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nsumaAdm2\Desktop\Archivos\CICLO 2019-2020\CUATRI  DIC-MZO 19-20\"/>
    </mc:Choice>
  </mc:AlternateContent>
  <bookViews>
    <workbookView xWindow="0" yWindow="0" windowWidth="19200" windowHeight="11490" activeTab="3"/>
  </bookViews>
  <sheets>
    <sheet name="PRIMER PARCIAL" sheetId="1" r:id="rId1"/>
    <sheet name="SEGUNDO PARCIAL" sheetId="3" r:id="rId2"/>
    <sheet name="TERCER PARCIAL " sheetId="4" r:id="rId3"/>
    <sheet name="CALIF FINAL" sheetId="2" r:id="rId4"/>
  </sheets>
  <definedNames>
    <definedName name="_xlnm.Print_Area" localSheetId="3">'CALIF FINAL'!$A$1:$F$36</definedName>
    <definedName name="_xlnm.Print_Area" localSheetId="0">'PRIMER PARCIAL'!$A$1:$M$38</definedName>
    <definedName name="_xlnm.Print_Area" localSheetId="1">'SEGUNDO PARCIAL'!$A$1:$M$36</definedName>
    <definedName name="_xlnm.Print_Area" localSheetId="2">'TERCER PARCIAL '!$A$1:$M$36</definedName>
  </definedNames>
  <calcPr calcId="162913"/>
</workbook>
</file>

<file path=xl/calcChain.xml><?xml version="1.0" encoding="utf-8"?>
<calcChain xmlns="http://schemas.openxmlformats.org/spreadsheetml/2006/main">
  <c r="L35" i="4" l="1"/>
  <c r="K35" i="4"/>
  <c r="J35" i="4"/>
  <c r="J36" i="4"/>
  <c r="H35" i="4"/>
  <c r="H36" i="4"/>
  <c r="F35" i="4"/>
  <c r="F36" i="4"/>
  <c r="D35" i="4"/>
  <c r="D36" i="4"/>
  <c r="B35" i="4"/>
  <c r="B36" i="4"/>
  <c r="E35" i="2" l="1"/>
  <c r="D9" i="4"/>
  <c r="F9" i="4"/>
  <c r="H9" i="4"/>
  <c r="J9" i="4"/>
  <c r="D10" i="4"/>
  <c r="F10" i="4"/>
  <c r="H10" i="4"/>
  <c r="J10" i="4"/>
  <c r="D11" i="4"/>
  <c r="F11" i="4"/>
  <c r="H11" i="4"/>
  <c r="J11" i="4"/>
  <c r="D12" i="4"/>
  <c r="F12" i="4"/>
  <c r="H12" i="4"/>
  <c r="J12" i="4"/>
  <c r="D13" i="4"/>
  <c r="F13" i="4"/>
  <c r="H13" i="4"/>
  <c r="J13" i="4"/>
  <c r="D14" i="4"/>
  <c r="F14" i="4"/>
  <c r="H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D20" i="4"/>
  <c r="F20" i="4"/>
  <c r="H20" i="4"/>
  <c r="J20" i="4"/>
  <c r="D21" i="4"/>
  <c r="F21" i="4"/>
  <c r="H21" i="4"/>
  <c r="J21" i="4"/>
  <c r="D22" i="4"/>
  <c r="F22" i="4"/>
  <c r="H22" i="4"/>
  <c r="J22" i="4"/>
  <c r="D23" i="4"/>
  <c r="F23" i="4"/>
  <c r="H23" i="4"/>
  <c r="J23" i="4"/>
  <c r="D24" i="4"/>
  <c r="F24" i="4"/>
  <c r="H24" i="4"/>
  <c r="J24" i="4"/>
  <c r="D25" i="4"/>
  <c r="F25" i="4"/>
  <c r="H25" i="4"/>
  <c r="J25" i="4"/>
  <c r="D26" i="4"/>
  <c r="F26" i="4"/>
  <c r="H26" i="4"/>
  <c r="J26" i="4"/>
  <c r="D27" i="4"/>
  <c r="F27" i="4"/>
  <c r="H27" i="4"/>
  <c r="J27" i="4"/>
  <c r="D28" i="4"/>
  <c r="F28" i="4"/>
  <c r="H28" i="4"/>
  <c r="J28" i="4"/>
  <c r="D29" i="4"/>
  <c r="F29" i="4"/>
  <c r="H29" i="4"/>
  <c r="J29" i="4"/>
  <c r="D30" i="4"/>
  <c r="F30" i="4"/>
  <c r="H30" i="4"/>
  <c r="J30" i="4"/>
  <c r="D31" i="4"/>
  <c r="F31" i="4"/>
  <c r="H31" i="4"/>
  <c r="J31" i="4"/>
  <c r="D32" i="4"/>
  <c r="F32" i="4"/>
  <c r="H32" i="4"/>
  <c r="J32" i="4"/>
  <c r="D33" i="4"/>
  <c r="F33" i="4"/>
  <c r="H33" i="4"/>
  <c r="J33" i="4"/>
  <c r="K33" i="4" l="1"/>
  <c r="L33" i="4" s="1"/>
  <c r="E32" i="2" s="1"/>
  <c r="K32" i="4"/>
  <c r="L32" i="4" s="1"/>
  <c r="E31" i="2" s="1"/>
  <c r="K31" i="4"/>
  <c r="L31" i="4" s="1"/>
  <c r="E30" i="2" s="1"/>
  <c r="K30" i="4"/>
  <c r="L30" i="4" s="1"/>
  <c r="E29" i="2" s="1"/>
  <c r="K29" i="4"/>
  <c r="L29" i="4" s="1"/>
  <c r="E28" i="2" s="1"/>
  <c r="K28" i="4"/>
  <c r="L28" i="4" s="1"/>
  <c r="E27" i="2" s="1"/>
  <c r="K27" i="4"/>
  <c r="L27" i="4" s="1"/>
  <c r="E26" i="2" s="1"/>
  <c r="K26" i="4"/>
  <c r="L26" i="4" s="1"/>
  <c r="E25" i="2" s="1"/>
  <c r="K25" i="4"/>
  <c r="L25" i="4" s="1"/>
  <c r="E24" i="2" s="1"/>
  <c r="K24" i="4"/>
  <c r="L24" i="4" s="1"/>
  <c r="E23" i="2" s="1"/>
  <c r="K23" i="4"/>
  <c r="L23" i="4" s="1"/>
  <c r="E22" i="2" s="1"/>
  <c r="K22" i="4"/>
  <c r="L22" i="4" s="1"/>
  <c r="E21" i="2" s="1"/>
  <c r="K21" i="4"/>
  <c r="L21" i="4" s="1"/>
  <c r="E20" i="2" s="1"/>
  <c r="K20" i="4"/>
  <c r="L20" i="4" s="1"/>
  <c r="E19" i="2" s="1"/>
  <c r="K19" i="4"/>
  <c r="L19" i="4" s="1"/>
  <c r="E18" i="2" s="1"/>
  <c r="K18" i="4"/>
  <c r="L18" i="4" s="1"/>
  <c r="E17" i="2" s="1"/>
  <c r="K17" i="4"/>
  <c r="L17" i="4" s="1"/>
  <c r="E16" i="2" s="1"/>
  <c r="K16" i="4"/>
  <c r="L16" i="4" s="1"/>
  <c r="E15" i="2" s="1"/>
  <c r="K15" i="4"/>
  <c r="L15" i="4" s="1"/>
  <c r="E14" i="2" s="1"/>
  <c r="K14" i="4"/>
  <c r="L14" i="4" s="1"/>
  <c r="E13" i="2" s="1"/>
  <c r="K13" i="4"/>
  <c r="L13" i="4" s="1"/>
  <c r="E12" i="2" s="1"/>
  <c r="K12" i="4"/>
  <c r="L12" i="4" s="1"/>
  <c r="E11" i="2" s="1"/>
  <c r="K11" i="4"/>
  <c r="L11" i="4" s="1"/>
  <c r="E10" i="2" s="1"/>
  <c r="K10" i="4"/>
  <c r="L10" i="4" s="1"/>
  <c r="E9" i="2" s="1"/>
  <c r="K9" i="4"/>
  <c r="L9" i="4" s="1"/>
  <c r="E8" i="2" s="1"/>
  <c r="B29" i="2"/>
  <c r="B28" i="2"/>
  <c r="B30" i="4"/>
  <c r="B30" i="3"/>
  <c r="J30" i="1" l="1"/>
  <c r="H30" i="1"/>
  <c r="F30" i="1"/>
  <c r="D30" i="1"/>
  <c r="J30" i="3"/>
  <c r="H30" i="3"/>
  <c r="F30" i="3"/>
  <c r="D30" i="3"/>
  <c r="K30" i="1" l="1"/>
  <c r="K30" i="3"/>
  <c r="L30" i="3" l="1"/>
  <c r="D29" i="2" s="1"/>
  <c r="L30" i="1"/>
  <c r="C29" i="2" s="1"/>
  <c r="B9" i="3"/>
  <c r="B10" i="3"/>
  <c r="B11" i="3"/>
  <c r="B12" i="3"/>
  <c r="B13" i="3"/>
  <c r="B14" i="3"/>
  <c r="B15" i="3"/>
  <c r="B16" i="3"/>
  <c r="B17" i="3"/>
  <c r="H29" i="2" l="1"/>
  <c r="I29" i="2"/>
  <c r="F29" i="2"/>
  <c r="L37" i="4"/>
  <c r="L37" i="3"/>
  <c r="C5" i="4" l="1"/>
  <c r="C4" i="4"/>
  <c r="J39" i="3"/>
  <c r="B34" i="4"/>
  <c r="J34" i="4"/>
  <c r="H34" i="4"/>
  <c r="F34" i="4"/>
  <c r="D34" i="4"/>
  <c r="B36" i="3"/>
  <c r="B35" i="3"/>
  <c r="B34" i="3"/>
  <c r="J36" i="3"/>
  <c r="H36" i="3"/>
  <c r="F36" i="3"/>
  <c r="D36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L34" i="1" l="1"/>
  <c r="C33" i="2" s="1"/>
  <c r="L36" i="1"/>
  <c r="C35" i="2" s="1"/>
  <c r="L34" i="3"/>
  <c r="D33" i="2" s="1"/>
  <c r="L35" i="3"/>
  <c r="D34" i="2" s="1"/>
  <c r="L36" i="3"/>
  <c r="D35" i="2" s="1"/>
  <c r="L35" i="1"/>
  <c r="C34" i="2" s="1"/>
  <c r="K35" i="3"/>
  <c r="K36" i="3"/>
  <c r="K34" i="4"/>
  <c r="L34" i="4" s="1"/>
  <c r="E33" i="2" s="1"/>
  <c r="K36" i="4"/>
  <c r="L36" i="4" s="1"/>
  <c r="E34" i="2" s="1"/>
  <c r="K18" i="3"/>
  <c r="K19" i="3"/>
  <c r="K20" i="3"/>
  <c r="K21" i="3"/>
  <c r="K22" i="3"/>
  <c r="K23" i="3"/>
  <c r="K24" i="3"/>
  <c r="K25" i="3"/>
  <c r="K10" i="3"/>
  <c r="K11" i="3"/>
  <c r="K12" i="3"/>
  <c r="K13" i="3"/>
  <c r="K14" i="3"/>
  <c r="K15" i="3"/>
  <c r="K16" i="3"/>
  <c r="K17" i="3"/>
  <c r="K10" i="1"/>
  <c r="K13" i="1"/>
  <c r="K14" i="1"/>
  <c r="K15" i="1"/>
  <c r="K16" i="1"/>
  <c r="K17" i="1"/>
  <c r="K11" i="1"/>
  <c r="K12" i="1"/>
  <c r="L17" i="3" l="1"/>
  <c r="D16" i="2" s="1"/>
  <c r="L15" i="3"/>
  <c r="D14" i="2" s="1"/>
  <c r="F14" i="2" s="1"/>
  <c r="L13" i="3"/>
  <c r="D12" i="2" s="1"/>
  <c r="L11" i="3"/>
  <c r="D10" i="2" s="1"/>
  <c r="L25" i="3"/>
  <c r="D24" i="2" s="1"/>
  <c r="L23" i="3"/>
  <c r="D22" i="2" s="1"/>
  <c r="L21" i="3"/>
  <c r="D20" i="2" s="1"/>
  <c r="L19" i="3"/>
  <c r="D18" i="2" s="1"/>
  <c r="L16" i="3"/>
  <c r="D15" i="2" s="1"/>
  <c r="L14" i="3"/>
  <c r="D13" i="2" s="1"/>
  <c r="L12" i="3"/>
  <c r="D11" i="2" s="1"/>
  <c r="L10" i="3"/>
  <c r="D9" i="2" s="1"/>
  <c r="L24" i="3"/>
  <c r="D23" i="2" s="1"/>
  <c r="L22" i="3"/>
  <c r="D21" i="2" s="1"/>
  <c r="L20" i="3"/>
  <c r="D19" i="2" s="1"/>
  <c r="L18" i="3"/>
  <c r="D17" i="2" s="1"/>
  <c r="L12" i="1"/>
  <c r="C11" i="2" s="1"/>
  <c r="I11" i="2" s="1"/>
  <c r="L17" i="1"/>
  <c r="C16" i="2" s="1"/>
  <c r="I16" i="2" s="1"/>
  <c r="L15" i="1"/>
  <c r="C14" i="2" s="1"/>
  <c r="L13" i="1"/>
  <c r="C12" i="2" s="1"/>
  <c r="I12" i="2" s="1"/>
  <c r="L11" i="1"/>
  <c r="C10" i="2" s="1"/>
  <c r="L16" i="1"/>
  <c r="C15" i="2" s="1"/>
  <c r="I15" i="2" s="1"/>
  <c r="L14" i="1"/>
  <c r="C13" i="2" s="1"/>
  <c r="L10" i="1"/>
  <c r="C9" i="2" s="1"/>
  <c r="I9" i="2" s="1"/>
  <c r="F11" i="2"/>
  <c r="K18" i="1"/>
  <c r="K19" i="1"/>
  <c r="K20" i="1"/>
  <c r="K21" i="1"/>
  <c r="H15" i="2" l="1"/>
  <c r="I13" i="2"/>
  <c r="H10" i="2"/>
  <c r="I14" i="2"/>
  <c r="H16" i="2"/>
  <c r="F12" i="2"/>
  <c r="F16" i="2"/>
  <c r="H11" i="2"/>
  <c r="H12" i="2"/>
  <c r="I10" i="2"/>
  <c r="F9" i="2"/>
  <c r="F13" i="2"/>
  <c r="F15" i="2"/>
  <c r="F10" i="2"/>
  <c r="H9" i="2"/>
  <c r="H13" i="2"/>
  <c r="H14" i="2"/>
  <c r="L21" i="1"/>
  <c r="C20" i="2" s="1"/>
  <c r="I20" i="2" s="1"/>
  <c r="L19" i="1"/>
  <c r="C18" i="2" s="1"/>
  <c r="I18" i="2" s="1"/>
  <c r="L20" i="1"/>
  <c r="C19" i="2" s="1"/>
  <c r="I19" i="2" s="1"/>
  <c r="L18" i="1"/>
  <c r="C17" i="2" s="1"/>
  <c r="I17" i="2" s="1"/>
  <c r="H20" i="2"/>
  <c r="H17" i="2"/>
  <c r="F20" i="2"/>
  <c r="B32" i="2"/>
  <c r="B33" i="2"/>
  <c r="B34" i="2"/>
  <c r="B3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0" i="2"/>
  <c r="B31" i="2"/>
  <c r="F17" i="2" l="1"/>
  <c r="H19" i="2"/>
  <c r="H18" i="2"/>
  <c r="F19" i="2"/>
  <c r="F18" i="2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1" i="4"/>
  <c r="B32" i="4"/>
  <c r="B33" i="4"/>
  <c r="B9" i="4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K29" i="1" l="1"/>
  <c r="L29" i="1" l="1"/>
  <c r="C28" i="2" s="1"/>
  <c r="K32" i="1"/>
  <c r="K31" i="1"/>
  <c r="L32" i="1" l="1"/>
  <c r="C31" i="2" s="1"/>
  <c r="L31" i="1"/>
  <c r="C30" i="2" s="1"/>
  <c r="K26" i="3"/>
  <c r="K27" i="3"/>
  <c r="K28" i="3"/>
  <c r="K29" i="3"/>
  <c r="K31" i="3"/>
  <c r="K32" i="3"/>
  <c r="K33" i="3"/>
  <c r="K34" i="3"/>
  <c r="L33" i="3" l="1"/>
  <c r="D32" i="2" s="1"/>
  <c r="L31" i="3"/>
  <c r="D30" i="2" s="1"/>
  <c r="H30" i="2" s="1"/>
  <c r="L28" i="3"/>
  <c r="D27" i="2" s="1"/>
  <c r="L32" i="3"/>
  <c r="D31" i="2" s="1"/>
  <c r="H31" i="2" s="1"/>
  <c r="L29" i="3"/>
  <c r="D28" i="2" s="1"/>
  <c r="H28" i="2" s="1"/>
  <c r="L27" i="3"/>
  <c r="D26" i="2" s="1"/>
  <c r="L26" i="3"/>
  <c r="D25" i="2" s="1"/>
  <c r="I30" i="2"/>
  <c r="F30" i="2"/>
  <c r="K22" i="1"/>
  <c r="K24" i="1"/>
  <c r="K26" i="1"/>
  <c r="K27" i="1"/>
  <c r="K28" i="1"/>
  <c r="K33" i="1"/>
  <c r="K34" i="1"/>
  <c r="K35" i="1"/>
  <c r="F31" i="2" l="1"/>
  <c r="I28" i="2"/>
  <c r="F28" i="2"/>
  <c r="I31" i="2"/>
  <c r="L33" i="1"/>
  <c r="C32" i="2" s="1"/>
  <c r="H32" i="2" s="1"/>
  <c r="L27" i="1"/>
  <c r="C26" i="2" s="1"/>
  <c r="I26" i="2" s="1"/>
  <c r="L24" i="1"/>
  <c r="C23" i="2" s="1"/>
  <c r="L28" i="1"/>
  <c r="C27" i="2" s="1"/>
  <c r="I27" i="2" s="1"/>
  <c r="L26" i="1"/>
  <c r="C25" i="2" s="1"/>
  <c r="I21" i="2"/>
  <c r="L22" i="1"/>
  <c r="C21" i="2" s="1"/>
  <c r="H33" i="2"/>
  <c r="I33" i="2"/>
  <c r="F25" i="2"/>
  <c r="I25" i="2"/>
  <c r="H34" i="2"/>
  <c r="I34" i="2"/>
  <c r="H23" i="2"/>
  <c r="I23" i="2"/>
  <c r="H21" i="2"/>
  <c r="F21" i="2"/>
  <c r="F33" i="2"/>
  <c r="H25" i="2"/>
  <c r="F23" i="2"/>
  <c r="K25" i="1"/>
  <c r="K23" i="1"/>
  <c r="H27" i="2" l="1"/>
  <c r="F27" i="2"/>
  <c r="H26" i="2"/>
  <c r="F26" i="2"/>
  <c r="F32" i="2"/>
  <c r="I32" i="2"/>
  <c r="L25" i="1"/>
  <c r="C24" i="2" s="1"/>
  <c r="I24" i="2" s="1"/>
  <c r="L23" i="1"/>
  <c r="C22" i="2" s="1"/>
  <c r="I22" i="2" s="1"/>
  <c r="H24" i="2" l="1"/>
  <c r="F24" i="2"/>
  <c r="F22" i="2"/>
  <c r="H22" i="2"/>
  <c r="K9" i="3" l="1"/>
  <c r="L9" i="3" l="1"/>
  <c r="D8" i="2" s="1"/>
  <c r="K37" i="3"/>
  <c r="K37" i="4"/>
  <c r="F34" i="2" l="1"/>
  <c r="K36" i="1"/>
  <c r="I35" i="2" s="1"/>
  <c r="K9" i="1"/>
  <c r="L9" i="1" l="1"/>
  <c r="C8" i="2" s="1"/>
  <c r="I8" i="2" s="1"/>
  <c r="H35" i="2"/>
  <c r="F35" i="2"/>
  <c r="K37" i="1"/>
  <c r="H8" i="2" l="1"/>
  <c r="F8" i="2"/>
  <c r="F36" i="2" s="1"/>
</calcChain>
</file>

<file path=xl/sharedStrings.xml><?xml version="1.0" encoding="utf-8"?>
<sst xmlns="http://schemas.openxmlformats.org/spreadsheetml/2006/main" count="92" uniqueCount="48">
  <si>
    <t>No.</t>
  </si>
  <si>
    <t>FIRMA DEL ALUMNO</t>
  </si>
  <si>
    <t>PROMEDIO</t>
  </si>
  <si>
    <t>NOMBRE DEL ALUMNO (A)</t>
  </si>
  <si>
    <t>CALIFICACIÓN FINAL</t>
  </si>
  <si>
    <t>MATERIA:</t>
  </si>
  <si>
    <t>ARELLANO RAMIREZ ESPAÑA DIEGO</t>
  </si>
  <si>
    <t>N°</t>
  </si>
  <si>
    <t>NOMBRE ALUMNO (A)</t>
  </si>
  <si>
    <t>MAESTRO:</t>
  </si>
  <si>
    <t>Calificación</t>
  </si>
  <si>
    <t>Puntos</t>
  </si>
  <si>
    <t>1er PARCIAL</t>
  </si>
  <si>
    <t>3er PARCIAL</t>
  </si>
  <si>
    <t>Promedio de 1° y 2° parcial</t>
  </si>
  <si>
    <t>Suma de calificaciones 1° y 2° parc</t>
  </si>
  <si>
    <t>PROMEDIO FINAL</t>
  </si>
  <si>
    <t>ACTA DE CALIFICACIONES DEL TERCER PARCIAL</t>
  </si>
  <si>
    <t>INSTITUTO UNIVERSITARIO MEXICO AGUASCALIENTES</t>
  </si>
  <si>
    <t>ACTA DE CALIFICACIONES DEL PRIMER PARCIAL</t>
  </si>
  <si>
    <t>ACTA DE CALIFICACIONES DEL SEGUNDO PARCIAL</t>
  </si>
  <si>
    <t>PERIODO</t>
  </si>
  <si>
    <t>2do PARCIAL</t>
  </si>
  <si>
    <t>CALIFICACION FINAL</t>
  </si>
  <si>
    <t>OBSERVACIONES</t>
  </si>
  <si>
    <t>GUERRERO SALAZAR NOE CRUZ</t>
  </si>
  <si>
    <t>PENDIENTE PARA 2DO. PARCIAL</t>
  </si>
  <si>
    <t>CUATRIMESTRE</t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</si>
  <si>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 por lo que solo tendrán que introducir las calificaciones en las hojas de los parciales anteriores.</t>
    </r>
    <r>
      <rPr>
        <sz val="10"/>
        <color theme="1"/>
        <rFont val="Microsoft Sans Serif"/>
        <family val="2"/>
      </rPr>
      <t xml:space="preserve"> 
</t>
    </r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</si>
  <si>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fórmulas por lo que solo tendrán que introducir las calificaciones y los criterios y los porcentajes respectivos en la parte superior de cada columna.</t>
    </r>
    <r>
      <rPr>
        <sz val="10"/>
        <color theme="1"/>
        <rFont val="Microsoft Sans Serif"/>
        <family val="2"/>
      </rPr>
      <t xml:space="preserve">    
</t>
    </r>
  </si>
  <si>
    <t>BASCHUK RAMIREZ CARLOS GERARDO</t>
  </si>
  <si>
    <t>CERVANTES ZAMORA CARLOS ALONSO</t>
  </si>
  <si>
    <t>GONZALEZ ARELLANO KARLA FERNANDA</t>
  </si>
  <si>
    <t>LOPEZ MARIN DANIEL DE JESUS</t>
  </si>
  <si>
    <t>SANDOVAL FLORES JOSE ANTONIO</t>
  </si>
  <si>
    <t>SANTANA VILLALOBOS OBED SALOMON</t>
  </si>
  <si>
    <t>SILVA MARTINEZ RODRIGO FABIAN</t>
  </si>
  <si>
    <t>GALLEGOS NAJERA DIEGO ALEXANDER</t>
  </si>
  <si>
    <t>ESPINO BALLIN SERGIO EMILIO</t>
  </si>
  <si>
    <t>ARIAS DELGADILLO FRANCISCO JAVIER</t>
  </si>
  <si>
    <t>LEMUS LOPEZ ANA PAULA</t>
  </si>
  <si>
    <t>CALVILLO VAZQUEZ GUILLERMO EMMANUEL</t>
  </si>
  <si>
    <t>VILLASANA ROCHE DAVID SANTIAGO</t>
  </si>
  <si>
    <t>CUATRIMESTRAL DICIEMBRE-MARZO 2019-2020</t>
  </si>
  <si>
    <t>APLICACIÓN DEL 25 DE NOVIEMBRE AL 20 DE DICIEMBRE</t>
  </si>
  <si>
    <t>APLICACIÓN DEL 6 DE ENERO AL 14 DE FEBRERO</t>
  </si>
  <si>
    <t xml:space="preserve">APLICACIÓN DEL 17 DE FEBRERO AL 27 DE MARZO </t>
  </si>
  <si>
    <t>CONCENTRADO DE  CALIFICACIONES CUATRIMESTRALES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</si>
</sst>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Microsoft Sans Serif"/>
      <family val="2"/>
    </font>
    <font>
      <b/>
      <sz val="8"/>
      <name val="Microsoft Sans Serif"/>
      <family val="2"/>
    </font>
    <font>
      <sz val="10"/>
      <name val="Microsoft Sans Serif"/>
      <family val="2"/>
    </font>
    <font>
      <sz val="11"/>
      <name val="Microsoft Sans Serif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Microsoft Sans Serif"/>
      <family val="2"/>
    </font>
    <font>
      <b/>
      <sz val="9"/>
      <name val="Microsoft Sans Serif"/>
      <family val="2"/>
    </font>
    <font>
      <b/>
      <sz val="14"/>
      <name val="Microsoft Sans Serif"/>
      <family val="2"/>
    </font>
    <font>
      <sz val="12"/>
      <name val="Microsoft Sans Serif"/>
      <family val="2"/>
    </font>
    <font>
      <b/>
      <sz val="11"/>
      <name val="Microsoft Sans Serif"/>
      <family val="2"/>
    </font>
    <font>
      <sz val="11"/>
      <color theme="1"/>
      <name val="Microsoft Sans Serif"/>
      <family val="2"/>
    </font>
    <font>
      <b/>
      <sz val="9"/>
      <color theme="1"/>
      <name val="Microsoft Sans Serif"/>
      <family val="2"/>
    </font>
    <font>
      <sz val="10"/>
      <color theme="1"/>
      <name val="Microsoft Sans Serif"/>
      <family val="2"/>
    </font>
    <font>
      <b/>
      <sz val="11"/>
      <color theme="1"/>
      <name val="Microsoft Sans Serif"/>
      <family val="2"/>
    </font>
    <font>
      <b/>
      <sz val="12"/>
      <color theme="1"/>
      <name val="Microsoft Sans Serif"/>
      <family val="2"/>
    </font>
    <font>
      <sz val="11"/>
      <name val="Calibri"/>
      <family val="2"/>
      <scheme val="minor"/>
    </font>
    <font>
      <b/>
      <sz val="20"/>
      <name val="Microsoft Sans Serif"/>
      <family val="2"/>
    </font>
    <font>
      <b/>
      <sz val="16"/>
      <name val="Microsoft Sans Serif"/>
      <family val="2"/>
    </font>
    <font>
      <sz val="16"/>
      <name val="Microsoft Sans Serif"/>
      <family val="2"/>
    </font>
    <font>
      <sz val="12"/>
      <name val="Calibri"/>
      <family val="2"/>
      <scheme val="minor"/>
    </font>
    <font>
      <sz val="9"/>
      <color indexed="8"/>
      <name val="Calibri"/>
      <family val="2"/>
    </font>
    <font>
      <b/>
      <sz val="10"/>
      <color theme="1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readingOrder="1"/>
    </xf>
    <xf numFmtId="0" fontId="5" fillId="0" borderId="0" xfId="0" applyFont="1" applyAlignment="1">
      <alignment horizontal="center" vertical="center"/>
    </xf>
    <xf numFmtId="0" fontId="1" fillId="0" borderId="0" xfId="55"/>
    <xf numFmtId="4" fontId="11" fillId="0" borderId="0" xfId="55" applyNumberFormat="1" applyFont="1" applyAlignment="1">
      <alignment horizontal="center"/>
    </xf>
    <xf numFmtId="0" fontId="1" fillId="0" borderId="0" xfId="55" applyAlignment="1">
      <alignment horizontal="center"/>
    </xf>
    <xf numFmtId="0" fontId="12" fillId="0" borderId="0" xfId="55" applyFont="1" applyAlignment="1"/>
    <xf numFmtId="0" fontId="7" fillId="0" borderId="20" xfId="0" applyFont="1" applyBorder="1" applyAlignment="1" applyProtection="1">
      <alignment horizontal="center" vertical="center"/>
      <protection locked="0"/>
    </xf>
    <xf numFmtId="164" fontId="9" fillId="0" borderId="24" xfId="0" applyNumberFormat="1" applyFont="1" applyBorder="1" applyAlignment="1">
      <alignment horizontal="center"/>
    </xf>
    <xf numFmtId="164" fontId="9" fillId="0" borderId="24" xfId="0" applyNumberFormat="1" applyFont="1" applyFill="1" applyBorder="1" applyAlignment="1">
      <alignment horizontal="center"/>
    </xf>
    <xf numFmtId="0" fontId="9" fillId="0" borderId="24" xfId="2" applyFont="1" applyFill="1" applyBorder="1"/>
    <xf numFmtId="164" fontId="9" fillId="2" borderId="25" xfId="0" applyNumberFormat="1" applyFont="1" applyFill="1" applyBorder="1" applyAlignment="1">
      <alignment horizont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Border="1"/>
    <xf numFmtId="0" fontId="15" fillId="0" borderId="0" xfId="0" applyFont="1" applyAlignment="1">
      <alignment vertical="center"/>
    </xf>
    <xf numFmtId="0" fontId="16" fillId="0" borderId="0" xfId="0" applyFont="1"/>
    <xf numFmtId="0" fontId="9" fillId="0" borderId="0" xfId="0" applyFont="1"/>
    <xf numFmtId="0" fontId="17" fillId="0" borderId="0" xfId="0" applyFont="1" applyBorder="1" applyAlignment="1">
      <alignment horizontal="right" vertical="center"/>
    </xf>
    <xf numFmtId="0" fontId="10" fillId="0" borderId="0" xfId="0" applyFont="1"/>
    <xf numFmtId="0" fontId="18" fillId="0" borderId="0" xfId="55" applyFont="1"/>
    <xf numFmtId="164" fontId="20" fillId="3" borderId="1" xfId="55" applyNumberFormat="1" applyFont="1" applyFill="1" applyBorder="1" applyAlignment="1">
      <alignment horizontal="center" vertical="center"/>
    </xf>
    <xf numFmtId="0" fontId="18" fillId="0" borderId="0" xfId="55" applyFont="1" applyAlignment="1">
      <alignment horizontal="center" vertical="center"/>
    </xf>
    <xf numFmtId="0" fontId="19" fillId="3" borderId="0" xfId="38" applyNumberFormat="1" applyFont="1" applyFill="1" applyBorder="1" applyAlignment="1">
      <alignment horizontal="left" vertical="center" wrapText="1"/>
    </xf>
    <xf numFmtId="164" fontId="20" fillId="3" borderId="0" xfId="55" applyNumberFormat="1" applyFont="1" applyFill="1" applyBorder="1" applyAlignment="1">
      <alignment horizontal="center" vertical="center"/>
    </xf>
    <xf numFmtId="0" fontId="19" fillId="0" borderId="12" xfId="55" applyFont="1" applyBorder="1" applyAlignment="1">
      <alignment horizontal="center" vertical="center"/>
    </xf>
    <xf numFmtId="0" fontId="19" fillId="0" borderId="26" xfId="55" applyFont="1" applyBorder="1" applyAlignment="1">
      <alignment horizontal="center" vertical="center"/>
    </xf>
    <xf numFmtId="164" fontId="20" fillId="3" borderId="5" xfId="55" applyNumberFormat="1" applyFont="1" applyFill="1" applyBorder="1" applyAlignment="1">
      <alignment horizontal="center" vertical="center"/>
    </xf>
    <xf numFmtId="164" fontId="22" fillId="0" borderId="21" xfId="55" applyNumberFormat="1" applyFont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164" fontId="21" fillId="0" borderId="27" xfId="55" applyNumberFormat="1" applyFont="1" applyBorder="1" applyAlignment="1">
      <alignment horizontal="center" vertical="center"/>
    </xf>
    <xf numFmtId="0" fontId="7" fillId="0" borderId="36" xfId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17" fillId="0" borderId="0" xfId="0" applyFont="1" applyBorder="1" applyAlignment="1">
      <alignment horizontal="right" vertical="top"/>
    </xf>
    <xf numFmtId="0" fontId="7" fillId="2" borderId="22" xfId="0" applyFont="1" applyFill="1" applyBorder="1" applyAlignment="1" applyProtection="1">
      <alignment vertical="center"/>
      <protection locked="0"/>
    </xf>
    <xf numFmtId="0" fontId="7" fillId="2" borderId="35" xfId="0" applyFont="1" applyFill="1" applyBorder="1" applyAlignment="1" applyProtection="1">
      <alignment vertical="center"/>
      <protection locked="0"/>
    </xf>
    <xf numFmtId="0" fontId="7" fillId="2" borderId="25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164" fontId="9" fillId="0" borderId="6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Fill="1" applyBorder="1" applyAlignment="1">
      <alignment horizontal="center" vertical="center" wrapText="1"/>
    </xf>
    <xf numFmtId="164" fontId="9" fillId="6" borderId="7" xfId="2" applyNumberFormat="1" applyFont="1" applyFill="1" applyBorder="1" applyAlignment="1">
      <alignment horizontal="center" vertical="center"/>
    </xf>
    <xf numFmtId="164" fontId="9" fillId="6" borderId="4" xfId="2" applyNumberFormat="1" applyFont="1" applyFill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wrapText="1"/>
    </xf>
    <xf numFmtId="164" fontId="9" fillId="6" borderId="12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164" fontId="9" fillId="6" borderId="16" xfId="0" applyNumberFormat="1" applyFont="1" applyFill="1" applyBorder="1" applyAlignment="1">
      <alignment horizontal="center" vertical="center" wrapText="1"/>
    </xf>
    <xf numFmtId="164" fontId="9" fillId="0" borderId="18" xfId="0" applyNumberFormat="1" applyFont="1" applyFill="1" applyBorder="1" applyAlignment="1">
      <alignment horizontal="center" vertical="center" wrapText="1"/>
    </xf>
    <xf numFmtId="164" fontId="18" fillId="0" borderId="31" xfId="55" applyNumberFormat="1" applyFont="1" applyBorder="1" applyAlignment="1">
      <alignment horizontal="center" vertical="center"/>
    </xf>
    <xf numFmtId="164" fontId="18" fillId="0" borderId="39" xfId="55" applyNumberFormat="1" applyFont="1" applyBorder="1" applyAlignment="1">
      <alignment horizontal="center" vertical="center"/>
    </xf>
    <xf numFmtId="164" fontId="20" fillId="3" borderId="10" xfId="55" applyNumberFormat="1" applyFont="1" applyFill="1" applyBorder="1" applyAlignment="1">
      <alignment horizontal="center" vertical="center"/>
    </xf>
    <xf numFmtId="164" fontId="18" fillId="0" borderId="19" xfId="55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/>
    </xf>
    <xf numFmtId="1" fontId="7" fillId="6" borderId="28" xfId="0" applyNumberFormat="1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9" fontId="14" fillId="6" borderId="17" xfId="0" applyNumberFormat="1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" fontId="20" fillId="3" borderId="5" xfId="55" applyNumberFormat="1" applyFont="1" applyFill="1" applyBorder="1" applyAlignment="1">
      <alignment horizontal="center" vertical="center"/>
    </xf>
    <xf numFmtId="1" fontId="18" fillId="0" borderId="31" xfId="55" applyNumberFormat="1" applyFont="1" applyBorder="1" applyAlignment="1">
      <alignment horizontal="center" vertical="center"/>
    </xf>
    <xf numFmtId="0" fontId="9" fillId="6" borderId="27" xfId="2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  <xf numFmtId="164" fontId="9" fillId="9" borderId="2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0" fillId="0" borderId="0" xfId="0" applyBorder="1"/>
    <xf numFmtId="164" fontId="9" fillId="3" borderId="24" xfId="0" applyNumberFormat="1" applyFont="1" applyFill="1" applyBorder="1" applyAlignment="1">
      <alignment horizontal="center"/>
    </xf>
    <xf numFmtId="0" fontId="9" fillId="3" borderId="24" xfId="2" applyFont="1" applyFill="1" applyBorder="1"/>
    <xf numFmtId="0" fontId="28" fillId="6" borderId="39" xfId="0" applyFont="1" applyFill="1" applyBorder="1"/>
    <xf numFmtId="0" fontId="16" fillId="0" borderId="0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20" fillId="9" borderId="0" xfId="55" applyFont="1" applyFill="1" applyAlignment="1">
      <alignment horizontal="left" vertical="center" wrapText="1"/>
    </xf>
    <xf numFmtId="0" fontId="16" fillId="0" borderId="3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9" fillId="7" borderId="44" xfId="55" applyFont="1" applyFill="1" applyBorder="1" applyAlignment="1">
      <alignment horizontal="center" vertical="center" wrapText="1"/>
    </xf>
    <xf numFmtId="0" fontId="19" fillId="7" borderId="45" xfId="55" applyFont="1" applyFill="1" applyBorder="1" applyAlignment="1">
      <alignment horizontal="center" vertical="center" wrapText="1"/>
    </xf>
    <xf numFmtId="0" fontId="19" fillId="7" borderId="43" xfId="55" applyFont="1" applyFill="1" applyBorder="1" applyAlignment="1">
      <alignment horizontal="center" vertical="center" wrapText="1"/>
    </xf>
    <xf numFmtId="0" fontId="19" fillId="7" borderId="42" xfId="55" applyFont="1" applyFill="1" applyBorder="1" applyAlignment="1">
      <alignment horizontal="center" vertical="center" wrapText="1"/>
    </xf>
    <xf numFmtId="0" fontId="19" fillId="3" borderId="32" xfId="38" applyNumberFormat="1" applyFont="1" applyFill="1" applyBorder="1" applyAlignment="1">
      <alignment horizontal="right" vertical="center" wrapText="1"/>
    </xf>
    <xf numFmtId="0" fontId="19" fillId="3" borderId="33" xfId="38" applyNumberFormat="1" applyFont="1" applyFill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19" fillId="0" borderId="16" xfId="55" applyFont="1" applyBorder="1" applyAlignment="1">
      <alignment horizontal="center" vertical="center"/>
    </xf>
    <xf numFmtId="0" fontId="19" fillId="0" borderId="11" xfId="55" applyFont="1" applyBorder="1" applyAlignment="1">
      <alignment horizontal="center" vertical="center"/>
    </xf>
    <xf numFmtId="0" fontId="19" fillId="0" borderId="15" xfId="55" applyFont="1" applyFill="1" applyBorder="1" applyAlignment="1">
      <alignment horizontal="center" vertical="center"/>
    </xf>
    <xf numFmtId="0" fontId="19" fillId="0" borderId="10" xfId="55" applyFont="1" applyFill="1" applyBorder="1" applyAlignment="1">
      <alignment horizontal="center" vertical="center"/>
    </xf>
    <xf numFmtId="0" fontId="19" fillId="8" borderId="44" xfId="55" applyFont="1" applyFill="1" applyBorder="1" applyAlignment="1">
      <alignment horizontal="center" vertical="center" wrapText="1"/>
    </xf>
    <xf numFmtId="0" fontId="19" fillId="8" borderId="45" xfId="55" applyFont="1" applyFill="1" applyBorder="1" applyAlignment="1">
      <alignment horizontal="center" vertical="center" wrapText="1"/>
    </xf>
    <xf numFmtId="0" fontId="19" fillId="8" borderId="43" xfId="55" applyFont="1" applyFill="1" applyBorder="1" applyAlignment="1">
      <alignment horizontal="center" vertical="center" wrapText="1"/>
    </xf>
    <xf numFmtId="0" fontId="19" fillId="8" borderId="42" xfId="55" applyFont="1" applyFill="1" applyBorder="1" applyAlignment="1">
      <alignment horizontal="center" vertical="center" wrapText="1"/>
    </xf>
    <xf numFmtId="0" fontId="19" fillId="8" borderId="15" xfId="55" applyFont="1" applyFill="1" applyBorder="1" applyAlignment="1">
      <alignment horizontal="center" vertical="center" wrapText="1"/>
    </xf>
    <xf numFmtId="0" fontId="19" fillId="8" borderId="10" xfId="55" applyFont="1" applyFill="1" applyBorder="1" applyAlignment="1">
      <alignment horizontal="center" vertical="center" wrapText="1"/>
    </xf>
    <xf numFmtId="0" fontId="14" fillId="8" borderId="13" xfId="55" applyFont="1" applyFill="1" applyBorder="1" applyAlignment="1">
      <alignment horizontal="center" vertical="center" wrapText="1"/>
    </xf>
    <xf numFmtId="0" fontId="14" fillId="8" borderId="8" xfId="55" applyFont="1" applyFill="1" applyBorder="1" applyAlignment="1">
      <alignment horizontal="center" vertical="center" wrapText="1"/>
    </xf>
    <xf numFmtId="164" fontId="20" fillId="4" borderId="22" xfId="55" applyNumberFormat="1" applyFont="1" applyFill="1" applyBorder="1" applyAlignment="1">
      <alignment horizontal="center" vertical="center"/>
    </xf>
    <xf numFmtId="164" fontId="20" fillId="4" borderId="35" xfId="55" applyNumberFormat="1" applyFont="1" applyFill="1" applyBorder="1" applyAlignment="1">
      <alignment horizontal="center" vertical="center"/>
    </xf>
    <xf numFmtId="164" fontId="20" fillId="4" borderId="33" xfId="55" applyNumberFormat="1" applyFont="1" applyFill="1" applyBorder="1" applyAlignment="1">
      <alignment horizontal="center" vertical="center"/>
    </xf>
  </cellXfs>
  <cellStyles count="58">
    <cellStyle name="Millares 2" xfId="56"/>
    <cellStyle name="Normal" xfId="0" builtinId="0"/>
    <cellStyle name="Normal 14" xfId="3"/>
    <cellStyle name="Normal 15" xfId="4"/>
    <cellStyle name="Normal 16" xfId="2"/>
    <cellStyle name="Normal 18" xfId="5"/>
    <cellStyle name="Normal 19" xfId="6"/>
    <cellStyle name="Normal 2" xfId="7"/>
    <cellStyle name="Normal 20" xfId="8"/>
    <cellStyle name="Normal 21" xfId="9"/>
    <cellStyle name="Normal 22" xfId="10"/>
    <cellStyle name="Normal 23" xfId="11"/>
    <cellStyle name="Normal 24" xfId="12"/>
    <cellStyle name="Normal 25" xfId="13"/>
    <cellStyle name="Normal 26" xfId="14"/>
    <cellStyle name="Normal 27" xfId="15"/>
    <cellStyle name="Normal 28" xfId="16"/>
    <cellStyle name="Normal 29" xfId="17"/>
    <cellStyle name="Normal 3" xfId="57"/>
    <cellStyle name="Normal 30" xfId="18"/>
    <cellStyle name="Normal 31" xfId="19"/>
    <cellStyle name="Normal 32" xfId="20"/>
    <cellStyle name="Normal 33" xfId="21"/>
    <cellStyle name="Normal 34" xfId="22"/>
    <cellStyle name="Normal 35" xfId="23"/>
    <cellStyle name="Normal 36" xfId="24"/>
    <cellStyle name="Normal 37" xfId="25"/>
    <cellStyle name="Normal 38" xfId="26"/>
    <cellStyle name="Normal 39" xfId="27"/>
    <cellStyle name="Normal 4" xfId="1"/>
    <cellStyle name="Normal 40" xfId="28"/>
    <cellStyle name="Normal 41" xfId="29"/>
    <cellStyle name="Normal 42" xfId="30"/>
    <cellStyle name="Normal 43" xfId="31"/>
    <cellStyle name="Normal 44" xfId="32"/>
    <cellStyle name="Normal 45" xfId="33"/>
    <cellStyle name="Normal 46" xfId="34"/>
    <cellStyle name="Normal 47" xfId="35"/>
    <cellStyle name="Normal 48" xfId="36"/>
    <cellStyle name="Normal 49" xfId="37"/>
    <cellStyle name="Normal 5" xfId="38"/>
    <cellStyle name="Normal 50" xfId="39"/>
    <cellStyle name="Normal 51" xfId="40"/>
    <cellStyle name="Normal 52" xfId="41"/>
    <cellStyle name="Normal 53" xfId="42"/>
    <cellStyle name="Normal 54" xfId="43"/>
    <cellStyle name="Normal 55" xfId="44"/>
    <cellStyle name="Normal 56" xfId="45"/>
    <cellStyle name="Normal 57" xfId="46"/>
    <cellStyle name="Normal 58" xfId="47"/>
    <cellStyle name="Normal 59" xfId="48"/>
    <cellStyle name="Normal 6" xfId="55"/>
    <cellStyle name="Normal 60" xfId="49"/>
    <cellStyle name="Normal 61" xfId="50"/>
    <cellStyle name="Normal 62" xfId="51"/>
    <cellStyle name="Normal 63" xfId="52"/>
    <cellStyle name="Normal 64" xfId="53"/>
    <cellStyle name="Normal 65" xfId="5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0</xdr:row>
      <xdr:rowOff>0</xdr:rowOff>
    </xdr:from>
    <xdr:to>
      <xdr:col>12</xdr:col>
      <xdr:colOff>1905000</xdr:colOff>
      <xdr:row>2</xdr:row>
      <xdr:rowOff>97381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179969" y="0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122464</xdr:colOff>
      <xdr:row>0</xdr:row>
      <xdr:rowOff>81643</xdr:rowOff>
    </xdr:from>
    <xdr:to>
      <xdr:col>1</xdr:col>
      <xdr:colOff>1292678</xdr:colOff>
      <xdr:row>5</xdr:row>
      <xdr:rowOff>38045</xdr:rowOff>
    </xdr:to>
    <xdr:pic>
      <xdr:nvPicPr>
        <xdr:cNvPr id="4" name="3 Imagen" descr="INSUMA perfil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4607" y="81643"/>
          <a:ext cx="1170214" cy="1153831"/>
        </a:xfrm>
        <a:prstGeom prst="rect">
          <a:avLst/>
        </a:prstGeom>
      </xdr:spPr>
    </xdr:pic>
    <xdr:clientData/>
  </xdr:twoCellAnchor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6" name="5 Imagen" descr="14_descarg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2039859" y="1"/>
          <a:ext cx="1762125" cy="7546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444547" y="1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367393</xdr:colOff>
      <xdr:row>0</xdr:row>
      <xdr:rowOff>81643</xdr:rowOff>
    </xdr:from>
    <xdr:to>
      <xdr:col>1</xdr:col>
      <xdr:colOff>1537607</xdr:colOff>
      <xdr:row>5</xdr:row>
      <xdr:rowOff>38045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9536" y="81643"/>
          <a:ext cx="1170214" cy="1153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74083</xdr:colOff>
      <xdr:row>0</xdr:row>
      <xdr:rowOff>107155</xdr:rowOff>
    </xdr:from>
    <xdr:to>
      <xdr:col>12</xdr:col>
      <xdr:colOff>1836208</xdr:colOff>
      <xdr:row>3</xdr:row>
      <xdr:rowOff>10635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861271" y="107155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95249</xdr:colOff>
      <xdr:row>0</xdr:row>
      <xdr:rowOff>95250</xdr:rowOff>
    </xdr:from>
    <xdr:to>
      <xdr:col>1</xdr:col>
      <xdr:colOff>1265463</xdr:colOff>
      <xdr:row>5</xdr:row>
      <xdr:rowOff>48251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7187" y="95250"/>
          <a:ext cx="1170214" cy="1191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352955</xdr:colOff>
      <xdr:row>0</xdr:row>
      <xdr:rowOff>0</xdr:rowOff>
    </xdr:from>
    <xdr:to>
      <xdr:col>6</xdr:col>
      <xdr:colOff>249768</xdr:colOff>
      <xdr:row>1</xdr:row>
      <xdr:rowOff>62206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6671205" y="0"/>
          <a:ext cx="1187979" cy="5067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149679</xdr:colOff>
      <xdr:row>0</xdr:row>
      <xdr:rowOff>0</xdr:rowOff>
    </xdr:from>
    <xdr:to>
      <xdr:col>1</xdr:col>
      <xdr:colOff>582083</xdr:colOff>
      <xdr:row>2</xdr:row>
      <xdr:rowOff>95250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679" y="0"/>
          <a:ext cx="802821" cy="624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M45"/>
  <sheetViews>
    <sheetView zoomScale="85" zoomScaleNormal="85" zoomScalePageLayoutView="80" workbookViewId="0">
      <selection activeCell="C5" sqref="C5:F5"/>
    </sheetView>
  </sheetViews>
  <sheetFormatPr baseColWidth="10" defaultRowHeight="14.25" x14ac:dyDescent="0.2"/>
  <cols>
    <col min="1" max="1" width="4" style="1" customWidth="1"/>
    <col min="2" max="2" width="39.7109375" style="2" customWidth="1"/>
    <col min="3" max="3" width="12.28515625" style="2" customWidth="1"/>
    <col min="4" max="10" width="12.28515625" customWidth="1"/>
    <col min="11" max="12" width="16.28515625" customWidth="1"/>
    <col min="13" max="13" width="29.85546875" customWidth="1"/>
  </cols>
  <sheetData>
    <row r="1" spans="1:13" ht="31.5" customHeight="1" x14ac:dyDescent="0.2">
      <c r="A1" s="92" t="s">
        <v>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20.25" customHeight="1" x14ac:dyDescent="0.2">
      <c r="A2" s="99" t="s">
        <v>19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89"/>
      <c r="D4" s="89"/>
      <c r="E4" s="89"/>
      <c r="F4" s="89"/>
      <c r="G4" s="100" t="s">
        <v>43</v>
      </c>
      <c r="H4" s="100"/>
      <c r="I4" s="100"/>
      <c r="J4" s="100"/>
      <c r="K4" s="100"/>
      <c r="L4" s="25"/>
      <c r="M4" s="64"/>
    </row>
    <row r="5" spans="1:13" x14ac:dyDescent="0.2">
      <c r="A5" s="20"/>
      <c r="B5" s="25" t="s">
        <v>9</v>
      </c>
      <c r="C5" s="88"/>
      <c r="D5" s="88"/>
      <c r="E5" s="88"/>
      <c r="F5" s="88"/>
      <c r="G5" s="100" t="s">
        <v>44</v>
      </c>
      <c r="H5" s="100"/>
      <c r="I5" s="100"/>
      <c r="J5" s="100"/>
      <c r="K5" s="100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95" t="s">
        <v>0</v>
      </c>
      <c r="B7" s="93" t="s">
        <v>3</v>
      </c>
      <c r="C7" s="69"/>
      <c r="D7" s="71">
        <v>0</v>
      </c>
      <c r="E7" s="74"/>
      <c r="F7" s="71">
        <v>0</v>
      </c>
      <c r="G7" s="69"/>
      <c r="H7" s="71">
        <v>0</v>
      </c>
      <c r="I7" s="52"/>
      <c r="J7" s="71">
        <v>0</v>
      </c>
      <c r="K7" s="90" t="s">
        <v>16</v>
      </c>
      <c r="L7" s="90" t="s">
        <v>4</v>
      </c>
      <c r="M7" s="97" t="s">
        <v>24</v>
      </c>
    </row>
    <row r="8" spans="1:13" ht="26.25" customHeight="1" thickBot="1" x14ac:dyDescent="0.25">
      <c r="A8" s="96"/>
      <c r="B8" s="94"/>
      <c r="C8" s="68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45" t="s">
        <v>11</v>
      </c>
      <c r="I8" s="19" t="s">
        <v>10</v>
      </c>
      <c r="J8" s="46" t="s">
        <v>11</v>
      </c>
      <c r="K8" s="91"/>
      <c r="L8" s="91"/>
      <c r="M8" s="98"/>
    </row>
    <row r="9" spans="1:13" ht="18.75" customHeight="1" x14ac:dyDescent="0.2">
      <c r="A9" s="38">
        <v>1</v>
      </c>
      <c r="B9" s="79" t="s">
        <v>39</v>
      </c>
      <c r="C9" s="49"/>
      <c r="D9" s="47">
        <f>C9*D$7</f>
        <v>0</v>
      </c>
      <c r="E9" s="53"/>
      <c r="F9" s="48">
        <f>E9*F$7</f>
        <v>0</v>
      </c>
      <c r="G9" s="54"/>
      <c r="H9" s="47">
        <f t="shared" ref="H9:H36" si="0">G9*H$7</f>
        <v>0</v>
      </c>
      <c r="I9" s="53"/>
      <c r="J9" s="48">
        <f t="shared" ref="J9:J36" si="1">I9*J$7</f>
        <v>0</v>
      </c>
      <c r="K9" s="15">
        <f>SUM(J9,H9,F9,D9)</f>
        <v>0</v>
      </c>
      <c r="L9" s="67">
        <f>IF(K9&gt;6,_xlfn.NUMBERVALUE(FIXED(K9,0)),ROUNDDOWN(K9,0))</f>
        <v>0</v>
      </c>
      <c r="M9" s="16"/>
    </row>
    <row r="10" spans="1:13" ht="18.75" customHeight="1" x14ac:dyDescent="0.2">
      <c r="A10" s="39">
        <v>2</v>
      </c>
      <c r="B10" s="79" t="s">
        <v>30</v>
      </c>
      <c r="C10" s="50"/>
      <c r="D10" s="47">
        <f t="shared" ref="D10:D36" si="2">C10*D$7</f>
        <v>0</v>
      </c>
      <c r="E10" s="53"/>
      <c r="F10" s="48">
        <f t="shared" ref="F10:F36" si="3">E10*F$7</f>
        <v>0</v>
      </c>
      <c r="G10" s="54"/>
      <c r="H10" s="47">
        <f t="shared" si="0"/>
        <v>0</v>
      </c>
      <c r="I10" s="53"/>
      <c r="J10" s="48">
        <f t="shared" si="1"/>
        <v>0</v>
      </c>
      <c r="K10" s="15">
        <f t="shared" ref="K10:K17" si="4">SUM(J10,H10,F10,D10)</f>
        <v>0</v>
      </c>
      <c r="L10" s="67">
        <f t="shared" ref="L10:L33" si="5">IF(K10&gt;6,_xlfn.NUMBERVALUE(FIXED(K10,0)),ROUNDDOWN(K10,0))</f>
        <v>0</v>
      </c>
      <c r="M10" s="10"/>
    </row>
    <row r="11" spans="1:13" ht="18.75" customHeight="1" x14ac:dyDescent="0.2">
      <c r="A11" s="38">
        <v>3</v>
      </c>
      <c r="B11" s="79" t="s">
        <v>41</v>
      </c>
      <c r="C11" s="50"/>
      <c r="D11" s="47">
        <f t="shared" si="2"/>
        <v>0</v>
      </c>
      <c r="E11" s="53"/>
      <c r="F11" s="48">
        <f t="shared" si="3"/>
        <v>0</v>
      </c>
      <c r="G11" s="54"/>
      <c r="H11" s="47">
        <f t="shared" si="0"/>
        <v>0</v>
      </c>
      <c r="I11" s="53"/>
      <c r="J11" s="48">
        <f t="shared" si="1"/>
        <v>0</v>
      </c>
      <c r="K11" s="15">
        <f t="shared" si="4"/>
        <v>0</v>
      </c>
      <c r="L11" s="67">
        <f t="shared" si="5"/>
        <v>0</v>
      </c>
      <c r="M11" s="10"/>
    </row>
    <row r="12" spans="1:13" ht="18.75" customHeight="1" x14ac:dyDescent="0.2">
      <c r="A12" s="39">
        <v>4</v>
      </c>
      <c r="B12" s="79" t="s">
        <v>31</v>
      </c>
      <c r="C12" s="50"/>
      <c r="D12" s="47">
        <f t="shared" si="2"/>
        <v>0</v>
      </c>
      <c r="E12" s="53"/>
      <c r="F12" s="48">
        <f t="shared" si="3"/>
        <v>0</v>
      </c>
      <c r="G12" s="54"/>
      <c r="H12" s="47">
        <f t="shared" si="0"/>
        <v>0</v>
      </c>
      <c r="I12" s="53"/>
      <c r="J12" s="48">
        <f t="shared" si="1"/>
        <v>0</v>
      </c>
      <c r="K12" s="15">
        <f t="shared" si="4"/>
        <v>0</v>
      </c>
      <c r="L12" s="67">
        <f t="shared" si="5"/>
        <v>0</v>
      </c>
      <c r="M12" s="10"/>
    </row>
    <row r="13" spans="1:13" ht="18.75" customHeight="1" x14ac:dyDescent="0.2">
      <c r="A13" s="38">
        <v>5</v>
      </c>
      <c r="B13" s="79" t="s">
        <v>38</v>
      </c>
      <c r="C13" s="50"/>
      <c r="D13" s="47">
        <f t="shared" si="2"/>
        <v>0</v>
      </c>
      <c r="E13" s="53"/>
      <c r="F13" s="48">
        <f t="shared" si="3"/>
        <v>0</v>
      </c>
      <c r="G13" s="54"/>
      <c r="H13" s="47">
        <f t="shared" si="0"/>
        <v>0</v>
      </c>
      <c r="I13" s="53"/>
      <c r="J13" s="48">
        <f t="shared" si="1"/>
        <v>0</v>
      </c>
      <c r="K13" s="15">
        <f t="shared" si="4"/>
        <v>0</v>
      </c>
      <c r="L13" s="67">
        <f t="shared" si="5"/>
        <v>0</v>
      </c>
      <c r="M13" s="10"/>
    </row>
    <row r="14" spans="1:13" s="3" customFormat="1" ht="18.75" customHeight="1" x14ac:dyDescent="0.2">
      <c r="A14" s="39">
        <v>6</v>
      </c>
      <c r="B14" s="79" t="s">
        <v>37</v>
      </c>
      <c r="C14" s="51"/>
      <c r="D14" s="47">
        <f t="shared" si="2"/>
        <v>0</v>
      </c>
      <c r="E14" s="53"/>
      <c r="F14" s="48">
        <f t="shared" si="3"/>
        <v>0</v>
      </c>
      <c r="G14" s="54"/>
      <c r="H14" s="47">
        <f t="shared" si="0"/>
        <v>0</v>
      </c>
      <c r="I14" s="53"/>
      <c r="J14" s="48">
        <f t="shared" si="1"/>
        <v>0</v>
      </c>
      <c r="K14" s="15">
        <f t="shared" si="4"/>
        <v>0</v>
      </c>
      <c r="L14" s="67">
        <f t="shared" si="5"/>
        <v>0</v>
      </c>
      <c r="M14" s="11"/>
    </row>
    <row r="15" spans="1:13" ht="18.75" customHeight="1" x14ac:dyDescent="0.2">
      <c r="A15" s="38">
        <v>7</v>
      </c>
      <c r="B15" s="79" t="s">
        <v>32</v>
      </c>
      <c r="C15" s="50"/>
      <c r="D15" s="47">
        <f t="shared" si="2"/>
        <v>0</v>
      </c>
      <c r="E15" s="53"/>
      <c r="F15" s="48">
        <f t="shared" si="3"/>
        <v>0</v>
      </c>
      <c r="G15" s="54"/>
      <c r="H15" s="47">
        <f t="shared" si="0"/>
        <v>0</v>
      </c>
      <c r="I15" s="53"/>
      <c r="J15" s="48">
        <f t="shared" si="1"/>
        <v>0</v>
      </c>
      <c r="K15" s="15">
        <f t="shared" si="4"/>
        <v>0</v>
      </c>
      <c r="L15" s="67">
        <f t="shared" si="5"/>
        <v>0</v>
      </c>
      <c r="M15" s="81" t="s">
        <v>26</v>
      </c>
    </row>
    <row r="16" spans="1:13" ht="18.75" customHeight="1" x14ac:dyDescent="0.2">
      <c r="A16" s="39">
        <v>8</v>
      </c>
      <c r="B16" s="79" t="s">
        <v>25</v>
      </c>
      <c r="C16" s="50"/>
      <c r="D16" s="47">
        <f t="shared" si="2"/>
        <v>0</v>
      </c>
      <c r="E16" s="53"/>
      <c r="F16" s="48">
        <f t="shared" si="3"/>
        <v>0</v>
      </c>
      <c r="G16" s="54"/>
      <c r="H16" s="47">
        <f t="shared" si="0"/>
        <v>0</v>
      </c>
      <c r="I16" s="53"/>
      <c r="J16" s="48">
        <f t="shared" si="1"/>
        <v>0</v>
      </c>
      <c r="K16" s="15">
        <f t="shared" si="4"/>
        <v>0</v>
      </c>
      <c r="L16" s="67">
        <f t="shared" si="5"/>
        <v>0</v>
      </c>
      <c r="M16" s="10"/>
    </row>
    <row r="17" spans="1:13" ht="18.75" customHeight="1" x14ac:dyDescent="0.2">
      <c r="A17" s="38">
        <v>9</v>
      </c>
      <c r="B17" s="79" t="s">
        <v>40</v>
      </c>
      <c r="C17" s="50"/>
      <c r="D17" s="47">
        <f t="shared" si="2"/>
        <v>0</v>
      </c>
      <c r="E17" s="53"/>
      <c r="F17" s="48">
        <f t="shared" si="3"/>
        <v>0</v>
      </c>
      <c r="G17" s="54"/>
      <c r="H17" s="47">
        <f t="shared" si="0"/>
        <v>0</v>
      </c>
      <c r="I17" s="53"/>
      <c r="J17" s="48">
        <f t="shared" si="1"/>
        <v>0</v>
      </c>
      <c r="K17" s="15">
        <f t="shared" si="4"/>
        <v>0</v>
      </c>
      <c r="L17" s="67">
        <f t="shared" si="5"/>
        <v>0</v>
      </c>
      <c r="M17" s="10"/>
    </row>
    <row r="18" spans="1:13" ht="18.75" customHeight="1" x14ac:dyDescent="0.2">
      <c r="A18" s="39">
        <v>10</v>
      </c>
      <c r="B18" s="79" t="s">
        <v>33</v>
      </c>
      <c r="C18" s="50"/>
      <c r="D18" s="47">
        <f t="shared" si="2"/>
        <v>0</v>
      </c>
      <c r="E18" s="53"/>
      <c r="F18" s="48">
        <f t="shared" si="3"/>
        <v>0</v>
      </c>
      <c r="G18" s="54"/>
      <c r="H18" s="47">
        <f t="shared" si="0"/>
        <v>0</v>
      </c>
      <c r="I18" s="53"/>
      <c r="J18" s="48">
        <f t="shared" si="1"/>
        <v>0</v>
      </c>
      <c r="K18" s="15">
        <f t="shared" ref="K18:K21" si="6">SUM(J18,H18,F18,D18)</f>
        <v>0</v>
      </c>
      <c r="L18" s="67">
        <f t="shared" si="5"/>
        <v>0</v>
      </c>
      <c r="M18" s="10"/>
    </row>
    <row r="19" spans="1:13" ht="18.75" customHeight="1" x14ac:dyDescent="0.2">
      <c r="A19" s="38">
        <v>11</v>
      </c>
      <c r="B19" s="79" t="s">
        <v>34</v>
      </c>
      <c r="C19" s="50"/>
      <c r="D19" s="47">
        <f t="shared" si="2"/>
        <v>0</v>
      </c>
      <c r="E19" s="53"/>
      <c r="F19" s="48">
        <f t="shared" si="3"/>
        <v>0</v>
      </c>
      <c r="G19" s="54"/>
      <c r="H19" s="47">
        <f t="shared" si="0"/>
        <v>0</v>
      </c>
      <c r="I19" s="53"/>
      <c r="J19" s="48">
        <f t="shared" si="1"/>
        <v>0</v>
      </c>
      <c r="K19" s="15">
        <f t="shared" si="6"/>
        <v>0</v>
      </c>
      <c r="L19" s="67">
        <f t="shared" si="5"/>
        <v>0</v>
      </c>
      <c r="M19" s="10"/>
    </row>
    <row r="20" spans="1:13" ht="18.75" customHeight="1" x14ac:dyDescent="0.2">
      <c r="A20" s="39">
        <v>12</v>
      </c>
      <c r="B20" s="79" t="s">
        <v>35</v>
      </c>
      <c r="C20" s="50"/>
      <c r="D20" s="47">
        <f t="shared" si="2"/>
        <v>0</v>
      </c>
      <c r="E20" s="53"/>
      <c r="F20" s="48">
        <f t="shared" si="3"/>
        <v>0</v>
      </c>
      <c r="G20" s="54"/>
      <c r="H20" s="47">
        <f t="shared" si="0"/>
        <v>0</v>
      </c>
      <c r="I20" s="53"/>
      <c r="J20" s="48">
        <f t="shared" si="1"/>
        <v>0</v>
      </c>
      <c r="K20" s="15">
        <f t="shared" si="6"/>
        <v>0</v>
      </c>
      <c r="L20" s="67">
        <f t="shared" si="5"/>
        <v>0</v>
      </c>
      <c r="M20" s="10"/>
    </row>
    <row r="21" spans="1:13" ht="18.75" customHeight="1" x14ac:dyDescent="0.2">
      <c r="A21" s="38">
        <v>13</v>
      </c>
      <c r="B21" s="79" t="s">
        <v>36</v>
      </c>
      <c r="C21" s="50"/>
      <c r="D21" s="47">
        <f t="shared" si="2"/>
        <v>0</v>
      </c>
      <c r="E21" s="53"/>
      <c r="F21" s="48">
        <f t="shared" si="3"/>
        <v>0</v>
      </c>
      <c r="G21" s="54"/>
      <c r="H21" s="47">
        <f t="shared" si="0"/>
        <v>0</v>
      </c>
      <c r="I21" s="53"/>
      <c r="J21" s="48">
        <f t="shared" si="1"/>
        <v>0</v>
      </c>
      <c r="K21" s="15">
        <f t="shared" si="6"/>
        <v>0</v>
      </c>
      <c r="L21" s="67">
        <f t="shared" si="5"/>
        <v>0</v>
      </c>
      <c r="M21" s="10"/>
    </row>
    <row r="22" spans="1:13" ht="18.75" customHeight="1" x14ac:dyDescent="0.2">
      <c r="A22" s="39">
        <v>14</v>
      </c>
      <c r="B22" s="79" t="s">
        <v>42</v>
      </c>
      <c r="C22" s="50"/>
      <c r="D22" s="47">
        <f t="shared" si="2"/>
        <v>0</v>
      </c>
      <c r="E22" s="53"/>
      <c r="F22" s="48">
        <f t="shared" si="3"/>
        <v>0</v>
      </c>
      <c r="G22" s="54"/>
      <c r="H22" s="47">
        <f t="shared" si="0"/>
        <v>0</v>
      </c>
      <c r="I22" s="53"/>
      <c r="J22" s="48">
        <f t="shared" si="1"/>
        <v>0</v>
      </c>
      <c r="K22" s="15">
        <f t="shared" ref="K22:K35" si="7">SUM(J22,H22,F22,D22)</f>
        <v>0</v>
      </c>
      <c r="L22" s="67">
        <f t="shared" si="5"/>
        <v>0</v>
      </c>
      <c r="M22" s="10"/>
    </row>
    <row r="23" spans="1:13" ht="18.75" customHeight="1" x14ac:dyDescent="0.2">
      <c r="A23" s="38">
        <v>15</v>
      </c>
      <c r="B23" s="86"/>
      <c r="C23" s="50"/>
      <c r="D23" s="47">
        <f t="shared" si="2"/>
        <v>0</v>
      </c>
      <c r="E23" s="53"/>
      <c r="F23" s="48">
        <f t="shared" si="3"/>
        <v>0</v>
      </c>
      <c r="G23" s="54"/>
      <c r="H23" s="47">
        <f t="shared" si="0"/>
        <v>0</v>
      </c>
      <c r="I23" s="53"/>
      <c r="J23" s="48">
        <f t="shared" si="1"/>
        <v>0</v>
      </c>
      <c r="K23" s="15">
        <f t="shared" si="7"/>
        <v>0</v>
      </c>
      <c r="L23" s="67">
        <f t="shared" si="5"/>
        <v>0</v>
      </c>
      <c r="M23" s="10"/>
    </row>
    <row r="24" spans="1:13" ht="18.75" customHeight="1" x14ac:dyDescent="0.2">
      <c r="A24" s="39">
        <v>16</v>
      </c>
      <c r="B24" s="86"/>
      <c r="C24" s="50"/>
      <c r="D24" s="47">
        <f t="shared" si="2"/>
        <v>0</v>
      </c>
      <c r="E24" s="53"/>
      <c r="F24" s="48">
        <f t="shared" si="3"/>
        <v>0</v>
      </c>
      <c r="G24" s="54"/>
      <c r="H24" s="47">
        <f t="shared" si="0"/>
        <v>0</v>
      </c>
      <c r="I24" s="53"/>
      <c r="J24" s="48">
        <f t="shared" si="1"/>
        <v>0</v>
      </c>
      <c r="K24" s="15">
        <f t="shared" si="7"/>
        <v>0</v>
      </c>
      <c r="L24" s="67">
        <f t="shared" si="5"/>
        <v>0</v>
      </c>
      <c r="M24" s="10"/>
    </row>
    <row r="25" spans="1:13" ht="18.75" customHeight="1" x14ac:dyDescent="0.2">
      <c r="A25" s="38">
        <v>17</v>
      </c>
      <c r="B25" s="86"/>
      <c r="C25" s="50"/>
      <c r="D25" s="47">
        <f t="shared" si="2"/>
        <v>0</v>
      </c>
      <c r="E25" s="53"/>
      <c r="F25" s="48">
        <f t="shared" si="3"/>
        <v>0</v>
      </c>
      <c r="G25" s="54"/>
      <c r="H25" s="47">
        <f t="shared" si="0"/>
        <v>0</v>
      </c>
      <c r="I25" s="53"/>
      <c r="J25" s="48">
        <f t="shared" si="1"/>
        <v>0</v>
      </c>
      <c r="K25" s="15">
        <f t="shared" si="7"/>
        <v>0</v>
      </c>
      <c r="L25" s="67">
        <f t="shared" si="5"/>
        <v>0</v>
      </c>
      <c r="M25" s="10"/>
    </row>
    <row r="26" spans="1:13" ht="18.75" customHeight="1" x14ac:dyDescent="0.2">
      <c r="A26" s="39">
        <v>18</v>
      </c>
      <c r="B26" s="86"/>
      <c r="C26" s="50"/>
      <c r="D26" s="47">
        <f t="shared" si="2"/>
        <v>0</v>
      </c>
      <c r="E26" s="53"/>
      <c r="F26" s="48">
        <f t="shared" si="3"/>
        <v>0</v>
      </c>
      <c r="G26" s="55"/>
      <c r="H26" s="47">
        <f t="shared" si="0"/>
        <v>0</v>
      </c>
      <c r="I26" s="53"/>
      <c r="J26" s="48">
        <f t="shared" si="1"/>
        <v>0</v>
      </c>
      <c r="K26" s="15">
        <f t="shared" si="7"/>
        <v>0</v>
      </c>
      <c r="L26" s="67">
        <f t="shared" si="5"/>
        <v>0</v>
      </c>
      <c r="M26" s="84"/>
    </row>
    <row r="27" spans="1:13" ht="18.75" customHeight="1" x14ac:dyDescent="0.2">
      <c r="A27" s="38">
        <v>19</v>
      </c>
      <c r="B27" s="86"/>
      <c r="C27" s="50"/>
      <c r="D27" s="47">
        <f t="shared" si="2"/>
        <v>0</v>
      </c>
      <c r="E27" s="53"/>
      <c r="F27" s="48">
        <f t="shared" si="3"/>
        <v>0</v>
      </c>
      <c r="G27" s="55"/>
      <c r="H27" s="47">
        <f t="shared" si="0"/>
        <v>0</v>
      </c>
      <c r="I27" s="53"/>
      <c r="J27" s="48">
        <f t="shared" si="1"/>
        <v>0</v>
      </c>
      <c r="K27" s="15">
        <f t="shared" si="7"/>
        <v>0</v>
      </c>
      <c r="L27" s="67">
        <f t="shared" si="5"/>
        <v>0</v>
      </c>
      <c r="M27" s="10"/>
    </row>
    <row r="28" spans="1:13" ht="18.75" customHeight="1" x14ac:dyDescent="0.2">
      <c r="A28" s="39">
        <v>20</v>
      </c>
      <c r="B28" s="86"/>
      <c r="C28" s="50"/>
      <c r="D28" s="47">
        <f t="shared" si="2"/>
        <v>0</v>
      </c>
      <c r="E28" s="53"/>
      <c r="F28" s="48">
        <f t="shared" si="3"/>
        <v>0</v>
      </c>
      <c r="G28" s="55"/>
      <c r="H28" s="47">
        <f t="shared" si="0"/>
        <v>0</v>
      </c>
      <c r="I28" s="53"/>
      <c r="J28" s="48">
        <f t="shared" si="1"/>
        <v>0</v>
      </c>
      <c r="K28" s="15">
        <f t="shared" si="7"/>
        <v>0</v>
      </c>
      <c r="L28" s="67">
        <f t="shared" si="5"/>
        <v>0</v>
      </c>
      <c r="M28" s="10"/>
    </row>
    <row r="29" spans="1:13" ht="18.75" customHeight="1" x14ac:dyDescent="0.2">
      <c r="A29" s="38">
        <v>21</v>
      </c>
      <c r="B29" s="86"/>
      <c r="C29" s="50"/>
      <c r="D29" s="47">
        <f t="shared" si="2"/>
        <v>0</v>
      </c>
      <c r="E29" s="53"/>
      <c r="F29" s="48">
        <f t="shared" si="3"/>
        <v>0</v>
      </c>
      <c r="G29" s="55"/>
      <c r="H29" s="47">
        <f t="shared" si="0"/>
        <v>0</v>
      </c>
      <c r="I29" s="53"/>
      <c r="J29" s="48">
        <f t="shared" si="1"/>
        <v>0</v>
      </c>
      <c r="K29" s="15">
        <f t="shared" si="7"/>
        <v>0</v>
      </c>
      <c r="L29" s="67">
        <f t="shared" si="5"/>
        <v>0</v>
      </c>
      <c r="M29" s="10"/>
    </row>
    <row r="30" spans="1:13" ht="18.75" customHeight="1" x14ac:dyDescent="0.2">
      <c r="A30" s="38">
        <v>22</v>
      </c>
      <c r="B30" s="86"/>
      <c r="C30" s="50"/>
      <c r="D30" s="47">
        <f t="shared" si="2"/>
        <v>0</v>
      </c>
      <c r="E30" s="53"/>
      <c r="F30" s="48">
        <f t="shared" si="3"/>
        <v>0</v>
      </c>
      <c r="G30" s="55"/>
      <c r="H30" s="47">
        <f t="shared" si="0"/>
        <v>0</v>
      </c>
      <c r="I30" s="53"/>
      <c r="J30" s="48">
        <f t="shared" si="1"/>
        <v>0</v>
      </c>
      <c r="K30" s="15">
        <f t="shared" si="7"/>
        <v>0</v>
      </c>
      <c r="L30" s="67">
        <f t="shared" si="5"/>
        <v>0</v>
      </c>
      <c r="M30" s="10"/>
    </row>
    <row r="31" spans="1:13" ht="18.75" customHeight="1" x14ac:dyDescent="0.2">
      <c r="A31" s="38">
        <v>23</v>
      </c>
      <c r="B31" s="86"/>
      <c r="C31" s="50"/>
      <c r="D31" s="47">
        <f t="shared" si="2"/>
        <v>0</v>
      </c>
      <c r="E31" s="53"/>
      <c r="F31" s="48">
        <f t="shared" si="3"/>
        <v>0</v>
      </c>
      <c r="G31" s="55"/>
      <c r="H31" s="47">
        <f t="shared" si="0"/>
        <v>0</v>
      </c>
      <c r="I31" s="53"/>
      <c r="J31" s="48">
        <f t="shared" si="1"/>
        <v>0</v>
      </c>
      <c r="K31" s="15">
        <f t="shared" si="7"/>
        <v>0</v>
      </c>
      <c r="L31" s="67">
        <f t="shared" si="5"/>
        <v>0</v>
      </c>
      <c r="M31" s="10"/>
    </row>
    <row r="32" spans="1:13" ht="18.75" customHeight="1" x14ac:dyDescent="0.2">
      <c r="A32" s="38">
        <v>24</v>
      </c>
      <c r="B32" s="86"/>
      <c r="C32" s="50"/>
      <c r="D32" s="47">
        <f t="shared" si="2"/>
        <v>0</v>
      </c>
      <c r="E32" s="53"/>
      <c r="F32" s="48">
        <f t="shared" si="3"/>
        <v>0</v>
      </c>
      <c r="G32" s="55"/>
      <c r="H32" s="47">
        <f t="shared" si="0"/>
        <v>0</v>
      </c>
      <c r="I32" s="53"/>
      <c r="J32" s="48">
        <f t="shared" si="1"/>
        <v>0</v>
      </c>
      <c r="K32" s="15">
        <f t="shared" si="7"/>
        <v>0</v>
      </c>
      <c r="L32" s="67">
        <f t="shared" si="5"/>
        <v>0</v>
      </c>
      <c r="M32" s="10"/>
    </row>
    <row r="33" spans="1:13" ht="18.75" customHeight="1" x14ac:dyDescent="0.2">
      <c r="A33" s="38">
        <v>25</v>
      </c>
      <c r="B33" s="86"/>
      <c r="C33" s="50"/>
      <c r="D33" s="47">
        <f t="shared" si="2"/>
        <v>0</v>
      </c>
      <c r="E33" s="53"/>
      <c r="F33" s="48">
        <f t="shared" si="3"/>
        <v>0</v>
      </c>
      <c r="G33" s="55"/>
      <c r="H33" s="47">
        <f t="shared" si="0"/>
        <v>0</v>
      </c>
      <c r="I33" s="53"/>
      <c r="J33" s="48">
        <f t="shared" si="1"/>
        <v>0</v>
      </c>
      <c r="K33" s="15">
        <f t="shared" si="7"/>
        <v>0</v>
      </c>
      <c r="L33" s="67">
        <f t="shared" si="5"/>
        <v>0</v>
      </c>
      <c r="M33" s="10"/>
    </row>
    <row r="34" spans="1:13" ht="18.75" customHeight="1" x14ac:dyDescent="0.2">
      <c r="A34" s="38">
        <v>26</v>
      </c>
      <c r="B34" s="86"/>
      <c r="C34" s="50"/>
      <c r="D34" s="47">
        <f t="shared" si="2"/>
        <v>0</v>
      </c>
      <c r="E34" s="53"/>
      <c r="F34" s="48">
        <f t="shared" si="3"/>
        <v>0</v>
      </c>
      <c r="G34" s="55"/>
      <c r="H34" s="47">
        <f t="shared" si="0"/>
        <v>0</v>
      </c>
      <c r="I34" s="53"/>
      <c r="J34" s="48">
        <f t="shared" si="1"/>
        <v>0</v>
      </c>
      <c r="K34" s="15">
        <f t="shared" si="7"/>
        <v>0</v>
      </c>
      <c r="L34" s="67">
        <f t="shared" ref="L34:L36" si="8">J34+H34+F34+D34</f>
        <v>0</v>
      </c>
      <c r="M34" s="84"/>
    </row>
    <row r="35" spans="1:13" ht="18.75" customHeight="1" x14ac:dyDescent="0.2">
      <c r="A35" s="38">
        <v>27</v>
      </c>
      <c r="B35" s="86"/>
      <c r="C35" s="50"/>
      <c r="D35" s="47">
        <f t="shared" si="2"/>
        <v>0</v>
      </c>
      <c r="E35" s="53"/>
      <c r="F35" s="48">
        <f t="shared" si="3"/>
        <v>0</v>
      </c>
      <c r="G35" s="55"/>
      <c r="H35" s="47">
        <f t="shared" si="0"/>
        <v>0</v>
      </c>
      <c r="I35" s="53"/>
      <c r="J35" s="48">
        <f t="shared" si="1"/>
        <v>0</v>
      </c>
      <c r="K35" s="15">
        <f t="shared" si="7"/>
        <v>0</v>
      </c>
      <c r="L35" s="67">
        <f t="shared" si="8"/>
        <v>0</v>
      </c>
      <c r="M35" s="84"/>
    </row>
    <row r="36" spans="1:13" ht="18.75" customHeight="1" thickBot="1" x14ac:dyDescent="0.25">
      <c r="A36" s="38">
        <v>28</v>
      </c>
      <c r="B36" s="86"/>
      <c r="C36" s="50"/>
      <c r="D36" s="47">
        <f t="shared" si="2"/>
        <v>0</v>
      </c>
      <c r="E36" s="53"/>
      <c r="F36" s="48">
        <f t="shared" si="3"/>
        <v>0</v>
      </c>
      <c r="G36" s="55"/>
      <c r="H36" s="47">
        <f t="shared" si="0"/>
        <v>0</v>
      </c>
      <c r="I36" s="53"/>
      <c r="J36" s="48">
        <f t="shared" si="1"/>
        <v>0</v>
      </c>
      <c r="K36" s="15">
        <f t="shared" ref="K36" si="9">SUM(J36,H36,F36,D36)</f>
        <v>0</v>
      </c>
      <c r="L36" s="67">
        <f t="shared" si="8"/>
        <v>0</v>
      </c>
      <c r="M36" s="85"/>
    </row>
    <row r="37" spans="1:13" ht="21.95" customHeight="1" thickBot="1" x14ac:dyDescent="0.25">
      <c r="A37" s="40"/>
      <c r="B37" s="9" t="s">
        <v>2</v>
      </c>
      <c r="C37" s="42"/>
      <c r="D37" s="43"/>
      <c r="E37" s="43"/>
      <c r="F37" s="43"/>
      <c r="G37" s="43"/>
      <c r="H37" s="43"/>
      <c r="I37" s="43"/>
      <c r="J37" s="44"/>
      <c r="K37" s="14">
        <f>AVERAGE(K9:K36)</f>
        <v>0</v>
      </c>
      <c r="L37" s="63"/>
      <c r="M37" s="13"/>
    </row>
    <row r="38" spans="1:13" ht="21.95" customHeight="1" x14ac:dyDescent="0.2">
      <c r="B38" s="4"/>
      <c r="C38" s="4"/>
    </row>
    <row r="39" spans="1:13" ht="21.95" customHeight="1" x14ac:dyDescent="0.2">
      <c r="B39" s="101" t="s">
        <v>29</v>
      </c>
      <c r="C39" s="101"/>
      <c r="D39" s="101"/>
      <c r="E39" s="101"/>
      <c r="F39" s="101"/>
      <c r="G39" s="101"/>
    </row>
    <row r="40" spans="1:13" ht="21.95" customHeight="1" x14ac:dyDescent="0.2">
      <c r="B40" s="101"/>
      <c r="C40" s="101"/>
      <c r="D40" s="101"/>
      <c r="E40" s="101"/>
      <c r="F40" s="101"/>
      <c r="G40" s="101"/>
    </row>
    <row r="41" spans="1:13" ht="21.95" customHeight="1" x14ac:dyDescent="0.2">
      <c r="J41" s="83"/>
      <c r="K41" s="83"/>
      <c r="L41" s="83"/>
      <c r="M41" s="83"/>
    </row>
    <row r="42" spans="1:13" ht="21.95" customHeight="1" x14ac:dyDescent="0.2">
      <c r="J42" s="87"/>
      <c r="K42" s="87"/>
      <c r="L42" s="87"/>
      <c r="M42" s="87"/>
    </row>
    <row r="43" spans="1:13" ht="21.95" customHeight="1" x14ac:dyDescent="0.2"/>
    <row r="44" spans="1:13" ht="21.95" customHeight="1" x14ac:dyDescent="0.2"/>
    <row r="45" spans="1:13" ht="21.95" customHeight="1" x14ac:dyDescent="0.2"/>
  </sheetData>
  <sortState ref="B9:B22">
    <sortCondition ref="B9"/>
  </sortState>
  <mergeCells count="13">
    <mergeCell ref="J42:M42"/>
    <mergeCell ref="C5:F5"/>
    <mergeCell ref="C4:F4"/>
    <mergeCell ref="L7:L8"/>
    <mergeCell ref="A1:M1"/>
    <mergeCell ref="B7:B8"/>
    <mergeCell ref="A7:A8"/>
    <mergeCell ref="K7:K8"/>
    <mergeCell ref="M7:M8"/>
    <mergeCell ref="A2:M2"/>
    <mergeCell ref="G4:K4"/>
    <mergeCell ref="G5:K5"/>
    <mergeCell ref="B39:G40"/>
  </mergeCells>
  <conditionalFormatting sqref="L9:L36">
    <cfRule type="cellIs" dxfId="3" priority="1" operator="lessThan">
      <formula>6</formula>
    </cfRule>
  </conditionalFormatting>
  <pageMargins left="0.75" right="0.75" top="1" bottom="1" header="0" footer="0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M42"/>
  <sheetViews>
    <sheetView topLeftCell="A7" zoomScale="85" zoomScaleNormal="85" zoomScalePageLayoutView="80" workbookViewId="0">
      <selection activeCell="L5" sqref="L5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10" width="12.28515625" customWidth="1"/>
    <col min="11" max="12" width="16.28515625" customWidth="1"/>
    <col min="13" max="13" width="29.85546875" customWidth="1"/>
  </cols>
  <sheetData>
    <row r="1" spans="1:13" ht="31.5" customHeight="1" x14ac:dyDescent="0.2">
      <c r="A1" s="92" t="s">
        <v>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20.25" customHeight="1" x14ac:dyDescent="0.2">
      <c r="A2" s="99" t="s">
        <v>20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103"/>
      <c r="D4" s="103"/>
      <c r="E4" s="103"/>
      <c r="F4" s="103"/>
      <c r="G4" s="100" t="s">
        <v>43</v>
      </c>
      <c r="H4" s="100"/>
      <c r="I4" s="100"/>
      <c r="J4" s="100"/>
      <c r="K4" s="100"/>
      <c r="L4" s="25"/>
      <c r="M4" s="64"/>
    </row>
    <row r="5" spans="1:13" x14ac:dyDescent="0.2">
      <c r="A5" s="20"/>
      <c r="B5" s="25" t="s">
        <v>9</v>
      </c>
      <c r="C5" s="104"/>
      <c r="D5" s="104"/>
      <c r="E5" s="104"/>
      <c r="F5" s="104"/>
      <c r="G5" s="100" t="s">
        <v>45</v>
      </c>
      <c r="H5" s="100"/>
      <c r="I5" s="100"/>
      <c r="J5" s="100"/>
      <c r="K5" s="100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05" t="s">
        <v>0</v>
      </c>
      <c r="B7" s="107" t="s">
        <v>3</v>
      </c>
      <c r="C7" s="52"/>
      <c r="D7" s="71">
        <v>0</v>
      </c>
      <c r="E7" s="52"/>
      <c r="F7" s="71">
        <v>0</v>
      </c>
      <c r="G7" s="52"/>
      <c r="H7" s="71">
        <v>0</v>
      </c>
      <c r="I7" s="52"/>
      <c r="J7" s="71">
        <v>0</v>
      </c>
      <c r="K7" s="90" t="s">
        <v>16</v>
      </c>
      <c r="L7" s="90" t="s">
        <v>4</v>
      </c>
      <c r="M7" s="97" t="s">
        <v>1</v>
      </c>
    </row>
    <row r="8" spans="1:13" ht="26.25" customHeight="1" thickBot="1" x14ac:dyDescent="0.25">
      <c r="A8" s="106"/>
      <c r="B8" s="108"/>
      <c r="C8" s="17" t="s">
        <v>10</v>
      </c>
      <c r="D8" s="45" t="s">
        <v>11</v>
      </c>
      <c r="E8" s="19" t="s">
        <v>10</v>
      </c>
      <c r="F8" s="46" t="s">
        <v>11</v>
      </c>
      <c r="G8" s="18" t="s">
        <v>10</v>
      </c>
      <c r="H8" s="45" t="s">
        <v>11</v>
      </c>
      <c r="I8" s="19" t="s">
        <v>10</v>
      </c>
      <c r="J8" s="46" t="s">
        <v>11</v>
      </c>
      <c r="K8" s="91"/>
      <c r="L8" s="91"/>
      <c r="M8" s="98"/>
    </row>
    <row r="9" spans="1:13" ht="18.75" customHeight="1" x14ac:dyDescent="0.2">
      <c r="A9" s="38">
        <v>1</v>
      </c>
      <c r="B9" s="79" t="str">
        <f>'PRIMER PARCIAL'!B9</f>
        <v>ARIAS DELGADILLO FRANCISCO JAVIER</v>
      </c>
      <c r="C9" s="49"/>
      <c r="D9" s="47">
        <f>C9*D$7</f>
        <v>0</v>
      </c>
      <c r="E9" s="56"/>
      <c r="F9" s="57">
        <f>E9*F$7</f>
        <v>0</v>
      </c>
      <c r="G9" s="54"/>
      <c r="H9" s="47">
        <f t="shared" ref="H9:H36" si="0">G9*H$7</f>
        <v>0</v>
      </c>
      <c r="I9" s="53"/>
      <c r="J9" s="48">
        <f t="shared" ref="J9:J36" si="1">I9*J$7</f>
        <v>0</v>
      </c>
      <c r="K9" s="15">
        <f>SUM(J9,H9,F9,D9)</f>
        <v>0</v>
      </c>
      <c r="L9" s="67">
        <f>IF(K9&gt;6,_xlfn.NUMBERVALUE(FIXED(K9,0)),ROUNDDOWN(K9,0))</f>
        <v>0</v>
      </c>
      <c r="M9" s="16"/>
    </row>
    <row r="10" spans="1:13" ht="18.75" customHeight="1" x14ac:dyDescent="0.2">
      <c r="A10" s="39">
        <v>2</v>
      </c>
      <c r="B10" s="79" t="str">
        <f>'PRIMER PARCIAL'!B10</f>
        <v>BASCHUK RAMIREZ CARLOS GERARDO</v>
      </c>
      <c r="C10" s="50"/>
      <c r="D10" s="47">
        <f t="shared" ref="D10:D36" si="2">C10*D$7</f>
        <v>0</v>
      </c>
      <c r="E10" s="53"/>
      <c r="F10" s="48">
        <f t="shared" ref="F10:F36" si="3">E10*F$7</f>
        <v>0</v>
      </c>
      <c r="G10" s="54"/>
      <c r="H10" s="47">
        <f t="shared" si="0"/>
        <v>0</v>
      </c>
      <c r="I10" s="53"/>
      <c r="J10" s="48">
        <f t="shared" si="1"/>
        <v>0</v>
      </c>
      <c r="K10" s="15">
        <f t="shared" ref="K10:K25" si="4">SUM(J10,H10,F10,D10)</f>
        <v>0</v>
      </c>
      <c r="L10" s="67">
        <f t="shared" ref="L10:L33" si="5">IF(K10&gt;6,_xlfn.NUMBERVALUE(FIXED(K10,0)),ROUNDDOWN(K10,0))</f>
        <v>0</v>
      </c>
      <c r="M10" s="16"/>
    </row>
    <row r="11" spans="1:13" ht="18.75" customHeight="1" x14ac:dyDescent="0.2">
      <c r="A11" s="38">
        <v>3</v>
      </c>
      <c r="B11" s="79" t="str">
        <f>'PRIMER PARCIAL'!B11</f>
        <v>CALVILLO VAZQUEZ GUILLERMO EMMANUEL</v>
      </c>
      <c r="C11" s="50"/>
      <c r="D11" s="47">
        <f t="shared" si="2"/>
        <v>0</v>
      </c>
      <c r="E11" s="53"/>
      <c r="F11" s="48">
        <f t="shared" si="3"/>
        <v>0</v>
      </c>
      <c r="G11" s="54"/>
      <c r="H11" s="47">
        <f t="shared" si="0"/>
        <v>0</v>
      </c>
      <c r="I11" s="53"/>
      <c r="J11" s="48">
        <f t="shared" si="1"/>
        <v>0</v>
      </c>
      <c r="K11" s="15">
        <f t="shared" si="4"/>
        <v>0</v>
      </c>
      <c r="L11" s="67">
        <f t="shared" si="5"/>
        <v>0</v>
      </c>
      <c r="M11" s="16"/>
    </row>
    <row r="12" spans="1:13" ht="18.75" customHeight="1" x14ac:dyDescent="0.2">
      <c r="A12" s="39">
        <v>4</v>
      </c>
      <c r="B12" s="79" t="str">
        <f>'PRIMER PARCIAL'!B12</f>
        <v>CERVANTES ZAMORA CARLOS ALONSO</v>
      </c>
      <c r="C12" s="50"/>
      <c r="D12" s="47">
        <f t="shared" si="2"/>
        <v>0</v>
      </c>
      <c r="E12" s="53"/>
      <c r="F12" s="48">
        <f t="shared" si="3"/>
        <v>0</v>
      </c>
      <c r="G12" s="54"/>
      <c r="H12" s="47">
        <f t="shared" si="0"/>
        <v>0</v>
      </c>
      <c r="I12" s="53"/>
      <c r="J12" s="48">
        <f t="shared" si="1"/>
        <v>0</v>
      </c>
      <c r="K12" s="15">
        <f t="shared" si="4"/>
        <v>0</v>
      </c>
      <c r="L12" s="67">
        <f t="shared" si="5"/>
        <v>0</v>
      </c>
      <c r="M12" s="16"/>
    </row>
    <row r="13" spans="1:13" ht="18.75" customHeight="1" x14ac:dyDescent="0.2">
      <c r="A13" s="38">
        <v>5</v>
      </c>
      <c r="B13" s="79" t="str">
        <f>'PRIMER PARCIAL'!B13</f>
        <v>ESPINO BALLIN SERGIO EMILIO</v>
      </c>
      <c r="C13" s="50"/>
      <c r="D13" s="47">
        <f t="shared" si="2"/>
        <v>0</v>
      </c>
      <c r="E13" s="53"/>
      <c r="F13" s="48">
        <f t="shared" si="3"/>
        <v>0</v>
      </c>
      <c r="G13" s="54"/>
      <c r="H13" s="47">
        <f t="shared" si="0"/>
        <v>0</v>
      </c>
      <c r="I13" s="53"/>
      <c r="J13" s="48">
        <f t="shared" si="1"/>
        <v>0</v>
      </c>
      <c r="K13" s="15">
        <f t="shared" si="4"/>
        <v>0</v>
      </c>
      <c r="L13" s="67">
        <f t="shared" si="5"/>
        <v>0</v>
      </c>
      <c r="M13" s="16"/>
    </row>
    <row r="14" spans="1:13" ht="18.75" customHeight="1" x14ac:dyDescent="0.2">
      <c r="A14" s="39">
        <v>6</v>
      </c>
      <c r="B14" s="79" t="str">
        <f>'PRIMER PARCIAL'!B14</f>
        <v>GALLEGOS NAJERA DIEGO ALEXANDER</v>
      </c>
      <c r="C14" s="51"/>
      <c r="D14" s="47">
        <f t="shared" si="2"/>
        <v>0</v>
      </c>
      <c r="E14" s="53"/>
      <c r="F14" s="48">
        <f t="shared" si="3"/>
        <v>0</v>
      </c>
      <c r="G14" s="54"/>
      <c r="H14" s="47">
        <f t="shared" si="0"/>
        <v>0</v>
      </c>
      <c r="I14" s="53"/>
      <c r="J14" s="48">
        <f t="shared" si="1"/>
        <v>0</v>
      </c>
      <c r="K14" s="15">
        <f t="shared" si="4"/>
        <v>0</v>
      </c>
      <c r="L14" s="67">
        <f t="shared" si="5"/>
        <v>0</v>
      </c>
      <c r="M14" s="16"/>
    </row>
    <row r="15" spans="1:13" ht="18.75" customHeight="1" x14ac:dyDescent="0.2">
      <c r="A15" s="38">
        <v>7</v>
      </c>
      <c r="B15" s="79" t="str">
        <f>'PRIMER PARCIAL'!B15</f>
        <v>GONZALEZ ARELLANO KARLA FERNANDA</v>
      </c>
      <c r="C15" s="50"/>
      <c r="D15" s="47">
        <f t="shared" si="2"/>
        <v>0</v>
      </c>
      <c r="E15" s="53"/>
      <c r="F15" s="48">
        <f t="shared" si="3"/>
        <v>0</v>
      </c>
      <c r="G15" s="54"/>
      <c r="H15" s="47">
        <f t="shared" si="0"/>
        <v>0</v>
      </c>
      <c r="I15" s="53"/>
      <c r="J15" s="48">
        <f t="shared" si="1"/>
        <v>0</v>
      </c>
      <c r="K15" s="15">
        <f t="shared" si="4"/>
        <v>0</v>
      </c>
      <c r="L15" s="67">
        <f t="shared" si="5"/>
        <v>0</v>
      </c>
      <c r="M15" s="16"/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/>
      <c r="D16" s="47">
        <f t="shared" si="2"/>
        <v>0</v>
      </c>
      <c r="E16" s="53"/>
      <c r="F16" s="48">
        <f t="shared" si="3"/>
        <v>0</v>
      </c>
      <c r="G16" s="54"/>
      <c r="H16" s="47">
        <f t="shared" si="0"/>
        <v>0</v>
      </c>
      <c r="I16" s="53"/>
      <c r="J16" s="48">
        <f t="shared" si="1"/>
        <v>0</v>
      </c>
      <c r="K16" s="15">
        <f t="shared" si="4"/>
        <v>0</v>
      </c>
      <c r="L16" s="67">
        <f t="shared" si="5"/>
        <v>0</v>
      </c>
      <c r="M16" s="16"/>
    </row>
    <row r="17" spans="1:13" ht="18.75" customHeight="1" x14ac:dyDescent="0.2">
      <c r="A17" s="38">
        <v>9</v>
      </c>
      <c r="B17" s="79" t="str">
        <f>'PRIMER PARCIAL'!B17</f>
        <v>LEMUS LOPEZ ANA PAULA</v>
      </c>
      <c r="C17" s="50"/>
      <c r="D17" s="47">
        <f t="shared" si="2"/>
        <v>0</v>
      </c>
      <c r="E17" s="53"/>
      <c r="F17" s="48">
        <f t="shared" si="3"/>
        <v>0</v>
      </c>
      <c r="G17" s="54"/>
      <c r="H17" s="47">
        <f t="shared" si="0"/>
        <v>0</v>
      </c>
      <c r="I17" s="53"/>
      <c r="J17" s="48">
        <f t="shared" si="1"/>
        <v>0</v>
      </c>
      <c r="K17" s="15">
        <f t="shared" si="4"/>
        <v>0</v>
      </c>
      <c r="L17" s="67">
        <f t="shared" si="5"/>
        <v>0</v>
      </c>
      <c r="M17" s="16"/>
    </row>
    <row r="18" spans="1:13" ht="18.75" customHeight="1" x14ac:dyDescent="0.2">
      <c r="A18" s="39">
        <v>10</v>
      </c>
      <c r="B18" s="79" t="str">
        <f>'PRIMER PARCIAL'!B18</f>
        <v>LOPEZ MARIN DANIEL DE JESUS</v>
      </c>
      <c r="C18" s="50"/>
      <c r="D18" s="47">
        <f t="shared" si="2"/>
        <v>0</v>
      </c>
      <c r="E18" s="53"/>
      <c r="F18" s="48">
        <f t="shared" si="3"/>
        <v>0</v>
      </c>
      <c r="G18" s="54"/>
      <c r="H18" s="47">
        <f t="shared" si="0"/>
        <v>0</v>
      </c>
      <c r="I18" s="53"/>
      <c r="J18" s="48">
        <f t="shared" si="1"/>
        <v>0</v>
      </c>
      <c r="K18" s="15">
        <f t="shared" si="4"/>
        <v>0</v>
      </c>
      <c r="L18" s="67">
        <f t="shared" si="5"/>
        <v>0</v>
      </c>
      <c r="M18" s="16"/>
    </row>
    <row r="19" spans="1:13" ht="18.75" customHeight="1" x14ac:dyDescent="0.2">
      <c r="A19" s="38">
        <v>11</v>
      </c>
      <c r="B19" s="79" t="str">
        <f>'PRIMER PARCIAL'!B19</f>
        <v>SANDOVAL FLORES JOSE ANTONIO</v>
      </c>
      <c r="C19" s="50"/>
      <c r="D19" s="47">
        <f t="shared" si="2"/>
        <v>0</v>
      </c>
      <c r="E19" s="53"/>
      <c r="F19" s="48">
        <f t="shared" si="3"/>
        <v>0</v>
      </c>
      <c r="G19" s="54"/>
      <c r="H19" s="47">
        <f t="shared" si="0"/>
        <v>0</v>
      </c>
      <c r="I19" s="53"/>
      <c r="J19" s="48">
        <f t="shared" si="1"/>
        <v>0</v>
      </c>
      <c r="K19" s="15">
        <f t="shared" si="4"/>
        <v>0</v>
      </c>
      <c r="L19" s="67">
        <f t="shared" si="5"/>
        <v>0</v>
      </c>
      <c r="M19" s="16"/>
    </row>
    <row r="20" spans="1:13" ht="18.75" customHeight="1" x14ac:dyDescent="0.2">
      <c r="A20" s="39">
        <v>12</v>
      </c>
      <c r="B20" s="79" t="str">
        <f>'PRIMER PARCIAL'!B20</f>
        <v>SANTANA VILLALOBOS OBED SALOMON</v>
      </c>
      <c r="C20" s="50"/>
      <c r="D20" s="47">
        <f t="shared" si="2"/>
        <v>0</v>
      </c>
      <c r="E20" s="53"/>
      <c r="F20" s="48">
        <f t="shared" si="3"/>
        <v>0</v>
      </c>
      <c r="G20" s="54"/>
      <c r="H20" s="47">
        <f t="shared" si="0"/>
        <v>0</v>
      </c>
      <c r="I20" s="53"/>
      <c r="J20" s="48">
        <f t="shared" si="1"/>
        <v>0</v>
      </c>
      <c r="K20" s="15">
        <f t="shared" si="4"/>
        <v>0</v>
      </c>
      <c r="L20" s="67">
        <f t="shared" si="5"/>
        <v>0</v>
      </c>
      <c r="M20" s="16"/>
    </row>
    <row r="21" spans="1:13" ht="18.75" customHeight="1" x14ac:dyDescent="0.2">
      <c r="A21" s="38">
        <v>13</v>
      </c>
      <c r="B21" s="79" t="str">
        <f>'PRIMER PARCIAL'!B21</f>
        <v>SILVA MARTINEZ RODRIGO FABIAN</v>
      </c>
      <c r="C21" s="50"/>
      <c r="D21" s="47">
        <f t="shared" si="2"/>
        <v>0</v>
      </c>
      <c r="E21" s="53"/>
      <c r="F21" s="48">
        <f t="shared" si="3"/>
        <v>0</v>
      </c>
      <c r="G21" s="54"/>
      <c r="H21" s="47">
        <f t="shared" si="0"/>
        <v>0</v>
      </c>
      <c r="I21" s="53"/>
      <c r="J21" s="48">
        <f t="shared" si="1"/>
        <v>0</v>
      </c>
      <c r="K21" s="15">
        <f t="shared" si="4"/>
        <v>0</v>
      </c>
      <c r="L21" s="67">
        <f t="shared" si="5"/>
        <v>0</v>
      </c>
      <c r="M21" s="16"/>
    </row>
    <row r="22" spans="1:13" ht="18.75" customHeight="1" x14ac:dyDescent="0.2">
      <c r="A22" s="39">
        <v>14</v>
      </c>
      <c r="B22" s="79" t="str">
        <f>'PRIMER PARCIAL'!B22</f>
        <v>VILLASANA ROCHE DAVID SANTIAGO</v>
      </c>
      <c r="C22" s="50"/>
      <c r="D22" s="47">
        <f t="shared" si="2"/>
        <v>0</v>
      </c>
      <c r="E22" s="53"/>
      <c r="F22" s="48">
        <f t="shared" si="3"/>
        <v>0</v>
      </c>
      <c r="G22" s="54"/>
      <c r="H22" s="47">
        <f t="shared" si="0"/>
        <v>0</v>
      </c>
      <c r="I22" s="53"/>
      <c r="J22" s="48">
        <f t="shared" si="1"/>
        <v>0</v>
      </c>
      <c r="K22" s="15">
        <f t="shared" si="4"/>
        <v>0</v>
      </c>
      <c r="L22" s="67">
        <f t="shared" si="5"/>
        <v>0</v>
      </c>
      <c r="M22" s="16"/>
    </row>
    <row r="23" spans="1:13" ht="18.75" customHeight="1" x14ac:dyDescent="0.2">
      <c r="A23" s="38">
        <v>15</v>
      </c>
      <c r="B23" s="79">
        <f>'PRIMER PARCIAL'!B23</f>
        <v>0</v>
      </c>
      <c r="C23" s="50"/>
      <c r="D23" s="47">
        <f t="shared" si="2"/>
        <v>0</v>
      </c>
      <c r="E23" s="53"/>
      <c r="F23" s="48">
        <f t="shared" si="3"/>
        <v>0</v>
      </c>
      <c r="G23" s="54"/>
      <c r="H23" s="47">
        <f t="shared" si="0"/>
        <v>0</v>
      </c>
      <c r="I23" s="53"/>
      <c r="J23" s="48">
        <f t="shared" si="1"/>
        <v>0</v>
      </c>
      <c r="K23" s="15">
        <f t="shared" si="4"/>
        <v>0</v>
      </c>
      <c r="L23" s="67">
        <f t="shared" si="5"/>
        <v>0</v>
      </c>
      <c r="M23" s="16"/>
    </row>
    <row r="24" spans="1:13" ht="18.75" customHeight="1" x14ac:dyDescent="0.2">
      <c r="A24" s="39">
        <v>16</v>
      </c>
      <c r="B24" s="79">
        <f>'PRIMER PARCIAL'!B24</f>
        <v>0</v>
      </c>
      <c r="C24" s="50"/>
      <c r="D24" s="47">
        <f t="shared" si="2"/>
        <v>0</v>
      </c>
      <c r="E24" s="53"/>
      <c r="F24" s="48">
        <f t="shared" si="3"/>
        <v>0</v>
      </c>
      <c r="G24" s="54"/>
      <c r="H24" s="47">
        <f t="shared" si="0"/>
        <v>0</v>
      </c>
      <c r="I24" s="53"/>
      <c r="J24" s="48">
        <f t="shared" si="1"/>
        <v>0</v>
      </c>
      <c r="K24" s="15">
        <f t="shared" si="4"/>
        <v>0</v>
      </c>
      <c r="L24" s="67">
        <f t="shared" si="5"/>
        <v>0</v>
      </c>
      <c r="M24" s="16"/>
    </row>
    <row r="25" spans="1:13" ht="18.75" customHeight="1" x14ac:dyDescent="0.2">
      <c r="A25" s="38">
        <v>17</v>
      </c>
      <c r="B25" s="79">
        <f>'PRIMER PARCIAL'!B25</f>
        <v>0</v>
      </c>
      <c r="C25" s="50"/>
      <c r="D25" s="47">
        <f t="shared" si="2"/>
        <v>0</v>
      </c>
      <c r="E25" s="53"/>
      <c r="F25" s="48">
        <f t="shared" si="3"/>
        <v>0</v>
      </c>
      <c r="G25" s="54"/>
      <c r="H25" s="47">
        <f t="shared" si="0"/>
        <v>0</v>
      </c>
      <c r="I25" s="53"/>
      <c r="J25" s="48">
        <f t="shared" si="1"/>
        <v>0</v>
      </c>
      <c r="K25" s="15">
        <f t="shared" si="4"/>
        <v>0</v>
      </c>
      <c r="L25" s="67">
        <f t="shared" si="5"/>
        <v>0</v>
      </c>
      <c r="M25" s="16"/>
    </row>
    <row r="26" spans="1:13" ht="18.75" customHeight="1" x14ac:dyDescent="0.2">
      <c r="A26" s="39">
        <v>18</v>
      </c>
      <c r="B26" s="79">
        <f>'PRIMER PARCIAL'!B26</f>
        <v>0</v>
      </c>
      <c r="C26" s="50"/>
      <c r="D26" s="47">
        <f t="shared" si="2"/>
        <v>0</v>
      </c>
      <c r="E26" s="53"/>
      <c r="F26" s="48">
        <f t="shared" si="3"/>
        <v>0</v>
      </c>
      <c r="G26" s="55"/>
      <c r="H26" s="47">
        <f t="shared" si="0"/>
        <v>0</v>
      </c>
      <c r="I26" s="53"/>
      <c r="J26" s="48">
        <f t="shared" si="1"/>
        <v>0</v>
      </c>
      <c r="K26" s="15">
        <f t="shared" ref="K26:K36" si="6">SUM(J26,H26,F26,D26)</f>
        <v>0</v>
      </c>
      <c r="L26" s="67">
        <f t="shared" si="5"/>
        <v>0</v>
      </c>
      <c r="M26" s="16"/>
    </row>
    <row r="27" spans="1:13" ht="18.75" customHeight="1" x14ac:dyDescent="0.2">
      <c r="A27" s="38">
        <v>19</v>
      </c>
      <c r="B27" s="79">
        <f>'PRIMER PARCIAL'!B27</f>
        <v>0</v>
      </c>
      <c r="C27" s="50"/>
      <c r="D27" s="47">
        <f t="shared" si="2"/>
        <v>0</v>
      </c>
      <c r="E27" s="53"/>
      <c r="F27" s="48">
        <f t="shared" si="3"/>
        <v>0</v>
      </c>
      <c r="G27" s="55"/>
      <c r="H27" s="47">
        <f t="shared" si="0"/>
        <v>0</v>
      </c>
      <c r="I27" s="53"/>
      <c r="J27" s="48">
        <f t="shared" si="1"/>
        <v>0</v>
      </c>
      <c r="K27" s="15">
        <f t="shared" si="6"/>
        <v>0</v>
      </c>
      <c r="L27" s="67">
        <f t="shared" si="5"/>
        <v>0</v>
      </c>
      <c r="M27" s="16"/>
    </row>
    <row r="28" spans="1:13" ht="18.75" customHeight="1" x14ac:dyDescent="0.2">
      <c r="A28" s="39">
        <v>20</v>
      </c>
      <c r="B28" s="79">
        <f>'PRIMER PARCIAL'!B28</f>
        <v>0</v>
      </c>
      <c r="C28" s="50"/>
      <c r="D28" s="47">
        <f t="shared" si="2"/>
        <v>0</v>
      </c>
      <c r="E28" s="53"/>
      <c r="F28" s="48">
        <f t="shared" si="3"/>
        <v>0</v>
      </c>
      <c r="G28" s="55"/>
      <c r="H28" s="47">
        <f t="shared" si="0"/>
        <v>0</v>
      </c>
      <c r="I28" s="53"/>
      <c r="J28" s="48">
        <f t="shared" si="1"/>
        <v>0</v>
      </c>
      <c r="K28" s="15">
        <f t="shared" si="6"/>
        <v>0</v>
      </c>
      <c r="L28" s="67">
        <f t="shared" si="5"/>
        <v>0</v>
      </c>
      <c r="M28" s="16"/>
    </row>
    <row r="29" spans="1:13" ht="18.75" customHeight="1" x14ac:dyDescent="0.2">
      <c r="A29" s="38">
        <v>21</v>
      </c>
      <c r="B29" s="79">
        <f>'PRIMER PARCIAL'!B29</f>
        <v>0</v>
      </c>
      <c r="C29" s="50"/>
      <c r="D29" s="47">
        <f t="shared" si="2"/>
        <v>0</v>
      </c>
      <c r="E29" s="53"/>
      <c r="F29" s="48">
        <f t="shared" si="3"/>
        <v>0</v>
      </c>
      <c r="G29" s="55"/>
      <c r="H29" s="47">
        <f t="shared" si="0"/>
        <v>0</v>
      </c>
      <c r="I29" s="53"/>
      <c r="J29" s="48">
        <f t="shared" si="1"/>
        <v>0</v>
      </c>
      <c r="K29" s="15">
        <f t="shared" si="6"/>
        <v>0</v>
      </c>
      <c r="L29" s="67">
        <f t="shared" si="5"/>
        <v>0</v>
      </c>
      <c r="M29" s="16"/>
    </row>
    <row r="30" spans="1:13" ht="18.75" customHeight="1" x14ac:dyDescent="0.2">
      <c r="A30" s="38">
        <v>22</v>
      </c>
      <c r="B30" s="79">
        <f>'PRIMER PARCIAL'!B30</f>
        <v>0</v>
      </c>
      <c r="C30" s="50"/>
      <c r="D30" s="47">
        <f t="shared" si="2"/>
        <v>0</v>
      </c>
      <c r="E30" s="53"/>
      <c r="F30" s="48">
        <f t="shared" si="3"/>
        <v>0</v>
      </c>
      <c r="G30" s="55"/>
      <c r="H30" s="47">
        <f t="shared" si="0"/>
        <v>0</v>
      </c>
      <c r="I30" s="53"/>
      <c r="J30" s="48">
        <f t="shared" si="1"/>
        <v>0</v>
      </c>
      <c r="K30" s="15">
        <f t="shared" si="6"/>
        <v>0</v>
      </c>
      <c r="L30" s="67">
        <f t="shared" si="5"/>
        <v>0</v>
      </c>
      <c r="M30" s="16"/>
    </row>
    <row r="31" spans="1:13" ht="18.75" customHeight="1" x14ac:dyDescent="0.2">
      <c r="A31" s="38">
        <v>23</v>
      </c>
      <c r="B31" s="79">
        <f>'PRIMER PARCIAL'!B31</f>
        <v>0</v>
      </c>
      <c r="C31" s="50"/>
      <c r="D31" s="47">
        <f t="shared" si="2"/>
        <v>0</v>
      </c>
      <c r="E31" s="53"/>
      <c r="F31" s="48">
        <f t="shared" si="3"/>
        <v>0</v>
      </c>
      <c r="G31" s="55"/>
      <c r="H31" s="47">
        <f t="shared" si="0"/>
        <v>0</v>
      </c>
      <c r="I31" s="53"/>
      <c r="J31" s="48">
        <f t="shared" si="1"/>
        <v>0</v>
      </c>
      <c r="K31" s="15">
        <f t="shared" si="6"/>
        <v>0</v>
      </c>
      <c r="L31" s="67">
        <f t="shared" si="5"/>
        <v>0</v>
      </c>
      <c r="M31" s="16"/>
    </row>
    <row r="32" spans="1:13" ht="18.75" customHeight="1" x14ac:dyDescent="0.2">
      <c r="A32" s="38">
        <v>24</v>
      </c>
      <c r="B32" s="79">
        <f>'PRIMER PARCIAL'!B32</f>
        <v>0</v>
      </c>
      <c r="C32" s="50"/>
      <c r="D32" s="47">
        <f t="shared" si="2"/>
        <v>0</v>
      </c>
      <c r="E32" s="53"/>
      <c r="F32" s="48">
        <f t="shared" si="3"/>
        <v>0</v>
      </c>
      <c r="G32" s="55"/>
      <c r="H32" s="47">
        <f t="shared" si="0"/>
        <v>0</v>
      </c>
      <c r="I32" s="53"/>
      <c r="J32" s="48">
        <f t="shared" si="1"/>
        <v>0</v>
      </c>
      <c r="K32" s="15">
        <f t="shared" si="6"/>
        <v>0</v>
      </c>
      <c r="L32" s="67">
        <f t="shared" si="5"/>
        <v>0</v>
      </c>
      <c r="M32" s="16"/>
    </row>
    <row r="33" spans="1:13" ht="18.75" customHeight="1" x14ac:dyDescent="0.2">
      <c r="A33" s="38">
        <v>25</v>
      </c>
      <c r="B33" s="79">
        <f>'PRIMER PARCIAL'!B33</f>
        <v>0</v>
      </c>
      <c r="C33" s="50"/>
      <c r="D33" s="47">
        <f t="shared" si="2"/>
        <v>0</v>
      </c>
      <c r="E33" s="53"/>
      <c r="F33" s="48">
        <f t="shared" si="3"/>
        <v>0</v>
      </c>
      <c r="G33" s="55"/>
      <c r="H33" s="47">
        <f t="shared" si="0"/>
        <v>0</v>
      </c>
      <c r="I33" s="53"/>
      <c r="J33" s="48">
        <f t="shared" si="1"/>
        <v>0</v>
      </c>
      <c r="K33" s="15">
        <f t="shared" si="6"/>
        <v>0</v>
      </c>
      <c r="L33" s="67">
        <f t="shared" si="5"/>
        <v>0</v>
      </c>
      <c r="M33" s="16"/>
    </row>
    <row r="34" spans="1:13" ht="18.75" customHeight="1" x14ac:dyDescent="0.2">
      <c r="A34" s="38">
        <v>26</v>
      </c>
      <c r="B34" s="79">
        <f>'PRIMER PARCIAL'!B34</f>
        <v>0</v>
      </c>
      <c r="C34" s="50"/>
      <c r="D34" s="47">
        <f t="shared" si="2"/>
        <v>0</v>
      </c>
      <c r="E34" s="53"/>
      <c r="F34" s="48">
        <f t="shared" si="3"/>
        <v>0</v>
      </c>
      <c r="G34" s="55"/>
      <c r="H34" s="47">
        <f t="shared" si="0"/>
        <v>0</v>
      </c>
      <c r="I34" s="53"/>
      <c r="J34" s="48">
        <f t="shared" si="1"/>
        <v>0</v>
      </c>
      <c r="K34" s="15">
        <f t="shared" si="6"/>
        <v>0</v>
      </c>
      <c r="L34" s="67">
        <f t="shared" ref="L34:L37" si="7">J34+H34+F34+D34</f>
        <v>0</v>
      </c>
      <c r="M34" s="16"/>
    </row>
    <row r="35" spans="1:13" ht="21.95" customHeight="1" x14ac:dyDescent="0.2">
      <c r="A35" s="38">
        <v>27</v>
      </c>
      <c r="B35" s="79">
        <f>'PRIMER PARCIAL'!B35</f>
        <v>0</v>
      </c>
      <c r="C35" s="50"/>
      <c r="D35" s="47">
        <f t="shared" si="2"/>
        <v>0</v>
      </c>
      <c r="E35" s="53"/>
      <c r="F35" s="48">
        <f t="shared" si="3"/>
        <v>0</v>
      </c>
      <c r="G35" s="55"/>
      <c r="H35" s="47">
        <f t="shared" si="0"/>
        <v>0</v>
      </c>
      <c r="I35" s="53"/>
      <c r="J35" s="48">
        <f t="shared" si="1"/>
        <v>0</v>
      </c>
      <c r="K35" s="15">
        <f t="shared" si="6"/>
        <v>0</v>
      </c>
      <c r="L35" s="67">
        <f t="shared" si="7"/>
        <v>0</v>
      </c>
      <c r="M35" s="10"/>
    </row>
    <row r="36" spans="1:13" ht="21.95" customHeight="1" thickBot="1" x14ac:dyDescent="0.25">
      <c r="A36" s="38">
        <v>28</v>
      </c>
      <c r="B36" s="79">
        <f>'PRIMER PARCIAL'!B36</f>
        <v>0</v>
      </c>
      <c r="C36" s="50"/>
      <c r="D36" s="47">
        <f t="shared" si="2"/>
        <v>0</v>
      </c>
      <c r="E36" s="53"/>
      <c r="F36" s="48">
        <f t="shared" si="3"/>
        <v>0</v>
      </c>
      <c r="G36" s="55"/>
      <c r="H36" s="47">
        <f t="shared" si="0"/>
        <v>0</v>
      </c>
      <c r="I36" s="53"/>
      <c r="J36" s="48">
        <f t="shared" si="1"/>
        <v>0</v>
      </c>
      <c r="K36" s="15">
        <f t="shared" si="6"/>
        <v>0</v>
      </c>
      <c r="L36" s="67">
        <f t="shared" si="7"/>
        <v>0</v>
      </c>
      <c r="M36" s="12"/>
    </row>
    <row r="37" spans="1:13" ht="21.95" customHeight="1" thickBot="1" x14ac:dyDescent="0.25">
      <c r="A37" s="40"/>
      <c r="B37" s="9" t="s">
        <v>2</v>
      </c>
      <c r="C37" s="42"/>
      <c r="D37" s="43"/>
      <c r="E37" s="43"/>
      <c r="F37" s="43"/>
      <c r="G37" s="43"/>
      <c r="H37" s="43"/>
      <c r="I37" s="43"/>
      <c r="J37" s="44"/>
      <c r="K37" s="14">
        <f>AVERAGE(K9:K36)</f>
        <v>0</v>
      </c>
      <c r="L37" s="67">
        <f t="shared" si="7"/>
        <v>0</v>
      </c>
      <c r="M37" s="13"/>
    </row>
    <row r="38" spans="1:13" ht="21.95" customHeight="1" x14ac:dyDescent="0.2"/>
    <row r="39" spans="1:13" ht="21.95" customHeight="1" x14ac:dyDescent="0.2">
      <c r="J39" s="102">
        <f t="shared" ref="J39" si="8">$C$5</f>
        <v>0</v>
      </c>
      <c r="K39" s="102"/>
      <c r="L39" s="102"/>
      <c r="M39" s="102"/>
    </row>
    <row r="40" spans="1:13" ht="21.95" customHeight="1" x14ac:dyDescent="0.2"/>
    <row r="41" spans="1:13" ht="21.95" customHeight="1" x14ac:dyDescent="0.2"/>
    <row r="42" spans="1:13" ht="21.95" customHeight="1" x14ac:dyDescent="0.2"/>
  </sheetData>
  <mergeCells count="12">
    <mergeCell ref="K7:K8"/>
    <mergeCell ref="M7:M8"/>
    <mergeCell ref="J39:M39"/>
    <mergeCell ref="A1:M1"/>
    <mergeCell ref="C4:F4"/>
    <mergeCell ref="C5:F5"/>
    <mergeCell ref="A7:A8"/>
    <mergeCell ref="B7:B8"/>
    <mergeCell ref="L7:L8"/>
    <mergeCell ref="A2:M2"/>
    <mergeCell ref="G4:K4"/>
    <mergeCell ref="G5:K5"/>
  </mergeCells>
  <conditionalFormatting sqref="L9:L36">
    <cfRule type="cellIs" dxfId="2" priority="1" operator="lessThan">
      <formula>6</formula>
    </cfRule>
  </conditionalFormatting>
  <pageMargins left="0.75" right="0.75" top="1" bottom="1" header="0" footer="0"/>
  <pageSetup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M42"/>
  <sheetViews>
    <sheetView zoomScale="83" zoomScaleNormal="83" zoomScalePageLayoutView="80" workbookViewId="0">
      <selection activeCell="M14" sqref="M14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4" width="12.28515625" customWidth="1"/>
    <col min="5" max="5" width="13.5703125" customWidth="1"/>
    <col min="6" max="10" width="12.28515625" customWidth="1"/>
    <col min="11" max="12" width="16.28515625" customWidth="1"/>
    <col min="13" max="13" width="29.85546875" customWidth="1"/>
  </cols>
  <sheetData>
    <row r="1" spans="1:13" ht="31.5" customHeight="1" x14ac:dyDescent="0.2">
      <c r="A1" s="92" t="s">
        <v>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20.25" customHeight="1" x14ac:dyDescent="0.2">
      <c r="A2" s="99" t="s">
        <v>17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 ht="15" customHeight="1" x14ac:dyDescent="0.25">
      <c r="A3" s="20"/>
      <c r="B3" s="21"/>
      <c r="C3" s="21"/>
      <c r="D3" s="65"/>
      <c r="E3" s="65"/>
      <c r="F3" s="65"/>
      <c r="G3" s="22"/>
      <c r="J3" s="22"/>
      <c r="K3" s="23"/>
      <c r="L3" s="23"/>
      <c r="M3" s="24"/>
    </row>
    <row r="4" spans="1:13" x14ac:dyDescent="0.2">
      <c r="A4" s="20"/>
      <c r="B4" s="25" t="s">
        <v>5</v>
      </c>
      <c r="C4" s="109">
        <f>'PRIMER PARCIAL'!C4:F4</f>
        <v>0</v>
      </c>
      <c r="D4" s="109"/>
      <c r="E4" s="109"/>
      <c r="F4" s="109"/>
      <c r="G4" s="100" t="s">
        <v>43</v>
      </c>
      <c r="H4" s="100"/>
      <c r="I4" s="100"/>
      <c r="J4" s="100"/>
      <c r="K4" s="100"/>
      <c r="L4" s="25"/>
      <c r="M4" s="62"/>
    </row>
    <row r="5" spans="1:13" x14ac:dyDescent="0.2">
      <c r="A5" s="20"/>
      <c r="B5" s="25" t="s">
        <v>9</v>
      </c>
      <c r="C5" s="109">
        <f>'PRIMER PARCIAL'!C5:F5</f>
        <v>0</v>
      </c>
      <c r="D5" s="109"/>
      <c r="E5" s="109"/>
      <c r="F5" s="109"/>
      <c r="G5" s="100" t="s">
        <v>46</v>
      </c>
      <c r="H5" s="100"/>
      <c r="I5" s="100"/>
      <c r="J5" s="100"/>
      <c r="K5" s="100"/>
      <c r="L5" s="62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05" t="s">
        <v>0</v>
      </c>
      <c r="B7" s="110" t="s">
        <v>3</v>
      </c>
      <c r="C7" s="69"/>
      <c r="D7" s="71">
        <v>0</v>
      </c>
      <c r="E7" s="69"/>
      <c r="F7" s="71">
        <v>0</v>
      </c>
      <c r="G7" s="69"/>
      <c r="H7" s="71">
        <v>0</v>
      </c>
      <c r="I7" s="69"/>
      <c r="J7" s="71">
        <v>0</v>
      </c>
      <c r="K7" s="90" t="s">
        <v>16</v>
      </c>
      <c r="L7" s="90" t="s">
        <v>4</v>
      </c>
      <c r="M7" s="97" t="s">
        <v>1</v>
      </c>
    </row>
    <row r="8" spans="1:13" ht="26.25" customHeight="1" thickBot="1" x14ac:dyDescent="0.25">
      <c r="A8" s="106"/>
      <c r="B8" s="108"/>
      <c r="C8" s="75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70" t="s">
        <v>11</v>
      </c>
      <c r="I8" s="72" t="s">
        <v>10</v>
      </c>
      <c r="J8" s="73" t="s">
        <v>11</v>
      </c>
      <c r="K8" s="91"/>
      <c r="L8" s="91"/>
      <c r="M8" s="98"/>
    </row>
    <row r="9" spans="1:13" ht="18.75" customHeight="1" x14ac:dyDescent="0.2">
      <c r="A9" s="38">
        <v>1</v>
      </c>
      <c r="B9" s="79" t="str">
        <f>'PRIMER PARCIAL'!B9</f>
        <v>ARIAS DELGADILLO FRANCISCO JAVIER</v>
      </c>
      <c r="C9" s="49"/>
      <c r="D9" s="47">
        <f t="shared" ref="D9:D29" si="0">C9*D$7</f>
        <v>0</v>
      </c>
      <c r="E9" s="56"/>
      <c r="F9" s="57">
        <f t="shared" ref="F9:F29" si="1">E9*F$7</f>
        <v>0</v>
      </c>
      <c r="G9" s="54"/>
      <c r="H9" s="47">
        <f t="shared" ref="H9:H29" si="2">G9*H$7</f>
        <v>0</v>
      </c>
      <c r="I9" s="53"/>
      <c r="J9" s="48">
        <f t="shared" ref="J9:J29" si="3">I9*J$7</f>
        <v>0</v>
      </c>
      <c r="K9" s="15">
        <f>SUM(J9,H9,F9,D9)</f>
        <v>0</v>
      </c>
      <c r="L9" s="67">
        <f>IF(K9&gt;6,_xlfn.NUMBERVALUE(FIXED(K9,0)),ROUNDDOWN(K9,0))</f>
        <v>0</v>
      </c>
      <c r="M9" s="16"/>
    </row>
    <row r="10" spans="1:13" ht="18.75" customHeight="1" x14ac:dyDescent="0.2">
      <c r="A10" s="39">
        <v>2</v>
      </c>
      <c r="B10" s="79" t="str">
        <f>'PRIMER PARCIAL'!B10</f>
        <v>BASCHUK RAMIREZ CARLOS GERARDO</v>
      </c>
      <c r="C10" s="50"/>
      <c r="D10" s="47">
        <f t="shared" si="0"/>
        <v>0</v>
      </c>
      <c r="E10" s="53"/>
      <c r="F10" s="48">
        <f t="shared" si="1"/>
        <v>0</v>
      </c>
      <c r="G10" s="54"/>
      <c r="H10" s="47">
        <f t="shared" si="2"/>
        <v>0</v>
      </c>
      <c r="I10" s="53"/>
      <c r="J10" s="48">
        <f t="shared" si="3"/>
        <v>0</v>
      </c>
      <c r="K10" s="15">
        <f t="shared" ref="K10:K23" si="4">SUM(J10,H10,F10,D10)</f>
        <v>0</v>
      </c>
      <c r="L10" s="67">
        <f t="shared" ref="L10:L36" si="5">IF(K10&gt;6,_xlfn.NUMBERVALUE(FIXED(K10,0)),ROUNDDOWN(K10,0))</f>
        <v>0</v>
      </c>
      <c r="M10" s="10"/>
    </row>
    <row r="11" spans="1:13" ht="18.75" customHeight="1" x14ac:dyDescent="0.2">
      <c r="A11" s="38">
        <v>3</v>
      </c>
      <c r="B11" s="79" t="str">
        <f>'PRIMER PARCIAL'!B11</f>
        <v>CALVILLO VAZQUEZ GUILLERMO EMMANUEL</v>
      </c>
      <c r="C11" s="50"/>
      <c r="D11" s="47">
        <f t="shared" si="0"/>
        <v>0</v>
      </c>
      <c r="E11" s="53"/>
      <c r="F11" s="48">
        <f t="shared" si="1"/>
        <v>0</v>
      </c>
      <c r="G11" s="54"/>
      <c r="H11" s="47">
        <f t="shared" si="2"/>
        <v>0</v>
      </c>
      <c r="I11" s="53"/>
      <c r="J11" s="48">
        <f t="shared" si="3"/>
        <v>0</v>
      </c>
      <c r="K11" s="15">
        <f t="shared" si="4"/>
        <v>0</v>
      </c>
      <c r="L11" s="67">
        <f t="shared" si="5"/>
        <v>0</v>
      </c>
      <c r="M11" s="10"/>
    </row>
    <row r="12" spans="1:13" ht="18.75" customHeight="1" x14ac:dyDescent="0.2">
      <c r="A12" s="39">
        <v>4</v>
      </c>
      <c r="B12" s="79" t="str">
        <f>'PRIMER PARCIAL'!B12</f>
        <v>CERVANTES ZAMORA CARLOS ALONSO</v>
      </c>
      <c r="C12" s="50"/>
      <c r="D12" s="47">
        <f t="shared" si="0"/>
        <v>0</v>
      </c>
      <c r="E12" s="53"/>
      <c r="F12" s="48">
        <f t="shared" si="1"/>
        <v>0</v>
      </c>
      <c r="G12" s="54"/>
      <c r="H12" s="47">
        <f t="shared" si="2"/>
        <v>0</v>
      </c>
      <c r="I12" s="53"/>
      <c r="J12" s="48">
        <f t="shared" si="3"/>
        <v>0</v>
      </c>
      <c r="K12" s="15">
        <f t="shared" si="4"/>
        <v>0</v>
      </c>
      <c r="L12" s="67">
        <f t="shared" si="5"/>
        <v>0</v>
      </c>
      <c r="M12" s="10"/>
    </row>
    <row r="13" spans="1:13" ht="18.75" customHeight="1" x14ac:dyDescent="0.2">
      <c r="A13" s="38">
        <v>5</v>
      </c>
      <c r="B13" s="79" t="str">
        <f>'PRIMER PARCIAL'!B13</f>
        <v>ESPINO BALLIN SERGIO EMILIO</v>
      </c>
      <c r="C13" s="50"/>
      <c r="D13" s="47">
        <f t="shared" si="0"/>
        <v>0</v>
      </c>
      <c r="E13" s="53"/>
      <c r="F13" s="48">
        <f t="shared" si="1"/>
        <v>0</v>
      </c>
      <c r="G13" s="54"/>
      <c r="H13" s="47">
        <f t="shared" si="2"/>
        <v>0</v>
      </c>
      <c r="I13" s="53"/>
      <c r="J13" s="48">
        <f t="shared" si="3"/>
        <v>0</v>
      </c>
      <c r="K13" s="15">
        <f t="shared" si="4"/>
        <v>0</v>
      </c>
      <c r="L13" s="67">
        <f t="shared" si="5"/>
        <v>0</v>
      </c>
      <c r="M13" s="10"/>
    </row>
    <row r="14" spans="1:13" ht="18.75" customHeight="1" x14ac:dyDescent="0.2">
      <c r="A14" s="39">
        <v>6</v>
      </c>
      <c r="B14" s="79" t="str">
        <f>'PRIMER PARCIAL'!B14</f>
        <v>GALLEGOS NAJERA DIEGO ALEXANDER</v>
      </c>
      <c r="C14" s="51"/>
      <c r="D14" s="47">
        <f t="shared" si="0"/>
        <v>0</v>
      </c>
      <c r="E14" s="53"/>
      <c r="F14" s="48">
        <f t="shared" si="1"/>
        <v>0</v>
      </c>
      <c r="G14" s="54"/>
      <c r="H14" s="47">
        <f t="shared" si="2"/>
        <v>0</v>
      </c>
      <c r="I14" s="53"/>
      <c r="J14" s="48">
        <f t="shared" si="3"/>
        <v>0</v>
      </c>
      <c r="K14" s="15">
        <f t="shared" si="4"/>
        <v>0</v>
      </c>
      <c r="L14" s="67">
        <f t="shared" si="5"/>
        <v>0</v>
      </c>
      <c r="M14" s="10"/>
    </row>
    <row r="15" spans="1:13" ht="18.75" customHeight="1" x14ac:dyDescent="0.2">
      <c r="A15" s="38">
        <v>7</v>
      </c>
      <c r="B15" s="79" t="str">
        <f>'PRIMER PARCIAL'!B15</f>
        <v>GONZALEZ ARELLANO KARLA FERNANDA</v>
      </c>
      <c r="C15" s="50"/>
      <c r="D15" s="47">
        <f t="shared" si="0"/>
        <v>0</v>
      </c>
      <c r="E15" s="53"/>
      <c r="F15" s="48">
        <f t="shared" si="1"/>
        <v>0</v>
      </c>
      <c r="G15" s="54"/>
      <c r="H15" s="47">
        <f t="shared" si="2"/>
        <v>0</v>
      </c>
      <c r="I15" s="53"/>
      <c r="J15" s="48">
        <f t="shared" si="3"/>
        <v>0</v>
      </c>
      <c r="K15" s="15">
        <f t="shared" si="4"/>
        <v>0</v>
      </c>
      <c r="L15" s="67">
        <f t="shared" si="5"/>
        <v>0</v>
      </c>
      <c r="M15" s="10"/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/>
      <c r="D16" s="47">
        <f t="shared" si="0"/>
        <v>0</v>
      </c>
      <c r="E16" s="53"/>
      <c r="F16" s="48">
        <f t="shared" si="1"/>
        <v>0</v>
      </c>
      <c r="G16" s="54"/>
      <c r="H16" s="47">
        <f t="shared" si="2"/>
        <v>0</v>
      </c>
      <c r="I16" s="53"/>
      <c r="J16" s="48">
        <f t="shared" si="3"/>
        <v>0</v>
      </c>
      <c r="K16" s="15">
        <f t="shared" si="4"/>
        <v>0</v>
      </c>
      <c r="L16" s="67">
        <f t="shared" si="5"/>
        <v>0</v>
      </c>
      <c r="M16" s="10"/>
    </row>
    <row r="17" spans="1:13" ht="18.75" customHeight="1" x14ac:dyDescent="0.2">
      <c r="A17" s="38">
        <v>9</v>
      </c>
      <c r="B17" s="79" t="str">
        <f>'PRIMER PARCIAL'!B17</f>
        <v>LEMUS LOPEZ ANA PAULA</v>
      </c>
      <c r="C17" s="50"/>
      <c r="D17" s="47">
        <f t="shared" si="0"/>
        <v>0</v>
      </c>
      <c r="E17" s="53"/>
      <c r="F17" s="48">
        <f t="shared" si="1"/>
        <v>0</v>
      </c>
      <c r="G17" s="54"/>
      <c r="H17" s="47">
        <f t="shared" si="2"/>
        <v>0</v>
      </c>
      <c r="I17" s="53"/>
      <c r="J17" s="48">
        <f t="shared" si="3"/>
        <v>0</v>
      </c>
      <c r="K17" s="15">
        <f t="shared" si="4"/>
        <v>0</v>
      </c>
      <c r="L17" s="67">
        <f t="shared" si="5"/>
        <v>0</v>
      </c>
      <c r="M17" s="10"/>
    </row>
    <row r="18" spans="1:13" ht="18.75" customHeight="1" x14ac:dyDescent="0.2">
      <c r="A18" s="39">
        <v>10</v>
      </c>
      <c r="B18" s="79" t="str">
        <f>'PRIMER PARCIAL'!B18</f>
        <v>LOPEZ MARIN DANIEL DE JESUS</v>
      </c>
      <c r="C18" s="50"/>
      <c r="D18" s="47">
        <f t="shared" si="0"/>
        <v>0</v>
      </c>
      <c r="E18" s="53"/>
      <c r="F18" s="48">
        <f t="shared" si="1"/>
        <v>0</v>
      </c>
      <c r="G18" s="54"/>
      <c r="H18" s="47">
        <f t="shared" si="2"/>
        <v>0</v>
      </c>
      <c r="I18" s="53"/>
      <c r="J18" s="48">
        <f t="shared" si="3"/>
        <v>0</v>
      </c>
      <c r="K18" s="15">
        <f t="shared" si="4"/>
        <v>0</v>
      </c>
      <c r="L18" s="67">
        <f t="shared" si="5"/>
        <v>0</v>
      </c>
      <c r="M18" s="10"/>
    </row>
    <row r="19" spans="1:13" ht="18.75" customHeight="1" x14ac:dyDescent="0.2">
      <c r="A19" s="38">
        <v>11</v>
      </c>
      <c r="B19" s="79" t="str">
        <f>'PRIMER PARCIAL'!B19</f>
        <v>SANDOVAL FLORES JOSE ANTONIO</v>
      </c>
      <c r="C19" s="50"/>
      <c r="D19" s="47">
        <f t="shared" si="0"/>
        <v>0</v>
      </c>
      <c r="E19" s="53"/>
      <c r="F19" s="48">
        <f t="shared" si="1"/>
        <v>0</v>
      </c>
      <c r="G19" s="54"/>
      <c r="H19" s="47">
        <f t="shared" si="2"/>
        <v>0</v>
      </c>
      <c r="I19" s="53"/>
      <c r="J19" s="48">
        <f t="shared" si="3"/>
        <v>0</v>
      </c>
      <c r="K19" s="15">
        <f t="shared" si="4"/>
        <v>0</v>
      </c>
      <c r="L19" s="67">
        <f t="shared" si="5"/>
        <v>0</v>
      </c>
      <c r="M19" s="10"/>
    </row>
    <row r="20" spans="1:13" ht="18.75" customHeight="1" x14ac:dyDescent="0.2">
      <c r="A20" s="39">
        <v>12</v>
      </c>
      <c r="B20" s="79" t="str">
        <f>'PRIMER PARCIAL'!B20</f>
        <v>SANTANA VILLALOBOS OBED SALOMON</v>
      </c>
      <c r="C20" s="50"/>
      <c r="D20" s="47">
        <f t="shared" si="0"/>
        <v>0</v>
      </c>
      <c r="E20" s="53"/>
      <c r="F20" s="48">
        <f t="shared" si="1"/>
        <v>0</v>
      </c>
      <c r="G20" s="54"/>
      <c r="H20" s="47">
        <f t="shared" si="2"/>
        <v>0</v>
      </c>
      <c r="I20" s="53"/>
      <c r="J20" s="48">
        <f t="shared" si="3"/>
        <v>0</v>
      </c>
      <c r="K20" s="15">
        <f t="shared" si="4"/>
        <v>0</v>
      </c>
      <c r="L20" s="67">
        <f t="shared" si="5"/>
        <v>0</v>
      </c>
      <c r="M20" s="10"/>
    </row>
    <row r="21" spans="1:13" ht="18.75" customHeight="1" x14ac:dyDescent="0.2">
      <c r="A21" s="38">
        <v>13</v>
      </c>
      <c r="B21" s="79" t="str">
        <f>'PRIMER PARCIAL'!B21</f>
        <v>SILVA MARTINEZ RODRIGO FABIAN</v>
      </c>
      <c r="C21" s="50"/>
      <c r="D21" s="47">
        <f t="shared" si="0"/>
        <v>0</v>
      </c>
      <c r="E21" s="53"/>
      <c r="F21" s="48">
        <f t="shared" si="1"/>
        <v>0</v>
      </c>
      <c r="G21" s="54"/>
      <c r="H21" s="47">
        <f t="shared" si="2"/>
        <v>0</v>
      </c>
      <c r="I21" s="53"/>
      <c r="J21" s="48">
        <f t="shared" si="3"/>
        <v>0</v>
      </c>
      <c r="K21" s="15">
        <f t="shared" si="4"/>
        <v>0</v>
      </c>
      <c r="L21" s="67">
        <f t="shared" si="5"/>
        <v>0</v>
      </c>
      <c r="M21" s="10"/>
    </row>
    <row r="22" spans="1:13" ht="18.75" customHeight="1" x14ac:dyDescent="0.2">
      <c r="A22" s="39">
        <v>14</v>
      </c>
      <c r="B22" s="79" t="str">
        <f>'PRIMER PARCIAL'!B22</f>
        <v>VILLASANA ROCHE DAVID SANTIAGO</v>
      </c>
      <c r="C22" s="50"/>
      <c r="D22" s="47">
        <f t="shared" si="0"/>
        <v>0</v>
      </c>
      <c r="E22" s="53"/>
      <c r="F22" s="48">
        <f t="shared" si="1"/>
        <v>0</v>
      </c>
      <c r="G22" s="54"/>
      <c r="H22" s="47">
        <f t="shared" si="2"/>
        <v>0</v>
      </c>
      <c r="I22" s="53"/>
      <c r="J22" s="48">
        <f t="shared" si="3"/>
        <v>0</v>
      </c>
      <c r="K22" s="15">
        <f t="shared" si="4"/>
        <v>0</v>
      </c>
      <c r="L22" s="67">
        <f t="shared" si="5"/>
        <v>0</v>
      </c>
      <c r="M22" s="10"/>
    </row>
    <row r="23" spans="1:13" ht="18.75" customHeight="1" x14ac:dyDescent="0.2">
      <c r="A23" s="38">
        <v>15</v>
      </c>
      <c r="B23" s="79">
        <f>'PRIMER PARCIAL'!B23</f>
        <v>0</v>
      </c>
      <c r="C23" s="50"/>
      <c r="D23" s="47">
        <f t="shared" si="0"/>
        <v>0</v>
      </c>
      <c r="E23" s="53"/>
      <c r="F23" s="48">
        <f t="shared" si="1"/>
        <v>0</v>
      </c>
      <c r="G23" s="54"/>
      <c r="H23" s="47">
        <f t="shared" si="2"/>
        <v>0</v>
      </c>
      <c r="I23" s="53"/>
      <c r="J23" s="48">
        <f t="shared" si="3"/>
        <v>0</v>
      </c>
      <c r="K23" s="15">
        <f t="shared" si="4"/>
        <v>0</v>
      </c>
      <c r="L23" s="67">
        <f t="shared" si="5"/>
        <v>0</v>
      </c>
      <c r="M23" s="10"/>
    </row>
    <row r="24" spans="1:13" ht="18.75" customHeight="1" x14ac:dyDescent="0.2">
      <c r="A24" s="39">
        <v>16</v>
      </c>
      <c r="B24" s="79">
        <f>'PRIMER PARCIAL'!B24</f>
        <v>0</v>
      </c>
      <c r="C24" s="50"/>
      <c r="D24" s="47">
        <f t="shared" si="0"/>
        <v>0</v>
      </c>
      <c r="E24" s="53"/>
      <c r="F24" s="48">
        <f t="shared" si="1"/>
        <v>0</v>
      </c>
      <c r="G24" s="54"/>
      <c r="H24" s="47">
        <f t="shared" si="2"/>
        <v>0</v>
      </c>
      <c r="I24" s="53"/>
      <c r="J24" s="48">
        <f t="shared" si="3"/>
        <v>0</v>
      </c>
      <c r="K24" s="15">
        <f t="shared" ref="K24:K36" si="6">SUM(J24,H24,F24,D24)</f>
        <v>0</v>
      </c>
      <c r="L24" s="67">
        <f t="shared" si="5"/>
        <v>0</v>
      </c>
      <c r="M24" s="10"/>
    </row>
    <row r="25" spans="1:13" ht="18.75" customHeight="1" x14ac:dyDescent="0.2">
      <c r="A25" s="38">
        <v>17</v>
      </c>
      <c r="B25" s="79">
        <f>'PRIMER PARCIAL'!B25</f>
        <v>0</v>
      </c>
      <c r="C25" s="50"/>
      <c r="D25" s="47">
        <f t="shared" si="0"/>
        <v>0</v>
      </c>
      <c r="E25" s="53"/>
      <c r="F25" s="48">
        <f t="shared" si="1"/>
        <v>0</v>
      </c>
      <c r="G25" s="54"/>
      <c r="H25" s="47">
        <f t="shared" si="2"/>
        <v>0</v>
      </c>
      <c r="I25" s="53"/>
      <c r="J25" s="48">
        <f t="shared" si="3"/>
        <v>0</v>
      </c>
      <c r="K25" s="15">
        <f t="shared" si="6"/>
        <v>0</v>
      </c>
      <c r="L25" s="67">
        <f t="shared" si="5"/>
        <v>0</v>
      </c>
      <c r="M25" s="10"/>
    </row>
    <row r="26" spans="1:13" ht="18.75" customHeight="1" x14ac:dyDescent="0.2">
      <c r="A26" s="39">
        <v>18</v>
      </c>
      <c r="B26" s="79">
        <f>'PRIMER PARCIAL'!B26</f>
        <v>0</v>
      </c>
      <c r="C26" s="50"/>
      <c r="D26" s="47">
        <f t="shared" si="0"/>
        <v>0</v>
      </c>
      <c r="E26" s="53"/>
      <c r="F26" s="48">
        <f t="shared" si="1"/>
        <v>0</v>
      </c>
      <c r="G26" s="55"/>
      <c r="H26" s="47">
        <f t="shared" si="2"/>
        <v>0</v>
      </c>
      <c r="I26" s="53"/>
      <c r="J26" s="48">
        <f t="shared" si="3"/>
        <v>0</v>
      </c>
      <c r="K26" s="15">
        <f t="shared" si="6"/>
        <v>0</v>
      </c>
      <c r="L26" s="67">
        <f t="shared" si="5"/>
        <v>0</v>
      </c>
      <c r="M26" s="10"/>
    </row>
    <row r="27" spans="1:13" ht="18.75" customHeight="1" x14ac:dyDescent="0.2">
      <c r="A27" s="38">
        <v>19</v>
      </c>
      <c r="B27" s="79">
        <f>'PRIMER PARCIAL'!B27</f>
        <v>0</v>
      </c>
      <c r="C27" s="50"/>
      <c r="D27" s="47">
        <f t="shared" si="0"/>
        <v>0</v>
      </c>
      <c r="E27" s="53"/>
      <c r="F27" s="48">
        <f t="shared" si="1"/>
        <v>0</v>
      </c>
      <c r="G27" s="55"/>
      <c r="H27" s="47">
        <f t="shared" si="2"/>
        <v>0</v>
      </c>
      <c r="I27" s="53"/>
      <c r="J27" s="48">
        <f t="shared" si="3"/>
        <v>0</v>
      </c>
      <c r="K27" s="15">
        <f t="shared" si="6"/>
        <v>0</v>
      </c>
      <c r="L27" s="67">
        <f t="shared" si="5"/>
        <v>0</v>
      </c>
      <c r="M27" s="10"/>
    </row>
    <row r="28" spans="1:13" ht="18.75" customHeight="1" x14ac:dyDescent="0.2">
      <c r="A28" s="39">
        <v>20</v>
      </c>
      <c r="B28" s="79">
        <f>'PRIMER PARCIAL'!B28</f>
        <v>0</v>
      </c>
      <c r="C28" s="50"/>
      <c r="D28" s="47">
        <f t="shared" si="0"/>
        <v>0</v>
      </c>
      <c r="E28" s="53"/>
      <c r="F28" s="48">
        <f t="shared" si="1"/>
        <v>0</v>
      </c>
      <c r="G28" s="55"/>
      <c r="H28" s="47">
        <f t="shared" si="2"/>
        <v>0</v>
      </c>
      <c r="I28" s="53"/>
      <c r="J28" s="48">
        <f t="shared" si="3"/>
        <v>0</v>
      </c>
      <c r="K28" s="15">
        <f t="shared" si="6"/>
        <v>0</v>
      </c>
      <c r="L28" s="67">
        <f t="shared" si="5"/>
        <v>0</v>
      </c>
      <c r="M28" s="10"/>
    </row>
    <row r="29" spans="1:13" ht="18.75" customHeight="1" x14ac:dyDescent="0.2">
      <c r="A29" s="38">
        <v>21</v>
      </c>
      <c r="B29" s="79">
        <f>'PRIMER PARCIAL'!B29</f>
        <v>0</v>
      </c>
      <c r="C29" s="50"/>
      <c r="D29" s="47">
        <f t="shared" si="0"/>
        <v>0</v>
      </c>
      <c r="E29" s="53"/>
      <c r="F29" s="48">
        <f t="shared" si="1"/>
        <v>0</v>
      </c>
      <c r="G29" s="55"/>
      <c r="H29" s="47">
        <f t="shared" si="2"/>
        <v>0</v>
      </c>
      <c r="I29" s="53"/>
      <c r="J29" s="48">
        <f t="shared" si="3"/>
        <v>0</v>
      </c>
      <c r="K29" s="15">
        <f t="shared" si="6"/>
        <v>0</v>
      </c>
      <c r="L29" s="67">
        <f t="shared" si="5"/>
        <v>0</v>
      </c>
      <c r="M29" s="10"/>
    </row>
    <row r="30" spans="1:13" ht="18.75" customHeight="1" x14ac:dyDescent="0.2">
      <c r="A30" s="39">
        <v>22</v>
      </c>
      <c r="B30" s="79">
        <f>'PRIMER PARCIAL'!B30</f>
        <v>0</v>
      </c>
      <c r="C30" s="50"/>
      <c r="D30" s="47">
        <f t="shared" ref="D30:D36" si="7">C30*D$7</f>
        <v>0</v>
      </c>
      <c r="E30" s="53"/>
      <c r="F30" s="48">
        <f t="shared" ref="F30:F36" si="8">E30*F$7</f>
        <v>0</v>
      </c>
      <c r="G30" s="55"/>
      <c r="H30" s="47">
        <f t="shared" ref="H30:H36" si="9">G30*H$7</f>
        <v>0</v>
      </c>
      <c r="I30" s="53"/>
      <c r="J30" s="48">
        <f t="shared" ref="J30:J36" si="10">I30*J$7</f>
        <v>0</v>
      </c>
      <c r="K30" s="15">
        <f t="shared" si="6"/>
        <v>0</v>
      </c>
      <c r="L30" s="67">
        <f t="shared" si="5"/>
        <v>0</v>
      </c>
      <c r="M30" s="10"/>
    </row>
    <row r="31" spans="1:13" ht="18.75" customHeight="1" x14ac:dyDescent="0.2">
      <c r="A31" s="38">
        <v>23</v>
      </c>
      <c r="B31" s="79">
        <f>'PRIMER PARCIAL'!B31</f>
        <v>0</v>
      </c>
      <c r="C31" s="50"/>
      <c r="D31" s="47">
        <f t="shared" si="7"/>
        <v>0</v>
      </c>
      <c r="E31" s="53"/>
      <c r="F31" s="48">
        <f t="shared" si="8"/>
        <v>0</v>
      </c>
      <c r="G31" s="55"/>
      <c r="H31" s="47">
        <f t="shared" si="9"/>
        <v>0</v>
      </c>
      <c r="I31" s="53"/>
      <c r="J31" s="48">
        <f t="shared" si="10"/>
        <v>0</v>
      </c>
      <c r="K31" s="15">
        <f t="shared" si="6"/>
        <v>0</v>
      </c>
      <c r="L31" s="67">
        <f t="shared" si="5"/>
        <v>0</v>
      </c>
      <c r="M31" s="10"/>
    </row>
    <row r="32" spans="1:13" s="3" customFormat="1" ht="18.75" customHeight="1" x14ac:dyDescent="0.2">
      <c r="A32" s="38">
        <v>24</v>
      </c>
      <c r="B32" s="79">
        <f>'PRIMER PARCIAL'!B32</f>
        <v>0</v>
      </c>
      <c r="C32" s="50"/>
      <c r="D32" s="47">
        <f t="shared" si="7"/>
        <v>0</v>
      </c>
      <c r="E32" s="53"/>
      <c r="F32" s="48">
        <f t="shared" si="8"/>
        <v>0</v>
      </c>
      <c r="G32" s="55"/>
      <c r="H32" s="47">
        <f t="shared" si="9"/>
        <v>0</v>
      </c>
      <c r="I32" s="53"/>
      <c r="J32" s="48">
        <f t="shared" si="10"/>
        <v>0</v>
      </c>
      <c r="K32" s="15">
        <f t="shared" si="6"/>
        <v>0</v>
      </c>
      <c r="L32" s="67">
        <f t="shared" si="5"/>
        <v>0</v>
      </c>
      <c r="M32" s="11"/>
    </row>
    <row r="33" spans="1:13" ht="18.75" customHeight="1" x14ac:dyDescent="0.2">
      <c r="A33" s="39">
        <v>25</v>
      </c>
      <c r="B33" s="79">
        <f>'PRIMER PARCIAL'!B33</f>
        <v>0</v>
      </c>
      <c r="C33" s="50"/>
      <c r="D33" s="47">
        <f t="shared" si="7"/>
        <v>0</v>
      </c>
      <c r="E33" s="53"/>
      <c r="F33" s="48">
        <f t="shared" si="8"/>
        <v>0</v>
      </c>
      <c r="G33" s="55"/>
      <c r="H33" s="47">
        <f t="shared" si="9"/>
        <v>0</v>
      </c>
      <c r="I33" s="53"/>
      <c r="J33" s="48">
        <f t="shared" si="10"/>
        <v>0</v>
      </c>
      <c r="K33" s="15">
        <f t="shared" si="6"/>
        <v>0</v>
      </c>
      <c r="L33" s="67">
        <f t="shared" si="5"/>
        <v>0</v>
      </c>
      <c r="M33" s="10"/>
    </row>
    <row r="34" spans="1:13" ht="21.95" customHeight="1" x14ac:dyDescent="0.2">
      <c r="A34" s="39">
        <v>26</v>
      </c>
      <c r="B34" s="79">
        <f>'PRIMER PARCIAL'!B34</f>
        <v>0</v>
      </c>
      <c r="C34" s="50"/>
      <c r="D34" s="47">
        <f t="shared" si="7"/>
        <v>0</v>
      </c>
      <c r="E34" s="53"/>
      <c r="F34" s="48">
        <f t="shared" si="8"/>
        <v>0</v>
      </c>
      <c r="G34" s="55"/>
      <c r="H34" s="47">
        <f t="shared" si="9"/>
        <v>0</v>
      </c>
      <c r="I34" s="53"/>
      <c r="J34" s="48">
        <f t="shared" si="10"/>
        <v>0</v>
      </c>
      <c r="K34" s="15">
        <f t="shared" si="6"/>
        <v>0</v>
      </c>
      <c r="L34" s="67">
        <f t="shared" si="5"/>
        <v>0</v>
      </c>
      <c r="M34" s="10"/>
    </row>
    <row r="35" spans="1:13" ht="21.95" customHeight="1" x14ac:dyDescent="0.2">
      <c r="A35" s="38">
        <v>27</v>
      </c>
      <c r="B35" s="79">
        <f>'PRIMER PARCIAL'!B35</f>
        <v>0</v>
      </c>
      <c r="C35" s="50"/>
      <c r="D35" s="47">
        <f t="shared" si="7"/>
        <v>0</v>
      </c>
      <c r="E35" s="53"/>
      <c r="F35" s="48">
        <f t="shared" si="8"/>
        <v>0</v>
      </c>
      <c r="G35" s="55"/>
      <c r="H35" s="47">
        <f t="shared" si="9"/>
        <v>0</v>
      </c>
      <c r="I35" s="53"/>
      <c r="J35" s="48">
        <f t="shared" si="10"/>
        <v>0</v>
      </c>
      <c r="K35" s="15">
        <f t="shared" si="6"/>
        <v>0</v>
      </c>
      <c r="L35" s="67">
        <f t="shared" si="5"/>
        <v>0</v>
      </c>
      <c r="M35" s="10"/>
    </row>
    <row r="36" spans="1:13" ht="21.95" customHeight="1" thickBot="1" x14ac:dyDescent="0.25">
      <c r="A36" s="38">
        <v>28</v>
      </c>
      <c r="B36" s="79">
        <f>'PRIMER PARCIAL'!B36</f>
        <v>0</v>
      </c>
      <c r="C36" s="50"/>
      <c r="D36" s="47">
        <f t="shared" si="7"/>
        <v>0</v>
      </c>
      <c r="E36" s="53"/>
      <c r="F36" s="48">
        <f t="shared" si="8"/>
        <v>0</v>
      </c>
      <c r="G36" s="55"/>
      <c r="H36" s="47">
        <f t="shared" si="9"/>
        <v>0</v>
      </c>
      <c r="I36" s="53"/>
      <c r="J36" s="48">
        <f t="shared" si="10"/>
        <v>0</v>
      </c>
      <c r="K36" s="15">
        <f t="shared" si="6"/>
        <v>0</v>
      </c>
      <c r="L36" s="67">
        <f t="shared" si="5"/>
        <v>0</v>
      </c>
      <c r="M36" s="12"/>
    </row>
    <row r="37" spans="1:13" ht="21.95" customHeight="1" thickBot="1" x14ac:dyDescent="0.25">
      <c r="A37" s="40"/>
      <c r="B37" s="9" t="s">
        <v>2</v>
      </c>
      <c r="C37" s="42"/>
      <c r="D37" s="43"/>
      <c r="E37" s="43"/>
      <c r="F37" s="43"/>
      <c r="G37" s="43"/>
      <c r="H37" s="43"/>
      <c r="I37" s="43"/>
      <c r="J37" s="44"/>
      <c r="K37" s="14">
        <f>AVERAGE(K9:K36)</f>
        <v>0</v>
      </c>
      <c r="L37" s="67">
        <f t="shared" ref="L37" si="11">J37+H37+F37+D37</f>
        <v>0</v>
      </c>
      <c r="M37" s="13"/>
    </row>
    <row r="38" spans="1:13" ht="21.95" customHeight="1" x14ac:dyDescent="0.2"/>
    <row r="39" spans="1:13" ht="21.95" customHeight="1" x14ac:dyDescent="0.2">
      <c r="J39" s="87"/>
      <c r="K39" s="87"/>
      <c r="L39" s="87"/>
      <c r="M39" s="87"/>
    </row>
    <row r="40" spans="1:13" ht="21.95" customHeight="1" x14ac:dyDescent="0.2"/>
    <row r="41" spans="1:13" ht="21.95" customHeight="1" x14ac:dyDescent="0.2"/>
    <row r="42" spans="1:13" ht="21.95" customHeight="1" x14ac:dyDescent="0.2"/>
  </sheetData>
  <mergeCells count="12">
    <mergeCell ref="J39:M39"/>
    <mergeCell ref="A1:M1"/>
    <mergeCell ref="C4:F4"/>
    <mergeCell ref="C5:F5"/>
    <mergeCell ref="A7:A8"/>
    <mergeCell ref="B7:B8"/>
    <mergeCell ref="L7:L8"/>
    <mergeCell ref="A2:M2"/>
    <mergeCell ref="G5:K5"/>
    <mergeCell ref="G4:K4"/>
    <mergeCell ref="K7:K8"/>
    <mergeCell ref="M7:M8"/>
  </mergeCells>
  <conditionalFormatting sqref="L9:L36">
    <cfRule type="cellIs" dxfId="1" priority="1" operator="lessThan">
      <formula>6</formula>
    </cfRule>
  </conditionalFormatting>
  <pageMargins left="0.75" right="0.75" top="1" bottom="1" header="0" footer="0"/>
  <pageSetup scale="5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42"/>
  <sheetViews>
    <sheetView tabSelected="1" zoomScale="90" zoomScaleNormal="90" workbookViewId="0">
      <selection activeCell="D13" sqref="D13"/>
    </sheetView>
  </sheetViews>
  <sheetFormatPr baseColWidth="10" defaultRowHeight="15" x14ac:dyDescent="0.25"/>
  <cols>
    <col min="1" max="1" width="5.5703125" style="5" customWidth="1"/>
    <col min="2" max="2" width="38.5703125" style="5" customWidth="1"/>
    <col min="3" max="5" width="17.85546875" style="5" customWidth="1"/>
    <col min="6" max="6" width="19.28515625" style="5" customWidth="1"/>
    <col min="7" max="8" width="11.42578125" style="5"/>
    <col min="9" max="9" width="14.42578125" style="5" bestFit="1" customWidth="1"/>
    <col min="10" max="16384" width="11.42578125" style="5"/>
  </cols>
  <sheetData>
    <row r="1" spans="1:39" ht="35.25" customHeight="1" x14ac:dyDescent="0.25">
      <c r="A1" s="117" t="s">
        <v>47</v>
      </c>
      <c r="B1" s="117"/>
      <c r="C1" s="117"/>
      <c r="D1" s="117"/>
      <c r="E1" s="117"/>
      <c r="F1" s="117"/>
      <c r="AK1" s="7"/>
      <c r="AM1" s="6"/>
    </row>
    <row r="2" spans="1:39" ht="6.75" customHeight="1" x14ac:dyDescent="0.25">
      <c r="A2" s="20"/>
      <c r="B2" s="21"/>
      <c r="C2" s="21"/>
      <c r="D2" s="22"/>
      <c r="E2" s="22"/>
      <c r="F2" s="22"/>
      <c r="J2" s="8"/>
      <c r="K2" s="8"/>
      <c r="L2" s="8"/>
      <c r="M2" s="8"/>
      <c r="N2" s="8"/>
      <c r="O2" s="8"/>
      <c r="P2" s="8"/>
      <c r="Q2" s="8"/>
      <c r="R2" s="8"/>
      <c r="S2" s="8"/>
      <c r="AK2" s="7"/>
      <c r="AM2" s="6"/>
    </row>
    <row r="3" spans="1:39" x14ac:dyDescent="0.25">
      <c r="A3" s="20"/>
      <c r="B3" s="25" t="s">
        <v>5</v>
      </c>
      <c r="C3" s="103"/>
      <c r="D3" s="103"/>
      <c r="E3" s="82" t="s">
        <v>27</v>
      </c>
      <c r="F3" s="76"/>
      <c r="AK3" s="7"/>
      <c r="AM3" s="6"/>
    </row>
    <row r="4" spans="1:39" x14ac:dyDescent="0.25">
      <c r="A4" s="20"/>
      <c r="B4" s="25" t="s">
        <v>9</v>
      </c>
      <c r="C4" s="104"/>
      <c r="D4" s="104"/>
      <c r="E4" s="41" t="s">
        <v>21</v>
      </c>
      <c r="F4" s="76"/>
      <c r="AK4" s="7"/>
      <c r="AM4" s="6"/>
    </row>
    <row r="5" spans="1:39" ht="6" customHeight="1" thickBot="1" x14ac:dyDescent="0.3">
      <c r="A5" s="27"/>
      <c r="B5" s="27"/>
      <c r="C5" s="27"/>
      <c r="D5" s="27"/>
      <c r="E5" s="27"/>
      <c r="F5" s="27"/>
    </row>
    <row r="6" spans="1:39" ht="30" customHeight="1" x14ac:dyDescent="0.25">
      <c r="A6" s="118" t="s">
        <v>7</v>
      </c>
      <c r="B6" s="120" t="s">
        <v>8</v>
      </c>
      <c r="C6" s="126" t="s">
        <v>12</v>
      </c>
      <c r="D6" s="122" t="s">
        <v>22</v>
      </c>
      <c r="E6" s="124" t="s">
        <v>13</v>
      </c>
      <c r="F6" s="128" t="s">
        <v>23</v>
      </c>
      <c r="H6" s="111" t="s">
        <v>14</v>
      </c>
      <c r="I6" s="113" t="s">
        <v>15</v>
      </c>
    </row>
    <row r="7" spans="1:39" ht="15.75" thickBot="1" x14ac:dyDescent="0.3">
      <c r="A7" s="119"/>
      <c r="B7" s="121" t="s">
        <v>6</v>
      </c>
      <c r="C7" s="127"/>
      <c r="D7" s="123"/>
      <c r="E7" s="125"/>
      <c r="F7" s="129"/>
      <c r="H7" s="112"/>
      <c r="I7" s="114"/>
    </row>
    <row r="8" spans="1:39" ht="15" customHeight="1" x14ac:dyDescent="0.25">
      <c r="A8" s="33">
        <v>1</v>
      </c>
      <c r="B8" s="80" t="str">
        <f>'PRIMER PARCIAL'!B9</f>
        <v>ARIAS DELGADILLO FRANCISCO JAVIER</v>
      </c>
      <c r="C8" s="77">
        <f>'PRIMER PARCIAL'!L9</f>
        <v>0</v>
      </c>
      <c r="D8" s="77">
        <f>'SEGUNDO PARCIAL'!L9</f>
        <v>0</v>
      </c>
      <c r="E8" s="78">
        <f>'TERCER PARCIAL '!L9</f>
        <v>0</v>
      </c>
      <c r="F8" s="37">
        <f>AVERAGE(C8,D8,E8)</f>
        <v>0</v>
      </c>
      <c r="H8" s="34">
        <f>AVERAGE(C8,D8)</f>
        <v>0</v>
      </c>
      <c r="I8" s="58">
        <f>SUM(C8:D8)</f>
        <v>0</v>
      </c>
    </row>
    <row r="9" spans="1:39" ht="15" customHeight="1" x14ac:dyDescent="0.25">
      <c r="A9" s="32">
        <v>2</v>
      </c>
      <c r="B9" s="80" t="str">
        <f>'PRIMER PARCIAL'!B10</f>
        <v>BASCHUK RAMIREZ CARLOS GERARDO</v>
      </c>
      <c r="C9" s="77">
        <f>'PRIMER PARCIAL'!L10</f>
        <v>0</v>
      </c>
      <c r="D9" s="77">
        <f>'SEGUNDO PARCIAL'!L10</f>
        <v>0</v>
      </c>
      <c r="E9" s="78">
        <f>'TERCER PARCIAL '!L10</f>
        <v>0</v>
      </c>
      <c r="F9" s="37">
        <f t="shared" ref="F9:F35" si="0">AVERAGE(C9,D9,E9)</f>
        <v>0</v>
      </c>
      <c r="H9" s="34">
        <f t="shared" ref="H9:H35" si="1">AVERAGE(C9,D9)</f>
        <v>0</v>
      </c>
      <c r="I9" s="58">
        <f t="shared" ref="I9:I35" si="2">SUM(C9:D9)</f>
        <v>0</v>
      </c>
    </row>
    <row r="10" spans="1:39" ht="15" customHeight="1" x14ac:dyDescent="0.25">
      <c r="A10" s="32">
        <v>3</v>
      </c>
      <c r="B10" s="80" t="str">
        <f>'PRIMER PARCIAL'!B11</f>
        <v>CALVILLO VAZQUEZ GUILLERMO EMMANUEL</v>
      </c>
      <c r="C10" s="77">
        <f>'PRIMER PARCIAL'!L11</f>
        <v>0</v>
      </c>
      <c r="D10" s="77">
        <f>'SEGUNDO PARCIAL'!L11</f>
        <v>0</v>
      </c>
      <c r="E10" s="78">
        <f>'TERCER PARCIAL '!L11</f>
        <v>0</v>
      </c>
      <c r="F10" s="37">
        <f t="shared" si="0"/>
        <v>0</v>
      </c>
      <c r="H10" s="34">
        <f t="shared" si="1"/>
        <v>0</v>
      </c>
      <c r="I10" s="58">
        <f t="shared" si="2"/>
        <v>0</v>
      </c>
    </row>
    <row r="11" spans="1:39" ht="15" customHeight="1" x14ac:dyDescent="0.25">
      <c r="A11" s="33">
        <v>4</v>
      </c>
      <c r="B11" s="80" t="str">
        <f>'PRIMER PARCIAL'!B12</f>
        <v>CERVANTES ZAMORA CARLOS ALONSO</v>
      </c>
      <c r="C11" s="77">
        <f>'PRIMER PARCIAL'!L12</f>
        <v>0</v>
      </c>
      <c r="D11" s="77">
        <f>'SEGUNDO PARCIAL'!L12</f>
        <v>0</v>
      </c>
      <c r="E11" s="78">
        <f>'TERCER PARCIAL '!L12</f>
        <v>0</v>
      </c>
      <c r="F11" s="37">
        <f t="shared" si="0"/>
        <v>0</v>
      </c>
      <c r="H11" s="34">
        <f t="shared" si="1"/>
        <v>0</v>
      </c>
      <c r="I11" s="58">
        <f t="shared" si="2"/>
        <v>0</v>
      </c>
    </row>
    <row r="12" spans="1:39" ht="15" customHeight="1" x14ac:dyDescent="0.25">
      <c r="A12" s="33">
        <v>5</v>
      </c>
      <c r="B12" s="80" t="str">
        <f>'PRIMER PARCIAL'!B13</f>
        <v>ESPINO BALLIN SERGIO EMILIO</v>
      </c>
      <c r="C12" s="77">
        <f>'PRIMER PARCIAL'!L13</f>
        <v>0</v>
      </c>
      <c r="D12" s="77">
        <f>'SEGUNDO PARCIAL'!L13</f>
        <v>0</v>
      </c>
      <c r="E12" s="78">
        <f>'TERCER PARCIAL '!L13</f>
        <v>0</v>
      </c>
      <c r="F12" s="37">
        <f t="shared" si="0"/>
        <v>0</v>
      </c>
      <c r="H12" s="34">
        <f t="shared" si="1"/>
        <v>0</v>
      </c>
      <c r="I12" s="58">
        <f t="shared" si="2"/>
        <v>0</v>
      </c>
    </row>
    <row r="13" spans="1:39" ht="15" customHeight="1" x14ac:dyDescent="0.25">
      <c r="A13" s="32">
        <v>6</v>
      </c>
      <c r="B13" s="80" t="str">
        <f>'PRIMER PARCIAL'!B14</f>
        <v>GALLEGOS NAJERA DIEGO ALEXANDER</v>
      </c>
      <c r="C13" s="77">
        <f>'PRIMER PARCIAL'!L14</f>
        <v>0</v>
      </c>
      <c r="D13" s="77">
        <f>'SEGUNDO PARCIAL'!L14</f>
        <v>0</v>
      </c>
      <c r="E13" s="78">
        <f>'TERCER PARCIAL '!L14</f>
        <v>0</v>
      </c>
      <c r="F13" s="37">
        <f t="shared" si="0"/>
        <v>0</v>
      </c>
      <c r="H13" s="34">
        <f t="shared" si="1"/>
        <v>0</v>
      </c>
      <c r="I13" s="58">
        <f t="shared" si="2"/>
        <v>0</v>
      </c>
    </row>
    <row r="14" spans="1:39" ht="15" customHeight="1" x14ac:dyDescent="0.25">
      <c r="A14" s="32">
        <v>7</v>
      </c>
      <c r="B14" s="80" t="str">
        <f>'PRIMER PARCIAL'!B15</f>
        <v>GONZALEZ ARELLANO KARLA FERNANDA</v>
      </c>
      <c r="C14" s="77">
        <f>'PRIMER PARCIAL'!L15</f>
        <v>0</v>
      </c>
      <c r="D14" s="77">
        <f>'SEGUNDO PARCIAL'!L15</f>
        <v>0</v>
      </c>
      <c r="E14" s="78">
        <f>'TERCER PARCIAL '!L15</f>
        <v>0</v>
      </c>
      <c r="F14" s="37">
        <f t="shared" si="0"/>
        <v>0</v>
      </c>
      <c r="H14" s="34">
        <f t="shared" si="1"/>
        <v>0</v>
      </c>
      <c r="I14" s="58">
        <f t="shared" si="2"/>
        <v>0</v>
      </c>
    </row>
    <row r="15" spans="1:39" ht="15" customHeight="1" x14ac:dyDescent="0.25">
      <c r="A15" s="33">
        <v>8</v>
      </c>
      <c r="B15" s="80" t="str">
        <f>'PRIMER PARCIAL'!B16</f>
        <v>GUERRERO SALAZAR NOE CRUZ</v>
      </c>
      <c r="C15" s="77">
        <f>'PRIMER PARCIAL'!L16</f>
        <v>0</v>
      </c>
      <c r="D15" s="77">
        <f>'SEGUNDO PARCIAL'!L16</f>
        <v>0</v>
      </c>
      <c r="E15" s="78">
        <f>'TERCER PARCIAL '!L16</f>
        <v>0</v>
      </c>
      <c r="F15" s="37">
        <f t="shared" si="0"/>
        <v>0</v>
      </c>
      <c r="H15" s="34">
        <f t="shared" si="1"/>
        <v>0</v>
      </c>
      <c r="I15" s="58">
        <f t="shared" si="2"/>
        <v>0</v>
      </c>
    </row>
    <row r="16" spans="1:39" ht="15" customHeight="1" x14ac:dyDescent="0.25">
      <c r="A16" s="33">
        <v>9</v>
      </c>
      <c r="B16" s="80" t="str">
        <f>'PRIMER PARCIAL'!B17</f>
        <v>LEMUS LOPEZ ANA PAULA</v>
      </c>
      <c r="C16" s="77">
        <f>'PRIMER PARCIAL'!L17</f>
        <v>0</v>
      </c>
      <c r="D16" s="77">
        <f>'SEGUNDO PARCIAL'!L17</f>
        <v>0</v>
      </c>
      <c r="E16" s="78">
        <f>'TERCER PARCIAL '!L17</f>
        <v>0</v>
      </c>
      <c r="F16" s="37">
        <f t="shared" si="0"/>
        <v>0</v>
      </c>
      <c r="H16" s="34">
        <f t="shared" si="1"/>
        <v>0</v>
      </c>
      <c r="I16" s="58">
        <f t="shared" si="2"/>
        <v>0</v>
      </c>
    </row>
    <row r="17" spans="1:9" ht="15" customHeight="1" x14ac:dyDescent="0.25">
      <c r="A17" s="32">
        <v>10</v>
      </c>
      <c r="B17" s="80" t="str">
        <f>'PRIMER PARCIAL'!B18</f>
        <v>LOPEZ MARIN DANIEL DE JESUS</v>
      </c>
      <c r="C17" s="77">
        <f>'PRIMER PARCIAL'!L18</f>
        <v>0</v>
      </c>
      <c r="D17" s="77">
        <f>'SEGUNDO PARCIAL'!L18</f>
        <v>0</v>
      </c>
      <c r="E17" s="78">
        <f>'TERCER PARCIAL '!L18</f>
        <v>0</v>
      </c>
      <c r="F17" s="37">
        <f t="shared" si="0"/>
        <v>0</v>
      </c>
      <c r="H17" s="34">
        <f t="shared" si="1"/>
        <v>0</v>
      </c>
      <c r="I17" s="58">
        <f t="shared" si="2"/>
        <v>0</v>
      </c>
    </row>
    <row r="18" spans="1:9" ht="15" customHeight="1" x14ac:dyDescent="0.25">
      <c r="A18" s="32">
        <v>11</v>
      </c>
      <c r="B18" s="80" t="str">
        <f>'PRIMER PARCIAL'!B19</f>
        <v>SANDOVAL FLORES JOSE ANTONIO</v>
      </c>
      <c r="C18" s="77">
        <f>'PRIMER PARCIAL'!L19</f>
        <v>0</v>
      </c>
      <c r="D18" s="77">
        <f>'SEGUNDO PARCIAL'!L19</f>
        <v>0</v>
      </c>
      <c r="E18" s="78">
        <f>'TERCER PARCIAL '!L19</f>
        <v>0</v>
      </c>
      <c r="F18" s="37">
        <f t="shared" si="0"/>
        <v>0</v>
      </c>
      <c r="H18" s="34">
        <f t="shared" si="1"/>
        <v>0</v>
      </c>
      <c r="I18" s="58">
        <f t="shared" si="2"/>
        <v>0</v>
      </c>
    </row>
    <row r="19" spans="1:9" ht="15" customHeight="1" x14ac:dyDescent="0.25">
      <c r="A19" s="33">
        <v>12</v>
      </c>
      <c r="B19" s="80" t="str">
        <f>'PRIMER PARCIAL'!B20</f>
        <v>SANTANA VILLALOBOS OBED SALOMON</v>
      </c>
      <c r="C19" s="77">
        <f>'PRIMER PARCIAL'!L20</f>
        <v>0</v>
      </c>
      <c r="D19" s="77">
        <f>'SEGUNDO PARCIAL'!L20</f>
        <v>0</v>
      </c>
      <c r="E19" s="78">
        <f>'TERCER PARCIAL '!L20</f>
        <v>0</v>
      </c>
      <c r="F19" s="37">
        <f t="shared" si="0"/>
        <v>0</v>
      </c>
      <c r="H19" s="34">
        <f t="shared" si="1"/>
        <v>0</v>
      </c>
      <c r="I19" s="58">
        <f t="shared" si="2"/>
        <v>0</v>
      </c>
    </row>
    <row r="20" spans="1:9" ht="15" customHeight="1" x14ac:dyDescent="0.25">
      <c r="A20" s="33">
        <v>13</v>
      </c>
      <c r="B20" s="80" t="str">
        <f>'PRIMER PARCIAL'!B21</f>
        <v>SILVA MARTINEZ RODRIGO FABIAN</v>
      </c>
      <c r="C20" s="77">
        <f>'PRIMER PARCIAL'!L21</f>
        <v>0</v>
      </c>
      <c r="D20" s="77">
        <f>'SEGUNDO PARCIAL'!L21</f>
        <v>0</v>
      </c>
      <c r="E20" s="78">
        <f>'TERCER PARCIAL '!L21</f>
        <v>0</v>
      </c>
      <c r="F20" s="37">
        <f t="shared" si="0"/>
        <v>0</v>
      </c>
      <c r="H20" s="34">
        <f t="shared" si="1"/>
        <v>0</v>
      </c>
      <c r="I20" s="58">
        <f t="shared" si="2"/>
        <v>0</v>
      </c>
    </row>
    <row r="21" spans="1:9" ht="15" customHeight="1" x14ac:dyDescent="0.25">
      <c r="A21" s="32">
        <v>14</v>
      </c>
      <c r="B21" s="80" t="str">
        <f>'PRIMER PARCIAL'!B22</f>
        <v>VILLASANA ROCHE DAVID SANTIAGO</v>
      </c>
      <c r="C21" s="77">
        <f>'PRIMER PARCIAL'!L22</f>
        <v>0</v>
      </c>
      <c r="D21" s="77">
        <f>'SEGUNDO PARCIAL'!L22</f>
        <v>0</v>
      </c>
      <c r="E21" s="78">
        <f>'TERCER PARCIAL '!L22</f>
        <v>0</v>
      </c>
      <c r="F21" s="37">
        <f t="shared" si="0"/>
        <v>0</v>
      </c>
      <c r="H21" s="34">
        <f t="shared" si="1"/>
        <v>0</v>
      </c>
      <c r="I21" s="58">
        <f t="shared" si="2"/>
        <v>0</v>
      </c>
    </row>
    <row r="22" spans="1:9" ht="15" customHeight="1" x14ac:dyDescent="0.25">
      <c r="A22" s="32">
        <v>15</v>
      </c>
      <c r="B22" s="80">
        <f>'PRIMER PARCIAL'!B23</f>
        <v>0</v>
      </c>
      <c r="C22" s="77">
        <f>'PRIMER PARCIAL'!L23</f>
        <v>0</v>
      </c>
      <c r="D22" s="77">
        <f>'SEGUNDO PARCIAL'!L23</f>
        <v>0</v>
      </c>
      <c r="E22" s="78">
        <f>'TERCER PARCIAL '!L23</f>
        <v>0</v>
      </c>
      <c r="F22" s="37">
        <f t="shared" si="0"/>
        <v>0</v>
      </c>
      <c r="H22" s="34">
        <f t="shared" si="1"/>
        <v>0</v>
      </c>
      <c r="I22" s="58">
        <f t="shared" si="2"/>
        <v>0</v>
      </c>
    </row>
    <row r="23" spans="1:9" ht="15" customHeight="1" x14ac:dyDescent="0.25">
      <c r="A23" s="33">
        <v>16</v>
      </c>
      <c r="B23" s="80">
        <f>'PRIMER PARCIAL'!B24</f>
        <v>0</v>
      </c>
      <c r="C23" s="77">
        <f>'PRIMER PARCIAL'!L24</f>
        <v>0</v>
      </c>
      <c r="D23" s="77">
        <f>'SEGUNDO PARCIAL'!L24</f>
        <v>0</v>
      </c>
      <c r="E23" s="78">
        <f>'TERCER PARCIAL '!L24</f>
        <v>0</v>
      </c>
      <c r="F23" s="37">
        <f t="shared" si="0"/>
        <v>0</v>
      </c>
      <c r="H23" s="34">
        <f t="shared" si="1"/>
        <v>0</v>
      </c>
      <c r="I23" s="58">
        <f t="shared" si="2"/>
        <v>0</v>
      </c>
    </row>
    <row r="24" spans="1:9" ht="15" customHeight="1" x14ac:dyDescent="0.25">
      <c r="A24" s="33">
        <v>17</v>
      </c>
      <c r="B24" s="36">
        <f>'PRIMER PARCIAL'!B25</f>
        <v>0</v>
      </c>
      <c r="C24" s="77">
        <f>'PRIMER PARCIAL'!L25</f>
        <v>0</v>
      </c>
      <c r="D24" s="77">
        <f>'SEGUNDO PARCIAL'!L25</f>
        <v>0</v>
      </c>
      <c r="E24" s="78">
        <f>'TERCER PARCIAL '!L25</f>
        <v>0</v>
      </c>
      <c r="F24" s="37">
        <f t="shared" si="0"/>
        <v>0</v>
      </c>
      <c r="H24" s="28">
        <f t="shared" si="1"/>
        <v>0</v>
      </c>
      <c r="I24" s="58">
        <f t="shared" si="2"/>
        <v>0</v>
      </c>
    </row>
    <row r="25" spans="1:9" ht="15" customHeight="1" x14ac:dyDescent="0.25">
      <c r="A25" s="32">
        <v>18</v>
      </c>
      <c r="B25" s="36">
        <f>'PRIMER PARCIAL'!B26</f>
        <v>0</v>
      </c>
      <c r="C25" s="77">
        <f>'PRIMER PARCIAL'!L26</f>
        <v>0</v>
      </c>
      <c r="D25" s="77">
        <f>'SEGUNDO PARCIAL'!L26</f>
        <v>0</v>
      </c>
      <c r="E25" s="78">
        <f>'TERCER PARCIAL '!L26</f>
        <v>0</v>
      </c>
      <c r="F25" s="37">
        <f t="shared" si="0"/>
        <v>0</v>
      </c>
      <c r="H25" s="28">
        <f t="shared" si="1"/>
        <v>0</v>
      </c>
      <c r="I25" s="58">
        <f t="shared" si="2"/>
        <v>0</v>
      </c>
    </row>
    <row r="26" spans="1:9" ht="15" customHeight="1" x14ac:dyDescent="0.25">
      <c r="A26" s="32">
        <v>19</v>
      </c>
      <c r="B26" s="36">
        <f>'PRIMER PARCIAL'!B27</f>
        <v>0</v>
      </c>
      <c r="C26" s="77">
        <f>'PRIMER PARCIAL'!L27</f>
        <v>0</v>
      </c>
      <c r="D26" s="77">
        <f>'SEGUNDO PARCIAL'!L27</f>
        <v>0</v>
      </c>
      <c r="E26" s="78">
        <f>'TERCER PARCIAL '!L27</f>
        <v>0</v>
      </c>
      <c r="F26" s="37">
        <f t="shared" si="0"/>
        <v>0</v>
      </c>
      <c r="H26" s="28">
        <f t="shared" si="1"/>
        <v>0</v>
      </c>
      <c r="I26" s="58">
        <f t="shared" si="2"/>
        <v>0</v>
      </c>
    </row>
    <row r="27" spans="1:9" ht="15" customHeight="1" x14ac:dyDescent="0.25">
      <c r="A27" s="33">
        <v>20</v>
      </c>
      <c r="B27" s="36">
        <f>'PRIMER PARCIAL'!B28</f>
        <v>0</v>
      </c>
      <c r="C27" s="77">
        <f>'PRIMER PARCIAL'!L28</f>
        <v>0</v>
      </c>
      <c r="D27" s="77">
        <f>'SEGUNDO PARCIAL'!L28</f>
        <v>0</v>
      </c>
      <c r="E27" s="78">
        <f>'TERCER PARCIAL '!L28</f>
        <v>0</v>
      </c>
      <c r="F27" s="37">
        <f t="shared" si="0"/>
        <v>0</v>
      </c>
      <c r="H27" s="28">
        <f t="shared" si="1"/>
        <v>0</v>
      </c>
      <c r="I27" s="59">
        <f t="shared" si="2"/>
        <v>0</v>
      </c>
    </row>
    <row r="28" spans="1:9" ht="15" customHeight="1" x14ac:dyDescent="0.25">
      <c r="A28" s="33">
        <v>21</v>
      </c>
      <c r="B28" s="36">
        <f>'PRIMER PARCIAL'!B29</f>
        <v>0</v>
      </c>
      <c r="C28" s="77">
        <f>'PRIMER PARCIAL'!L29</f>
        <v>0</v>
      </c>
      <c r="D28" s="77">
        <f>'SEGUNDO PARCIAL'!L29</f>
        <v>0</v>
      </c>
      <c r="E28" s="78">
        <f>'TERCER PARCIAL '!L29</f>
        <v>0</v>
      </c>
      <c r="F28" s="37">
        <f t="shared" si="0"/>
        <v>0</v>
      </c>
      <c r="H28" s="28">
        <f t="shared" si="1"/>
        <v>0</v>
      </c>
      <c r="I28" s="59">
        <f t="shared" si="2"/>
        <v>0</v>
      </c>
    </row>
    <row r="29" spans="1:9" ht="15" customHeight="1" x14ac:dyDescent="0.25">
      <c r="A29" s="33">
        <v>22</v>
      </c>
      <c r="B29" s="36">
        <f>'PRIMER PARCIAL'!B30</f>
        <v>0</v>
      </c>
      <c r="C29" s="77">
        <f>'PRIMER PARCIAL'!L30</f>
        <v>0</v>
      </c>
      <c r="D29" s="77">
        <f>'SEGUNDO PARCIAL'!L30</f>
        <v>0</v>
      </c>
      <c r="E29" s="78">
        <f>'TERCER PARCIAL '!L30</f>
        <v>0</v>
      </c>
      <c r="F29" s="37">
        <f t="shared" si="0"/>
        <v>0</v>
      </c>
      <c r="H29" s="28">
        <f t="shared" si="1"/>
        <v>0</v>
      </c>
      <c r="I29" s="59">
        <f t="shared" si="2"/>
        <v>0</v>
      </c>
    </row>
    <row r="30" spans="1:9" ht="15" customHeight="1" x14ac:dyDescent="0.25">
      <c r="A30" s="33">
        <v>23</v>
      </c>
      <c r="B30" s="36">
        <f>'PRIMER PARCIAL'!B31</f>
        <v>0</v>
      </c>
      <c r="C30" s="77">
        <f>'PRIMER PARCIAL'!L31</f>
        <v>0</v>
      </c>
      <c r="D30" s="77">
        <f>'SEGUNDO PARCIAL'!L31</f>
        <v>0</v>
      </c>
      <c r="E30" s="78">
        <f>'TERCER PARCIAL '!L31</f>
        <v>0</v>
      </c>
      <c r="F30" s="37">
        <f t="shared" si="0"/>
        <v>0</v>
      </c>
      <c r="H30" s="28">
        <f t="shared" si="1"/>
        <v>0</v>
      </c>
      <c r="I30" s="59">
        <f t="shared" si="2"/>
        <v>0</v>
      </c>
    </row>
    <row r="31" spans="1:9" ht="15" customHeight="1" x14ac:dyDescent="0.25">
      <c r="A31" s="33">
        <v>24</v>
      </c>
      <c r="B31" s="36">
        <f>'PRIMER PARCIAL'!B32</f>
        <v>0</v>
      </c>
      <c r="C31" s="77">
        <f>'PRIMER PARCIAL'!L32</f>
        <v>0</v>
      </c>
      <c r="D31" s="77">
        <f>'SEGUNDO PARCIAL'!L32</f>
        <v>0</v>
      </c>
      <c r="E31" s="78">
        <f>'TERCER PARCIAL '!L32</f>
        <v>0</v>
      </c>
      <c r="F31" s="37">
        <f t="shared" si="0"/>
        <v>0</v>
      </c>
      <c r="H31" s="28">
        <f t="shared" si="1"/>
        <v>0</v>
      </c>
      <c r="I31" s="59">
        <f t="shared" si="2"/>
        <v>0</v>
      </c>
    </row>
    <row r="32" spans="1:9" ht="15" customHeight="1" x14ac:dyDescent="0.25">
      <c r="A32" s="33">
        <v>25</v>
      </c>
      <c r="B32" s="36">
        <f>'PRIMER PARCIAL'!B33</f>
        <v>0</v>
      </c>
      <c r="C32" s="77">
        <f>'PRIMER PARCIAL'!L33</f>
        <v>0</v>
      </c>
      <c r="D32" s="77">
        <f>'SEGUNDO PARCIAL'!L33</f>
        <v>0</v>
      </c>
      <c r="E32" s="78">
        <f>'TERCER PARCIAL '!L33</f>
        <v>0</v>
      </c>
      <c r="F32" s="37">
        <f t="shared" si="0"/>
        <v>0</v>
      </c>
      <c r="H32" s="28">
        <f t="shared" si="1"/>
        <v>0</v>
      </c>
      <c r="I32" s="59">
        <f t="shared" si="2"/>
        <v>0</v>
      </c>
    </row>
    <row r="33" spans="1:9" ht="15" customHeight="1" x14ac:dyDescent="0.25">
      <c r="A33" s="33">
        <v>26</v>
      </c>
      <c r="B33" s="36">
        <f>'PRIMER PARCIAL'!B34</f>
        <v>0</v>
      </c>
      <c r="C33" s="77">
        <f>'PRIMER PARCIAL'!L34</f>
        <v>0</v>
      </c>
      <c r="D33" s="77">
        <f>'SEGUNDO PARCIAL'!L34</f>
        <v>0</v>
      </c>
      <c r="E33" s="78">
        <f>'TERCER PARCIAL '!L34</f>
        <v>0</v>
      </c>
      <c r="F33" s="37">
        <f t="shared" si="0"/>
        <v>0</v>
      </c>
      <c r="H33" s="28">
        <f t="shared" si="1"/>
        <v>0</v>
      </c>
      <c r="I33" s="59">
        <f t="shared" si="2"/>
        <v>0</v>
      </c>
    </row>
    <row r="34" spans="1:9" ht="15" customHeight="1" x14ac:dyDescent="0.25">
      <c r="A34" s="33">
        <v>27</v>
      </c>
      <c r="B34" s="36">
        <f>'PRIMER PARCIAL'!B35</f>
        <v>0</v>
      </c>
      <c r="C34" s="77">
        <f>'PRIMER PARCIAL'!L35</f>
        <v>0</v>
      </c>
      <c r="D34" s="77">
        <f>'SEGUNDO PARCIAL'!L35</f>
        <v>0</v>
      </c>
      <c r="E34" s="78">
        <f>'TERCER PARCIAL '!L36</f>
        <v>0</v>
      </c>
      <c r="F34" s="37">
        <f t="shared" si="0"/>
        <v>0</v>
      </c>
      <c r="H34" s="28">
        <f t="shared" si="1"/>
        <v>0</v>
      </c>
      <c r="I34" s="59">
        <f t="shared" si="2"/>
        <v>0</v>
      </c>
    </row>
    <row r="35" spans="1:9" ht="15" customHeight="1" thickBot="1" x14ac:dyDescent="0.3">
      <c r="A35" s="33">
        <v>28</v>
      </c>
      <c r="B35" s="36">
        <f>'PRIMER PARCIAL'!B36</f>
        <v>0</v>
      </c>
      <c r="C35" s="77">
        <f>'PRIMER PARCIAL'!L36</f>
        <v>0</v>
      </c>
      <c r="D35" s="77">
        <f>'SEGUNDO PARCIAL'!L36</f>
        <v>0</v>
      </c>
      <c r="E35" s="78">
        <f>'TERCER PARCIAL '!L37</f>
        <v>0</v>
      </c>
      <c r="F35" s="37">
        <f t="shared" si="0"/>
        <v>0</v>
      </c>
      <c r="H35" s="60">
        <f t="shared" si="1"/>
        <v>0</v>
      </c>
      <c r="I35" s="61">
        <f t="shared" si="2"/>
        <v>0</v>
      </c>
    </row>
    <row r="36" spans="1:9" ht="15" customHeight="1" thickBot="1" x14ac:dyDescent="0.3">
      <c r="A36" s="115" t="s">
        <v>2</v>
      </c>
      <c r="B36" s="116"/>
      <c r="C36" s="130"/>
      <c r="D36" s="131"/>
      <c r="E36" s="132"/>
      <c r="F36" s="35">
        <f>AVERAGE(F8:F35)</f>
        <v>0</v>
      </c>
    </row>
    <row r="37" spans="1:9" ht="5.25" customHeight="1" x14ac:dyDescent="0.25">
      <c r="A37" s="29"/>
      <c r="B37" s="30"/>
      <c r="C37" s="31"/>
      <c r="D37" s="27"/>
      <c r="E37" s="27"/>
      <c r="F37" s="27"/>
    </row>
    <row r="38" spans="1:9" ht="15" customHeight="1" x14ac:dyDescent="0.25">
      <c r="A38" s="101" t="s">
        <v>28</v>
      </c>
      <c r="B38" s="101"/>
      <c r="C38" s="101"/>
      <c r="D38" s="101"/>
      <c r="E38" s="101"/>
      <c r="F38" s="101"/>
    </row>
    <row r="39" spans="1:9" ht="32.25" customHeight="1" x14ac:dyDescent="0.25">
      <c r="A39" s="101"/>
      <c r="B39" s="101"/>
      <c r="C39" s="101"/>
      <c r="D39" s="101"/>
      <c r="E39" s="101"/>
      <c r="F39" s="101"/>
    </row>
    <row r="40" spans="1:9" ht="15" customHeight="1" x14ac:dyDescent="0.25">
      <c r="A40" s="27"/>
      <c r="B40" s="27"/>
      <c r="C40" s="27"/>
      <c r="D40" s="27"/>
      <c r="E40" s="27"/>
      <c r="F40" s="27"/>
    </row>
    <row r="41" spans="1:9" x14ac:dyDescent="0.25">
      <c r="A41" s="27"/>
      <c r="B41" s="27"/>
      <c r="C41" s="27"/>
      <c r="D41" s="27"/>
      <c r="E41" s="27"/>
      <c r="F41" s="27"/>
    </row>
    <row r="42" spans="1:9" x14ac:dyDescent="0.25">
      <c r="A42" s="27"/>
      <c r="B42" s="27"/>
      <c r="C42" s="27"/>
      <c r="D42" s="27"/>
      <c r="E42" s="27"/>
      <c r="F42" s="27"/>
    </row>
  </sheetData>
  <mergeCells count="14">
    <mergeCell ref="A38:F39"/>
    <mergeCell ref="A6:A7"/>
    <mergeCell ref="B6:B7"/>
    <mergeCell ref="D6:D7"/>
    <mergeCell ref="E6:E7"/>
    <mergeCell ref="C6:C7"/>
    <mergeCell ref="F6:F7"/>
    <mergeCell ref="C36:E36"/>
    <mergeCell ref="H6:H7"/>
    <mergeCell ref="I6:I7"/>
    <mergeCell ref="A36:B36"/>
    <mergeCell ref="A1:F1"/>
    <mergeCell ref="C3:D3"/>
    <mergeCell ref="C4:D4"/>
  </mergeCells>
  <conditionalFormatting sqref="F8:F35">
    <cfRule type="cellIs" dxfId="0" priority="1" operator="lessThan">
      <formula>6</formula>
    </cfRule>
  </conditionalFormatting>
  <pageMargins left="0.25" right="0.25" top="0.75" bottom="0.75" header="0.3" footer="0.3"/>
  <pageSetup scale="89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PRIMER PARCIAL</vt:lpstr>
      <vt:lpstr>SEGUNDO PARCIAL</vt:lpstr>
      <vt:lpstr>TERCER PARCIAL </vt:lpstr>
      <vt:lpstr>CALIF FINAL</vt:lpstr>
      <vt:lpstr>'CALIF FINAL'!Área_de_impresión</vt:lpstr>
      <vt:lpstr>'PRIMER PARCIAL'!Área_de_impresión</vt:lpstr>
      <vt:lpstr>'SEGUNDO PARCIAL'!Área_de_impresión</vt:lpstr>
      <vt:lpstr>'TERCER PARCIAL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López Ramírez</dc:creator>
  <cp:lastModifiedBy>Usuario de Windows</cp:lastModifiedBy>
  <dcterms:created xsi:type="dcterms:W3CDTF">2013-02-25T15:31:21Z</dcterms:created>
  <dcterms:modified xsi:type="dcterms:W3CDTF">2020-02-06T19:19:38Z</dcterms:modified>
</cp:coreProperties>
</file>