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JAVIER\Desktop\Comparativa Salarios Programadores 2025\"/>
    </mc:Choice>
  </mc:AlternateContent>
  <xr:revisionPtr revIDLastSave="0" documentId="13_ncr:1_{645F2D3D-4442-4C81-AA37-6D0D7E9A506D}" xr6:coauthVersionLast="47" xr6:coauthVersionMax="47" xr10:uidLastSave="{00000000-0000-0000-0000-000000000000}"/>
  <bookViews>
    <workbookView xWindow="-103" yWindow="-103" windowWidth="29692" windowHeight="12549" xr2:uid="{00000000-000D-0000-FFFF-FFFF00000000}"/>
  </bookViews>
  <sheets>
    <sheet name="Dashboard" sheetId="2" r:id="rId1"/>
    <sheet name="Base" sheetId="1" r:id="rId2"/>
    <sheet name="Resumen" sheetId="3" r:id="rId3"/>
    <sheet name="Por País" sheetId="4" r:id="rId4"/>
  </sheets>
  <definedNames>
    <definedName name="Slicer_Nivel">#N/A</definedName>
  </definedNames>
  <calcPr calcId="191028"/>
  <pivotCaches>
    <pivotCache cacheId="0"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4" l="1"/>
  <c r="B7" i="4" s="1"/>
  <c r="D9" i="3"/>
  <c r="C9" i="3"/>
  <c r="D8" i="3"/>
  <c r="C8" i="3"/>
  <c r="D7" i="3"/>
  <c r="C7" i="3"/>
  <c r="D6" i="3"/>
  <c r="C6" i="3"/>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<sst xmlns="http://schemas.openxmlformats.org/spreadsheetml/2006/main" count="41" uniqueCount="32">
  <si>
    <t>Nivel</t>
  </si>
  <si>
    <t>IRPF Estimado Asalariado (%)</t>
  </si>
  <si>
    <t>Remoto Internacional (USD)</t>
  </si>
  <si>
    <t>IRPF + Cuota Autónomo (%)</t>
  </si>
  <si>
    <t>Junior</t>
  </si>
  <si>
    <t>SemiSenior</t>
  </si>
  <si>
    <t>Senior</t>
  </si>
  <si>
    <t>Especialista IA / Lead</t>
  </si>
  <si>
    <t>Informe de Comparativa Salarial</t>
  </si>
  <si>
    <t>Objetivo:</t>
  </si>
  <si>
    <t>Analizar y visualizar el salario bruto y neto de programadores en España según nivel y tipo de contratación.</t>
  </si>
  <si>
    <t>Resumen por nivel:</t>
  </si>
  <si>
    <t>Asalariado (€)</t>
  </si>
  <si>
    <t>Autónomo (€)</t>
  </si>
  <si>
    <t>Notas:</t>
  </si>
  <si>
    <t>Los valores son estimaciones con IRPF y cuotas estándar. Pueden ajustarse por comunidad autónoma o país.</t>
  </si>
  <si>
    <t>Simulador Comparativo por País / Región</t>
  </si>
  <si>
    <t>País o región:</t>
  </si>
  <si>
    <t>España (Canarias)</t>
  </si>
  <si>
    <t>Salario bruto anual (€):</t>
  </si>
  <si>
    <t>Nivel:</t>
  </si>
  <si>
    <t>IRPF / Impuesto estimado (%):</t>
  </si>
  <si>
    <t>Salario neto mensual estimado (€):</t>
  </si>
  <si>
    <t xml:space="preserve"> </t>
  </si>
  <si>
    <t xml:space="preserve">Nivel </t>
  </si>
  <si>
    <t xml:space="preserve">Neto mensual Autónomo (€) </t>
  </si>
  <si>
    <t xml:space="preserve">Remoto Internacional (USD) </t>
  </si>
  <si>
    <t>Bruto Anual Asalariado (€)</t>
  </si>
  <si>
    <t>Neto Mensual Asalariado (€)</t>
  </si>
  <si>
    <t>Bruto Anual Autónomo (€)</t>
  </si>
  <si>
    <t xml:space="preserve">Neto Mensual Asalariado (€) </t>
  </si>
  <si>
    <t>Neto Mensual Autónomo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</si>
</sst>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 #,##0.00\ &quot;€&quot;_-;\-* #,##0.00\ &quot;€&quot;_-;_-* &quot;-&quot;??\ &quot;€&quot;_-;_-@_-"/>
    <numFmt numFmtId="43" formatCode="_-* #,##0.00_-;\-* #,##0.00_-;_-* &quot;-&quot;??_-;_-@_-"/>
    <numFmt numFmtId="164" formatCode="_-&quot;XDR&quot;* #,##0.00_-;\-&quot;XDR&quot;* #,##0.00_-;_-&quot;XDR&quot;* &quot;-&quot;??_-;_-@_-"/>
    <numFmt numFmtId="165" formatCode="\€#,##0.00"/>
    <numFmt numFmtId="166" formatCode="0.0%"/>
    <numFmt numFmtId="167" formatCode="_-[$$-409]* #,##0.00_ ;_-[$$-409]* \-#,##0.00\ ;_-[$$-409]* &quot;-&quot;??_ ;_-@_ "/>
    <numFmt numFmtId="168" formatCode="_-* #,##0.00\ _€_-;\-* #,##0.00\ _€_-;_-* &quot;-&quot;??\ _€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b/>
      <sz val="14"/>
      <color rgb="FF7030A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
      <patternFill patternType="solid">
        <fgColor theme="7" tint="-0.249977111117893"/>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165" fontId="0" fillId="0" borderId="0" xfId="0" applyNumberFormat="1"/>
    <xf numFmtId="0" fontId="1" fillId="0" borderId="0" xfId="0" applyFont="1"/>
    <xf numFmtId="9" fontId="0" fillId="0" borderId="0" xfId="1" applyFont="1"/>
    <xf numFmtId="166" fontId="0" fillId="0" borderId="0" xfId="0" applyNumberFormat="1"/>
    <xf numFmtId="167" fontId="0" fillId="0" borderId="0" xfId="0" applyNumberFormat="1"/>
    <xf numFmtId="168" fontId="0" fillId="0" borderId="0" xfId="0" applyNumberFormat="1" applyAlignment="1">
      <alignment horizontal="right"/>
    </xf>
    <xf numFmtId="0" fontId="0" fillId="0" borderId="0" xfId="0" applyAlignment="1">
      <alignment horizontal="right"/>
    </xf>
    <xf numFmtId="168" fontId="0" fillId="0" borderId="0" xfId="0" applyNumberFormat="1" applyAlignment="1">
      <alignment vertical="center"/>
    </xf>
    <xf numFmtId="10" fontId="0" fillId="0" borderId="0" xfId="0" applyNumberFormat="1"/>
    <xf numFmtId="0" fontId="0" fillId="0" borderId="0" xfId="0" applyAlignment="1">
      <alignment horizontal="left"/>
    </xf>
    <xf numFmtId="43" fontId="0" fillId="0" borderId="0" xfId="0" applyNumberFormat="1"/>
    <xf numFmtId="0" fontId="0" fillId="2" borderId="0" xfId="0" applyFill="1"/>
    <xf numFmtId="0" fontId="0" fillId="2" borderId="0" xfId="0" applyFill="1" applyAlignment="1">
      <alignment horizontal="right"/>
    </xf>
    <xf numFmtId="0" fontId="0" fillId="2" borderId="0" xfId="0" applyFill="1" applyAlignment="1">
      <alignment horizontal="left"/>
    </xf>
    <xf numFmtId="44" fontId="0" fillId="2" borderId="0" xfId="0" applyNumberFormat="1" applyFill="1"/>
    <xf numFmtId="167" fontId="0" fillId="2" borderId="0" xfId="0" applyNumberFormat="1" applyFill="1"/>
    <xf numFmtId="0" fontId="3" fillId="3" borderId="1" xfId="0" applyFont="1" applyFill="1" applyBorder="1"/>
    <xf numFmtId="0" fontId="3" fillId="3" borderId="0" xfId="0" applyFont="1" applyFill="1"/>
    <xf numFmtId="164" fontId="0" fillId="0" borderId="0" xfId="0" applyNumberFormat="1"/>
    <xf numFmtId="0" fontId="0" fillId="4" borderId="0" xfId="0" applyFill="1" applyAlignment="1">
      <alignment vertical="top" wrapText="1"/>
    </xf>
    <xf numFmtId="0" fontId="4" fillId="0" borderId="0" xfId="0" applyFont="1" applyAlignment="1">
      <alignment horizontal="center"/>
    </xf>
    <xf numFmtId="165" fontId="0" fillId="0" borderId="0" xfId="0" applyNumberFormat="1" applyAlignment="1">
      <alignment wrapText="1"/>
    </xf>
    <xf numFmtId="0" fontId="1" fillId="0" borderId="0" xfId="0" applyFont="1" applyAlignment="1">
      <alignment horizontal="center" vertical="top"/>
    </xf>
    <xf numFmtId="0" fontId="4" fillId="0" borderId="0" xfId="0" applyFont="1" applyAlignment="1">
      <alignment horizontal="center"/>
    </xf>
  </cellXfs>
  <cellStyles count="2">
    <cellStyle name="Normal" xfId="0" builtinId="0"/>
    <cellStyle name="Porcentaje" xfId="1" builtinId="5"/>
  </cellStyles>
  <dxfs count="33">
    <dxf>
      <numFmt numFmtId="165" formatCode="\€#,##0.00"/>
    </dxf>
    <dxf>
      <numFmt numFmtId="165" formatCode="\€#,##0.00"/>
    </dxf>
    <dxf>
      <alignment horizontal="left" vertical="bottom" textRotation="0" wrapText="0" indent="0" justifyLastLine="0" shrinkToFit="0" readingOrder="0"/>
    </dxf>
    <dxf>
      <numFmt numFmtId="164" formatCode="_-&quot;XDR&quot;* #,##0.00_-;\-&quot;XDR&quot;* #,##0.00_-;_-&quot;XDR&quot;* &quot;-&quot;??_-;_-@_-"/>
    </dxf>
    <dxf>
      <numFmt numFmtId="164" formatCode="_-&quot;XDR&quot;* #,##0.00_-;\-&quot;XDR&quot;* #,##0.00_-;_-&quot;XDR&quot;* &quot;-&quot;??_-;_-@_-"/>
    </dxf>
    <dxf>
      <numFmt numFmtId="167" formatCode="_-[$$-409]* #,##0.00_ ;_-[$$-409]* \-#,##0.00\ ;_-[$$-409]* &quot;-&quot;??_ ;_-@_ "/>
    </dxf>
    <dxf>
      <numFmt numFmtId="164" formatCode="_-&quot;XDR&quot;* #,##0.00_-;\-&quot;XDR&quot;* #,##0.00_-;_-&quot;XDR&quot;* &quot;-&quot;??_-;_-@_-"/>
    </dxf>
    <dxf>
      <numFmt numFmtId="13" formatCode="0%"/>
    </dxf>
    <dxf>
      <numFmt numFmtId="35" formatCode="_-* #,##0.00_-;\-* #,##0.00_-;_-* &quot;-&quot;??_-;_-@_-"/>
    </dxf>
    <dxf>
      <fill>
        <patternFill patternType="solid">
          <fgColor indexed="64"/>
          <bgColor theme="7" tint="-0.249977111117893"/>
        </patternFill>
      </fill>
      <alignment horizontal="general" vertical="top" textRotation="0" wrapText="1" indent="0" justifyLastLine="0" shrinkToFit="0" readingOrder="0"/>
    </dxf>
    <dxf>
      <font>
        <color theme="0"/>
      </font>
    </dxf>
    <dxf>
      <font>
        <color theme="0"/>
      </font>
    </dxf>
    <dxf>
      <fill>
        <patternFill>
          <bgColor rgb="FF7030A0"/>
        </patternFill>
      </fill>
    </dxf>
    <dxf>
      <fill>
        <patternFill>
          <bgColor rgb="FF7030A0"/>
        </patternFill>
      </fill>
    </dxf>
    <dxf>
      <font>
        <color auto="1"/>
      </font>
    </dxf>
    <dxf>
      <font>
        <color auto="1"/>
      </font>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ont>
        <color theme="0"/>
      </font>
    </dxf>
    <dxf>
      <font>
        <color theme="0"/>
      </font>
    </dxf>
    <dxf>
      <fill>
        <patternFill patternType="solid">
          <bgColor rgb="FF77933C"/>
        </patternFill>
      </fill>
    </dxf>
    <dxf>
      <fill>
        <patternFill patternType="solid">
          <bgColor rgb="FF77933C"/>
        </patternFill>
      </fill>
    </dxf>
    <dxf>
      <fill>
        <patternFill patternType="none">
          <bgColor auto="1"/>
        </patternFill>
      </fill>
    </dxf>
    <dxf>
      <font>
        <name val="Segoe UI Semibold"/>
        <family val="2"/>
        <scheme val="none"/>
      </font>
    </dxf>
    <dxf>
      <border diagonalUp="0" diagonalDown="0">
        <left/>
        <right/>
        <top/>
        <bottom/>
        <vertical/>
        <horizontal/>
      </border>
    </dxf>
    <dxf>
      <border diagonalUp="0" diagonalDown="0">
        <left/>
        <right/>
        <top/>
        <bottom/>
        <vertical/>
        <horizontal/>
      </border>
    </dxf>
    <dxf>
      <font>
        <color theme="0"/>
        <name val="Segoe UI Semibold"/>
        <family val="2"/>
        <scheme val="none"/>
      </font>
      <fill>
        <gradientFill degree="90">
          <stop position="0">
            <color theme="0"/>
          </stop>
          <stop position="0.5">
            <color theme="4"/>
          </stop>
          <stop position="1">
            <color theme="0"/>
          </stop>
        </gradientFill>
      </fill>
    </dxf>
    <dxf>
      <fill>
        <patternFill>
          <bgColor theme="6" tint="-0.24994659260841701"/>
        </patternFill>
      </fill>
      <border diagonalUp="0" diagonalDown="0">
        <left/>
        <right/>
        <top/>
        <bottom/>
        <vertical/>
        <horizontal/>
      </border>
    </dxf>
    <dxf>
      <border diagonalUp="0" diagonalDown="0">
        <left/>
        <right/>
        <top/>
        <bottom/>
        <vertical/>
        <horizontal/>
      </border>
    </dxf>
    <dxf>
      <border diagonalUp="0" diagonalDown="0">
        <left/>
        <right/>
        <top/>
        <bottom/>
        <vertical/>
        <horizontal/>
      </border>
    </dxf>
  </dxfs>
  <tableStyles count="10" defaultTableStyle="TableStyleMedium9" defaultPivotStyle="PivotStyleLight16">
    <tableStyle name="Slicer Style 1" pivot="0" table="0" count="1" xr9:uid="{00C01CE2-9544-4A98-B8EF-098027B69706}">
      <tableStyleElement type="wholeTable" dxfId="32"/>
    </tableStyle>
    <tableStyle name="Slicer Style 10" pivot="0" table="0" count="1" xr9:uid="{5E41101F-BFE1-4B24-9BE5-372E1EDCC264}"/>
    <tableStyle name="Slicer Style 2" pivot="0" table="0" count="1" xr9:uid="{68D14068-CE65-4171-BD76-79BFDAB7A072}">
      <tableStyleElement type="wholeTable" dxfId="31"/>
    </tableStyle>
    <tableStyle name="Slicer Style 3" pivot="0" table="0" count="1" xr9:uid="{A9AB7B23-CEB1-436D-B73E-C2EC72D03095}">
      <tableStyleElement type="wholeTable" dxfId="30"/>
    </tableStyle>
    <tableStyle name="Slicer Style 4" pivot="0" table="0" count="1" xr9:uid="{9AEA1BDC-A2CA-4A86-A144-B96DE845E660}">
      <tableStyleElement type="wholeTable" dxfId="29"/>
    </tableStyle>
    <tableStyle name="Slicer Style 5" pivot="0" table="0" count="1" xr9:uid="{DA356A67-47E5-44CE-B49D-13783DC0DDFD}">
      <tableStyleElement type="wholeTable" dxfId="28"/>
    </tableStyle>
    <tableStyle name="Slicer Style 6" pivot="0" table="0" count="1" xr9:uid="{111DC819-032E-4586-A00C-31F13B4CD901}">
      <tableStyleElement type="wholeTable" dxfId="27"/>
    </tableStyle>
    <tableStyle name="Slicer Style 7" pivot="0" table="0" count="0" xr9:uid="{A60B67FF-5F72-486A-8C01-88D5FFE3A543}"/>
    <tableStyle name="Slicer Style 8" pivot="0" table="0" count="1" xr9:uid="{7249E5EC-2839-4E46-B854-655F56EA8AA1}">
      <tableStyleElement type="wholeTable" dxfId="26"/>
    </tableStyle>
    <tableStyle name="Slicer Style 9" pivot="0" table="0" count="1" xr9:uid="{0D60B393-1042-467E-B1D0-B1E2FBC94033}">
      <tableStyleElement type="wholeTable" dxfId="25"/>
    </tableStyle>
  </tableStyles>
  <colors>
    <mruColors>
      <color rgb="FF77933C"/>
    </mruColors>
  </colors>
  <extLst>
    <ext xmlns:x14="http://schemas.microsoft.com/office/spreadsheetml/2009/9/main" uri="{46F421CA-312F-682f-3DD2-61675219B42D}">
      <x14:dxfs count="1">
        <dxf>
          <border diagonalUp="0" diagonalDown="0">
            <left/>
            <right/>
            <top/>
            <bottom/>
            <vertical/>
            <horizontal/>
          </border>
        </dxf>
      </x14:dxfs>
    </ext>
    <ext xmlns:x14="http://schemas.microsoft.com/office/spreadsheetml/2009/9/main" uri="{EB79DEF2-80B8-43e5-95BD-54CBDDF9020C}">
      <x14:slicerStyles defaultSlicerStyle="Slicer Style 3">
        <x14:slicerStyle name="Slicer Style 1"/>
        <x14:slicerStyle name="Slicer Style 10">
          <x14:slicerStyleElements>
            <x14:slicerStyleElement type="selectedItemWithData" dxfId="0"/>
          </x14:slicerStyleElements>
        </x14:slicerStyle>
        <x14:slicerStyle name="Slicer Style 2"/>
        <x14:slicerStyle name="Slicer Style 3"/>
        <x14:slicerStyle name="Slicer Style 4"/>
        <x14:slicerStyle name="Slicer Style 5"/>
        <x14:slicerStyle name="Slicer Style 6"/>
        <x14:slicerStyle name="Slicer Style 7"/>
        <x14:slicerStyle name="Slicer Style 8"/>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22/10/relationships/richValueRel" Target="richData/richValueRel.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Base!$D$1</c:f>
              <c:strCache>
                <c:ptCount val="1"/>
                <c:pt idx="0">
                  <c:v>Neto Mensual Asalariado (€)</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Base!$A$2:$A$5</c:f>
              <c:strCache>
                <c:ptCount val="4"/>
                <c:pt idx="0">
                  <c:v>Junior</c:v>
                </c:pt>
                <c:pt idx="1">
                  <c:v>SemiSenior</c:v>
                </c:pt>
                <c:pt idx="2">
                  <c:v>Senior</c:v>
                </c:pt>
                <c:pt idx="3">
                  <c:v>Especialista IA / Lead</c:v>
                </c:pt>
              </c:strCache>
            </c:strRef>
          </c:cat>
          <c:val>
            <c:numRef>
              <c:f>Base!$D$2:$D$5</c:f>
              <c:numCache>
                <c:formatCode>_-"XDR"* #,##0.00_-;\-"XDR"* #,##0.00_-;_-"XDR"* "-"??_-;_-@_-</c:formatCode>
                <c:ptCount val="4"/>
                <c:pt idx="0">
                  <c:v>1770.833333333333</c:v>
                </c:pt>
                <c:pt idx="1">
                  <c:v>2562.5</c:v>
                </c:pt>
                <c:pt idx="2">
                  <c:v>3575</c:v>
                </c:pt>
                <c:pt idx="3">
                  <c:v>4843.75</c:v>
                </c:pt>
              </c:numCache>
            </c:numRef>
          </c:val>
          <c:extLst>
            <c:ext xmlns:c16="http://schemas.microsoft.com/office/drawing/2014/chart" uri="{C3380CC4-5D6E-409C-BE32-E72D297353CC}">
              <c16:uniqueId val="{00000000-8708-4E7B-9BF4-67C094A83CF0}"/>
            </c:ext>
          </c:extLst>
        </c:ser>
        <c:ser>
          <c:idx val="1"/>
          <c:order val="1"/>
          <c:tx>
            <c:strRef>
              <c:f>Base!$H$1</c:f>
              <c:strCache>
                <c:ptCount val="1"/>
                <c:pt idx="0">
                  <c:v>Neto Mensual Autónomo (€)</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Base!$A$2:$A$5</c:f>
              <c:strCache>
                <c:ptCount val="4"/>
                <c:pt idx="0">
                  <c:v>Junior</c:v>
                </c:pt>
                <c:pt idx="1">
                  <c:v>SemiSenior</c:v>
                </c:pt>
                <c:pt idx="2">
                  <c:v>Senior</c:v>
                </c:pt>
                <c:pt idx="3">
                  <c:v>Especialista IA / Lead</c:v>
                </c:pt>
              </c:strCache>
            </c:strRef>
          </c:cat>
          <c:val>
            <c:numRef>
              <c:f>Base!$H$2:$H$5</c:f>
              <c:numCache>
                <c:formatCode>_-"XDR"* #,##0.00_-;\-"XDR"* #,##0.00_-;_-"XDR"* "-"??_-;_-@_-</c:formatCode>
                <c:ptCount val="4"/>
                <c:pt idx="0">
                  <c:v>1687.5</c:v>
                </c:pt>
                <c:pt idx="1">
                  <c:v>2531.25</c:v>
                </c:pt>
                <c:pt idx="2">
                  <c:v>3375</c:v>
                </c:pt>
                <c:pt idx="3">
                  <c:v>4233.333333333333</c:v>
                </c:pt>
              </c:numCache>
            </c:numRef>
          </c:val>
          <c:extLst>
            <c:ext xmlns:c16="http://schemas.microsoft.com/office/drawing/2014/chart" uri="{C3380CC4-5D6E-409C-BE32-E72D297353CC}">
              <c16:uniqueId val="{00000001-8708-4E7B-9BF4-67C094A83CF0}"/>
            </c:ext>
          </c:extLst>
        </c:ser>
        <c:dLbls>
          <c:showLegendKey val="0"/>
          <c:showVal val="0"/>
          <c:showCatName val="0"/>
          <c:showSerName val="0"/>
          <c:showPercent val="0"/>
          <c:showBubbleSize val="0"/>
        </c:dLbls>
        <c:gapWidth val="182"/>
        <c:axId val="1084783536"/>
        <c:axId val="1084784016"/>
      </c:barChart>
      <c:catAx>
        <c:axId val="1084783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84784016"/>
        <c:crosses val="autoZero"/>
        <c:auto val="1"/>
        <c:lblAlgn val="ctr"/>
        <c:lblOffset val="100"/>
        <c:noMultiLvlLbl val="0"/>
      </c:catAx>
      <c:valAx>
        <c:axId val="1084784016"/>
        <c:scaling>
          <c:orientation val="minMax"/>
        </c:scaling>
        <c:delete val="1"/>
        <c:axPos val="b"/>
        <c:numFmt formatCode="_-&quot;XDR&quot;* #,##0.00_-;\-&quot;XDR&quot;* #,##0.00_-;_-&quot;XDR&quot;* &quot;-&quot;??_-;_-@_-" sourceLinked="1"/>
        <c:majorTickMark val="none"/>
        <c:minorTickMark val="none"/>
        <c:tickLblPos val="nextTo"/>
        <c:crossAx val="1084783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133350</xdr:rowOff>
    </xdr:from>
    <xdr:to>
      <xdr:col>8</xdr:col>
      <xdr:colOff>622300</xdr:colOff>
      <xdr:row>29</xdr:row>
      <xdr:rowOff>50800</xdr:rowOff>
    </xdr:to>
    <xdr:graphicFrame macro="">
      <xdr:nvGraphicFramePr>
        <xdr:cNvPr id="3" name="Chart 2">
          <a:extLst>
            <a:ext uri="{FF2B5EF4-FFF2-40B4-BE49-F238E27FC236}">
              <a16:creationId xmlns:a16="http://schemas.microsoft.com/office/drawing/2014/main" id="{2155E3C8-DD41-42CC-B81E-8F1E9C241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158750</xdr:colOff>
      <xdr:row>7</xdr:row>
      <xdr:rowOff>120651</xdr:rowOff>
    </xdr:from>
    <xdr:to>
      <xdr:col>7</xdr:col>
      <xdr:colOff>596900</xdr:colOff>
      <xdr:row>9</xdr:row>
      <xdr:rowOff>127000</xdr:rowOff>
    </xdr:to>
    <mc:AlternateContent xmlns:mc="http://schemas.openxmlformats.org/markup-compatibility/2006" xmlns:sle15="http://schemas.microsoft.com/office/drawing/2012/slicer">
      <mc:Choice Requires="sle15">
        <xdr:graphicFrame macro="">
          <xdr:nvGraphicFramePr>
            <xdr:cNvPr id="5" name="Nivel">
              <a:extLst>
                <a:ext uri="{FF2B5EF4-FFF2-40B4-BE49-F238E27FC236}">
                  <a16:creationId xmlns:a16="http://schemas.microsoft.com/office/drawing/2014/main" id="{685BBDC0-E66B-43BC-8122-45CA3BFC096A}"/>
                </a:ext>
              </a:extLst>
            </xdr:cNvPr>
            <xdr:cNvGraphicFramePr/>
          </xdr:nvGraphicFramePr>
          <xdr:xfrm>
            <a:off x="0" y="0"/>
            <a:ext cx="0" cy="0"/>
          </xdr:xfrm>
          <a:graphic>
            <a:graphicData uri="http://schemas.microsoft.com/office/drawing/2010/slicer">
              <sle:slicer xmlns:sle="http://schemas.microsoft.com/office/drawing/2010/slicer" name="Nivel"/>
            </a:graphicData>
          </a:graphic>
        </xdr:graphicFrame>
      </mc:Choice>
      <mc:Fallback xmlns="">
        <xdr:sp macro="" textlink="">
          <xdr:nvSpPr>
            <xdr:cNvPr id="0" name=""/>
            <xdr:cNvSpPr>
              <a:spLocks noTextEdit="1"/>
            </xdr:cNvSpPr>
          </xdr:nvSpPr>
          <xdr:spPr>
            <a:xfrm>
              <a:off x="577850" y="1409701"/>
              <a:ext cx="4324350" cy="3746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30</xdr:row>
      <xdr:rowOff>0</xdr:rowOff>
    </xdr:from>
    <xdr:to>
      <xdr:col>15</xdr:col>
      <xdr:colOff>0</xdr:colOff>
      <xdr:row>33</xdr:row>
      <xdr:rowOff>0</xdr:rowOff>
    </xdr:to>
    <xdr:sp macro="" textlink="">
      <xdr:nvSpPr>
        <xdr:cNvPr id="8" name="Rectangle 7">
          <a:extLst>
            <a:ext uri="{FF2B5EF4-FFF2-40B4-BE49-F238E27FC236}">
              <a16:creationId xmlns:a16="http://schemas.microsoft.com/office/drawing/2014/main" id="{FD0E2033-70AD-827D-F9C1-7F818606F0FE}"/>
            </a:ext>
          </a:extLst>
        </xdr:cNvPr>
        <xdr:cNvSpPr/>
      </xdr:nvSpPr>
      <xdr:spPr>
        <a:xfrm>
          <a:off x="0" y="5975350"/>
          <a:ext cx="13976350" cy="552450"/>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349250</xdr:colOff>
      <xdr:row>1</xdr:row>
      <xdr:rowOff>12700</xdr:rowOff>
    </xdr:from>
    <xdr:to>
      <xdr:col>13</xdr:col>
      <xdr:colOff>349250</xdr:colOff>
      <xdr:row>5</xdr:row>
      <xdr:rowOff>120650</xdr:rowOff>
    </xdr:to>
    <xdr:sp macro="" textlink="">
      <xdr:nvSpPr>
        <xdr:cNvPr id="9" name="TextBox 8">
          <a:extLst>
            <a:ext uri="{FF2B5EF4-FFF2-40B4-BE49-F238E27FC236}">
              <a16:creationId xmlns:a16="http://schemas.microsoft.com/office/drawing/2014/main" id="{B687DA00-6179-A4FC-121F-EC4CEECEA8F7}"/>
            </a:ext>
          </a:extLst>
        </xdr:cNvPr>
        <xdr:cNvSpPr txBox="1"/>
      </xdr:nvSpPr>
      <xdr:spPr>
        <a:xfrm>
          <a:off x="1416050" y="196850"/>
          <a:ext cx="10191750" cy="844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latin typeface="Segoe UI Semibold" panose="020B0702040204020203" pitchFamily="34" charset="0"/>
              <a:cs typeface="Segoe UI Semibold" panose="020B0702040204020203" pitchFamily="34" charset="0"/>
            </a:rPr>
            <a:t>PROGRAMADORES SALARIO NETO A</a:t>
          </a:r>
          <a:r>
            <a:rPr lang="en-US" sz="2000" b="1">
              <a:solidFill>
                <a:schemeClr val="dk1"/>
              </a:solidFill>
              <a:effectLst/>
              <a:latin typeface="Segoe UI Semibold" panose="020B0702040204020203" pitchFamily="34" charset="0"/>
              <a:ea typeface="+mn-ea"/>
              <a:cs typeface="Segoe UI Semibold" panose="020B0702040204020203" pitchFamily="34" charset="0"/>
            </a:rPr>
            <a:t>ÑO</a:t>
          </a:r>
          <a:r>
            <a:rPr lang="en-US" sz="2000" b="1" baseline="0">
              <a:solidFill>
                <a:schemeClr val="dk1"/>
              </a:solidFill>
              <a:effectLst/>
              <a:latin typeface="Segoe UI Semibold" panose="020B0702040204020203" pitchFamily="34" charset="0"/>
              <a:ea typeface="+mn-ea"/>
              <a:cs typeface="Segoe UI Semibold" panose="020B0702040204020203" pitchFamily="34" charset="0"/>
            </a:rPr>
            <a:t> 2025</a:t>
          </a:r>
        </a:p>
        <a:p>
          <a:pPr marL="0" marR="0" lvl="0" indent="0" algn="ctr" defTabSz="914400" eaLnBrk="1" fontAlgn="auto" latinLnBrk="0" hangingPunct="1">
            <a:lnSpc>
              <a:spcPct val="100000"/>
            </a:lnSpc>
            <a:spcBef>
              <a:spcPts val="0"/>
            </a:spcBef>
            <a:spcAft>
              <a:spcPts val="0"/>
            </a:spcAft>
            <a:buClrTx/>
            <a:buSzTx/>
            <a:buFontTx/>
            <a:buNone/>
            <a:tabLst/>
            <a:defRPr/>
          </a:pPr>
          <a:r>
            <a:rPr lang="en-US" sz="2000" b="1" baseline="0">
              <a:solidFill>
                <a:schemeClr val="dk1"/>
              </a:solidFill>
              <a:effectLst/>
              <a:latin typeface="Segoe UI Semibold" panose="020B0702040204020203" pitchFamily="34" charset="0"/>
              <a:ea typeface="+mn-ea"/>
              <a:cs typeface="Segoe UI Semibold" panose="020B0702040204020203" pitchFamily="34" charset="0"/>
            </a:rPr>
            <a:t>ASALARIADOS VS AUTÓNOMOS</a:t>
          </a:r>
          <a:endParaRPr lang="en-US" sz="2000" b="1">
            <a:solidFill>
              <a:schemeClr val="dk1"/>
            </a:solidFill>
            <a:effectLst/>
            <a:latin typeface="Segoe UI Semibold" panose="020B0702040204020203" pitchFamily="34" charset="0"/>
            <a:ea typeface="+mn-ea"/>
            <a:cs typeface="Segoe UI Semibold" panose="020B0702040204020203" pitchFamily="34" charset="0"/>
          </a:endParaRP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ana Uztáriz" refreshedDate="45877.545654513888" createdVersion="8" refreshedVersion="8" minRefreshableVersion="3" recordCount="4" xr:uid="{3C482B17-8D6B-436A-85C1-2A27CA8C521D}">
  <cacheSource type="worksheet">
    <worksheetSource name="Tabla1"/>
  </cacheSource>
  <cacheFields count="8">
    <cacheField name="Nivel" numFmtId="0">
      <sharedItems count="4">
        <s v="Junior"/>
        <s v="SemiSenior"/>
        <s v="Senior"/>
        <s v="Especialista IA / Lead"/>
      </sharedItems>
    </cacheField>
    <cacheField name="Bruto Anual Asalariado (€)" numFmtId="44">
      <sharedItems containsSemiMixedTypes="0" containsString="0" containsNumber="1" containsInteger="1" minValue="25000" maxValue="77500"/>
    </cacheField>
    <cacheField name="IRPF Estimado Asalariado (%)" numFmtId="9">
      <sharedItems containsSemiMixedTypes="0" containsString="0" containsNumber="1" minValue="0.15" maxValue="0.25"/>
    </cacheField>
    <cacheField name="Neto Mensual Asalariado (€)" numFmtId="44">
      <sharedItems containsSemiMixedTypes="0" containsString="0" containsNumber="1" minValue="1770.833333333333" maxValue="4843.75"/>
    </cacheField>
    <cacheField name="Remoto Internacional (USD)" numFmtId="167">
      <sharedItems containsSemiMixedTypes="0" containsString="0" containsNumber="1" containsInteger="1" minValue="30000" maxValue="125000"/>
    </cacheField>
    <cacheField name="Bruto Anual Autónomo (€)" numFmtId="44">
      <sharedItems containsSemiMixedTypes="0" containsString="0" containsNumber="1" containsInteger="1" minValue="30000" maxValue="80000"/>
    </cacheField>
    <cacheField name="IRPF + Cuota Autónomo (%)" numFmtId="9">
      <sharedItems containsSemiMixedTypes="0" containsString="0" containsNumber="1" minValue="0.32" maxValue="0.36"/>
    </cacheField>
    <cacheField name="Neto Mensual Autónomo (€)" numFmtId="44">
      <sharedItems containsSemiMixedTypes="0" containsString="0" containsNumber="1" minValue="1687.5" maxValue="4233.333333333333" count="4">
        <n v="1687.5"/>
        <n v="2531.25"/>
        <n v="3375"/>
        <n v="4233.33333333333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5000"/>
    <n v="0.15"/>
    <n v="1770.833333333333"/>
    <n v="30000"/>
    <n v="30000"/>
    <n v="0.32"/>
    <x v="0"/>
  </r>
  <r>
    <x v="1"/>
    <n v="37500"/>
    <n v="0.18"/>
    <n v="2562.5"/>
    <n v="47500"/>
    <n v="45000"/>
    <n v="0.32"/>
    <x v="1"/>
  </r>
  <r>
    <x v="2"/>
    <n v="55000"/>
    <n v="0.22"/>
    <n v="3575"/>
    <n v="80000"/>
    <n v="60000"/>
    <n v="0.32"/>
    <x v="2"/>
  </r>
  <r>
    <x v="3"/>
    <n v="77500"/>
    <n v="0.25"/>
    <n v="4843.75"/>
    <n v="125000"/>
    <n v="80000"/>
    <n v="0.3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F5E786-7783-48FC-B6B8-9862912B273F}"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Nivel ">
  <location ref="K14:N18" firstHeaderRow="0" firstDataRow="1" firstDataCol="1"/>
  <pivotFields count="8">
    <pivotField axis="axisRow" showAll="0">
      <items count="5">
        <item x="0"/>
        <item x="1"/>
        <item x="2"/>
        <item x="3"/>
        <item t="default"/>
      </items>
    </pivotField>
    <pivotField numFmtId="44" showAll="0"/>
    <pivotField numFmtId="9" showAll="0"/>
    <pivotField dataField="1" numFmtId="44" showAll="0"/>
    <pivotField dataField="1" numFmtId="167" showAll="0"/>
    <pivotField numFmtId="44" showAll="0"/>
    <pivotField numFmtId="9" showAll="0"/>
    <pivotField dataField="1" numFmtId="44" showAll="0">
      <items count="5">
        <item x="0"/>
        <item x="1"/>
        <item x="2"/>
        <item x="3"/>
        <item t="default"/>
      </items>
    </pivotField>
  </pivotFields>
  <rowFields count="1">
    <field x="0"/>
  </rowFields>
  <rowItems count="4">
    <i>
      <x/>
    </i>
    <i>
      <x v="1"/>
    </i>
    <i>
      <x v="2"/>
    </i>
    <i>
      <x v="3"/>
    </i>
  </rowItems>
  <colFields count="1">
    <field x="-2"/>
  </colFields>
  <colItems count="3">
    <i>
      <x/>
    </i>
    <i i="1">
      <x v="1"/>
    </i>
    <i i="2">
      <x v="2"/>
    </i>
  </colItems>
  <dataFields count="3">
    <dataField name="Neto Mensual Asalariado (€) " fld="3" baseField="0" baseItem="0" numFmtId="44"/>
    <dataField name="Neto mensual Autónomo (€) " fld="7" baseField="0" baseItem="0" numFmtId="44"/>
    <dataField name="Remoto Internacional (USD) " fld="4" baseField="0" baseItem="0" numFmtId="167"/>
  </dataFields>
  <formats count="15">
    <format dxfId="24">
      <pivotArea field="0" type="button" dataOnly="0" labelOnly="1" outline="0" axis="axisRow" fieldPosition="0"/>
    </format>
    <format dxfId="23">
      <pivotArea dataOnly="0" labelOnly="1" outline="0" fieldPosition="0">
        <references count="1">
          <reference field="4294967294" count="3">
            <x v="0"/>
            <x v="1"/>
            <x v="2"/>
          </reference>
        </references>
      </pivotArea>
    </format>
    <format dxfId="22">
      <pivotArea field="0" type="button" dataOnly="0" labelOnly="1" outline="0" axis="axisRow" fieldPosition="0"/>
    </format>
    <format dxfId="21">
      <pivotArea dataOnly="0" labelOnly="1" outline="0" fieldPosition="0">
        <references count="1">
          <reference field="4294967294" count="3">
            <x v="0"/>
            <x v="1"/>
            <x v="2"/>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outline="0" fieldPosition="0">
        <references count="1">
          <reference field="4294967294" count="3">
            <x v="0"/>
            <x v="1"/>
            <x v="2"/>
          </reference>
        </references>
      </pivotArea>
    </format>
    <format dxfId="15">
      <pivotArea field="0" type="button" dataOnly="0" labelOnly="1" outline="0" axis="axisRow" fieldPosition="0"/>
    </format>
    <format dxfId="14">
      <pivotArea dataOnly="0" labelOnly="1" outline="0" fieldPosition="0">
        <references count="1">
          <reference field="4294967294" count="3">
            <x v="0"/>
            <x v="1"/>
            <x v="2"/>
          </reference>
        </references>
      </pivotArea>
    </format>
    <format dxfId="13">
      <pivotArea field="0" type="button" dataOnly="0" labelOnly="1" outline="0" axis="axisRow" fieldPosition="0"/>
    </format>
    <format dxfId="12">
      <pivotArea dataOnly="0" labelOnly="1" outline="0" fieldPosition="0">
        <references count="1">
          <reference field="4294967294" count="3">
            <x v="0"/>
            <x v="1"/>
            <x v="2"/>
          </reference>
        </references>
      </pivotArea>
    </format>
    <format dxfId="11">
      <pivotArea field="0" type="button" dataOnly="0" labelOnly="1" outline="0" axis="axisRow" fieldPosition="0"/>
    </format>
    <format dxfId="10">
      <pivotArea dataOnly="0" labelOnly="1" outline="0" fieldPosition="0">
        <references count="1">
          <reference field="4294967294" count="3">
            <x v="0"/>
            <x v="1"/>
            <x v="2"/>
          </reference>
        </references>
      </pivotArea>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ivel" xr10:uid="{E7C7D2A0-C006-4B05-BEA1-2356CB96E903}" sourceName="Nivel">
  <extLst>
    <x:ext xmlns:x15="http://schemas.microsoft.com/office/spreadsheetml/2010/11/main" uri="{2F2917AC-EB37-4324-AD4E-5DD8C200BD13}">
      <x15:tableSlicerCache tableId="1" column="1" sortOrder="descending" crossFilter="none"/>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ivel" xr10:uid="{D6E92B73-D1D4-40D7-915D-D34FB3EBB0C8}" cache="Slicer_Nivel" columnCount="4" showCaption="0"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057F39-C0D6-48F8-AE63-22A30CCA6EF5}" name="Tabla1" displayName="Tabla1" ref="A1:H5" totalsRowShown="0" headerRowDxfId="9">
  <autoFilter ref="A1:H5" xr:uid="{BA057F39-C0D6-48F8-AE63-22A30CCA6EF5}"/>
  <tableColumns count="8">
    <tableColumn id="1" xr3:uid="{439A1BA9-A691-4264-8C02-DD4711D847D6}" name="Nivel"/>
    <tableColumn id="2" xr3:uid="{3B70CD0F-E19C-45D5-90BA-56A6F99DB97B}" name="Bruto Anual Asalariado (€)" dataDxfId="8"/>
    <tableColumn id="3" xr3:uid="{2B2107FC-D48E-4547-A78E-F5399366B635}" name="IRPF Estimado Asalariado (%)" dataDxfId="7"/>
    <tableColumn id="4" xr3:uid="{8A1CED9D-D905-4DFF-A86C-0CC5DF3E0AAA}" name="Neto Mensual Asalariado (€)" dataDxfId="6"/>
    <tableColumn id="5" xr3:uid="{6FFFC219-02BA-4F53-B9C4-29E2E4226565}" name="Remoto Internacional (USD)" dataDxfId="5"/>
    <tableColumn id="6" xr3:uid="{A1F4CE77-D418-4BBD-B9B9-2771EC2E7B71}" name="Bruto Anual Autónomo (€)" dataDxfId="4"/>
    <tableColumn id="7" xr3:uid="{E55B141E-0C44-4675-A76D-F53D2F9389A0}" name="IRPF + Cuota Autónomo (%)"/>
    <tableColumn id="8" xr3:uid="{BBEAEF77-09B8-4534-A57C-8ECB02171F64}" name="Neto Mensual Autónomo (€)" dataDxfId="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065CC2-A073-43A8-95E8-321458A2BA8C}" name="Table2" displayName="Table2" ref="B5:D9" totalsRowShown="0">
  <tableColumns count="3">
    <tableColumn id="1" xr3:uid="{D9D63A22-DAA4-4572-BA1F-40911F19C580}" name="Resumen por nivel:" dataDxfId="2"/>
    <tableColumn id="2" xr3:uid="{6FD48F42-7A95-4843-A809-E4FD44B43EC4}" name="Asalariado (€)" dataDxfId="1">
      <calculatedColumnFormula>Base!D2</calculatedColumnFormula>
    </tableColumn>
    <tableColumn id="3" xr3:uid="{F319588F-8379-46A9-A2B7-67131A381FD9}" name="Autónomo (€)" dataDxfId="0">
      <calculatedColumnFormula>Base!H2</calculatedColumnFormula>
    </tableColumn>
  </tableColumns>
  <tableStyleInfo name="TableStyleLight1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954A98-0E5C-4A01-A62D-ABE0D3AD1796}" name="Table3" displayName="Table3" ref="A3:B7" totalsRowShown="0">
  <tableColumns count="2">
    <tableColumn id="1" xr3:uid="{FB3BD20D-5802-4C30-95A3-3030B66758AF}" name="País o región:"/>
    <tableColumn id="2" xr3:uid="{698B7D3D-0E00-4E56-86DE-0F39863C83EF}" name="España (Canarias)"/>
  </tableColumns>
  <tableStyleInfo name="TableStyleLight12"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
  <sheetViews>
    <sheetView showGridLines="0" tabSelected="1" topLeftCell="B1" workbookViewId="0">
      <selection activeCell="K8" sqref="K8"/>
    </sheetView>
  </sheetViews>
  <sheetFormatPr baseColWidth="10" defaultColWidth="9.23046875" defaultRowHeight="14.6" x14ac:dyDescent="0.4"/>
  <cols>
    <col min="1" max="1" width="6" customWidth="1"/>
    <col min="9" max="9" width="11.07421875" customWidth="1"/>
    <col min="10" max="10" width="10" customWidth="1"/>
    <col min="11" max="11" width="18.3828125" bestFit="1" customWidth="1"/>
    <col min="12" max="12" width="25.3828125" bestFit="1" customWidth="1"/>
    <col min="13" max="13" width="25.4609375" bestFit="1" customWidth="1"/>
    <col min="14" max="14" width="24.921875" bestFit="1" customWidth="1"/>
    <col min="15" max="15" width="14" bestFit="1" customWidth="1"/>
    <col min="16" max="16" width="13" bestFit="1" customWidth="1"/>
  </cols>
  <sheetData>
    <row r="1" spans="1:15" x14ac:dyDescent="0.4">
      <c r="A1" s="12" t="s">
        <v>23</v>
      </c>
      <c r="B1" s="12"/>
      <c r="C1" s="12"/>
      <c r="D1" s="12"/>
      <c r="E1" s="12"/>
      <c r="F1" s="12"/>
      <c r="G1" s="12"/>
      <c r="H1" s="12"/>
      <c r="I1" s="12"/>
      <c r="J1" s="12"/>
      <c r="K1" s="12"/>
      <c r="L1" s="12"/>
      <c r="M1" s="12"/>
      <c r="N1" s="12"/>
      <c r="O1" s="12"/>
    </row>
    <row r="2" spans="1:15" x14ac:dyDescent="0.4">
      <c r="A2" s="12"/>
      <c r="B2" s="12"/>
      <c r="C2" s="12"/>
      <c r="D2" s="12"/>
      <c r="E2" s="12"/>
      <c r="F2" s="12"/>
      <c r="G2" s="12"/>
      <c r="H2" s="12"/>
      <c r="I2" s="12"/>
      <c r="J2" s="12"/>
      <c r="K2" s="12"/>
      <c r="L2" s="12"/>
      <c r="M2" s="12"/>
      <c r="N2" s="12"/>
      <c r="O2" s="12"/>
    </row>
    <row r="3" spans="1:15" x14ac:dyDescent="0.4">
      <c r="A3" s="12"/>
      <c r="B3" s="12"/>
      <c r="C3" s="12"/>
      <c r="D3" s="12"/>
      <c r="E3" s="12"/>
      <c r="F3" s="12"/>
      <c r="G3" s="12"/>
      <c r="H3" s="12"/>
      <c r="I3" s="12"/>
      <c r="J3" s="12"/>
      <c r="K3" s="12"/>
      <c r="L3" s="12"/>
      <c r="M3" s="12"/>
      <c r="N3" s="12"/>
      <c r="O3" s="12"/>
    </row>
    <row r="4" spans="1:15" x14ac:dyDescent="0.4">
      <c r="A4" s="12"/>
      <c r="B4" s="12"/>
      <c r="C4" s="12"/>
      <c r="D4" s="12"/>
      <c r="E4" s="12"/>
      <c r="F4" s="12"/>
      <c r="G4" s="12"/>
      <c r="H4" s="12"/>
      <c r="I4" s="12"/>
      <c r="J4" s="12"/>
      <c r="K4" s="12"/>
      <c r="L4" s="12"/>
      <c r="M4" s="12"/>
      <c r="N4" s="12"/>
      <c r="O4" s="12"/>
    </row>
    <row r="5" spans="1:15" x14ac:dyDescent="0.4">
      <c r="A5" s="12"/>
      <c r="B5" s="12"/>
      <c r="C5" s="12"/>
      <c r="D5" s="12"/>
      <c r="E5" s="12"/>
      <c r="F5" s="12"/>
      <c r="G5" s="12"/>
      <c r="H5" s="12"/>
      <c r="I5" s="12"/>
      <c r="J5" s="12"/>
      <c r="K5" s="12"/>
      <c r="L5" s="12"/>
      <c r="M5" s="12"/>
      <c r="N5" s="12"/>
      <c r="O5" s="12"/>
    </row>
    <row r="6" spans="1:15" x14ac:dyDescent="0.4">
      <c r="A6" s="12"/>
      <c r="B6" s="12"/>
      <c r="C6" s="12"/>
      <c r="D6" s="12"/>
      <c r="E6" s="12"/>
      <c r="F6" s="12"/>
      <c r="G6" s="12"/>
      <c r="H6" s="12"/>
      <c r="I6" s="12"/>
      <c r="J6" s="12"/>
      <c r="K6" s="12"/>
      <c r="L6" s="12"/>
      <c r="M6" s="12"/>
      <c r="N6" s="12"/>
      <c r="O6" s="12"/>
    </row>
    <row r="7" spans="1:15" x14ac:dyDescent="0.4">
      <c r="A7" s="12"/>
      <c r="B7" s="12"/>
      <c r="C7" s="12"/>
      <c r="D7" s="12"/>
      <c r="E7" s="12"/>
      <c r="F7" s="12"/>
      <c r="G7" s="12"/>
      <c r="H7" s="12"/>
      <c r="I7" s="12"/>
      <c r="J7" s="12"/>
      <c r="K7" s="12"/>
      <c r="L7" s="12"/>
      <c r="M7" s="12"/>
      <c r="N7" s="12"/>
      <c r="O7" s="12"/>
    </row>
    <row r="8" spans="1:15" x14ac:dyDescent="0.4">
      <c r="A8" s="12"/>
      <c r="B8" s="12"/>
      <c r="C8" s="12"/>
      <c r="D8" s="12"/>
      <c r="E8" s="12"/>
      <c r="F8" s="12"/>
      <c r="G8" s="12"/>
      <c r="H8" s="12"/>
      <c r="I8" s="12"/>
      <c r="J8" s="12"/>
      <c r="K8" s="12"/>
      <c r="L8" s="12"/>
      <c r="M8" s="12"/>
      <c r="N8" s="12"/>
      <c r="O8" s="12"/>
    </row>
    <row r="9" spans="1:15" x14ac:dyDescent="0.4">
      <c r="A9" s="12"/>
      <c r="B9" s="12"/>
      <c r="C9" s="12"/>
      <c r="D9" s="12"/>
      <c r="E9" s="12"/>
      <c r="F9" s="12"/>
      <c r="G9" s="12"/>
      <c r="H9" s="12"/>
      <c r="I9" s="12"/>
      <c r="J9" s="12"/>
      <c r="K9" s="12"/>
      <c r="L9" s="12"/>
      <c r="M9" s="12"/>
      <c r="N9" s="12"/>
      <c r="O9" s="12"/>
    </row>
    <row r="10" spans="1:15" x14ac:dyDescent="0.4">
      <c r="A10" s="12"/>
      <c r="B10" s="12"/>
      <c r="C10" s="12"/>
      <c r="D10" s="12"/>
      <c r="E10" s="12"/>
      <c r="F10" s="12"/>
      <c r="G10" s="12"/>
      <c r="H10" s="12"/>
      <c r="I10" s="12"/>
      <c r="J10" s="12"/>
      <c r="K10" s="12"/>
      <c r="L10" s="12"/>
      <c r="M10" s="12"/>
      <c r="N10" s="12"/>
      <c r="O10" s="12"/>
    </row>
    <row r="11" spans="1:15" x14ac:dyDescent="0.4">
      <c r="A11" s="12"/>
      <c r="B11" s="12"/>
      <c r="C11" s="12"/>
      <c r="D11" s="12"/>
      <c r="E11" s="12"/>
      <c r="F11" s="12"/>
      <c r="G11" s="12"/>
      <c r="H11" s="12"/>
      <c r="I11" s="12"/>
      <c r="J11" s="12"/>
      <c r="K11" s="12"/>
      <c r="L11" s="12"/>
      <c r="M11" s="12"/>
      <c r="N11" s="12"/>
      <c r="O11" s="12"/>
    </row>
    <row r="12" spans="1:15" x14ac:dyDescent="0.4">
      <c r="A12" s="12"/>
      <c r="B12" s="12"/>
      <c r="C12" s="12"/>
      <c r="D12" s="12"/>
      <c r="E12" s="12"/>
      <c r="F12" s="12"/>
      <c r="G12" s="12"/>
      <c r="H12" s="12"/>
      <c r="I12" s="12"/>
      <c r="J12" s="12"/>
      <c r="K12" s="12"/>
      <c r="L12" s="12"/>
      <c r="M12" s="12"/>
      <c r="N12" s="12"/>
      <c r="O12" s="12"/>
    </row>
    <row r="13" spans="1:15" x14ac:dyDescent="0.4">
      <c r="A13" s="12"/>
      <c r="B13" s="12"/>
      <c r="C13" s="12"/>
      <c r="D13" s="12"/>
      <c r="E13" s="12"/>
      <c r="F13" s="12"/>
      <c r="G13" s="12"/>
      <c r="H13" s="12"/>
      <c r="I13" s="12"/>
      <c r="J13" s="12"/>
      <c r="K13" s="12"/>
      <c r="L13" s="12"/>
      <c r="M13" s="12"/>
      <c r="N13" s="12"/>
      <c r="O13" s="12"/>
    </row>
    <row r="14" spans="1:15" ht="18" customHeight="1" x14ac:dyDescent="0.4">
      <c r="A14" s="12"/>
      <c r="B14" s="12"/>
      <c r="C14" s="12"/>
      <c r="D14" s="12"/>
      <c r="E14" s="12"/>
      <c r="F14" s="12"/>
      <c r="G14" s="12"/>
      <c r="H14" s="12"/>
      <c r="I14" s="12"/>
      <c r="J14" s="17"/>
      <c r="K14" s="18" t="s">
        <v>24</v>
      </c>
      <c r="L14" s="18" t="s">
        <v>30</v>
      </c>
      <c r="M14" s="18" t="s">
        <v>25</v>
      </c>
      <c r="N14" s="18" t="s">
        <v>26</v>
      </c>
      <c r="O14" s="12"/>
    </row>
    <row r="15" spans="1:15" ht="24" customHeight="1" x14ac:dyDescent="0.4">
      <c r="A15" s="12"/>
      <c r="B15" s="12"/>
      <c r="C15" s="12"/>
      <c r="D15" s="12"/>
      <c r="E15" s="12"/>
      <c r="F15" s="12"/>
      <c r="G15" s="12"/>
      <c r="H15" s="12"/>
      <c r="I15" s="12"/>
      <c r="J15" s="13" t="e" vm="1">
        <v>#VALUE!</v>
      </c>
      <c r="K15" s="14" t="s">
        <v>4</v>
      </c>
      <c r="L15" s="15">
        <v>1770.833333333333</v>
      </c>
      <c r="M15" s="15">
        <v>1687.5</v>
      </c>
      <c r="N15" s="16">
        <v>30000</v>
      </c>
      <c r="O15" s="12"/>
    </row>
    <row r="16" spans="1:15" ht="24" customHeight="1" x14ac:dyDescent="0.4">
      <c r="A16" s="12"/>
      <c r="B16" s="12"/>
      <c r="C16" s="12"/>
      <c r="D16" s="12"/>
      <c r="E16" s="12"/>
      <c r="F16" s="12"/>
      <c r="G16" s="12"/>
      <c r="H16" s="12"/>
      <c r="I16" s="12"/>
      <c r="J16" s="13" t="e" vm="2">
        <v>#VALUE!</v>
      </c>
      <c r="K16" s="14" t="s">
        <v>5</v>
      </c>
      <c r="L16" s="15">
        <v>2562.5</v>
      </c>
      <c r="M16" s="15">
        <v>2531.25</v>
      </c>
      <c r="N16" s="16">
        <v>47500</v>
      </c>
      <c r="O16" s="12"/>
    </row>
    <row r="17" spans="1:15" ht="24" customHeight="1" x14ac:dyDescent="0.4">
      <c r="A17" s="12"/>
      <c r="B17" s="12"/>
      <c r="C17" s="12"/>
      <c r="D17" s="12"/>
      <c r="E17" s="12"/>
      <c r="F17" s="12"/>
      <c r="G17" s="12"/>
      <c r="H17" s="12"/>
      <c r="I17" s="12"/>
      <c r="J17" s="13" t="e" vm="3">
        <v>#VALUE!</v>
      </c>
      <c r="K17" s="14" t="s">
        <v>6</v>
      </c>
      <c r="L17" s="15">
        <v>3575</v>
      </c>
      <c r="M17" s="15">
        <v>3375</v>
      </c>
      <c r="N17" s="16">
        <v>80000</v>
      </c>
      <c r="O17" s="12"/>
    </row>
    <row r="18" spans="1:15" ht="18" customHeight="1" x14ac:dyDescent="0.4">
      <c r="A18" s="12"/>
      <c r="B18" s="12"/>
      <c r="C18" s="12"/>
      <c r="D18" s="12"/>
      <c r="E18" s="12"/>
      <c r="F18" s="12"/>
      <c r="G18" s="12"/>
      <c r="H18" s="12"/>
      <c r="I18" s="12"/>
      <c r="J18" s="13" t="e" vm="4">
        <v>#VALUE!</v>
      </c>
      <c r="K18" s="14" t="s">
        <v>7</v>
      </c>
      <c r="L18" s="15">
        <v>4843.75</v>
      </c>
      <c r="M18" s="15">
        <v>4233.333333333333</v>
      </c>
      <c r="N18" s="16">
        <v>125000</v>
      </c>
      <c r="O18" s="12"/>
    </row>
    <row r="19" spans="1:15" x14ac:dyDescent="0.4">
      <c r="A19" s="12"/>
      <c r="B19" s="12"/>
      <c r="C19" s="12"/>
      <c r="D19" s="12"/>
      <c r="E19" s="12"/>
      <c r="F19" s="12"/>
      <c r="G19" s="12"/>
      <c r="H19" s="12"/>
      <c r="I19" s="12"/>
      <c r="J19" s="12"/>
      <c r="K19" s="12"/>
      <c r="L19" s="12"/>
      <c r="M19" s="12"/>
      <c r="N19" s="12"/>
      <c r="O19" s="12"/>
    </row>
    <row r="20" spans="1:15" x14ac:dyDescent="0.4">
      <c r="A20" s="12"/>
      <c r="B20" s="12"/>
      <c r="C20" s="12"/>
      <c r="D20" s="12"/>
      <c r="E20" s="12"/>
      <c r="F20" s="12"/>
      <c r="G20" s="12"/>
      <c r="H20" s="12"/>
      <c r="I20" s="12"/>
      <c r="J20" s="12"/>
      <c r="K20" s="12"/>
      <c r="L20" s="12"/>
      <c r="M20" s="12"/>
      <c r="N20" s="12"/>
      <c r="O20" s="12"/>
    </row>
    <row r="21" spans="1:15" x14ac:dyDescent="0.4">
      <c r="A21" s="12"/>
      <c r="B21" s="12"/>
      <c r="C21" s="12"/>
      <c r="D21" s="12"/>
      <c r="E21" s="12"/>
      <c r="F21" s="12"/>
      <c r="G21" s="12"/>
      <c r="H21" s="12"/>
      <c r="I21" s="12"/>
      <c r="J21" s="12"/>
      <c r="K21" s="12"/>
      <c r="L21" s="12"/>
      <c r="M21" s="12"/>
      <c r="N21" s="12"/>
      <c r="O21" s="12"/>
    </row>
    <row r="22" spans="1:15" x14ac:dyDescent="0.4">
      <c r="A22" s="12"/>
      <c r="B22" s="12"/>
      <c r="C22" s="12"/>
      <c r="D22" s="12"/>
      <c r="E22" s="12"/>
      <c r="F22" s="12"/>
      <c r="G22" s="12"/>
      <c r="H22" s="12"/>
      <c r="I22" s="12"/>
      <c r="J22" s="12"/>
      <c r="K22" s="12"/>
      <c r="L22" s="12"/>
      <c r="M22" s="12"/>
      <c r="N22" s="12"/>
      <c r="O22" s="12"/>
    </row>
    <row r="23" spans="1:15" x14ac:dyDescent="0.4">
      <c r="A23" s="12"/>
      <c r="B23" s="12"/>
      <c r="C23" s="12"/>
      <c r="D23" s="12"/>
      <c r="E23" s="12"/>
      <c r="F23" s="12"/>
      <c r="G23" s="12"/>
      <c r="H23" s="12"/>
      <c r="I23" s="12"/>
      <c r="J23" s="12"/>
      <c r="K23" s="12"/>
      <c r="L23" s="12"/>
      <c r="M23" s="12"/>
      <c r="N23" s="12"/>
      <c r="O23" s="12"/>
    </row>
    <row r="24" spans="1:15" x14ac:dyDescent="0.4">
      <c r="A24" s="12"/>
      <c r="B24" s="12"/>
      <c r="C24" s="12"/>
      <c r="D24" s="12"/>
      <c r="E24" s="12"/>
      <c r="F24" s="12"/>
      <c r="G24" s="12"/>
      <c r="H24" s="12"/>
      <c r="I24" s="12"/>
      <c r="J24" s="12"/>
      <c r="K24" s="12"/>
      <c r="L24" s="12"/>
      <c r="M24" s="12"/>
      <c r="N24" s="12"/>
      <c r="O24" s="12"/>
    </row>
    <row r="25" spans="1:15" x14ac:dyDescent="0.4">
      <c r="A25" s="12"/>
      <c r="B25" s="12"/>
      <c r="C25" s="12"/>
      <c r="D25" s="12"/>
      <c r="E25" s="12"/>
      <c r="F25" s="12"/>
      <c r="G25" s="12"/>
      <c r="H25" s="12"/>
      <c r="I25" s="12"/>
      <c r="J25" s="12"/>
      <c r="K25" s="12"/>
      <c r="L25" s="12"/>
      <c r="M25" s="12"/>
      <c r="N25" s="12"/>
      <c r="O25" s="12"/>
    </row>
    <row r="26" spans="1:15" x14ac:dyDescent="0.4">
      <c r="A26" s="12"/>
      <c r="B26" s="12"/>
      <c r="C26" s="12"/>
      <c r="D26" s="12"/>
      <c r="E26" s="12"/>
      <c r="F26" s="12"/>
      <c r="G26" s="12"/>
      <c r="H26" s="12"/>
      <c r="I26" s="12"/>
      <c r="J26" s="12"/>
      <c r="K26" s="12"/>
      <c r="L26" s="12"/>
      <c r="M26" s="12"/>
      <c r="N26" s="12"/>
      <c r="O26" s="12"/>
    </row>
    <row r="27" spans="1:15" x14ac:dyDescent="0.4">
      <c r="A27" s="12"/>
      <c r="B27" s="12"/>
      <c r="C27" s="12"/>
      <c r="D27" s="12"/>
      <c r="E27" s="12"/>
      <c r="F27" s="12"/>
      <c r="G27" s="12"/>
      <c r="H27" s="12"/>
      <c r="I27" s="12"/>
      <c r="J27" s="12"/>
      <c r="K27" s="12"/>
      <c r="L27" s="12"/>
      <c r="M27" s="12"/>
      <c r="N27" s="12"/>
      <c r="O27" s="12"/>
    </row>
    <row r="28" spans="1:15" x14ac:dyDescent="0.4">
      <c r="A28" s="12"/>
      <c r="B28" s="12"/>
      <c r="C28" s="12"/>
      <c r="D28" s="12"/>
      <c r="E28" s="12"/>
      <c r="F28" s="12"/>
      <c r="G28" s="12"/>
      <c r="H28" s="12"/>
      <c r="I28" s="12"/>
      <c r="J28" s="12"/>
      <c r="K28" s="12"/>
      <c r="L28" s="12"/>
      <c r="M28" s="12"/>
      <c r="N28" s="12"/>
      <c r="O28" s="12"/>
    </row>
    <row r="29" spans="1:15" x14ac:dyDescent="0.4">
      <c r="A29" s="12"/>
      <c r="B29" s="12"/>
      <c r="C29" s="12"/>
      <c r="D29" s="12"/>
      <c r="E29" s="12"/>
      <c r="F29" s="12"/>
      <c r="G29" s="12"/>
      <c r="H29" s="12"/>
      <c r="I29" s="12"/>
      <c r="J29" s="12"/>
      <c r="K29" s="12"/>
      <c r="L29" s="12"/>
      <c r="M29" s="12"/>
      <c r="N29" s="12"/>
      <c r="O29" s="12"/>
    </row>
    <row r="30" spans="1:15" x14ac:dyDescent="0.4">
      <c r="A30" s="12"/>
      <c r="B30" s="12"/>
      <c r="C30" s="12"/>
      <c r="D30" s="12"/>
      <c r="E30" s="12"/>
      <c r="F30" s="12"/>
      <c r="G30" s="12"/>
      <c r="H30" s="12"/>
      <c r="I30" s="12"/>
      <c r="J30" s="12"/>
      <c r="K30" s="12"/>
      <c r="L30" s="12"/>
      <c r="M30" s="12"/>
      <c r="N30" s="12"/>
      <c r="O30" s="12"/>
    </row>
    <row r="31" spans="1:15" x14ac:dyDescent="0.4">
      <c r="A31" s="12"/>
      <c r="B31" s="12"/>
      <c r="C31" s="12"/>
      <c r="D31" s="12"/>
      <c r="E31" s="12"/>
      <c r="F31" s="12"/>
      <c r="G31" s="12"/>
      <c r="H31" s="12"/>
      <c r="I31" s="12"/>
      <c r="J31" s="12"/>
      <c r="K31" s="12"/>
      <c r="L31" s="12"/>
      <c r="M31" s="12"/>
      <c r="N31" s="12"/>
      <c r="O31" s="12"/>
    </row>
    <row r="32" spans="1:15" x14ac:dyDescent="0.4">
      <c r="A32" s="12"/>
      <c r="B32" s="12"/>
      <c r="C32" s="12"/>
      <c r="D32" s="12"/>
      <c r="E32" s="12"/>
      <c r="F32" s="12"/>
      <c r="G32" s="12"/>
      <c r="H32" s="12"/>
      <c r="I32" s="12"/>
      <c r="J32" s="12"/>
      <c r="K32" s="12"/>
      <c r="L32" s="12"/>
      <c r="M32" s="12"/>
      <c r="N32" s="12"/>
      <c r="O32" s="12"/>
    </row>
    <row r="33" spans="1:15" x14ac:dyDescent="0.4">
      <c r="A33" s="12"/>
      <c r="B33" s="12"/>
      <c r="C33" s="12"/>
      <c r="D33" s="12"/>
      <c r="E33" s="12"/>
      <c r="F33" s="12"/>
      <c r="G33" s="12"/>
      <c r="H33" s="12"/>
      <c r="I33" s="12"/>
      <c r="J33" s="12"/>
      <c r="K33" s="12"/>
      <c r="L33" s="12"/>
      <c r="M33" s="12"/>
      <c r="N33" s="12"/>
      <c r="O33" s="12"/>
    </row>
    <row r="34" spans="1:15" x14ac:dyDescent="0.4">
      <c r="A34" s="12"/>
      <c r="B34" s="12"/>
      <c r="C34" s="12"/>
      <c r="D34" s="12"/>
      <c r="E34" s="12"/>
      <c r="F34" s="12"/>
      <c r="G34" s="12"/>
      <c r="H34" s="12"/>
      <c r="I34" s="12"/>
      <c r="J34" s="12"/>
      <c r="K34" s="12"/>
      <c r="L34" s="12"/>
      <c r="M34" s="12"/>
      <c r="N34" s="12"/>
    </row>
  </sheetData>
  <pageMargins left="0.7" right="0.7" top="0.75" bottom="0.75" header="0.3" footer="0.3"/>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activeCell="D10" sqref="D10"/>
    </sheetView>
  </sheetViews>
  <sheetFormatPr baseColWidth="10" defaultColWidth="9.23046875" defaultRowHeight="14.6" x14ac:dyDescent="0.4"/>
  <cols>
    <col min="1" max="1" width="18.3828125" bestFit="1" customWidth="1"/>
    <col min="2" max="2" width="18.61328125" customWidth="1"/>
    <col min="3" max="3" width="20.07421875" customWidth="1"/>
    <col min="4" max="4" width="20.4609375" customWidth="1"/>
    <col min="5" max="5" width="16.23046875" customWidth="1"/>
    <col min="6" max="6" width="14" customWidth="1"/>
    <col min="7" max="7" width="15.4609375" customWidth="1"/>
    <col min="8" max="8" width="18.3828125" customWidth="1"/>
  </cols>
  <sheetData>
    <row r="1" spans="1:8" ht="33" customHeight="1" x14ac:dyDescent="0.4">
      <c r="A1" s="20" t="s">
        <v>0</v>
      </c>
      <c r="B1" s="20" t="s">
        <v>27</v>
      </c>
      <c r="C1" s="20" t="s">
        <v>1</v>
      </c>
      <c r="D1" s="20" t="s">
        <v>28</v>
      </c>
      <c r="E1" s="20" t="s">
        <v>2</v>
      </c>
      <c r="F1" s="20" t="s">
        <v>29</v>
      </c>
      <c r="G1" s="20" t="s">
        <v>3</v>
      </c>
      <c r="H1" s="20" t="s">
        <v>31</v>
      </c>
    </row>
    <row r="2" spans="1:8" x14ac:dyDescent="0.4">
      <c r="A2" t="s">
        <v>4</v>
      </c>
      <c r="B2" s="11">
        <v>25000</v>
      </c>
      <c r="C2" s="3">
        <v>0.15</v>
      </c>
      <c r="D2" s="19">
        <v>1770.833333333333</v>
      </c>
      <c r="E2" s="5">
        <v>30000</v>
      </c>
      <c r="F2" s="19">
        <v>30000</v>
      </c>
      <c r="G2" s="3">
        <v>0.32</v>
      </c>
      <c r="H2" s="19">
        <v>1687.5</v>
      </c>
    </row>
    <row r="3" spans="1:8" x14ac:dyDescent="0.4">
      <c r="A3" t="s">
        <v>5</v>
      </c>
      <c r="B3" s="11">
        <v>37500</v>
      </c>
      <c r="C3" s="3">
        <v>0.18</v>
      </c>
      <c r="D3" s="19">
        <v>2562.5</v>
      </c>
      <c r="E3" s="5">
        <v>47500</v>
      </c>
      <c r="F3" s="19">
        <v>45000</v>
      </c>
      <c r="G3" s="3">
        <v>0.32</v>
      </c>
      <c r="H3" s="19">
        <v>2531.25</v>
      </c>
    </row>
    <row r="4" spans="1:8" x14ac:dyDescent="0.4">
      <c r="A4" t="s">
        <v>6</v>
      </c>
      <c r="B4" s="11">
        <v>55000</v>
      </c>
      <c r="C4" s="3">
        <v>0.22</v>
      </c>
      <c r="D4" s="19">
        <v>3575</v>
      </c>
      <c r="E4" s="5">
        <v>80000</v>
      </c>
      <c r="F4" s="19">
        <v>60000</v>
      </c>
      <c r="G4" s="3">
        <v>0.32</v>
      </c>
      <c r="H4" s="19">
        <v>3375</v>
      </c>
    </row>
    <row r="5" spans="1:8" x14ac:dyDescent="0.4">
      <c r="A5" t="s">
        <v>7</v>
      </c>
      <c r="B5" s="11">
        <v>77500</v>
      </c>
      <c r="C5" s="3">
        <v>0.25</v>
      </c>
      <c r="D5" s="19">
        <v>4843.75</v>
      </c>
      <c r="E5" s="5">
        <v>125000</v>
      </c>
      <c r="F5" s="19">
        <v>80000</v>
      </c>
      <c r="G5" s="3">
        <v>0.36</v>
      </c>
      <c r="H5" s="19">
        <v>4233.333333333333</v>
      </c>
    </row>
    <row r="11" spans="1:8" x14ac:dyDescent="0.4">
      <c r="E11" s="4"/>
    </row>
    <row r="22" spans="4:4" x14ac:dyDescent="0.4">
      <c r="D22"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1"/>
  <sheetViews>
    <sheetView showGridLines="0" workbookViewId="0">
      <selection activeCell="H11" sqref="H11"/>
    </sheetView>
  </sheetViews>
  <sheetFormatPr baseColWidth="10" defaultColWidth="9.23046875" defaultRowHeight="14.6" x14ac:dyDescent="0.4"/>
  <cols>
    <col min="1" max="1" width="6.61328125" customWidth="1"/>
    <col min="2" max="2" width="19.921875" customWidth="1"/>
    <col min="3" max="3" width="20.69140625" style="1" customWidth="1"/>
    <col min="4" max="4" width="15.15234375" style="1" customWidth="1"/>
    <col min="5" max="6" width="20.69140625" style="1" customWidth="1"/>
  </cols>
  <sheetData>
    <row r="1" spans="2:7" s="2" customFormat="1" ht="18.45" x14ac:dyDescent="0.5">
      <c r="B1" s="24" t="s">
        <v>8</v>
      </c>
      <c r="C1" s="24"/>
      <c r="D1" s="24"/>
      <c r="E1" s="24"/>
      <c r="F1" s="24"/>
      <c r="G1" s="24"/>
    </row>
    <row r="3" spans="2:7" s="2" customFormat="1" x14ac:dyDescent="0.4">
      <c r="B3" s="2" t="s">
        <v>9</v>
      </c>
      <c r="C3" s="2" t="s">
        <v>10</v>
      </c>
    </row>
    <row r="5" spans="2:7" x14ac:dyDescent="0.4">
      <c r="B5" t="s">
        <v>11</v>
      </c>
      <c r="C5" s="1" t="s">
        <v>12</v>
      </c>
      <c r="D5" s="1" t="s">
        <v>13</v>
      </c>
    </row>
    <row r="6" spans="2:7" x14ac:dyDescent="0.4">
      <c r="B6" s="10" t="s">
        <v>4</v>
      </c>
      <c r="C6" s="1">
        <f>Base!D2</f>
        <v>1770.833333333333</v>
      </c>
      <c r="D6" s="1">
        <f>Base!H2</f>
        <v>1687.5</v>
      </c>
    </row>
    <row r="7" spans="2:7" x14ac:dyDescent="0.4">
      <c r="B7" s="10" t="s">
        <v>5</v>
      </c>
      <c r="C7" s="1">
        <f>Base!D3</f>
        <v>2562.5</v>
      </c>
      <c r="D7" s="1">
        <f>Base!H3</f>
        <v>2531.25</v>
      </c>
    </row>
    <row r="8" spans="2:7" x14ac:dyDescent="0.4">
      <c r="B8" s="10" t="s">
        <v>6</v>
      </c>
      <c r="C8" s="1">
        <f>Base!D4</f>
        <v>3575</v>
      </c>
      <c r="D8" s="1">
        <f>Base!H4</f>
        <v>3375</v>
      </c>
    </row>
    <row r="9" spans="2:7" x14ac:dyDescent="0.4">
      <c r="B9" s="10" t="s">
        <v>7</v>
      </c>
      <c r="C9" s="1">
        <f>Base!D5</f>
        <v>4843.75</v>
      </c>
      <c r="D9" s="1">
        <f>Base!H5</f>
        <v>4233.333333333333</v>
      </c>
    </row>
    <row r="11" spans="2:7" ht="87.45" x14ac:dyDescent="0.4">
      <c r="B11" s="23" t="s">
        <v>14</v>
      </c>
      <c r="C11" s="22" t="s">
        <v>15</v>
      </c>
    </row>
  </sheetData>
  <mergeCells count="1">
    <mergeCell ref="B1:G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42AF8-64EF-4A17-96E4-0D6E84999AD2}">
  <dimension ref="A1:F7"/>
  <sheetViews>
    <sheetView workbookViewId="0">
      <selection activeCell="F25" sqref="F25"/>
    </sheetView>
  </sheetViews>
  <sheetFormatPr baseColWidth="10" defaultColWidth="9.23046875" defaultRowHeight="14.6" x14ac:dyDescent="0.4"/>
  <cols>
    <col min="1" max="1" width="40.69140625" customWidth="1"/>
    <col min="2" max="2" width="20.69140625" customWidth="1"/>
  </cols>
  <sheetData>
    <row r="1" spans="1:6" ht="18.45" x14ac:dyDescent="0.5">
      <c r="A1" s="24" t="s">
        <v>16</v>
      </c>
      <c r="B1" s="24"/>
      <c r="C1" s="21"/>
      <c r="D1" s="21"/>
      <c r="E1" s="21"/>
      <c r="F1" s="21"/>
    </row>
    <row r="3" spans="1:6" x14ac:dyDescent="0.4">
      <c r="A3" t="s">
        <v>17</v>
      </c>
      <c r="B3" s="7" t="s">
        <v>18</v>
      </c>
    </row>
    <row r="4" spans="1:6" x14ac:dyDescent="0.4">
      <c r="A4" t="s">
        <v>19</v>
      </c>
      <c r="B4" s="8">
        <v>30000</v>
      </c>
    </row>
    <row r="5" spans="1:6" x14ac:dyDescent="0.4">
      <c r="A5" t="s">
        <v>20</v>
      </c>
      <c r="B5" s="7" t="s">
        <v>7</v>
      </c>
    </row>
    <row r="6" spans="1:6" x14ac:dyDescent="0.4">
      <c r="A6" t="s">
        <v>21</v>
      </c>
      <c r="B6" s="7">
        <f>IF(B3="España (Península)", 18,
                       IF(B3="España (Canarias)", 16,
                       IF(B3="México", 21,
                       IF(B3="Argentina", 25,
                       IF(B3="Colombia", 19,
                       IF(B3="Chile", 17, 20))))))</f>
        <v>16</v>
      </c>
    </row>
    <row r="7" spans="1:6" x14ac:dyDescent="0.4">
      <c r="A7" t="s">
        <v>22</v>
      </c>
      <c r="B7" s="6">
        <f>B4*(1-B6/100)/12</f>
        <v>2100</v>
      </c>
    </row>
  </sheetData>
  <mergeCells count="1">
    <mergeCell ref="A1:B1"/>
  </mergeCells>
  <dataValidations count="2">
    <dataValidation type="list" allowBlank="1" showInputMessage="1" showErrorMessage="1" sqref="B5" xr:uid="{6AF7C426-24EB-438E-829D-86EEF9670B6B}">
      <formula1>"Junior,SemiSenior,Senior,Especialista IA / Lead"</formula1>
    </dataValidation>
    <dataValidation type="list" allowBlank="1" showInputMessage="1" showErrorMessage="1" prompt="Selecciona un país o región" sqref="B3" xr:uid="{AE8D3E29-09EA-449F-BC0B-2237C1837B90}">
      <formula1>"España (Península),España (Canarias),México,Argentina,Colombia,Chile,Otro"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Dashboard</vt:lpstr>
      <vt:lpstr>Base</vt:lpstr>
      <vt:lpstr>Resumen</vt:lpstr>
      <vt:lpstr>Por País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Javier Morrón Araujo</cp:lastModifiedBy>
  <dcterms:created xsi:type="dcterms:W3CDTF">2025-08-07T15:33:22Z</dcterms:created>
  <dcterms:modified xsi:type="dcterms:W3CDTF">2025-08-09T17:15:43Z</dcterms:modified>
</cp:coreProperties>
</file>