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conversor_pagos_compras_iva\TCO\resultados\"/>
    </mc:Choice>
  </mc:AlternateContent>
  <bookViews>
    <workbookView xWindow="0" yWindow="0" windowWidth="20490" windowHeight="7620" activeTab="1"/>
  </bookViews>
  <sheets>
    <sheet name="Sheet1" sheetId="1" r:id="rId1"/>
    <sheet name="Sheet3" sheetId="2" r:id="rId2"/>
  </sheets>
  <calcPr calcId="162913"/>
</workbook>
</file>

<file path=xl/calcChain.xml><?xml version="1.0" encoding="utf-8"?>
<calcChain xmlns="http://schemas.openxmlformats.org/spreadsheetml/2006/main">
  <c r="H36" i="2" l="1"/>
  <c r="G36" i="2"/>
  <c r="F36" i="2"/>
  <c r="E36" i="2"/>
  <c r="J26" i="2"/>
  <c r="I26" i="2"/>
  <c r="J25" i="2"/>
  <c r="I25" i="2"/>
  <c r="J24" i="2"/>
  <c r="I24" i="2"/>
  <c r="J34" i="2"/>
  <c r="I34" i="2"/>
  <c r="J23" i="2"/>
  <c r="I23" i="2"/>
  <c r="J22" i="2"/>
  <c r="I22" i="2"/>
  <c r="J7" i="2"/>
  <c r="I7" i="2"/>
  <c r="J33" i="2"/>
  <c r="I33" i="2"/>
  <c r="J21" i="2"/>
  <c r="I21" i="2"/>
  <c r="J20" i="2"/>
  <c r="I20" i="2"/>
  <c r="J11" i="2"/>
  <c r="I11" i="2"/>
  <c r="J6" i="2"/>
  <c r="I6" i="2"/>
  <c r="J32" i="2"/>
  <c r="I32" i="2"/>
  <c r="J19" i="2"/>
  <c r="I19" i="2"/>
  <c r="J5" i="2"/>
  <c r="I5" i="2"/>
  <c r="J4" i="2"/>
  <c r="I4" i="2"/>
  <c r="J10" i="2"/>
  <c r="I10" i="2"/>
  <c r="J31" i="2"/>
  <c r="I31" i="2"/>
  <c r="J18" i="2"/>
  <c r="I18" i="2"/>
  <c r="J30" i="2"/>
  <c r="I30" i="2"/>
  <c r="J35" i="2"/>
  <c r="I35" i="2"/>
  <c r="J27" i="2"/>
  <c r="I27" i="2"/>
  <c r="J17" i="2"/>
  <c r="I17" i="2"/>
  <c r="J12" i="2"/>
  <c r="I12" i="2"/>
  <c r="J29" i="2"/>
  <c r="I29" i="2"/>
  <c r="J3" i="2"/>
  <c r="I3" i="2"/>
  <c r="J16" i="2"/>
  <c r="I16" i="2"/>
  <c r="J15" i="2"/>
  <c r="I15" i="2"/>
  <c r="J2" i="2"/>
  <c r="I2" i="2"/>
  <c r="J8" i="2"/>
  <c r="I8" i="2"/>
  <c r="J14" i="2"/>
  <c r="I14" i="2"/>
  <c r="J9" i="2"/>
  <c r="I9" i="2"/>
  <c r="J13" i="2"/>
  <c r="I13" i="2"/>
  <c r="J28" i="2"/>
  <c r="I28" i="2"/>
  <c r="H68" i="1"/>
  <c r="G68" i="1"/>
  <c r="F68" i="1"/>
  <c r="E68" i="1"/>
  <c r="J53" i="1"/>
  <c r="I53" i="1"/>
  <c r="J23" i="1"/>
  <c r="I23" i="1"/>
  <c r="J22" i="1"/>
  <c r="I22" i="1"/>
  <c r="J21" i="1"/>
  <c r="I21" i="1"/>
  <c r="J20" i="1"/>
  <c r="I20" i="1"/>
  <c r="J29" i="1"/>
  <c r="I29" i="1"/>
  <c r="J63" i="1"/>
  <c r="I63" i="1"/>
  <c r="J62" i="1"/>
  <c r="I62" i="1"/>
  <c r="J28" i="1"/>
  <c r="I28" i="1"/>
  <c r="J26" i="1"/>
  <c r="I26" i="1"/>
  <c r="J19" i="1"/>
  <c r="I19" i="1"/>
  <c r="J33" i="1"/>
  <c r="I33" i="1"/>
  <c r="J32" i="1"/>
  <c r="I32" i="1"/>
  <c r="J36" i="1"/>
  <c r="I36" i="1"/>
  <c r="J25" i="1"/>
  <c r="I25" i="1"/>
  <c r="J14" i="1"/>
  <c r="I14" i="1"/>
  <c r="J4" i="1"/>
  <c r="I4" i="1"/>
  <c r="J50" i="1"/>
  <c r="I50" i="1"/>
  <c r="J49" i="1"/>
  <c r="I49" i="1"/>
  <c r="J48" i="1"/>
  <c r="I48" i="1"/>
  <c r="J47" i="1"/>
  <c r="I47" i="1"/>
  <c r="J41" i="1"/>
  <c r="I41" i="1"/>
  <c r="J39" i="1"/>
  <c r="I39" i="1"/>
  <c r="J40" i="1"/>
  <c r="I40" i="1"/>
  <c r="J66" i="1"/>
  <c r="I66" i="1"/>
  <c r="J65" i="1"/>
  <c r="I65" i="1"/>
  <c r="J64" i="1"/>
  <c r="I64" i="1"/>
  <c r="J52" i="1"/>
  <c r="I52" i="1"/>
  <c r="J10" i="1"/>
  <c r="I10" i="1"/>
  <c r="J9" i="1"/>
  <c r="I9" i="1"/>
  <c r="J8" i="1"/>
  <c r="I8" i="1"/>
  <c r="J7" i="1"/>
  <c r="I7" i="1"/>
  <c r="J18" i="1"/>
  <c r="I18" i="1"/>
  <c r="J24" i="1"/>
  <c r="I24" i="1"/>
  <c r="J34" i="1"/>
  <c r="I34" i="1"/>
  <c r="J13" i="1"/>
  <c r="I13" i="1"/>
  <c r="J5" i="1"/>
  <c r="I5" i="1"/>
  <c r="J46" i="1"/>
  <c r="I46" i="1"/>
  <c r="J45" i="1"/>
  <c r="I45" i="1"/>
  <c r="J44" i="1"/>
  <c r="I44" i="1"/>
  <c r="J43" i="1"/>
  <c r="I43" i="1"/>
  <c r="J17" i="1"/>
  <c r="I17" i="1"/>
  <c r="J61" i="1"/>
  <c r="I61" i="1"/>
  <c r="J42" i="1"/>
  <c r="I42" i="1"/>
  <c r="J16" i="1"/>
  <c r="I16" i="1"/>
  <c r="J51" i="1"/>
  <c r="I51" i="1"/>
  <c r="J12" i="1"/>
  <c r="I12" i="1"/>
  <c r="J11" i="1"/>
  <c r="I11" i="1"/>
  <c r="J15" i="1"/>
  <c r="I15" i="1"/>
  <c r="J60" i="1"/>
  <c r="I60" i="1"/>
  <c r="J59" i="1"/>
  <c r="I59" i="1"/>
  <c r="J55" i="1"/>
  <c r="I55" i="1"/>
  <c r="J6" i="1"/>
  <c r="I6" i="1"/>
  <c r="J27" i="1"/>
  <c r="I27" i="1"/>
  <c r="J3" i="1"/>
  <c r="I3" i="1"/>
  <c r="J31" i="1"/>
  <c r="I31" i="1"/>
  <c r="J58" i="1"/>
  <c r="I58" i="1"/>
  <c r="J57" i="1"/>
  <c r="I57" i="1"/>
  <c r="J67" i="1"/>
  <c r="I67" i="1"/>
  <c r="J35" i="1"/>
  <c r="I35" i="1"/>
  <c r="J38" i="1"/>
  <c r="I38" i="1"/>
  <c r="J37" i="1"/>
  <c r="I37" i="1"/>
  <c r="J56" i="1"/>
  <c r="I56" i="1"/>
  <c r="J54" i="1"/>
  <c r="I54" i="1"/>
  <c r="J2" i="1"/>
  <c r="I2" i="1"/>
  <c r="J30" i="1"/>
  <c r="I30" i="1"/>
</calcChain>
</file>

<file path=xl/sharedStrings.xml><?xml version="1.0" encoding="utf-8"?>
<sst xmlns="http://schemas.openxmlformats.org/spreadsheetml/2006/main" count="253" uniqueCount="115">
  <si>
    <t>No.</t>
  </si>
  <si>
    <t>Refer.</t>
  </si>
  <si>
    <t>Cuenta</t>
  </si>
  <si>
    <t>Nombre</t>
  </si>
  <si>
    <t>Cargo 16</t>
  </si>
  <si>
    <t>Abono 16</t>
  </si>
  <si>
    <t>Cargo 8</t>
  </si>
  <si>
    <t>Abono 8</t>
  </si>
  <si>
    <t>Fórmula 16</t>
  </si>
  <si>
    <t>Fórmula 8</t>
  </si>
  <si>
    <t>Soporte</t>
  </si>
  <si>
    <t>5100-006-00</t>
  </si>
  <si>
    <t>Hector Daniel Guerra Camacho</t>
  </si>
  <si>
    <t>Abril</t>
  </si>
  <si>
    <t>5100-020-00</t>
  </si>
  <si>
    <t>Angelina Margarita Zuñiga Zuñiga</t>
  </si>
  <si>
    <t>Afinacion</t>
  </si>
  <si>
    <t>5100-007-00</t>
  </si>
  <si>
    <t>Rodolfo Puon Figueroa</t>
  </si>
  <si>
    <t>1201-006-00</t>
  </si>
  <si>
    <t>Seivier Nolberto Moran Fernandez</t>
  </si>
  <si>
    <t>5100-024-00</t>
  </si>
  <si>
    <t>Monica Cueto Escobar</t>
  </si>
  <si>
    <t>Jose Manuel Torres Gonzalez</t>
  </si>
  <si>
    <t>Vinilco Digital</t>
  </si>
  <si>
    <t>Sofia Guillen Gordon</t>
  </si>
  <si>
    <t>5100-009-00</t>
  </si>
  <si>
    <t>Suministro y Entrega de Producots a Domicilio</t>
  </si>
  <si>
    <t>5200-001-02</t>
  </si>
  <si>
    <t>BBVA Mexico</t>
  </si>
  <si>
    <t>5100-021-00</t>
  </si>
  <si>
    <t>Finkok</t>
  </si>
  <si>
    <t>Cesar Ramirez Hernandez</t>
  </si>
  <si>
    <t>5100-005-00</t>
  </si>
  <si>
    <t>Rosa Amelia Citalan Molina</t>
  </si>
  <si>
    <t>5100-033-00</t>
  </si>
  <si>
    <t>Telefonos de Mexico</t>
  </si>
  <si>
    <t>5100-023-00</t>
  </si>
  <si>
    <t>Copy Fax del Sureste</t>
  </si>
  <si>
    <t>5200-001-01</t>
  </si>
  <si>
    <t>COmisiones Bancarias Santander</t>
  </si>
  <si>
    <t>5200-001-04</t>
  </si>
  <si>
    <t>Comisiones Banco Azteca</t>
  </si>
  <si>
    <t>5100-013-00</t>
  </si>
  <si>
    <t>Plasticos Pablin</t>
  </si>
  <si>
    <t>DHL Express Mexico</t>
  </si>
  <si>
    <t>5100-014-00</t>
  </si>
  <si>
    <t>Office Depot Mexico</t>
  </si>
  <si>
    <t>5100-012-00</t>
  </si>
  <si>
    <t>Tiendas Fix</t>
  </si>
  <si>
    <t>5100-008-00</t>
  </si>
  <si>
    <t>Operadora Fraylescana de Hoteles</t>
  </si>
  <si>
    <t>5100-010-01</t>
  </si>
  <si>
    <t>Carmen Narvaez Constantitno</t>
  </si>
  <si>
    <t>Concesionaria de Autopistas del Sureste</t>
  </si>
  <si>
    <t>etc/2025/0399</t>
  </si>
  <si>
    <t>5100-016-00</t>
  </si>
  <si>
    <t>Importaciones Altiva</t>
  </si>
  <si>
    <t>Elsy Valeria Badua Morales</t>
  </si>
  <si>
    <t>5100-015-00</t>
  </si>
  <si>
    <t>COAPATAP</t>
  </si>
  <si>
    <t>5100-017-00</t>
  </si>
  <si>
    <t>Tony Tiendas</t>
  </si>
  <si>
    <t>Nueva Walmart de Mexico</t>
  </si>
  <si>
    <t>Carmen Narvaez Constantino</t>
  </si>
  <si>
    <t>Federal Express Holding</t>
  </si>
  <si>
    <t>Luis Felipe Chavez Alcaraz</t>
  </si>
  <si>
    <t>Hermila Ramirez Vazquez</t>
  </si>
  <si>
    <t>Cacahoatan</t>
  </si>
  <si>
    <t>Ferrelectrica la trinidad</t>
  </si>
  <si>
    <t>5100-026-00</t>
  </si>
  <si>
    <t>Griselda de Leon Monterrosa</t>
  </si>
  <si>
    <t>Grupo Parisina</t>
  </si>
  <si>
    <t>5100-032-00</t>
  </si>
  <si>
    <t>Eden Red Mexico</t>
  </si>
  <si>
    <t>5100-010-03</t>
  </si>
  <si>
    <t>5200-001-06</t>
  </si>
  <si>
    <t>5200-001-03</t>
  </si>
  <si>
    <t>Pocket de Latinoamerica</t>
  </si>
  <si>
    <t>TOTAL</t>
  </si>
  <si>
    <t>6100-001-01</t>
  </si>
  <si>
    <t>Tranbox</t>
  </si>
  <si>
    <t>Pago-293</t>
  </si>
  <si>
    <t>6100-001-02</t>
  </si>
  <si>
    <t>Rosa Marcela Cruz Estrada</t>
  </si>
  <si>
    <t>A2153</t>
  </si>
  <si>
    <t>Guillermo Vega Gomez</t>
  </si>
  <si>
    <t>Pago-294</t>
  </si>
  <si>
    <t>GCM-486</t>
  </si>
  <si>
    <t>GC Movil Tech Mx</t>
  </si>
  <si>
    <t>ANt-88871</t>
  </si>
  <si>
    <t>Comercializadora Movil Digital</t>
  </si>
  <si>
    <t>Pago-295</t>
  </si>
  <si>
    <t>Pago-296</t>
  </si>
  <si>
    <t>ANt-89134</t>
  </si>
  <si>
    <t>Paris Lahera Rosales</t>
  </si>
  <si>
    <t>Pago-297</t>
  </si>
  <si>
    <t>B18934</t>
  </si>
  <si>
    <t>Telmov</t>
  </si>
  <si>
    <t>Valta Desarrollo y Servicios</t>
  </si>
  <si>
    <t>Pago-298</t>
  </si>
  <si>
    <t>ANT-89956</t>
  </si>
  <si>
    <t>Ant-90202</t>
  </si>
  <si>
    <t>Pago-299</t>
  </si>
  <si>
    <t>ANT-90516</t>
  </si>
  <si>
    <t>Guillermo Vega GOmez</t>
  </si>
  <si>
    <t>Pago-300</t>
  </si>
  <si>
    <t>Pago-302</t>
  </si>
  <si>
    <t>ANT-91086</t>
  </si>
  <si>
    <t>Comercializadora Movil DIgital</t>
  </si>
  <si>
    <t>Pago-303</t>
  </si>
  <si>
    <t>Pago-306</t>
  </si>
  <si>
    <t>Pago-305</t>
  </si>
  <si>
    <t>Pago-307</t>
  </si>
  <si>
    <t>Pago-301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</si>
</sst>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2980B9"/>
        <bgColor rgb="FF2980B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2" fontId="0" fillId="2" borderId="0" xfId="0" applyNumberFormat="1" applyFill="1"/>
    <xf numFmtId="0" fontId="1" fillId="0" borderId="0" xfId="0" applyFont="1"/>
    <xf numFmtId="0" fontId="0" fillId="2" borderId="0" xfId="0" applyFill="1"/>
    <xf numFmtId="0" fontId="3" fillId="4" borderId="1" xfId="0" applyFont="1" applyFill="1" applyBorder="1" applyAlignment="1">
      <alignment horizontal="center"/>
    </xf>
    <xf numFmtId="4" fontId="0" fillId="3" borderId="0" xfId="0" applyNumberFormat="1" applyFill="1"/>
    <xf numFmtId="4" fontId="2" fillId="0" borderId="0" xfId="0" applyNumberFormat="1" applyFont="1"/>
    <xf numFmtId="4" fontId="0" fillId="0" borderId="0" xfId="0" applyNumberFormat="1"/>
    <xf numFmtId="4" fontId="0" fillId="0" borderId="0" xfId="0" applyNumberFormat="1" applyFill="1"/>
    <xf numFmtId="0" fontId="5" fillId="0" borderId="0" xfId="0" applyFont="1"/>
    <xf numFmtId="0" fontId="6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pane ySplit="1" topLeftCell="A50" activePane="bottomLeft" state="frozen"/>
      <selection pane="bottomLeft" activeCell="D12" sqref="D12"/>
    </sheetView>
  </sheetViews>
  <sheetFormatPr baseColWidth="10" defaultColWidth="9.140625" defaultRowHeight="15" x14ac:dyDescent="0.25"/>
  <cols>
    <col min="1" max="1" width="5" customWidth="1"/>
    <col min="2" max="2" width="15" customWidth="1"/>
    <col min="3" max="3" width="13" customWidth="1"/>
    <col min="4" max="4" width="47" customWidth="1"/>
    <col min="5" max="8" width="14" customWidth="1"/>
    <col min="9" max="10" width="1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>
        <v>1</v>
      </c>
      <c r="B2" t="s">
        <v>13</v>
      </c>
      <c r="C2" t="s">
        <v>14</v>
      </c>
      <c r="D2" t="s">
        <v>15</v>
      </c>
      <c r="E2" s="6">
        <v>0</v>
      </c>
      <c r="F2" s="6">
        <v>0</v>
      </c>
      <c r="G2" s="5">
        <v>39098.199999999997</v>
      </c>
      <c r="H2" s="5">
        <v>3127.85</v>
      </c>
      <c r="I2" s="1">
        <f>E2*0.16-F2</f>
        <v>0</v>
      </c>
      <c r="J2" s="1">
        <f>G2*0.08-H2</f>
        <v>5.9999999998581188E-3</v>
      </c>
    </row>
    <row r="3" spans="1:10" x14ac:dyDescent="0.25">
      <c r="A3">
        <v>1</v>
      </c>
      <c r="B3">
        <v>1222362817</v>
      </c>
      <c r="C3" t="s">
        <v>28</v>
      </c>
      <c r="D3" t="s">
        <v>29</v>
      </c>
      <c r="E3" s="5">
        <v>6542.79</v>
      </c>
      <c r="F3" s="5">
        <v>1046.8599999999999</v>
      </c>
      <c r="G3" s="6">
        <v>0</v>
      </c>
      <c r="H3" s="6">
        <v>0</v>
      </c>
      <c r="I3" s="1">
        <f>E3*0.16-F3</f>
        <v>-1.3599999999996726E-2</v>
      </c>
      <c r="J3" s="1">
        <f>G3*0.08-H3</f>
        <v>0</v>
      </c>
    </row>
    <row r="4" spans="1:10" x14ac:dyDescent="0.25">
      <c r="A4">
        <v>12</v>
      </c>
      <c r="B4">
        <v>22271</v>
      </c>
      <c r="C4" t="s">
        <v>50</v>
      </c>
      <c r="D4" t="s">
        <v>64</v>
      </c>
      <c r="E4" s="5">
        <v>467.1</v>
      </c>
      <c r="F4" s="5">
        <v>74.739999999999995</v>
      </c>
      <c r="G4" s="6">
        <v>0</v>
      </c>
      <c r="H4" s="6">
        <v>0</v>
      </c>
      <c r="I4" s="1">
        <f>E4*0.16-F4</f>
        <v>-3.9999999999906777E-3</v>
      </c>
      <c r="J4" s="1">
        <f>G4*0.08-H4</f>
        <v>0</v>
      </c>
    </row>
    <row r="5" spans="1:10" x14ac:dyDescent="0.25">
      <c r="A5">
        <v>20</v>
      </c>
      <c r="B5">
        <v>22160</v>
      </c>
      <c r="C5" t="s">
        <v>50</v>
      </c>
      <c r="D5" t="s">
        <v>53</v>
      </c>
      <c r="E5" s="5">
        <v>467.1</v>
      </c>
      <c r="F5" s="5">
        <v>74.739999999999995</v>
      </c>
      <c r="G5" s="6">
        <v>0</v>
      </c>
      <c r="H5" s="6">
        <v>0</v>
      </c>
      <c r="I5" s="1">
        <f>E5*0.16-F5</f>
        <v>-3.9999999999906777E-3</v>
      </c>
      <c r="J5" s="1">
        <f>G5*0.08-H5</f>
        <v>0</v>
      </c>
    </row>
    <row r="6" spans="1:10" x14ac:dyDescent="0.25">
      <c r="A6">
        <v>1</v>
      </c>
      <c r="B6">
        <v>9299</v>
      </c>
      <c r="C6" t="s">
        <v>21</v>
      </c>
      <c r="D6" t="s">
        <v>32</v>
      </c>
      <c r="E6" s="5">
        <v>2700</v>
      </c>
      <c r="F6" s="5">
        <v>432</v>
      </c>
      <c r="G6" s="6">
        <v>0</v>
      </c>
      <c r="H6" s="6">
        <v>0</v>
      </c>
      <c r="I6" s="1">
        <f>E6*0.16-F6</f>
        <v>0</v>
      </c>
      <c r="J6" s="1">
        <f>G6*0.08-H6</f>
        <v>0</v>
      </c>
    </row>
    <row r="7" spans="1:10" x14ac:dyDescent="0.25">
      <c r="A7">
        <v>33</v>
      </c>
      <c r="B7">
        <v>16444699</v>
      </c>
      <c r="C7" t="s">
        <v>59</v>
      </c>
      <c r="D7" t="s">
        <v>60</v>
      </c>
      <c r="E7" s="6">
        <v>0</v>
      </c>
      <c r="F7" s="6">
        <v>0</v>
      </c>
      <c r="G7" s="5">
        <v>256.5</v>
      </c>
      <c r="H7" s="5">
        <v>28.8</v>
      </c>
      <c r="I7" s="1">
        <f>E7*0.16-F7</f>
        <v>0</v>
      </c>
      <c r="J7" s="1">
        <f>G7*0.08-H7</f>
        <v>-8.2800000000000011</v>
      </c>
    </row>
    <row r="8" spans="1:10" x14ac:dyDescent="0.25">
      <c r="A8">
        <v>34</v>
      </c>
      <c r="B8">
        <v>16440664</v>
      </c>
      <c r="C8" t="s">
        <v>59</v>
      </c>
      <c r="D8" t="s">
        <v>60</v>
      </c>
      <c r="E8" s="6">
        <v>0</v>
      </c>
      <c r="F8" s="6">
        <v>0</v>
      </c>
      <c r="G8" s="5">
        <v>473</v>
      </c>
      <c r="H8" s="8"/>
      <c r="I8" s="1">
        <f>E8*0.16-F8</f>
        <v>0</v>
      </c>
      <c r="J8" s="1">
        <f>G8*0.08-H8</f>
        <v>37.840000000000003</v>
      </c>
    </row>
    <row r="9" spans="1:10" x14ac:dyDescent="0.25">
      <c r="A9">
        <v>36</v>
      </c>
      <c r="B9">
        <v>16440516</v>
      </c>
      <c r="C9" t="s">
        <v>59</v>
      </c>
      <c r="D9" t="s">
        <v>60</v>
      </c>
      <c r="E9" s="6">
        <v>0</v>
      </c>
      <c r="F9" s="6">
        <v>0</v>
      </c>
      <c r="G9" s="5">
        <v>133.69999999999999</v>
      </c>
      <c r="H9" s="5">
        <v>7.92</v>
      </c>
      <c r="I9" s="1">
        <f>E9*0.16-F9</f>
        <v>0</v>
      </c>
      <c r="J9" s="1">
        <f>G9*0.08-H9</f>
        <v>2.7759999999999998</v>
      </c>
    </row>
    <row r="10" spans="1:10" x14ac:dyDescent="0.25">
      <c r="A10">
        <v>38</v>
      </c>
      <c r="B10">
        <v>16440383</v>
      </c>
      <c r="C10" t="s">
        <v>59</v>
      </c>
      <c r="D10" t="s">
        <v>60</v>
      </c>
      <c r="E10" s="6">
        <v>0</v>
      </c>
      <c r="F10" s="6">
        <v>0</v>
      </c>
      <c r="G10" s="5">
        <v>317</v>
      </c>
      <c r="H10" s="5">
        <v>19.2</v>
      </c>
      <c r="I10" s="1">
        <f>E10*0.16-F10</f>
        <v>0</v>
      </c>
      <c r="J10" s="1">
        <f>G10*0.08-H10</f>
        <v>6.16</v>
      </c>
    </row>
    <row r="11" spans="1:10" x14ac:dyDescent="0.25">
      <c r="A11">
        <v>1</v>
      </c>
      <c r="B11" t="s">
        <v>13</v>
      </c>
      <c r="C11" t="s">
        <v>39</v>
      </c>
      <c r="D11" t="s">
        <v>40</v>
      </c>
      <c r="E11" s="5">
        <v>779.45</v>
      </c>
      <c r="F11" s="5">
        <v>124.71</v>
      </c>
      <c r="G11" s="6">
        <v>0</v>
      </c>
      <c r="H11" s="6">
        <v>0</v>
      </c>
      <c r="I11" s="1">
        <f>E11*0.16-F11</f>
        <v>2.0000000000095497E-3</v>
      </c>
      <c r="J11" s="1">
        <f>G11*0.08-H11</f>
        <v>0</v>
      </c>
    </row>
    <row r="12" spans="1:10" x14ac:dyDescent="0.25">
      <c r="A12">
        <v>1</v>
      </c>
      <c r="B12" t="s">
        <v>13</v>
      </c>
      <c r="C12" t="s">
        <v>41</v>
      </c>
      <c r="D12" t="s">
        <v>42</v>
      </c>
      <c r="E12" s="5">
        <v>256</v>
      </c>
      <c r="F12" s="5">
        <v>40.96</v>
      </c>
      <c r="G12" s="6">
        <v>0</v>
      </c>
      <c r="H12" s="6">
        <v>0</v>
      </c>
      <c r="I12" s="1">
        <f>E12*0.16-F12</f>
        <v>0</v>
      </c>
      <c r="J12" s="1">
        <f>G12*0.08-H12</f>
        <v>0</v>
      </c>
    </row>
    <row r="13" spans="1:10" x14ac:dyDescent="0.25">
      <c r="A13">
        <v>25</v>
      </c>
      <c r="B13">
        <v>2078201</v>
      </c>
      <c r="C13" t="s">
        <v>50</v>
      </c>
      <c r="D13" t="s">
        <v>54</v>
      </c>
      <c r="E13" s="5">
        <v>565.53</v>
      </c>
      <c r="F13" s="5">
        <v>90.47</v>
      </c>
      <c r="G13" s="6">
        <v>0</v>
      </c>
      <c r="H13" s="6">
        <v>0</v>
      </c>
      <c r="I13" s="1">
        <f>E13*0.16-F13</f>
        <v>1.4799999999993929E-2</v>
      </c>
      <c r="J13" s="1">
        <f>G13*0.08-H13</f>
        <v>0</v>
      </c>
    </row>
    <row r="14" spans="1:10" x14ac:dyDescent="0.25">
      <c r="A14">
        <v>17</v>
      </c>
      <c r="B14">
        <v>2092908</v>
      </c>
      <c r="C14" t="s">
        <v>50</v>
      </c>
      <c r="D14" t="s">
        <v>54</v>
      </c>
      <c r="E14" s="5">
        <v>590.53</v>
      </c>
      <c r="F14" s="5">
        <v>94.47</v>
      </c>
      <c r="G14" s="6">
        <v>0</v>
      </c>
      <c r="H14" s="6">
        <v>0</v>
      </c>
      <c r="I14" s="1">
        <f>E14*0.16-F14</f>
        <v>1.4799999999993929E-2</v>
      </c>
      <c r="J14" s="1">
        <f>G14*0.08-H14</f>
        <v>0</v>
      </c>
    </row>
    <row r="15" spans="1:10" x14ac:dyDescent="0.25">
      <c r="A15">
        <v>1</v>
      </c>
      <c r="B15">
        <v>42045</v>
      </c>
      <c r="C15" t="s">
        <v>37</v>
      </c>
      <c r="D15" t="s">
        <v>38</v>
      </c>
      <c r="E15" s="6">
        <v>0</v>
      </c>
      <c r="F15" s="6">
        <v>0</v>
      </c>
      <c r="G15" s="5">
        <v>625</v>
      </c>
      <c r="H15" s="5">
        <v>50</v>
      </c>
      <c r="I15" s="1">
        <f>E15*0.16-F15</f>
        <v>0</v>
      </c>
      <c r="J15" s="1">
        <f>G15*0.08-H15</f>
        <v>0</v>
      </c>
    </row>
    <row r="16" spans="1:10" x14ac:dyDescent="0.25">
      <c r="A16">
        <v>6</v>
      </c>
      <c r="B16">
        <v>117970</v>
      </c>
      <c r="C16" t="s">
        <v>26</v>
      </c>
      <c r="D16" t="s">
        <v>45</v>
      </c>
      <c r="E16" s="5">
        <v>1540.04</v>
      </c>
      <c r="F16" s="5">
        <v>61.6</v>
      </c>
      <c r="G16" s="6">
        <v>0</v>
      </c>
      <c r="H16" s="6">
        <v>0</v>
      </c>
      <c r="I16" s="1">
        <f>E16*0.16-F16</f>
        <v>184.8064</v>
      </c>
      <c r="J16" s="1">
        <f>G16*0.08-H16</f>
        <v>0</v>
      </c>
    </row>
    <row r="17" spans="1:10" x14ac:dyDescent="0.25">
      <c r="A17">
        <v>12</v>
      </c>
      <c r="B17">
        <v>117956</v>
      </c>
      <c r="C17" t="s">
        <v>26</v>
      </c>
      <c r="D17" t="s">
        <v>45</v>
      </c>
      <c r="E17" s="5">
        <v>318.92</v>
      </c>
      <c r="F17" s="5">
        <v>51.03</v>
      </c>
      <c r="G17" s="6">
        <v>0</v>
      </c>
      <c r="H17" s="6">
        <v>0</v>
      </c>
      <c r="I17" s="1">
        <f>E17*0.16-F17</f>
        <v>-2.8000000000005798E-3</v>
      </c>
      <c r="J17" s="1">
        <f>G17*0.08-H17</f>
        <v>0</v>
      </c>
    </row>
    <row r="18" spans="1:10" x14ac:dyDescent="0.25">
      <c r="A18">
        <v>31</v>
      </c>
      <c r="B18">
        <v>117911</v>
      </c>
      <c r="C18" t="s">
        <v>26</v>
      </c>
      <c r="D18" t="s">
        <v>45</v>
      </c>
      <c r="E18" s="5">
        <v>505.56</v>
      </c>
      <c r="F18" s="5">
        <v>80.89</v>
      </c>
      <c r="G18" s="6">
        <v>0</v>
      </c>
      <c r="H18" s="6">
        <v>0</v>
      </c>
      <c r="I18" s="1">
        <f>E18*0.16-F18</f>
        <v>-3.9999999999906777E-4</v>
      </c>
      <c r="J18" s="1">
        <f>G18*0.08-H18</f>
        <v>0</v>
      </c>
    </row>
    <row r="19" spans="1:10" x14ac:dyDescent="0.25">
      <c r="A19">
        <v>30</v>
      </c>
      <c r="B19">
        <v>118024</v>
      </c>
      <c r="C19" t="s">
        <v>26</v>
      </c>
      <c r="D19" t="s">
        <v>45</v>
      </c>
      <c r="E19" s="5">
        <v>419.6</v>
      </c>
      <c r="F19" s="5">
        <v>67.14</v>
      </c>
      <c r="G19" s="6">
        <v>0</v>
      </c>
      <c r="H19" s="6">
        <v>0</v>
      </c>
      <c r="I19" s="1">
        <f>E19*0.16-F19</f>
        <v>-3.9999999999906777E-3</v>
      </c>
      <c r="J19" s="1">
        <f>G19*0.08-H19</f>
        <v>0</v>
      </c>
    </row>
    <row r="20" spans="1:10" x14ac:dyDescent="0.25">
      <c r="A20">
        <v>1</v>
      </c>
      <c r="B20">
        <v>3793054</v>
      </c>
      <c r="C20" t="s">
        <v>73</v>
      </c>
      <c r="D20" t="s">
        <v>74</v>
      </c>
      <c r="E20" s="5">
        <v>9002.75</v>
      </c>
      <c r="F20" s="5">
        <v>1440.44</v>
      </c>
      <c r="G20" s="6">
        <v>0</v>
      </c>
      <c r="H20" s="6">
        <v>0</v>
      </c>
      <c r="I20" s="1">
        <f>E20*0.16-F20</f>
        <v>0</v>
      </c>
      <c r="J20" s="1">
        <f>G20*0.08-H20</f>
        <v>0</v>
      </c>
    </row>
    <row r="21" spans="1:10" x14ac:dyDescent="0.25">
      <c r="A21">
        <v>3</v>
      </c>
      <c r="B21">
        <v>3793054</v>
      </c>
      <c r="C21" t="s">
        <v>75</v>
      </c>
      <c r="D21" t="s">
        <v>74</v>
      </c>
      <c r="E21" s="6">
        <v>0</v>
      </c>
      <c r="F21" s="6">
        <v>0</v>
      </c>
      <c r="G21" s="5">
        <v>287.41000000000003</v>
      </c>
      <c r="H21" s="5">
        <v>383.3</v>
      </c>
      <c r="I21" s="1">
        <f>E21*0.16-F21</f>
        <v>0</v>
      </c>
      <c r="J21" s="1">
        <f>G21*0.08-H21</f>
        <v>-360.30720000000002</v>
      </c>
    </row>
    <row r="22" spans="1:10" x14ac:dyDescent="0.25">
      <c r="A22">
        <v>4</v>
      </c>
      <c r="B22">
        <v>3793054</v>
      </c>
      <c r="C22" t="s">
        <v>73</v>
      </c>
      <c r="D22" t="s">
        <v>74</v>
      </c>
      <c r="E22" s="6">
        <v>0</v>
      </c>
      <c r="F22" s="6">
        <v>0</v>
      </c>
      <c r="G22" s="5">
        <v>4791.25</v>
      </c>
      <c r="H22" s="5">
        <v>383.3</v>
      </c>
      <c r="I22" s="1">
        <f>E22*0.16-F22</f>
        <v>0</v>
      </c>
      <c r="J22" s="1">
        <f>G22*0.08-H22</f>
        <v>0</v>
      </c>
    </row>
    <row r="23" spans="1:10" x14ac:dyDescent="0.25">
      <c r="A23">
        <v>8</v>
      </c>
      <c r="B23">
        <v>3779948</v>
      </c>
      <c r="C23" t="s">
        <v>76</v>
      </c>
      <c r="D23" t="s">
        <v>74</v>
      </c>
      <c r="E23" s="5">
        <v>674.48</v>
      </c>
      <c r="F23" s="5">
        <v>107.91</v>
      </c>
      <c r="G23" s="6">
        <v>0</v>
      </c>
      <c r="H23" s="6">
        <v>0</v>
      </c>
      <c r="I23" s="1">
        <f>E23*0.16-F23</f>
        <v>6.8000000000125738E-3</v>
      </c>
      <c r="J23" s="1">
        <f>G23*0.08-H23</f>
        <v>0</v>
      </c>
    </row>
    <row r="24" spans="1:10" x14ac:dyDescent="0.25">
      <c r="A24">
        <v>29</v>
      </c>
      <c r="B24">
        <v>4984</v>
      </c>
      <c r="C24" t="s">
        <v>46</v>
      </c>
      <c r="D24" t="s">
        <v>58</v>
      </c>
      <c r="E24" s="5">
        <v>310.35000000000002</v>
      </c>
      <c r="F24" s="5">
        <v>49.65</v>
      </c>
      <c r="G24" s="6">
        <v>0</v>
      </c>
      <c r="H24" s="6">
        <v>0</v>
      </c>
      <c r="I24" s="1">
        <f>E24*0.16-F24</f>
        <v>6.0000000000073328E-3</v>
      </c>
      <c r="J24" s="1">
        <f>G24*0.08-H24</f>
        <v>0</v>
      </c>
    </row>
    <row r="25" spans="1:10" x14ac:dyDescent="0.25">
      <c r="A25">
        <v>19</v>
      </c>
      <c r="B25">
        <v>400</v>
      </c>
      <c r="C25" t="s">
        <v>26</v>
      </c>
      <c r="D25" t="s">
        <v>65</v>
      </c>
      <c r="E25" s="5">
        <v>545.09</v>
      </c>
      <c r="F25" s="5">
        <v>87.21</v>
      </c>
      <c r="G25" s="6">
        <v>0</v>
      </c>
      <c r="H25" s="6">
        <v>0</v>
      </c>
      <c r="I25" s="1">
        <f>E25*0.16-F25</f>
        <v>4.4000000000181672E-3</v>
      </c>
      <c r="J25" s="1">
        <f>G25*0.08-H25</f>
        <v>0</v>
      </c>
    </row>
    <row r="26" spans="1:10" x14ac:dyDescent="0.25">
      <c r="A26">
        <v>32</v>
      </c>
      <c r="B26" t="s">
        <v>68</v>
      </c>
      <c r="C26" t="s">
        <v>48</v>
      </c>
      <c r="D26" t="s">
        <v>69</v>
      </c>
      <c r="E26" s="5">
        <v>456.91</v>
      </c>
      <c r="F26" s="5">
        <v>73.11</v>
      </c>
      <c r="G26" s="6">
        <v>0</v>
      </c>
      <c r="H26" s="6">
        <v>0</v>
      </c>
      <c r="I26" s="1">
        <f>E26*0.16-F26</f>
        <v>-4.3999999999897454E-3</v>
      </c>
      <c r="J26" s="1">
        <f>G26*0.08-H26</f>
        <v>0</v>
      </c>
    </row>
    <row r="27" spans="1:10" x14ac:dyDescent="0.25">
      <c r="A27">
        <v>1</v>
      </c>
      <c r="B27">
        <v>108706</v>
      </c>
      <c r="C27" t="s">
        <v>30</v>
      </c>
      <c r="D27" t="s">
        <v>31</v>
      </c>
      <c r="E27" s="5">
        <v>1044.9000000000001</v>
      </c>
      <c r="F27" s="5">
        <v>167.18</v>
      </c>
      <c r="G27" s="6">
        <v>0</v>
      </c>
      <c r="H27" s="6">
        <v>0</v>
      </c>
      <c r="I27" s="1">
        <f>E27*0.16-F27</f>
        <v>4.0000000000190994E-3</v>
      </c>
      <c r="J27" s="1">
        <f>G27*0.08-H27</f>
        <v>0</v>
      </c>
    </row>
    <row r="28" spans="1:10" x14ac:dyDescent="0.25">
      <c r="A28">
        <v>34</v>
      </c>
      <c r="B28">
        <v>5558</v>
      </c>
      <c r="C28" t="s">
        <v>70</v>
      </c>
      <c r="D28" t="s">
        <v>71</v>
      </c>
      <c r="E28" s="6">
        <v>0</v>
      </c>
      <c r="F28" s="6">
        <v>0</v>
      </c>
      <c r="G28" s="5">
        <v>120.37</v>
      </c>
      <c r="H28" s="5">
        <v>9.6300000000000008</v>
      </c>
      <c r="I28" s="1">
        <f>E28*0.16-F28</f>
        <v>0</v>
      </c>
      <c r="J28" s="1">
        <f>G28*0.08-H28</f>
        <v>-4.0000000000084412E-4</v>
      </c>
    </row>
    <row r="29" spans="1:10" x14ac:dyDescent="0.25">
      <c r="A29">
        <v>40</v>
      </c>
      <c r="B29">
        <v>8266988</v>
      </c>
      <c r="C29" t="s">
        <v>61</v>
      </c>
      <c r="D29" t="s">
        <v>72</v>
      </c>
      <c r="E29" s="5">
        <v>129.29</v>
      </c>
      <c r="F29" s="5">
        <v>20.69</v>
      </c>
      <c r="G29" s="6">
        <v>0</v>
      </c>
      <c r="H29" s="6">
        <v>0</v>
      </c>
      <c r="I29" s="1">
        <f>E29*0.16-F29</f>
        <v>-3.6000000000022681E-3</v>
      </c>
      <c r="J29" s="1">
        <f>G29*0.08-H29</f>
        <v>0</v>
      </c>
    </row>
    <row r="30" spans="1:10" x14ac:dyDescent="0.25">
      <c r="A30">
        <v>1</v>
      </c>
      <c r="B30" t="s">
        <v>10</v>
      </c>
      <c r="C30" t="s">
        <v>11</v>
      </c>
      <c r="D30" t="s">
        <v>12</v>
      </c>
      <c r="E30" s="5">
        <v>1650</v>
      </c>
      <c r="F30" s="5">
        <v>264</v>
      </c>
      <c r="G30" s="6">
        <v>0</v>
      </c>
      <c r="H30" s="6">
        <v>0</v>
      </c>
      <c r="I30" s="1">
        <f>E30*0.16-F30</f>
        <v>0</v>
      </c>
      <c r="J30" s="1">
        <f>G30*0.08-H30</f>
        <v>0</v>
      </c>
    </row>
    <row r="31" spans="1:10" x14ac:dyDescent="0.25">
      <c r="A31">
        <v>1</v>
      </c>
      <c r="B31" t="s">
        <v>10</v>
      </c>
      <c r="C31" t="s">
        <v>11</v>
      </c>
      <c r="D31" t="s">
        <v>12</v>
      </c>
      <c r="E31" s="5">
        <v>3350</v>
      </c>
      <c r="F31" s="5">
        <v>536</v>
      </c>
      <c r="G31" s="6">
        <v>0</v>
      </c>
      <c r="H31" s="6">
        <v>0</v>
      </c>
      <c r="I31" s="1">
        <f>E31*0.16-F31</f>
        <v>0</v>
      </c>
      <c r="J31" s="1">
        <f>G31*0.08-H31</f>
        <v>0</v>
      </c>
    </row>
    <row r="32" spans="1:10" x14ac:dyDescent="0.25">
      <c r="A32">
        <v>24</v>
      </c>
      <c r="B32">
        <v>18156</v>
      </c>
      <c r="C32" t="s">
        <v>21</v>
      </c>
      <c r="D32" t="s">
        <v>67</v>
      </c>
      <c r="E32" s="6">
        <v>0</v>
      </c>
      <c r="F32" s="6">
        <v>0</v>
      </c>
      <c r="G32" s="5">
        <v>224.82</v>
      </c>
      <c r="H32" s="5">
        <v>17.989999999999998</v>
      </c>
      <c r="I32" s="1">
        <f>E32*0.16-F32</f>
        <v>0</v>
      </c>
      <c r="J32" s="1">
        <f>G32*0.08-H32</f>
        <v>-4.3999999999968509E-3</v>
      </c>
    </row>
    <row r="33" spans="1:10" x14ac:dyDescent="0.25">
      <c r="A33">
        <v>27</v>
      </c>
      <c r="B33">
        <v>18155</v>
      </c>
      <c r="C33" t="s">
        <v>21</v>
      </c>
      <c r="D33" t="s">
        <v>67</v>
      </c>
      <c r="E33" s="6">
        <v>0</v>
      </c>
      <c r="F33" s="6">
        <v>0</v>
      </c>
      <c r="G33" s="5">
        <v>92.74</v>
      </c>
      <c r="H33" s="5">
        <v>7.42</v>
      </c>
      <c r="I33" s="1">
        <f>E33*0.16-F33</f>
        <v>0</v>
      </c>
      <c r="J33" s="1">
        <f>G33*0.08-H33</f>
        <v>-7.9999999999991189E-4</v>
      </c>
    </row>
    <row r="34" spans="1:10" x14ac:dyDescent="0.25">
      <c r="A34">
        <v>27</v>
      </c>
      <c r="B34" t="s">
        <v>55</v>
      </c>
      <c r="C34" t="s">
        <v>56</v>
      </c>
      <c r="D34" t="s">
        <v>57</v>
      </c>
      <c r="E34" s="6">
        <v>0</v>
      </c>
      <c r="F34" s="6">
        <v>0</v>
      </c>
      <c r="G34" s="5">
        <v>740.74</v>
      </c>
      <c r="H34" s="5">
        <v>59.26</v>
      </c>
      <c r="I34" s="1">
        <f>E34*0.16-F34</f>
        <v>0</v>
      </c>
      <c r="J34" s="1">
        <f>G34*0.08-H34</f>
        <v>-7.9999999999813554E-4</v>
      </c>
    </row>
    <row r="35" spans="1:10" x14ac:dyDescent="0.25">
      <c r="A35">
        <v>1</v>
      </c>
      <c r="B35">
        <v>50</v>
      </c>
      <c r="C35" t="s">
        <v>17</v>
      </c>
      <c r="D35" t="s">
        <v>23</v>
      </c>
      <c r="E35" s="5">
        <v>2352.94</v>
      </c>
      <c r="F35" s="5">
        <v>376.47</v>
      </c>
      <c r="G35" s="6">
        <v>0</v>
      </c>
      <c r="H35" s="6">
        <v>0</v>
      </c>
      <c r="I35" s="1">
        <f>E35*0.16-F35</f>
        <v>4.0000000001327862E-4</v>
      </c>
      <c r="J35" s="1">
        <f>G35*0.08-H35</f>
        <v>0</v>
      </c>
    </row>
    <row r="36" spans="1:10" x14ac:dyDescent="0.25">
      <c r="A36">
        <v>21</v>
      </c>
      <c r="B36">
        <v>182</v>
      </c>
      <c r="C36" t="s">
        <v>56</v>
      </c>
      <c r="D36" t="s">
        <v>66</v>
      </c>
      <c r="E36" s="6">
        <v>0</v>
      </c>
      <c r="F36" s="6">
        <v>0</v>
      </c>
      <c r="G36" s="5">
        <v>843.09</v>
      </c>
      <c r="H36" s="5">
        <v>67.45</v>
      </c>
      <c r="I36" s="1">
        <f>E36*0.16-F36</f>
        <v>0</v>
      </c>
      <c r="J36" s="1">
        <f>G36*0.08-H36</f>
        <v>-2.7999999999934744E-3</v>
      </c>
    </row>
    <row r="37" spans="1:10" x14ac:dyDescent="0.25">
      <c r="A37">
        <v>1</v>
      </c>
      <c r="B37">
        <v>1025</v>
      </c>
      <c r="C37" t="s">
        <v>21</v>
      </c>
      <c r="D37" t="s">
        <v>22</v>
      </c>
      <c r="E37" s="6">
        <v>0</v>
      </c>
      <c r="F37" s="6">
        <v>0</v>
      </c>
      <c r="G37" s="5">
        <v>616</v>
      </c>
      <c r="H37" s="5">
        <v>49.28</v>
      </c>
      <c r="I37" s="1">
        <f>E37*0.16-F37</f>
        <v>0</v>
      </c>
      <c r="J37" s="1">
        <f>G37*0.08-H37</f>
        <v>0</v>
      </c>
    </row>
    <row r="38" spans="1:10" x14ac:dyDescent="0.25">
      <c r="A38">
        <v>1</v>
      </c>
      <c r="B38">
        <v>1026</v>
      </c>
      <c r="C38" t="s">
        <v>21</v>
      </c>
      <c r="D38" t="s">
        <v>22</v>
      </c>
      <c r="E38" s="6">
        <v>0</v>
      </c>
      <c r="F38" s="6">
        <v>0</v>
      </c>
      <c r="G38" s="5">
        <v>280</v>
      </c>
      <c r="H38" s="5">
        <v>22.4</v>
      </c>
      <c r="I38" s="1">
        <f>E38*0.16-F38</f>
        <v>0</v>
      </c>
      <c r="J38" s="1">
        <f>G38*0.08-H38</f>
        <v>0</v>
      </c>
    </row>
    <row r="39" spans="1:10" x14ac:dyDescent="0.25">
      <c r="A39">
        <v>50</v>
      </c>
      <c r="B39">
        <v>1026</v>
      </c>
      <c r="C39" t="s">
        <v>21</v>
      </c>
      <c r="D39" t="s">
        <v>22</v>
      </c>
      <c r="E39" s="6">
        <v>0</v>
      </c>
      <c r="F39" s="6">
        <v>0</v>
      </c>
      <c r="G39" s="5">
        <v>280</v>
      </c>
      <c r="H39" s="5">
        <v>22.4</v>
      </c>
      <c r="I39" s="1">
        <f>E39*0.16-F39</f>
        <v>0</v>
      </c>
      <c r="J39" s="1">
        <f>G39*0.08-H39</f>
        <v>0</v>
      </c>
    </row>
    <row r="40" spans="1:10" x14ac:dyDescent="0.25">
      <c r="A40">
        <v>48</v>
      </c>
      <c r="B40">
        <v>478725</v>
      </c>
      <c r="C40" t="s">
        <v>46</v>
      </c>
      <c r="D40" t="s">
        <v>63</v>
      </c>
      <c r="E40" s="6">
        <v>0</v>
      </c>
      <c r="F40" s="6">
        <v>0</v>
      </c>
      <c r="G40" s="5">
        <v>125</v>
      </c>
      <c r="H40" s="5">
        <v>10</v>
      </c>
      <c r="I40" s="1">
        <f>E40*0.16-F40</f>
        <v>0</v>
      </c>
      <c r="J40" s="1">
        <f>G40*0.08-H40</f>
        <v>0</v>
      </c>
    </row>
    <row r="41" spans="1:10" x14ac:dyDescent="0.25">
      <c r="A41">
        <v>53</v>
      </c>
      <c r="B41">
        <v>662320</v>
      </c>
      <c r="C41" t="s">
        <v>46</v>
      </c>
      <c r="D41" t="s">
        <v>63</v>
      </c>
      <c r="E41" s="6">
        <v>0</v>
      </c>
      <c r="F41" s="6">
        <v>0</v>
      </c>
      <c r="G41" s="5">
        <v>1076.8499999999999</v>
      </c>
      <c r="H41" s="5">
        <v>86.15</v>
      </c>
      <c r="I41" s="1">
        <f>E41*0.16-F41</f>
        <v>0</v>
      </c>
      <c r="J41" s="1">
        <f>G41*0.08-H41</f>
        <v>-2.0000000000095497E-3</v>
      </c>
    </row>
    <row r="42" spans="1:10" x14ac:dyDescent="0.25">
      <c r="A42">
        <v>8</v>
      </c>
      <c r="B42">
        <v>9697000</v>
      </c>
      <c r="C42" t="s">
        <v>46</v>
      </c>
      <c r="D42" t="s">
        <v>47</v>
      </c>
      <c r="E42" s="6">
        <v>0</v>
      </c>
      <c r="F42" s="6">
        <v>0</v>
      </c>
      <c r="G42" s="5">
        <v>162.04</v>
      </c>
      <c r="H42" s="5">
        <v>12.96</v>
      </c>
      <c r="I42" s="1">
        <f>E42*0.16-F42</f>
        <v>0</v>
      </c>
      <c r="J42" s="1">
        <f>G42*0.08-H42</f>
        <v>3.1999999999996476E-3</v>
      </c>
    </row>
    <row r="43" spans="1:10" x14ac:dyDescent="0.25">
      <c r="A43">
        <v>14</v>
      </c>
      <c r="B43">
        <v>62447</v>
      </c>
      <c r="C43" t="s">
        <v>50</v>
      </c>
      <c r="D43" t="s">
        <v>51</v>
      </c>
      <c r="E43" s="5">
        <v>423.73</v>
      </c>
      <c r="F43" s="5">
        <v>67.8</v>
      </c>
      <c r="G43" s="6">
        <v>0</v>
      </c>
      <c r="H43" s="6">
        <v>0</v>
      </c>
      <c r="I43" s="1">
        <f>E43*0.16-F43</f>
        <v>-3.1999999999925421E-3</v>
      </c>
      <c r="J43" s="1">
        <f>G43*0.08-H43</f>
        <v>0</v>
      </c>
    </row>
    <row r="44" spans="1:10" x14ac:dyDescent="0.25">
      <c r="A44">
        <v>16</v>
      </c>
      <c r="B44">
        <v>62447</v>
      </c>
      <c r="C44" t="s">
        <v>52</v>
      </c>
      <c r="D44" t="s">
        <v>51</v>
      </c>
      <c r="E44" s="5">
        <v>8.4700000000000006</v>
      </c>
      <c r="F44" s="5">
        <v>67.8</v>
      </c>
      <c r="G44" s="6">
        <v>0</v>
      </c>
      <c r="H44" s="6">
        <v>0</v>
      </c>
      <c r="I44" s="1">
        <f>E44*0.16-F44</f>
        <v>-66.444800000000001</v>
      </c>
      <c r="J44" s="1">
        <f>G44*0.08-H44</f>
        <v>0</v>
      </c>
    </row>
    <row r="45" spans="1:10" x14ac:dyDescent="0.25">
      <c r="A45">
        <v>17</v>
      </c>
      <c r="B45">
        <v>62418</v>
      </c>
      <c r="C45" t="s">
        <v>50</v>
      </c>
      <c r="D45" t="s">
        <v>51</v>
      </c>
      <c r="E45" s="5">
        <v>423.73</v>
      </c>
      <c r="F45" s="5">
        <v>67.8</v>
      </c>
      <c r="G45" s="6">
        <v>0</v>
      </c>
      <c r="H45" s="6">
        <v>0</v>
      </c>
      <c r="I45" s="1">
        <f>E45*0.16-F45</f>
        <v>-3.1999999999925421E-3</v>
      </c>
      <c r="J45" s="1">
        <f>G45*0.08-H45</f>
        <v>0</v>
      </c>
    </row>
    <row r="46" spans="1:10" x14ac:dyDescent="0.25">
      <c r="A46">
        <v>19</v>
      </c>
      <c r="B46">
        <v>62418</v>
      </c>
      <c r="C46" t="s">
        <v>52</v>
      </c>
      <c r="D46" t="s">
        <v>51</v>
      </c>
      <c r="E46" s="5">
        <v>8.4700000000000006</v>
      </c>
      <c r="F46" s="5">
        <v>74.739999999999995</v>
      </c>
      <c r="G46" s="6">
        <v>0</v>
      </c>
      <c r="H46" s="6">
        <v>0</v>
      </c>
      <c r="I46" s="1">
        <f>E46*0.16-F46</f>
        <v>-73.384799999999998</v>
      </c>
      <c r="J46" s="1">
        <f>G46*0.08-H46</f>
        <v>0</v>
      </c>
    </row>
    <row r="47" spans="1:10" x14ac:dyDescent="0.25">
      <c r="A47">
        <v>6</v>
      </c>
      <c r="B47">
        <v>62744</v>
      </c>
      <c r="C47" t="s">
        <v>50</v>
      </c>
      <c r="D47" t="s">
        <v>51</v>
      </c>
      <c r="E47" s="5">
        <v>423.7</v>
      </c>
      <c r="F47" s="5">
        <v>67.8</v>
      </c>
      <c r="G47" s="6">
        <v>0</v>
      </c>
      <c r="H47" s="6">
        <v>0</v>
      </c>
      <c r="I47" s="1">
        <f>E47*0.16-F47</f>
        <v>-7.9999999999955662E-3</v>
      </c>
      <c r="J47" s="1">
        <f>G47*0.08-H47</f>
        <v>0</v>
      </c>
    </row>
    <row r="48" spans="1:10" x14ac:dyDescent="0.25">
      <c r="A48">
        <v>8</v>
      </c>
      <c r="B48">
        <v>62744</v>
      </c>
      <c r="C48" t="s">
        <v>52</v>
      </c>
      <c r="D48" t="s">
        <v>51</v>
      </c>
      <c r="E48" s="5">
        <v>8.4700000000000006</v>
      </c>
      <c r="F48" s="5">
        <v>67.8</v>
      </c>
      <c r="G48" s="6">
        <v>0</v>
      </c>
      <c r="H48" s="6">
        <v>0</v>
      </c>
      <c r="I48" s="1">
        <f>E48*0.16-F48</f>
        <v>-66.444800000000001</v>
      </c>
      <c r="J48" s="1">
        <f>G48*0.08-H48</f>
        <v>0</v>
      </c>
    </row>
    <row r="49" spans="1:10" x14ac:dyDescent="0.25">
      <c r="A49">
        <v>9</v>
      </c>
      <c r="B49">
        <v>62724</v>
      </c>
      <c r="C49" t="s">
        <v>50</v>
      </c>
      <c r="D49" t="s">
        <v>51</v>
      </c>
      <c r="E49" s="5">
        <v>423.73</v>
      </c>
      <c r="F49" s="5">
        <v>67.8</v>
      </c>
      <c r="G49" s="6">
        <v>0</v>
      </c>
      <c r="H49" s="6">
        <v>0</v>
      </c>
      <c r="I49" s="1">
        <f>E49*0.16-F49</f>
        <v>-3.1999999999925421E-3</v>
      </c>
      <c r="J49" s="1">
        <f>G49*0.08-H49</f>
        <v>0</v>
      </c>
    </row>
    <row r="50" spans="1:10" x14ac:dyDescent="0.25">
      <c r="A50">
        <v>11</v>
      </c>
      <c r="B50">
        <v>62724</v>
      </c>
      <c r="C50" t="s">
        <v>52</v>
      </c>
      <c r="D50" t="s">
        <v>51</v>
      </c>
      <c r="E50" s="5">
        <v>8.4700000000000006</v>
      </c>
      <c r="F50" s="5">
        <v>74.739999999999995</v>
      </c>
      <c r="G50" s="6">
        <v>0</v>
      </c>
      <c r="H50" s="6">
        <v>0</v>
      </c>
      <c r="I50" s="1">
        <f>E50*0.16-F50</f>
        <v>-73.384799999999998</v>
      </c>
      <c r="J50" s="1">
        <f>G50*0.08-H50</f>
        <v>0</v>
      </c>
    </row>
    <row r="51" spans="1:10" x14ac:dyDescent="0.25">
      <c r="A51">
        <v>4</v>
      </c>
      <c r="B51">
        <v>143912</v>
      </c>
      <c r="C51" t="s">
        <v>43</v>
      </c>
      <c r="D51" t="s">
        <v>44</v>
      </c>
      <c r="E51" s="5">
        <v>296.32</v>
      </c>
      <c r="F51" s="5">
        <v>47.41</v>
      </c>
      <c r="G51" s="6">
        <v>0</v>
      </c>
      <c r="H51" s="6">
        <v>0</v>
      </c>
      <c r="I51" s="1">
        <f>E51*0.16-F51</f>
        <v>1.2000000000043087E-3</v>
      </c>
      <c r="J51" s="1">
        <f>G51*0.08-H51</f>
        <v>0</v>
      </c>
    </row>
    <row r="52" spans="1:10" x14ac:dyDescent="0.25">
      <c r="A52">
        <v>40</v>
      </c>
      <c r="B52">
        <v>17592</v>
      </c>
      <c r="C52" t="s">
        <v>46</v>
      </c>
      <c r="D52" t="s">
        <v>44</v>
      </c>
      <c r="E52" s="5">
        <v>111.69</v>
      </c>
      <c r="F52" s="5">
        <v>17.87</v>
      </c>
      <c r="G52" s="6">
        <v>0</v>
      </c>
      <c r="H52" s="6">
        <v>0</v>
      </c>
      <c r="I52" s="1">
        <f>E52*0.16-F52</f>
        <v>3.9999999999906777E-4</v>
      </c>
      <c r="J52" s="1">
        <f>G52*0.08-H52</f>
        <v>0</v>
      </c>
    </row>
    <row r="53" spans="1:10" x14ac:dyDescent="0.25">
      <c r="A53">
        <v>1</v>
      </c>
      <c r="B53">
        <v>743894</v>
      </c>
      <c r="C53" t="s">
        <v>77</v>
      </c>
      <c r="D53" t="s">
        <v>78</v>
      </c>
      <c r="E53" s="5">
        <v>7421.01</v>
      </c>
      <c r="F53" s="5">
        <v>1187.3599999999999</v>
      </c>
      <c r="G53" s="6">
        <v>0</v>
      </c>
      <c r="H53" s="6">
        <v>0</v>
      </c>
      <c r="I53" s="1">
        <f>E53*0.16-F53</f>
        <v>1.6000000000531145E-3</v>
      </c>
      <c r="J53" s="1">
        <f>G53*0.08-H53</f>
        <v>0</v>
      </c>
    </row>
    <row r="54" spans="1:10" x14ac:dyDescent="0.25">
      <c r="A54">
        <v>1</v>
      </c>
      <c r="B54" t="s">
        <v>16</v>
      </c>
      <c r="C54" t="s">
        <v>17</v>
      </c>
      <c r="D54" t="s">
        <v>18</v>
      </c>
      <c r="E54" s="6">
        <v>0</v>
      </c>
      <c r="F54" s="6">
        <v>0</v>
      </c>
      <c r="G54" s="5">
        <v>4101</v>
      </c>
      <c r="H54" s="5">
        <v>328.08</v>
      </c>
      <c r="I54" s="1">
        <f>E54*0.16-F54</f>
        <v>0</v>
      </c>
      <c r="J54" s="1">
        <f>G54*0.08-H54</f>
        <v>0</v>
      </c>
    </row>
    <row r="55" spans="1:10" x14ac:dyDescent="0.25">
      <c r="A55">
        <v>1</v>
      </c>
      <c r="B55">
        <v>17628</v>
      </c>
      <c r="C55" t="s">
        <v>33</v>
      </c>
      <c r="D55" t="s">
        <v>34</v>
      </c>
      <c r="E55" s="5">
        <v>1831.9</v>
      </c>
      <c r="F55" s="5">
        <v>293.10000000000002</v>
      </c>
      <c r="G55" s="6">
        <v>0</v>
      </c>
      <c r="H55" s="6">
        <v>0</v>
      </c>
      <c r="I55" s="1">
        <f>E55*0.16-F55</f>
        <v>4.0000000000190994E-3</v>
      </c>
      <c r="J55" s="1">
        <f>G55*0.08-H55</f>
        <v>0</v>
      </c>
    </row>
    <row r="56" spans="1:10" x14ac:dyDescent="0.25">
      <c r="A56">
        <v>1</v>
      </c>
      <c r="B56">
        <v>14985</v>
      </c>
      <c r="C56" t="s">
        <v>19</v>
      </c>
      <c r="D56" t="s">
        <v>20</v>
      </c>
      <c r="E56" s="5">
        <v>3705.17</v>
      </c>
      <c r="F56" s="5">
        <v>592.83000000000004</v>
      </c>
      <c r="G56" s="6">
        <v>0</v>
      </c>
      <c r="H56" s="6">
        <v>0</v>
      </c>
      <c r="I56" s="1">
        <f>E56*0.16-F56</f>
        <v>-2.7999999999792635E-3</v>
      </c>
      <c r="J56" s="1">
        <f>G56*0.08-H56</f>
        <v>0</v>
      </c>
    </row>
    <row r="57" spans="1:10" x14ac:dyDescent="0.25">
      <c r="A57">
        <v>1</v>
      </c>
      <c r="B57">
        <v>17689</v>
      </c>
      <c r="C57" t="s">
        <v>21</v>
      </c>
      <c r="D57" t="s">
        <v>25</v>
      </c>
      <c r="E57" s="6">
        <v>0</v>
      </c>
      <c r="F57" s="6">
        <v>0</v>
      </c>
      <c r="G57" s="5">
        <v>7222.22</v>
      </c>
      <c r="H57" s="5">
        <v>577.78</v>
      </c>
      <c r="I57" s="1">
        <f>E57*0.16-F57</f>
        <v>0</v>
      </c>
      <c r="J57" s="1">
        <f>G57*0.08-H57</f>
        <v>-2.3999999999659849E-3</v>
      </c>
    </row>
    <row r="58" spans="1:10" x14ac:dyDescent="0.25">
      <c r="A58">
        <v>1</v>
      </c>
      <c r="B58">
        <v>3206</v>
      </c>
      <c r="C58" t="s">
        <v>26</v>
      </c>
      <c r="D58" t="s">
        <v>27</v>
      </c>
      <c r="E58" s="6">
        <v>0</v>
      </c>
      <c r="F58" s="6">
        <v>0</v>
      </c>
      <c r="G58" s="5">
        <v>611.11</v>
      </c>
      <c r="H58" s="5">
        <v>48.89</v>
      </c>
      <c r="I58" s="1">
        <f>E58*0.16-F58</f>
        <v>0</v>
      </c>
      <c r="J58" s="1">
        <f>G58*0.08-H58</f>
        <v>-1.1999999999972033E-3</v>
      </c>
    </row>
    <row r="59" spans="1:10" x14ac:dyDescent="0.25">
      <c r="A59">
        <v>1</v>
      </c>
      <c r="B59">
        <v>30018833</v>
      </c>
      <c r="C59" t="s">
        <v>35</v>
      </c>
      <c r="D59" t="s">
        <v>36</v>
      </c>
      <c r="E59" s="5">
        <v>343.97</v>
      </c>
      <c r="F59" s="5">
        <v>55.03</v>
      </c>
      <c r="G59" s="6">
        <v>0</v>
      </c>
      <c r="H59" s="6">
        <v>0</v>
      </c>
      <c r="I59" s="1">
        <f>E59*0.16-F59</f>
        <v>5.2000000000020918E-3</v>
      </c>
      <c r="J59" s="1">
        <f>G59*0.08-H59</f>
        <v>0</v>
      </c>
    </row>
    <row r="60" spans="1:10" x14ac:dyDescent="0.25">
      <c r="A60">
        <v>4</v>
      </c>
      <c r="B60">
        <v>40010330</v>
      </c>
      <c r="C60" t="s">
        <v>35</v>
      </c>
      <c r="D60" t="s">
        <v>36</v>
      </c>
      <c r="E60" s="5">
        <v>1962.07</v>
      </c>
      <c r="F60" s="5">
        <v>313.93</v>
      </c>
      <c r="G60" s="6">
        <v>0</v>
      </c>
      <c r="H60" s="6">
        <v>0</v>
      </c>
      <c r="I60" s="1">
        <f>E60*0.16-F60</f>
        <v>1.1999999999829924E-3</v>
      </c>
      <c r="J60" s="1">
        <f>G60*0.08-H60</f>
        <v>0</v>
      </c>
    </row>
    <row r="61" spans="1:10" x14ac:dyDescent="0.25">
      <c r="A61">
        <v>10</v>
      </c>
      <c r="B61">
        <v>9225</v>
      </c>
      <c r="C61" t="s">
        <v>48</v>
      </c>
      <c r="D61" t="s">
        <v>49</v>
      </c>
      <c r="E61" s="6">
        <v>0</v>
      </c>
      <c r="F61" s="6">
        <v>0</v>
      </c>
      <c r="G61" s="5">
        <v>112.96</v>
      </c>
      <c r="H61" s="5">
        <v>9.0399999999999991</v>
      </c>
      <c r="I61" s="1">
        <f>E61*0.16-F61</f>
        <v>0</v>
      </c>
      <c r="J61" s="1">
        <f>G61*0.08-H61</f>
        <v>-3.1999999999996476E-3</v>
      </c>
    </row>
    <row r="62" spans="1:10" x14ac:dyDescent="0.25">
      <c r="A62">
        <v>36</v>
      </c>
      <c r="B62">
        <v>64054</v>
      </c>
      <c r="C62" t="s">
        <v>48</v>
      </c>
      <c r="D62" t="s">
        <v>49</v>
      </c>
      <c r="E62" s="6">
        <v>0</v>
      </c>
      <c r="F62" s="6">
        <v>0</v>
      </c>
      <c r="G62" s="5">
        <v>377.78</v>
      </c>
      <c r="H62" s="5">
        <v>30.22</v>
      </c>
      <c r="I62" s="1">
        <f>E62*0.16-F62</f>
        <v>0</v>
      </c>
      <c r="J62" s="1">
        <f>G62*0.08-H62</f>
        <v>2.3999999999979593E-3</v>
      </c>
    </row>
    <row r="63" spans="1:10" x14ac:dyDescent="0.25">
      <c r="A63">
        <v>38</v>
      </c>
      <c r="B63">
        <v>9321</v>
      </c>
      <c r="C63" t="s">
        <v>48</v>
      </c>
      <c r="D63" t="s">
        <v>49</v>
      </c>
      <c r="E63" s="6">
        <v>0</v>
      </c>
      <c r="F63" s="6">
        <v>0</v>
      </c>
      <c r="G63" s="5">
        <v>807.41</v>
      </c>
      <c r="H63" s="5">
        <v>64.59</v>
      </c>
      <c r="I63" s="1">
        <f>E63*0.16-F63</f>
        <v>0</v>
      </c>
      <c r="J63" s="1">
        <f>G63*0.08-H63</f>
        <v>2.7999999999934744E-3</v>
      </c>
    </row>
    <row r="64" spans="1:10" x14ac:dyDescent="0.25">
      <c r="A64">
        <v>42</v>
      </c>
      <c r="B64">
        <v>352432</v>
      </c>
      <c r="C64" t="s">
        <v>61</v>
      </c>
      <c r="D64" t="s">
        <v>62</v>
      </c>
      <c r="E64" s="6">
        <v>0</v>
      </c>
      <c r="F64" s="6">
        <v>0</v>
      </c>
      <c r="G64" s="5">
        <v>1178.33</v>
      </c>
      <c r="H64" s="5">
        <v>94.27</v>
      </c>
      <c r="I64" s="1">
        <f>E64*0.16-F64</f>
        <v>0</v>
      </c>
      <c r="J64" s="1">
        <f>G64*0.08-H64</f>
        <v>-3.6000000000058208E-3</v>
      </c>
    </row>
    <row r="65" spans="1:10" x14ac:dyDescent="0.25">
      <c r="A65">
        <v>44</v>
      </c>
      <c r="B65">
        <v>352367</v>
      </c>
      <c r="C65" t="s">
        <v>61</v>
      </c>
      <c r="D65" t="s">
        <v>62</v>
      </c>
      <c r="E65" s="6">
        <v>0</v>
      </c>
      <c r="F65" s="6">
        <v>0</v>
      </c>
      <c r="G65" s="5">
        <v>651.9</v>
      </c>
      <c r="H65" s="5">
        <v>52.15</v>
      </c>
      <c r="I65" s="1">
        <f>E65*0.16-F65</f>
        <v>0</v>
      </c>
      <c r="J65" s="1">
        <f>G65*0.08-H65</f>
        <v>2.0000000000024443E-3</v>
      </c>
    </row>
    <row r="66" spans="1:10" x14ac:dyDescent="0.25">
      <c r="A66">
        <v>46</v>
      </c>
      <c r="B66">
        <v>352366</v>
      </c>
      <c r="C66" t="s">
        <v>61</v>
      </c>
      <c r="D66" t="s">
        <v>62</v>
      </c>
      <c r="E66" s="6">
        <v>0</v>
      </c>
      <c r="F66" s="6">
        <v>0</v>
      </c>
      <c r="G66" s="5">
        <v>1303.8</v>
      </c>
      <c r="H66" s="5">
        <v>104.3</v>
      </c>
      <c r="I66" s="1">
        <f>E66*0.16-F66</f>
        <v>0</v>
      </c>
      <c r="J66" s="1">
        <f>G66*0.08-H66</f>
        <v>4.0000000000048885E-3</v>
      </c>
    </row>
    <row r="67" spans="1:10" x14ac:dyDescent="0.25">
      <c r="A67">
        <v>1</v>
      </c>
      <c r="B67">
        <v>41571</v>
      </c>
      <c r="C67" t="s">
        <v>21</v>
      </c>
      <c r="D67" t="s">
        <v>24</v>
      </c>
      <c r="E67" s="6">
        <v>0</v>
      </c>
      <c r="F67" s="6">
        <v>0</v>
      </c>
      <c r="G67" s="5">
        <v>320</v>
      </c>
      <c r="H67" s="5">
        <v>25.6</v>
      </c>
      <c r="I67" s="1">
        <f>E67*0.16-F67</f>
        <v>0</v>
      </c>
      <c r="J67" s="1">
        <f>G67*0.08-H67</f>
        <v>0</v>
      </c>
    </row>
    <row r="68" spans="1:10" x14ac:dyDescent="0.25">
      <c r="D68" s="2" t="s">
        <v>79</v>
      </c>
      <c r="E68" s="7">
        <f>SUM(E2:E67)</f>
        <v>52070.230000000018</v>
      </c>
      <c r="F68" s="7">
        <f>SUM(F2:F67)</f>
        <v>8426.08</v>
      </c>
      <c r="G68" s="7">
        <f>SUM(G2:G67)</f>
        <v>67230.22</v>
      </c>
      <c r="H68" s="7">
        <f>SUM(H2:H67)</f>
        <v>5700.2300000000005</v>
      </c>
      <c r="I68" s="3"/>
      <c r="J68" s="3"/>
    </row>
  </sheetData>
  <sortState ref="A2:J67">
    <sortCondition ref="D2:D6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pane ySplit="1" topLeftCell="A2" activePane="bottomLeft" state="frozen"/>
      <selection pane="bottomLeft" activeCell="G12" sqref="G12"/>
    </sheetView>
  </sheetViews>
  <sheetFormatPr baseColWidth="10" defaultColWidth="9.140625" defaultRowHeight="15" x14ac:dyDescent="0.25"/>
  <cols>
    <col min="1" max="1" width="5" customWidth="1"/>
    <col min="2" max="2" width="11" customWidth="1"/>
    <col min="3" max="3" width="13" customWidth="1"/>
    <col min="4" max="4" width="32" customWidth="1"/>
    <col min="5" max="8" width="14" customWidth="1"/>
    <col min="9" max="10" width="1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>
        <v>2</v>
      </c>
      <c r="B2" t="s">
        <v>90</v>
      </c>
      <c r="C2" t="s">
        <v>80</v>
      </c>
      <c r="D2" t="s">
        <v>91</v>
      </c>
      <c r="E2" s="5">
        <v>25862.07</v>
      </c>
      <c r="F2" s="5">
        <v>4137.93</v>
      </c>
      <c r="G2" s="9"/>
      <c r="H2" s="9"/>
      <c r="I2" s="1">
        <f>E2*0.16-F2</f>
        <v>1.1999999996987754E-3</v>
      </c>
      <c r="J2" s="1">
        <f>G2*0.08-H2</f>
        <v>0</v>
      </c>
    </row>
    <row r="3" spans="1:10" x14ac:dyDescent="0.25">
      <c r="A3">
        <v>2</v>
      </c>
      <c r="B3" t="s">
        <v>94</v>
      </c>
      <c r="C3" t="s">
        <v>80</v>
      </c>
      <c r="D3" t="s">
        <v>91</v>
      </c>
      <c r="E3" s="5">
        <v>43103.45</v>
      </c>
      <c r="F3" s="5">
        <v>6896.55</v>
      </c>
      <c r="G3" s="9"/>
      <c r="H3" s="9"/>
      <c r="I3" s="1">
        <f>E3*0.16-F3</f>
        <v>1.9999999994979589E-3</v>
      </c>
      <c r="J3" s="1">
        <f>G3*0.08-H3</f>
        <v>0</v>
      </c>
    </row>
    <row r="4" spans="1:10" x14ac:dyDescent="0.25">
      <c r="A4">
        <v>2</v>
      </c>
      <c r="B4" t="s">
        <v>101</v>
      </c>
      <c r="C4" t="s">
        <v>80</v>
      </c>
      <c r="D4" t="s">
        <v>91</v>
      </c>
      <c r="E4" s="5">
        <v>17241.38</v>
      </c>
      <c r="F4" s="5">
        <v>2758.62</v>
      </c>
      <c r="G4" s="10"/>
      <c r="H4" s="10"/>
      <c r="I4" s="1">
        <f>E4*0.16-F4</f>
        <v>8.0000000025393092E-4</v>
      </c>
      <c r="J4" s="1">
        <f>G4*0.08-H4</f>
        <v>0</v>
      </c>
    </row>
    <row r="5" spans="1:10" x14ac:dyDescent="0.25">
      <c r="A5">
        <v>2</v>
      </c>
      <c r="B5" t="s">
        <v>102</v>
      </c>
      <c r="C5" t="s">
        <v>80</v>
      </c>
      <c r="D5" t="s">
        <v>91</v>
      </c>
      <c r="E5" s="5">
        <v>68965.52</v>
      </c>
      <c r="F5" s="5">
        <v>11034.48</v>
      </c>
      <c r="G5" s="9"/>
      <c r="H5" s="9"/>
      <c r="I5" s="1">
        <f>E5*0.16-F5</f>
        <v>3.2000000010157237E-3</v>
      </c>
      <c r="J5" s="1">
        <f>G5*0.08-H5</f>
        <v>0</v>
      </c>
    </row>
    <row r="6" spans="1:10" x14ac:dyDescent="0.25">
      <c r="A6">
        <v>2</v>
      </c>
      <c r="B6" t="s">
        <v>104</v>
      </c>
      <c r="C6" t="s">
        <v>80</v>
      </c>
      <c r="D6" t="s">
        <v>91</v>
      </c>
      <c r="E6" s="5">
        <v>43103.45</v>
      </c>
      <c r="F6" s="5">
        <v>6896.55</v>
      </c>
      <c r="G6" s="9"/>
      <c r="H6" s="9"/>
      <c r="I6" s="1">
        <f>E6*0.16-F6</f>
        <v>1.9999999994979589E-3</v>
      </c>
      <c r="J6" s="1">
        <f>G6*0.08-H6</f>
        <v>0</v>
      </c>
    </row>
    <row r="7" spans="1:10" x14ac:dyDescent="0.25">
      <c r="A7">
        <v>2</v>
      </c>
      <c r="B7" t="s">
        <v>108</v>
      </c>
      <c r="C7" t="s">
        <v>80</v>
      </c>
      <c r="D7" t="s">
        <v>109</v>
      </c>
      <c r="E7" s="5">
        <v>86206.9</v>
      </c>
      <c r="F7" s="5">
        <v>13793.1</v>
      </c>
      <c r="G7" s="9"/>
      <c r="H7" s="9"/>
      <c r="I7" s="1">
        <f>E7*0.16-F7</f>
        <v>3.9999999989959178E-3</v>
      </c>
      <c r="J7" s="1">
        <f>G7*0.08-H7</f>
        <v>0</v>
      </c>
    </row>
    <row r="8" spans="1:10" x14ac:dyDescent="0.25">
      <c r="A8">
        <v>2</v>
      </c>
      <c r="B8" t="s">
        <v>88</v>
      </c>
      <c r="C8" t="s">
        <v>80</v>
      </c>
      <c r="D8" t="s">
        <v>89</v>
      </c>
      <c r="E8" s="5">
        <v>202747.41</v>
      </c>
      <c r="F8" s="5">
        <v>32439.59</v>
      </c>
      <c r="G8" s="10"/>
      <c r="H8" s="10"/>
      <c r="I8" s="1">
        <f>E8*0.16-F8</f>
        <v>-4.3999999979860149E-3</v>
      </c>
      <c r="J8" s="1">
        <f>G8*0.08-H8</f>
        <v>0</v>
      </c>
    </row>
    <row r="9" spans="1:10" x14ac:dyDescent="0.25">
      <c r="A9">
        <v>2</v>
      </c>
      <c r="B9" t="s">
        <v>85</v>
      </c>
      <c r="C9" t="s">
        <v>80</v>
      </c>
      <c r="D9" t="s">
        <v>86</v>
      </c>
      <c r="E9" s="5">
        <v>18958.62</v>
      </c>
      <c r="F9" s="5">
        <v>3033.38</v>
      </c>
      <c r="G9" s="9"/>
      <c r="H9" s="9"/>
      <c r="I9" s="1">
        <f>E9*0.16-F9</f>
        <v>-8.0000000025393092E-4</v>
      </c>
      <c r="J9" s="1">
        <f>G9*0.08-H9</f>
        <v>0</v>
      </c>
    </row>
    <row r="10" spans="1:10" x14ac:dyDescent="0.25">
      <c r="A10">
        <v>2</v>
      </c>
      <c r="B10">
        <v>2154</v>
      </c>
      <c r="C10" t="s">
        <v>80</v>
      </c>
      <c r="D10" t="s">
        <v>86</v>
      </c>
      <c r="E10" s="5">
        <v>18905.169999999998</v>
      </c>
      <c r="F10" s="5">
        <v>3024.83</v>
      </c>
      <c r="G10" s="9"/>
      <c r="H10" s="9"/>
      <c r="I10" s="1">
        <f>E10*0.16-F10</f>
        <v>-2.8000000002066372E-3</v>
      </c>
      <c r="J10" s="1">
        <f>G10*0.08-H10</f>
        <v>0</v>
      </c>
    </row>
    <row r="11" spans="1:10" x14ac:dyDescent="0.25">
      <c r="A11">
        <v>2</v>
      </c>
      <c r="B11">
        <v>2156</v>
      </c>
      <c r="C11" t="s">
        <v>80</v>
      </c>
      <c r="D11" t="s">
        <v>105</v>
      </c>
      <c r="E11" s="5">
        <v>12905.17</v>
      </c>
      <c r="F11" s="5">
        <v>2064.83</v>
      </c>
      <c r="G11" s="9"/>
      <c r="H11" s="9"/>
      <c r="I11" s="1">
        <f>E11*0.16-F11</f>
        <v>-2.7999999997518898E-3</v>
      </c>
      <c r="J11" s="1">
        <f>G11*0.08-H11</f>
        <v>0</v>
      </c>
    </row>
    <row r="12" spans="1:10" x14ac:dyDescent="0.25">
      <c r="A12">
        <v>2</v>
      </c>
      <c r="B12">
        <v>9089</v>
      </c>
      <c r="C12" t="s">
        <v>80</v>
      </c>
      <c r="D12" t="s">
        <v>95</v>
      </c>
      <c r="E12" s="5">
        <v>47405.18</v>
      </c>
      <c r="F12" s="5">
        <v>7584.83</v>
      </c>
      <c r="G12" s="9"/>
      <c r="H12" s="9"/>
      <c r="I12" s="1">
        <f>E12*0.16-F12</f>
        <v>-1.1999999996987754E-3</v>
      </c>
      <c r="J12" s="1">
        <f>G12*0.08-H12</f>
        <v>0</v>
      </c>
    </row>
    <row r="13" spans="1:10" x14ac:dyDescent="0.25">
      <c r="A13">
        <v>2</v>
      </c>
      <c r="B13" t="s">
        <v>82</v>
      </c>
      <c r="C13" t="s">
        <v>83</v>
      </c>
      <c r="D13" t="s">
        <v>84</v>
      </c>
      <c r="E13" s="6">
        <v>0</v>
      </c>
      <c r="F13" s="6">
        <v>0</v>
      </c>
      <c r="G13" s="5">
        <v>92592.59</v>
      </c>
      <c r="H13" s="5">
        <v>7407.41</v>
      </c>
      <c r="I13" s="1">
        <f>E13*0.16-F13</f>
        <v>0</v>
      </c>
      <c r="J13" s="1">
        <f>G13*0.08-H13</f>
        <v>-2.8000000002066372E-3</v>
      </c>
    </row>
    <row r="14" spans="1:10" x14ac:dyDescent="0.25">
      <c r="A14">
        <v>2</v>
      </c>
      <c r="B14" t="s">
        <v>87</v>
      </c>
      <c r="C14" t="s">
        <v>83</v>
      </c>
      <c r="D14" t="s">
        <v>84</v>
      </c>
      <c r="E14" s="6">
        <v>0</v>
      </c>
      <c r="F14" s="6">
        <v>0</v>
      </c>
      <c r="G14" s="5">
        <v>92592.59</v>
      </c>
      <c r="H14" s="5">
        <v>7407.41</v>
      </c>
      <c r="I14" s="1">
        <f>E14*0.16-F14</f>
        <v>0</v>
      </c>
      <c r="J14" s="1">
        <f>G14*0.08-H14</f>
        <v>-2.8000000002066372E-3</v>
      </c>
    </row>
    <row r="15" spans="1:10" x14ac:dyDescent="0.25">
      <c r="A15">
        <v>2</v>
      </c>
      <c r="B15" t="s">
        <v>92</v>
      </c>
      <c r="C15" t="s">
        <v>83</v>
      </c>
      <c r="D15" t="s">
        <v>84</v>
      </c>
      <c r="E15" s="6">
        <v>0</v>
      </c>
      <c r="F15" s="6">
        <v>0</v>
      </c>
      <c r="G15" s="5">
        <v>138888.89000000001</v>
      </c>
      <c r="H15" s="5">
        <v>11111.11</v>
      </c>
      <c r="I15" s="1">
        <f>E15*0.16-F15</f>
        <v>0</v>
      </c>
      <c r="J15" s="1">
        <f>G15*0.08-H15</f>
        <v>1.2000000006082701E-3</v>
      </c>
    </row>
    <row r="16" spans="1:10" x14ac:dyDescent="0.25">
      <c r="A16">
        <v>2</v>
      </c>
      <c r="B16" t="s">
        <v>93</v>
      </c>
      <c r="C16" t="s">
        <v>83</v>
      </c>
      <c r="D16" t="s">
        <v>84</v>
      </c>
      <c r="E16" s="6">
        <v>0</v>
      </c>
      <c r="F16" s="6">
        <v>0</v>
      </c>
      <c r="G16" s="5">
        <v>277777.78000000003</v>
      </c>
      <c r="H16" s="5">
        <v>22222.22</v>
      </c>
      <c r="I16" s="1">
        <f>E16*0.16-F16</f>
        <v>0</v>
      </c>
      <c r="J16" s="1">
        <f>G16*0.08-H16</f>
        <v>2.4000000012165401E-3</v>
      </c>
    </row>
    <row r="17" spans="1:10" x14ac:dyDescent="0.25">
      <c r="A17">
        <v>2</v>
      </c>
      <c r="B17" t="s">
        <v>96</v>
      </c>
      <c r="C17" t="s">
        <v>83</v>
      </c>
      <c r="D17" t="s">
        <v>84</v>
      </c>
      <c r="E17" s="6">
        <v>0</v>
      </c>
      <c r="F17" s="6">
        <v>0</v>
      </c>
      <c r="G17" s="5">
        <v>203703.7</v>
      </c>
      <c r="H17" s="5">
        <v>16296.3</v>
      </c>
      <c r="I17" s="1">
        <f>E17*0.16-F17</f>
        <v>0</v>
      </c>
      <c r="J17" s="1">
        <f>G17*0.08-H17</f>
        <v>-3.9999999971769284E-3</v>
      </c>
    </row>
    <row r="18" spans="1:10" x14ac:dyDescent="0.25">
      <c r="A18">
        <v>2</v>
      </c>
      <c r="B18" t="s">
        <v>100</v>
      </c>
      <c r="C18" t="s">
        <v>83</v>
      </c>
      <c r="D18" t="s">
        <v>84</v>
      </c>
      <c r="E18" s="6">
        <v>0</v>
      </c>
      <c r="F18" s="6">
        <v>0</v>
      </c>
      <c r="G18" s="5">
        <v>138888.89000000001</v>
      </c>
      <c r="H18" s="5">
        <v>11111.11</v>
      </c>
      <c r="I18" s="1">
        <f>E18*0.16-F18</f>
        <v>0</v>
      </c>
      <c r="J18" s="1">
        <f>G18*0.08-H18</f>
        <v>1.2000000006082701E-3</v>
      </c>
    </row>
    <row r="19" spans="1:10" x14ac:dyDescent="0.25">
      <c r="A19">
        <v>2</v>
      </c>
      <c r="B19" t="s">
        <v>103</v>
      </c>
      <c r="C19" t="s">
        <v>83</v>
      </c>
      <c r="D19" t="s">
        <v>84</v>
      </c>
      <c r="E19" s="6">
        <v>0</v>
      </c>
      <c r="F19" s="6">
        <v>0</v>
      </c>
      <c r="G19" s="5">
        <v>222222.22</v>
      </c>
      <c r="H19" s="5">
        <v>17777.78</v>
      </c>
      <c r="I19" s="1">
        <f>E19*0.16-F19</f>
        <v>0</v>
      </c>
      <c r="J19" s="1">
        <f>G19*0.08-H19</f>
        <v>-2.3999999975785613E-3</v>
      </c>
    </row>
    <row r="20" spans="1:10" x14ac:dyDescent="0.25">
      <c r="A20">
        <v>2</v>
      </c>
      <c r="B20" t="s">
        <v>106</v>
      </c>
      <c r="C20" t="s">
        <v>83</v>
      </c>
      <c r="D20" t="s">
        <v>84</v>
      </c>
      <c r="E20" s="6">
        <v>0</v>
      </c>
      <c r="F20" s="6">
        <v>0</v>
      </c>
      <c r="G20" s="5">
        <v>166666.67000000001</v>
      </c>
      <c r="H20" s="5">
        <v>13333.33</v>
      </c>
      <c r="I20" s="1">
        <f>E20*0.16-F20</f>
        <v>0</v>
      </c>
      <c r="J20" s="1">
        <f>G20*0.08-H20</f>
        <v>3.6000000018248102E-3</v>
      </c>
    </row>
    <row r="21" spans="1:10" x14ac:dyDescent="0.25">
      <c r="A21">
        <v>2</v>
      </c>
      <c r="B21" t="s">
        <v>107</v>
      </c>
      <c r="C21" t="s">
        <v>83</v>
      </c>
      <c r="D21" t="s">
        <v>84</v>
      </c>
      <c r="E21" s="6">
        <v>0</v>
      </c>
      <c r="F21" s="6">
        <v>0</v>
      </c>
      <c r="G21" s="5">
        <v>268518.52</v>
      </c>
      <c r="H21" s="5">
        <v>21481.48</v>
      </c>
      <c r="I21" s="1">
        <f>E21*0.16-F21</f>
        <v>0</v>
      </c>
      <c r="J21" s="1">
        <f>G21*0.08-H21</f>
        <v>1.6000000032363459E-3</v>
      </c>
    </row>
    <row r="22" spans="1:10" x14ac:dyDescent="0.25">
      <c r="A22">
        <v>2</v>
      </c>
      <c r="B22" t="s">
        <v>110</v>
      </c>
      <c r="C22" t="s">
        <v>83</v>
      </c>
      <c r="D22" t="s">
        <v>84</v>
      </c>
      <c r="E22" s="6">
        <v>0</v>
      </c>
      <c r="F22" s="6">
        <v>0</v>
      </c>
      <c r="G22" s="5">
        <v>203703.7</v>
      </c>
      <c r="H22" s="5">
        <v>16296.3</v>
      </c>
      <c r="I22" s="1">
        <f>E22*0.16-F22</f>
        <v>0</v>
      </c>
      <c r="J22" s="1">
        <f>G22*0.08-H22</f>
        <v>-3.9999999971769284E-3</v>
      </c>
    </row>
    <row r="23" spans="1:10" x14ac:dyDescent="0.25">
      <c r="A23">
        <v>2</v>
      </c>
      <c r="B23" t="s">
        <v>111</v>
      </c>
      <c r="C23" t="s">
        <v>83</v>
      </c>
      <c r="D23" t="s">
        <v>84</v>
      </c>
      <c r="E23" s="6">
        <v>0</v>
      </c>
      <c r="F23" s="6">
        <v>0</v>
      </c>
      <c r="G23" s="5">
        <v>131481.48000000001</v>
      </c>
      <c r="H23" s="5">
        <v>10518.52</v>
      </c>
      <c r="I23" s="1">
        <f>E23*0.16-F23</f>
        <v>0</v>
      </c>
      <c r="J23" s="1">
        <f>G23*0.08-H23</f>
        <v>-1.5999999995983671E-3</v>
      </c>
    </row>
    <row r="24" spans="1:10" x14ac:dyDescent="0.25">
      <c r="A24">
        <v>2</v>
      </c>
      <c r="B24" t="s">
        <v>112</v>
      </c>
      <c r="C24" t="s">
        <v>83</v>
      </c>
      <c r="D24" t="s">
        <v>84</v>
      </c>
      <c r="E24" s="6">
        <v>0</v>
      </c>
      <c r="F24" s="6">
        <v>0</v>
      </c>
      <c r="G24" s="5">
        <v>92592.59</v>
      </c>
      <c r="H24" s="5">
        <v>7407.41</v>
      </c>
      <c r="I24" s="1">
        <f>E24*0.16-F24</f>
        <v>0</v>
      </c>
      <c r="J24" s="1">
        <f>G24*0.08-H24</f>
        <v>-2.8000000002066372E-3</v>
      </c>
    </row>
    <row r="25" spans="1:10" x14ac:dyDescent="0.25">
      <c r="A25">
        <v>2</v>
      </c>
      <c r="B25" t="s">
        <v>113</v>
      </c>
      <c r="C25" t="s">
        <v>83</v>
      </c>
      <c r="D25" t="s">
        <v>84</v>
      </c>
      <c r="E25" s="6">
        <v>0</v>
      </c>
      <c r="F25" s="6">
        <v>0</v>
      </c>
      <c r="G25" s="5">
        <v>185185.19</v>
      </c>
      <c r="H25" s="5">
        <v>14814.81</v>
      </c>
      <c r="I25" s="1">
        <f>E25*0.16-F25</f>
        <v>0</v>
      </c>
      <c r="J25" s="1">
        <f>G25*0.08-H25</f>
        <v>5.2000000014231773E-3</v>
      </c>
    </row>
    <row r="26" spans="1:10" x14ac:dyDescent="0.25">
      <c r="A26">
        <v>2</v>
      </c>
      <c r="B26" t="s">
        <v>114</v>
      </c>
      <c r="C26" t="s">
        <v>83</v>
      </c>
      <c r="D26" t="s">
        <v>84</v>
      </c>
      <c r="E26" s="6">
        <v>0</v>
      </c>
      <c r="F26" s="6">
        <v>0</v>
      </c>
      <c r="G26" s="5">
        <v>277777.78000000003</v>
      </c>
      <c r="H26" s="5">
        <v>22222.22</v>
      </c>
      <c r="I26" s="1">
        <f>E26*0.16-F26</f>
        <v>0</v>
      </c>
      <c r="J26" s="1">
        <f>G26*0.08-H26</f>
        <v>2.4000000012165401E-3</v>
      </c>
    </row>
    <row r="27" spans="1:10" x14ac:dyDescent="0.25">
      <c r="A27">
        <v>2</v>
      </c>
      <c r="B27" t="s">
        <v>97</v>
      </c>
      <c r="C27" t="s">
        <v>80</v>
      </c>
      <c r="D27" t="s">
        <v>98</v>
      </c>
      <c r="E27" s="5">
        <v>252284.48</v>
      </c>
      <c r="F27" s="5">
        <v>40365.519999999997</v>
      </c>
      <c r="G27" s="6">
        <v>0</v>
      </c>
      <c r="H27" s="6">
        <v>0</v>
      </c>
      <c r="I27" s="1">
        <f>E27*0.16-F27</f>
        <v>-3.1999999919207767E-3</v>
      </c>
      <c r="J27" s="1">
        <f>G27*0.08-H27</f>
        <v>0</v>
      </c>
    </row>
    <row r="28" spans="1:10" x14ac:dyDescent="0.25">
      <c r="A28">
        <v>2</v>
      </c>
      <c r="B28">
        <v>2965549</v>
      </c>
      <c r="C28" t="s">
        <v>80</v>
      </c>
      <c r="D28" t="s">
        <v>81</v>
      </c>
      <c r="E28" s="5">
        <v>21551.72</v>
      </c>
      <c r="F28" s="5">
        <v>3448.28</v>
      </c>
      <c r="G28" s="6">
        <v>0</v>
      </c>
      <c r="H28" s="6">
        <v>0</v>
      </c>
      <c r="I28" s="1">
        <f>E28*0.16-F28</f>
        <v>-4.8000000001593435E-3</v>
      </c>
      <c r="J28" s="1">
        <f>G28*0.08-H28</f>
        <v>0</v>
      </c>
    </row>
    <row r="29" spans="1:10" x14ac:dyDescent="0.25">
      <c r="A29">
        <v>2</v>
      </c>
      <c r="B29">
        <v>2966689</v>
      </c>
      <c r="C29" t="s">
        <v>80</v>
      </c>
      <c r="D29" t="s">
        <v>81</v>
      </c>
      <c r="E29" s="5">
        <v>17241.38</v>
      </c>
      <c r="F29" s="5">
        <v>2758.62</v>
      </c>
      <c r="G29" s="6">
        <v>0</v>
      </c>
      <c r="H29" s="6">
        <v>0</v>
      </c>
      <c r="I29" s="1">
        <f>E29*0.16-F29</f>
        <v>8.0000000025393092E-4</v>
      </c>
      <c r="J29" s="1">
        <f>G29*0.08-H29</f>
        <v>0</v>
      </c>
    </row>
    <row r="30" spans="1:10" x14ac:dyDescent="0.25">
      <c r="A30">
        <v>2</v>
      </c>
      <c r="B30">
        <v>2967529</v>
      </c>
      <c r="C30" t="s">
        <v>80</v>
      </c>
      <c r="D30" t="s">
        <v>81</v>
      </c>
      <c r="E30" s="5">
        <v>17241.38</v>
      </c>
      <c r="F30" s="5">
        <v>2758.62</v>
      </c>
      <c r="G30" s="6">
        <v>0</v>
      </c>
      <c r="H30" s="6">
        <v>0</v>
      </c>
      <c r="I30" s="1">
        <f>E30*0.16-F30</f>
        <v>8.0000000025393092E-4</v>
      </c>
      <c r="J30" s="1">
        <f>G30*0.08-H30</f>
        <v>0</v>
      </c>
    </row>
    <row r="31" spans="1:10" x14ac:dyDescent="0.25">
      <c r="A31">
        <v>2</v>
      </c>
      <c r="B31">
        <v>2968169</v>
      </c>
      <c r="C31" t="s">
        <v>80</v>
      </c>
      <c r="D31" t="s">
        <v>81</v>
      </c>
      <c r="E31" s="5">
        <v>17241.38</v>
      </c>
      <c r="F31" s="5">
        <v>2758.62</v>
      </c>
      <c r="G31" s="6">
        <v>0</v>
      </c>
      <c r="H31" s="6">
        <v>0</v>
      </c>
      <c r="I31" s="1">
        <f>E31*0.16-F31</f>
        <v>8.0000000025393092E-4</v>
      </c>
      <c r="J31" s="1">
        <f>G31*0.08-H31</f>
        <v>0</v>
      </c>
    </row>
    <row r="32" spans="1:10" x14ac:dyDescent="0.25">
      <c r="A32">
        <v>2</v>
      </c>
      <c r="B32">
        <v>2969149</v>
      </c>
      <c r="C32" t="s">
        <v>80</v>
      </c>
      <c r="D32" t="s">
        <v>81</v>
      </c>
      <c r="E32" s="5">
        <v>17241.38</v>
      </c>
      <c r="F32" s="5">
        <v>2758.62</v>
      </c>
      <c r="G32" s="6">
        <v>0</v>
      </c>
      <c r="H32" s="6">
        <v>0</v>
      </c>
      <c r="I32" s="1">
        <f>E32*0.16-F32</f>
        <v>8.0000000025393092E-4</v>
      </c>
      <c r="J32" s="1">
        <f>G32*0.08-H32</f>
        <v>0</v>
      </c>
    </row>
    <row r="33" spans="1:10" x14ac:dyDescent="0.25">
      <c r="A33">
        <v>2</v>
      </c>
      <c r="B33">
        <v>2969929</v>
      </c>
      <c r="C33" t="s">
        <v>80</v>
      </c>
      <c r="D33" t="s">
        <v>81</v>
      </c>
      <c r="E33" s="5">
        <v>17241.38</v>
      </c>
      <c r="F33" s="5">
        <v>2758.62</v>
      </c>
      <c r="G33" s="6">
        <v>0</v>
      </c>
      <c r="H33" s="6">
        <v>0</v>
      </c>
      <c r="I33" s="1">
        <f>E33*0.16-F33</f>
        <v>8.0000000025393092E-4</v>
      </c>
      <c r="J33" s="1">
        <f>G33*0.08-H33</f>
        <v>0</v>
      </c>
    </row>
    <row r="34" spans="1:10" x14ac:dyDescent="0.25">
      <c r="A34">
        <v>2</v>
      </c>
      <c r="B34">
        <v>2970969</v>
      </c>
      <c r="C34" t="s">
        <v>80</v>
      </c>
      <c r="D34" t="s">
        <v>81</v>
      </c>
      <c r="E34" s="5">
        <v>17241.38</v>
      </c>
      <c r="F34" s="5">
        <v>2758.62</v>
      </c>
      <c r="G34" s="6">
        <v>0</v>
      </c>
      <c r="H34" s="6">
        <v>0</v>
      </c>
      <c r="I34" s="1">
        <f>E34*0.16-F34</f>
        <v>8.0000000025393092E-4</v>
      </c>
      <c r="J34" s="1">
        <f>G34*0.08-H34</f>
        <v>0</v>
      </c>
    </row>
    <row r="35" spans="1:10" x14ac:dyDescent="0.25">
      <c r="A35">
        <v>2</v>
      </c>
      <c r="B35">
        <v>520</v>
      </c>
      <c r="C35" t="s">
        <v>80</v>
      </c>
      <c r="D35" t="s">
        <v>99</v>
      </c>
      <c r="E35" s="5">
        <v>117188.79</v>
      </c>
      <c r="F35" s="5">
        <v>18750.21</v>
      </c>
      <c r="G35" s="6">
        <v>0</v>
      </c>
      <c r="H35" s="6">
        <v>0</v>
      </c>
      <c r="I35" s="1">
        <f>E35*0.16-F35</f>
        <v>-3.6000000000058208E-3</v>
      </c>
      <c r="J35" s="1">
        <f>G35*0.08-H35</f>
        <v>0</v>
      </c>
    </row>
    <row r="36" spans="1:10" x14ac:dyDescent="0.25">
      <c r="D36" s="2" t="s">
        <v>79</v>
      </c>
      <c r="E36" s="7">
        <f>SUM(E2:E35)</f>
        <v>1079877.5900000001</v>
      </c>
      <c r="F36" s="7">
        <f>SUM(F2:F35)</f>
        <v>172780.41999999995</v>
      </c>
      <c r="G36" s="7">
        <f>SUM(G2:G35)</f>
        <v>2492592.59</v>
      </c>
      <c r="H36" s="7">
        <f>SUM(H2:H35)</f>
        <v>199407.40999999997</v>
      </c>
      <c r="I36" s="3"/>
      <c r="J36" s="3"/>
    </row>
  </sheetData>
  <sortState ref="A2:J35">
    <sortCondition ref="D2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W10</cp:lastModifiedBy>
  <dcterms:created xsi:type="dcterms:W3CDTF">2025-05-30T18:18:46Z</dcterms:created>
  <dcterms:modified xsi:type="dcterms:W3CDTF">2025-05-31T15:44:52Z</dcterms:modified>
</cp:coreProperties>
</file>