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conversor_pagos_compras_iva\TCO\resultados\"/>
    </mc:Choice>
  </mc:AlternateContent>
  <bookViews>
    <workbookView xWindow="0" yWindow="0" windowWidth="20490" windowHeight="7620"/>
  </bookViews>
  <sheets>
    <sheet name="Sheet1" sheetId="1" r:id="rId1"/>
    <sheet name="Sheet3" sheetId="2" r:id="rId2"/>
  </sheets>
  <calcPr calcId="162913"/>
</workbook>
</file>

<file path=xl/calcChain.xml><?xml version="1.0" encoding="utf-8"?>
<calcChain xmlns="http://schemas.openxmlformats.org/spreadsheetml/2006/main">
  <c r="H39" i="2" l="1"/>
  <c r="G39" i="2"/>
  <c r="F39" i="2"/>
  <c r="E39" i="2"/>
  <c r="J18" i="2"/>
  <c r="I18" i="2"/>
  <c r="J20" i="2"/>
  <c r="I20" i="2"/>
  <c r="J29" i="2"/>
  <c r="I29" i="2"/>
  <c r="J28" i="2"/>
  <c r="I28" i="2"/>
  <c r="J27" i="2"/>
  <c r="I27" i="2"/>
  <c r="J26" i="2"/>
  <c r="I26" i="2"/>
  <c r="J25" i="2"/>
  <c r="I25" i="2"/>
  <c r="J24" i="2"/>
  <c r="I24" i="2"/>
  <c r="J38" i="2"/>
  <c r="I38" i="2"/>
  <c r="J37" i="2"/>
  <c r="I37" i="2"/>
  <c r="J10" i="2"/>
  <c r="I10" i="2"/>
  <c r="J16" i="2"/>
  <c r="I16" i="2"/>
  <c r="J12" i="2"/>
  <c r="I12" i="2"/>
  <c r="J36" i="2"/>
  <c r="I36" i="2"/>
  <c r="J4" i="2"/>
  <c r="I4" i="2"/>
  <c r="J35" i="2"/>
  <c r="I35" i="2"/>
  <c r="J23" i="2"/>
  <c r="I23" i="2"/>
  <c r="J34" i="2"/>
  <c r="I34" i="2"/>
  <c r="J15" i="2"/>
  <c r="I15" i="2"/>
  <c r="J9" i="2"/>
  <c r="I9" i="2"/>
  <c r="J33" i="2"/>
  <c r="I33" i="2"/>
  <c r="J22" i="2"/>
  <c r="I22" i="2"/>
  <c r="J14" i="2"/>
  <c r="I14" i="2"/>
  <c r="J11" i="2"/>
  <c r="I11" i="2"/>
  <c r="J8" i="2"/>
  <c r="I8" i="2"/>
  <c r="J32" i="2"/>
  <c r="I32" i="2"/>
  <c r="J3" i="2"/>
  <c r="I3" i="2"/>
  <c r="J17" i="2"/>
  <c r="I17" i="2"/>
  <c r="J13" i="2"/>
  <c r="I13" i="2"/>
  <c r="J31" i="2"/>
  <c r="I31" i="2"/>
  <c r="J19" i="2"/>
  <c r="I19" i="2"/>
  <c r="J7" i="2"/>
  <c r="I7" i="2"/>
  <c r="J2" i="2"/>
  <c r="I2" i="2"/>
  <c r="J5" i="2"/>
  <c r="I5" i="2"/>
  <c r="J30" i="2"/>
  <c r="I30" i="2"/>
  <c r="J6" i="2"/>
  <c r="I6" i="2"/>
  <c r="J21" i="2"/>
  <c r="I21" i="2"/>
  <c r="H40" i="1"/>
  <c r="G40" i="1"/>
  <c r="F40" i="1"/>
  <c r="E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<sst xmlns="http://schemas.openxmlformats.org/spreadsheetml/2006/main" count="198" uniqueCount="106">
  <si>
    <t>No.</t>
  </si>
  <si>
    <t>Refer.</t>
  </si>
  <si>
    <t>Cuenta</t>
  </si>
  <si>
    <t>Nombre</t>
  </si>
  <si>
    <t>Cargo 16</t>
  </si>
  <si>
    <t>Abono 16</t>
  </si>
  <si>
    <t>Cargo 8</t>
  </si>
  <si>
    <t>Abono 8</t>
  </si>
  <si>
    <t>Fórmula 16</t>
  </si>
  <si>
    <t>Fórmula 8</t>
  </si>
  <si>
    <t>Febrero</t>
  </si>
  <si>
    <t>5100-020-00</t>
  </si>
  <si>
    <t>Angelina Margarita Zuñiga Zuñiga</t>
  </si>
  <si>
    <t>A4594</t>
  </si>
  <si>
    <t>5100-024-00</t>
  </si>
  <si>
    <t>David Antonio Sanchez Oseguera</t>
  </si>
  <si>
    <t>Vinilco Digitl</t>
  </si>
  <si>
    <t>5100-009-00</t>
  </si>
  <si>
    <t>Suministro y Entrega de Productos a Domicilio</t>
  </si>
  <si>
    <t>Soporte</t>
  </si>
  <si>
    <t>5100-006-00</t>
  </si>
  <si>
    <t>Hector Daniel Guerra Camacho</t>
  </si>
  <si>
    <t>5100-021-00</t>
  </si>
  <si>
    <t>Finkok</t>
  </si>
  <si>
    <t>5100-005-00</t>
  </si>
  <si>
    <t>Rosa Amelia Citalan Molina</t>
  </si>
  <si>
    <t>5100-033-00</t>
  </si>
  <si>
    <t>Telefonos de Mexico</t>
  </si>
  <si>
    <t>5100-023-00</t>
  </si>
  <si>
    <t>Copy Fax del Sureste</t>
  </si>
  <si>
    <t>5200-001-01</t>
  </si>
  <si>
    <t>Comisiones Bancarias Santander</t>
  </si>
  <si>
    <t>5200-001-02</t>
  </si>
  <si>
    <t>COmisiones Bancarias BBVA</t>
  </si>
  <si>
    <t>5100-017-00</t>
  </si>
  <si>
    <t>Tony Tiendas</t>
  </si>
  <si>
    <t>Federal Express Holding mexico</t>
  </si>
  <si>
    <t>DHL Express Mexico</t>
  </si>
  <si>
    <t>5100-025-00</t>
  </si>
  <si>
    <t>Jacob Huerta Garcia</t>
  </si>
  <si>
    <t>5100-015-00</t>
  </si>
  <si>
    <t>COAPATAP</t>
  </si>
  <si>
    <t>5100-014-00</t>
  </si>
  <si>
    <t>Yudilma Moscoso Lopez</t>
  </si>
  <si>
    <t>5100-034-00</t>
  </si>
  <si>
    <t>Cadena COmercial OXXO</t>
  </si>
  <si>
    <t>Tiendas Chedraui</t>
  </si>
  <si>
    <t>Nueva Walmart de Mexico</t>
  </si>
  <si>
    <t>Ceeradura</t>
  </si>
  <si>
    <t>5100-012-00</t>
  </si>
  <si>
    <t>Ferrelectrica La Trinidad</t>
  </si>
  <si>
    <t>Federal Express Holding Mexico</t>
  </si>
  <si>
    <t>5100-008-00</t>
  </si>
  <si>
    <t>Concesionaria de Autopistas del Sureste</t>
  </si>
  <si>
    <t>Cadena Comercial OXXO</t>
  </si>
  <si>
    <t>Monica Cueto Escobar</t>
  </si>
  <si>
    <t>5100-016-00</t>
  </si>
  <si>
    <t>Autoservicio del Ahorro</t>
  </si>
  <si>
    <t>Maria del Carmen Luna Perez</t>
  </si>
  <si>
    <t>5100-026-00</t>
  </si>
  <si>
    <t>Griselda de Leon Monterrosa</t>
  </si>
  <si>
    <t>5200-001-04</t>
  </si>
  <si>
    <t>Comisiones Bancarias Banco Azteca</t>
  </si>
  <si>
    <t>5200-001-03</t>
  </si>
  <si>
    <t>Pocket de Latinoamerica</t>
  </si>
  <si>
    <t>TOTAL</t>
  </si>
  <si>
    <t>Pago-257</t>
  </si>
  <si>
    <t>6100-001-02</t>
  </si>
  <si>
    <t>Rosa Marcela Cruz Estrada</t>
  </si>
  <si>
    <t>ANT-83047</t>
  </si>
  <si>
    <t>6100-001-01</t>
  </si>
  <si>
    <t>Comercializadora Movil DIgital</t>
  </si>
  <si>
    <t>Tranbox</t>
  </si>
  <si>
    <t>Alfredo Antonio Ambrzi Juarez</t>
  </si>
  <si>
    <t>Alfredo Antonio Ambriz Juarez</t>
  </si>
  <si>
    <t>ANT-83413</t>
  </si>
  <si>
    <t>Pago 258</t>
  </si>
  <si>
    <t>Rosa marcela Cfuz Estrada</t>
  </si>
  <si>
    <t>Accesorios</t>
  </si>
  <si>
    <t>Diana Gabriela Escalante Hernandez</t>
  </si>
  <si>
    <t>Paris Lahera Rosales</t>
  </si>
  <si>
    <t>TRanbox</t>
  </si>
  <si>
    <t>ANT-83869</t>
  </si>
  <si>
    <t>A9810</t>
  </si>
  <si>
    <t>Comercializadora SMBX</t>
  </si>
  <si>
    <t>GC Movil Tech Mx</t>
  </si>
  <si>
    <t>Pago 259</t>
  </si>
  <si>
    <t>ANT84455</t>
  </si>
  <si>
    <t>Comercializadora Movil Digital</t>
  </si>
  <si>
    <t>A2112</t>
  </si>
  <si>
    <t>Guillermo Vega Gomez</t>
  </si>
  <si>
    <t>Pago 260</t>
  </si>
  <si>
    <t>Alfredo Antonio Ambriz juarez</t>
  </si>
  <si>
    <t>Mibro Technology</t>
  </si>
  <si>
    <t>ANT-85162</t>
  </si>
  <si>
    <t>Pago 261</t>
  </si>
  <si>
    <t>Pago 262</t>
  </si>
  <si>
    <t>Pago 263</t>
  </si>
  <si>
    <t>Pago 264</t>
  </si>
  <si>
    <t>Pago 265</t>
  </si>
  <si>
    <t>Pago 267</t>
  </si>
  <si>
    <t>Pago 266</t>
  </si>
  <si>
    <t>Rosa Marcela Cruz Estarda</t>
  </si>
  <si>
    <t>CH-019</t>
  </si>
  <si>
    <t>1102-001-00</t>
  </si>
  <si>
    <t>Reposicion de Caja 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</si>
</sst>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2980B9"/>
        <bgColor rgb="FF2980B9"/>
      </patternFill>
    </fill>
    <fill>
      <patternFill patternType="solid">
        <fgColor rgb="FFFF0000"/>
        <bgColor rgb="FFC6EFCE"/>
      </patternFill>
    </fill>
    <fill>
      <patternFill patternType="solid">
        <fgColor rgb="FF0070C0"/>
        <b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1" fillId="0" borderId="0" xfId="0" applyFont="1"/>
    <xf numFmtId="0" fontId="0" fillId="2" borderId="0" xfId="0" applyFill="1"/>
    <xf numFmtId="0" fontId="3" fillId="4" borderId="1" xfId="0" applyFont="1" applyFill="1" applyBorder="1" applyAlignment="1">
      <alignment horizontal="center"/>
    </xf>
    <xf numFmtId="4" fontId="2" fillId="0" borderId="0" xfId="0" applyNumberFormat="1" applyFont="1"/>
    <xf numFmtId="4" fontId="0" fillId="3" borderId="0" xfId="0" applyNumberFormat="1" applyFill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5" customWidth="1"/>
    <col min="2" max="2" width="12" customWidth="1"/>
    <col min="3" max="3" width="13" customWidth="1"/>
    <col min="4" max="4" width="47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1</v>
      </c>
      <c r="B2" t="s">
        <v>10</v>
      </c>
      <c r="C2" t="s">
        <v>11</v>
      </c>
      <c r="D2" t="s">
        <v>12</v>
      </c>
      <c r="E2" s="5">
        <v>0</v>
      </c>
      <c r="F2" s="5">
        <v>0</v>
      </c>
      <c r="G2" s="6">
        <v>39098.199999999997</v>
      </c>
      <c r="H2" s="6">
        <v>3127.85</v>
      </c>
      <c r="I2" s="1">
        <f t="shared" ref="I2:I39" si="0">E2*0.16-F2</f>
        <v>0</v>
      </c>
      <c r="J2" s="1">
        <f t="shared" ref="J2:J39" si="1">G2*0.08-H2</f>
        <v>5.9999999998581188E-3</v>
      </c>
    </row>
    <row r="3" spans="1:10" x14ac:dyDescent="0.25">
      <c r="A3">
        <v>1</v>
      </c>
      <c r="B3" t="s">
        <v>13</v>
      </c>
      <c r="C3" t="s">
        <v>14</v>
      </c>
      <c r="D3" t="s">
        <v>15</v>
      </c>
      <c r="E3" s="6">
        <v>4100</v>
      </c>
      <c r="F3" s="6">
        <v>656</v>
      </c>
      <c r="G3" s="5">
        <v>0</v>
      </c>
      <c r="H3" s="5">
        <v>0</v>
      </c>
      <c r="I3" s="1">
        <f t="shared" si="0"/>
        <v>0</v>
      </c>
      <c r="J3" s="1">
        <f t="shared" si="1"/>
        <v>0</v>
      </c>
    </row>
    <row r="4" spans="1:10" x14ac:dyDescent="0.25">
      <c r="A4">
        <v>1</v>
      </c>
      <c r="B4">
        <v>40726</v>
      </c>
      <c r="C4" t="s">
        <v>14</v>
      </c>
      <c r="D4" t="s">
        <v>16</v>
      </c>
      <c r="E4" s="5">
        <v>0</v>
      </c>
      <c r="F4" s="5">
        <v>0</v>
      </c>
      <c r="G4" s="6">
        <v>2000</v>
      </c>
      <c r="H4" s="6">
        <v>160</v>
      </c>
      <c r="I4" s="1">
        <f t="shared" si="0"/>
        <v>0</v>
      </c>
      <c r="J4" s="1">
        <f t="shared" si="1"/>
        <v>0</v>
      </c>
    </row>
    <row r="5" spans="1:10" x14ac:dyDescent="0.25">
      <c r="A5">
        <v>1</v>
      </c>
      <c r="B5">
        <v>3081</v>
      </c>
      <c r="C5" t="s">
        <v>17</v>
      </c>
      <c r="D5" t="s">
        <v>18</v>
      </c>
      <c r="E5" s="5">
        <v>0</v>
      </c>
      <c r="F5" s="5">
        <v>0</v>
      </c>
      <c r="G5" s="6">
        <v>1611.11</v>
      </c>
      <c r="H5" s="6">
        <v>128.88999999999999</v>
      </c>
      <c r="I5" s="1">
        <f t="shared" si="0"/>
        <v>0</v>
      </c>
      <c r="J5" s="1">
        <f t="shared" si="1"/>
        <v>-1.1999999999829924E-3</v>
      </c>
    </row>
    <row r="6" spans="1:10" x14ac:dyDescent="0.25">
      <c r="A6">
        <v>1</v>
      </c>
      <c r="B6" t="s">
        <v>19</v>
      </c>
      <c r="C6" t="s">
        <v>20</v>
      </c>
      <c r="D6" t="s">
        <v>21</v>
      </c>
      <c r="E6" s="6">
        <v>1550</v>
      </c>
      <c r="F6" s="6">
        <v>248</v>
      </c>
      <c r="G6" s="5">
        <v>0</v>
      </c>
      <c r="H6" s="5">
        <v>0</v>
      </c>
      <c r="I6" s="1">
        <f t="shared" si="0"/>
        <v>0</v>
      </c>
      <c r="J6" s="1">
        <f t="shared" si="1"/>
        <v>0</v>
      </c>
    </row>
    <row r="7" spans="1:10" x14ac:dyDescent="0.25">
      <c r="A7">
        <v>1</v>
      </c>
      <c r="B7">
        <v>103876</v>
      </c>
      <c r="C7" t="s">
        <v>22</v>
      </c>
      <c r="D7" t="s">
        <v>23</v>
      </c>
      <c r="E7" s="6">
        <v>949.8</v>
      </c>
      <c r="F7" s="6">
        <v>151.96</v>
      </c>
      <c r="G7" s="5">
        <v>0</v>
      </c>
      <c r="H7" s="5">
        <v>0</v>
      </c>
      <c r="I7" s="1">
        <f t="shared" si="0"/>
        <v>7.9999999999813554E-3</v>
      </c>
      <c r="J7" s="1">
        <f t="shared" si="1"/>
        <v>0</v>
      </c>
    </row>
    <row r="8" spans="1:10" x14ac:dyDescent="0.25">
      <c r="A8">
        <v>1</v>
      </c>
      <c r="B8">
        <v>17418</v>
      </c>
      <c r="C8" t="s">
        <v>24</v>
      </c>
      <c r="D8" t="s">
        <v>25</v>
      </c>
      <c r="E8" s="6">
        <v>1831.9</v>
      </c>
      <c r="F8" s="6">
        <v>293.10000000000002</v>
      </c>
      <c r="G8" s="5">
        <v>0</v>
      </c>
      <c r="H8" s="5">
        <v>0</v>
      </c>
      <c r="I8" s="1">
        <f t="shared" si="0"/>
        <v>4.0000000000190994E-3</v>
      </c>
      <c r="J8" s="1">
        <f t="shared" si="1"/>
        <v>0</v>
      </c>
    </row>
    <row r="9" spans="1:10" x14ac:dyDescent="0.25">
      <c r="A9">
        <v>1</v>
      </c>
      <c r="B9">
        <v>10018604</v>
      </c>
      <c r="C9" t="s">
        <v>26</v>
      </c>
      <c r="D9" t="s">
        <v>27</v>
      </c>
      <c r="E9" s="6">
        <v>343.97</v>
      </c>
      <c r="F9" s="6">
        <v>55.03</v>
      </c>
      <c r="G9" s="5">
        <v>0</v>
      </c>
      <c r="H9" s="5">
        <v>0</v>
      </c>
      <c r="I9" s="1">
        <f t="shared" si="0"/>
        <v>5.2000000000020918E-3</v>
      </c>
      <c r="J9" s="1">
        <f t="shared" si="1"/>
        <v>0</v>
      </c>
    </row>
    <row r="10" spans="1:10" x14ac:dyDescent="0.25">
      <c r="A10">
        <v>1</v>
      </c>
      <c r="B10">
        <v>41543</v>
      </c>
      <c r="C10" t="s">
        <v>28</v>
      </c>
      <c r="D10" t="s">
        <v>29</v>
      </c>
      <c r="E10" s="5">
        <v>0</v>
      </c>
      <c r="F10" s="5">
        <v>0</v>
      </c>
      <c r="G10" s="6">
        <v>625</v>
      </c>
      <c r="H10" s="6">
        <v>50</v>
      </c>
      <c r="I10" s="1">
        <f t="shared" si="0"/>
        <v>0</v>
      </c>
      <c r="J10" s="1">
        <f t="shared" si="1"/>
        <v>0</v>
      </c>
    </row>
    <row r="11" spans="1:10" x14ac:dyDescent="0.25">
      <c r="A11">
        <v>1</v>
      </c>
      <c r="B11">
        <v>20010279</v>
      </c>
      <c r="C11" t="s">
        <v>26</v>
      </c>
      <c r="D11" t="s">
        <v>27</v>
      </c>
      <c r="E11" s="6">
        <v>1962.07</v>
      </c>
      <c r="F11" s="6">
        <v>313.93</v>
      </c>
      <c r="G11" s="5">
        <v>0</v>
      </c>
      <c r="H11" s="5">
        <v>0</v>
      </c>
      <c r="I11" s="1">
        <f t="shared" si="0"/>
        <v>1.1999999999829924E-3</v>
      </c>
      <c r="J11" s="1">
        <f t="shared" si="1"/>
        <v>0</v>
      </c>
    </row>
    <row r="12" spans="1:10" x14ac:dyDescent="0.25">
      <c r="A12">
        <v>1</v>
      </c>
      <c r="B12" t="s">
        <v>10</v>
      </c>
      <c r="C12" t="s">
        <v>30</v>
      </c>
      <c r="D12" t="s">
        <v>31</v>
      </c>
      <c r="E12" s="5">
        <v>0</v>
      </c>
      <c r="F12" s="5">
        <v>0</v>
      </c>
      <c r="G12" s="6">
        <v>3103.18</v>
      </c>
      <c r="H12" s="6">
        <v>496.5</v>
      </c>
      <c r="I12" s="1">
        <f t="shared" si="0"/>
        <v>0</v>
      </c>
      <c r="J12" s="1">
        <f t="shared" si="1"/>
        <v>-248.2456</v>
      </c>
    </row>
    <row r="13" spans="1:10" x14ac:dyDescent="0.25">
      <c r="A13">
        <v>1</v>
      </c>
      <c r="B13">
        <v>22362817</v>
      </c>
      <c r="C13" t="s">
        <v>32</v>
      </c>
      <c r="D13" t="s">
        <v>33</v>
      </c>
      <c r="E13" s="5">
        <v>0</v>
      </c>
      <c r="F13" s="5">
        <v>0</v>
      </c>
      <c r="G13" s="6">
        <v>838.96</v>
      </c>
      <c r="H13" s="6">
        <v>134.22999999999999</v>
      </c>
      <c r="I13" s="1">
        <f t="shared" si="0"/>
        <v>0</v>
      </c>
      <c r="J13" s="1">
        <f t="shared" si="1"/>
        <v>-67.113199999999992</v>
      </c>
    </row>
    <row r="14" spans="1:10" x14ac:dyDescent="0.25">
      <c r="A14">
        <v>3</v>
      </c>
      <c r="B14">
        <v>350243</v>
      </c>
      <c r="C14" t="s">
        <v>34</v>
      </c>
      <c r="D14" t="s">
        <v>35</v>
      </c>
      <c r="E14" s="5">
        <v>0</v>
      </c>
      <c r="F14" s="5">
        <v>0</v>
      </c>
      <c r="G14" s="6">
        <v>165.78</v>
      </c>
      <c r="H14" s="6">
        <v>13.26</v>
      </c>
      <c r="I14" s="1">
        <f t="shared" si="0"/>
        <v>0</v>
      </c>
      <c r="J14" s="1">
        <f t="shared" si="1"/>
        <v>2.3999999999997357E-3</v>
      </c>
    </row>
    <row r="15" spans="1:10" x14ac:dyDescent="0.25">
      <c r="A15">
        <v>5</v>
      </c>
      <c r="B15">
        <v>335</v>
      </c>
      <c r="C15" t="s">
        <v>17</v>
      </c>
      <c r="D15" t="s">
        <v>36</v>
      </c>
      <c r="E15" s="6">
        <v>1076.53</v>
      </c>
      <c r="F15" s="6">
        <v>172.24</v>
      </c>
      <c r="G15" s="5">
        <v>0</v>
      </c>
      <c r="H15" s="5">
        <v>0</v>
      </c>
      <c r="I15" s="1">
        <f t="shared" si="0"/>
        <v>4.7999999999888132E-3</v>
      </c>
      <c r="J15" s="1">
        <f t="shared" si="1"/>
        <v>0</v>
      </c>
    </row>
    <row r="16" spans="1:10" x14ac:dyDescent="0.25">
      <c r="A16">
        <v>7</v>
      </c>
      <c r="B16">
        <v>336</v>
      </c>
      <c r="C16" t="s">
        <v>17</v>
      </c>
      <c r="D16" t="s">
        <v>36</v>
      </c>
      <c r="E16" s="6">
        <v>426.56</v>
      </c>
      <c r="F16" s="6">
        <v>68.25</v>
      </c>
      <c r="G16" s="5">
        <v>0</v>
      </c>
      <c r="H16" s="5">
        <v>0</v>
      </c>
      <c r="I16" s="1">
        <f t="shared" si="0"/>
        <v>-3.9999999999906777E-4</v>
      </c>
      <c r="J16" s="1">
        <f t="shared" si="1"/>
        <v>0</v>
      </c>
    </row>
    <row r="17" spans="1:10" x14ac:dyDescent="0.25">
      <c r="A17">
        <v>9</v>
      </c>
      <c r="B17">
        <v>117461</v>
      </c>
      <c r="C17" t="s">
        <v>17</v>
      </c>
      <c r="D17" t="s">
        <v>37</v>
      </c>
      <c r="E17" s="6">
        <v>385.85</v>
      </c>
      <c r="F17" s="6">
        <v>61.74</v>
      </c>
      <c r="G17" s="5">
        <v>0</v>
      </c>
      <c r="H17" s="5">
        <v>0</v>
      </c>
      <c r="I17" s="1">
        <f t="shared" si="0"/>
        <v>-3.9999999999977831E-3</v>
      </c>
      <c r="J17" s="1">
        <f t="shared" si="1"/>
        <v>0</v>
      </c>
    </row>
    <row r="18" spans="1:10" x14ac:dyDescent="0.25">
      <c r="A18">
        <v>11</v>
      </c>
      <c r="B18">
        <v>8818</v>
      </c>
      <c r="C18" t="s">
        <v>38</v>
      </c>
      <c r="D18" t="s">
        <v>39</v>
      </c>
      <c r="E18" s="5">
        <v>0</v>
      </c>
      <c r="F18" s="5">
        <v>0</v>
      </c>
      <c r="G18" s="6">
        <v>276</v>
      </c>
      <c r="H18" s="6">
        <v>22.08</v>
      </c>
      <c r="I18" s="1">
        <f t="shared" si="0"/>
        <v>0</v>
      </c>
      <c r="J18" s="1">
        <f t="shared" si="1"/>
        <v>0</v>
      </c>
    </row>
    <row r="19" spans="1:10" x14ac:dyDescent="0.25">
      <c r="A19">
        <v>13</v>
      </c>
      <c r="B19">
        <v>16285233</v>
      </c>
      <c r="C19" t="s">
        <v>40</v>
      </c>
      <c r="D19" t="s">
        <v>41</v>
      </c>
      <c r="E19" s="5">
        <v>0</v>
      </c>
      <c r="F19" s="5">
        <v>0</v>
      </c>
      <c r="G19" s="6">
        <v>133.69999999999999</v>
      </c>
      <c r="H19" s="6">
        <v>7.92</v>
      </c>
      <c r="I19" s="1">
        <f t="shared" si="0"/>
        <v>0</v>
      </c>
      <c r="J19" s="1">
        <f t="shared" si="1"/>
        <v>2.7759999999999998</v>
      </c>
    </row>
    <row r="20" spans="1:10" x14ac:dyDescent="0.25">
      <c r="A20">
        <v>15</v>
      </c>
      <c r="B20">
        <v>16284307</v>
      </c>
      <c r="C20" t="s">
        <v>40</v>
      </c>
      <c r="D20" t="s">
        <v>41</v>
      </c>
      <c r="E20" s="5">
        <v>0</v>
      </c>
      <c r="F20" s="5">
        <v>0</v>
      </c>
      <c r="G20" s="6">
        <v>256.5</v>
      </c>
      <c r="H20" s="8">
        <v>16</v>
      </c>
      <c r="I20" s="1">
        <f t="shared" si="0"/>
        <v>0</v>
      </c>
      <c r="J20" s="1">
        <f t="shared" si="1"/>
        <v>4.5199999999999996</v>
      </c>
    </row>
    <row r="21" spans="1:10" x14ac:dyDescent="0.25">
      <c r="A21">
        <v>16</v>
      </c>
      <c r="B21">
        <v>16283774</v>
      </c>
      <c r="C21" t="s">
        <v>40</v>
      </c>
      <c r="D21" t="s">
        <v>41</v>
      </c>
      <c r="E21" s="5">
        <v>0</v>
      </c>
      <c r="F21" s="5">
        <v>0</v>
      </c>
      <c r="G21" s="9">
        <v>265</v>
      </c>
      <c r="H21" s="9">
        <v>16</v>
      </c>
      <c r="I21" s="1">
        <f t="shared" si="0"/>
        <v>0</v>
      </c>
      <c r="J21" s="1">
        <f t="shared" si="1"/>
        <v>5.1999999999999993</v>
      </c>
    </row>
    <row r="22" spans="1:10" x14ac:dyDescent="0.25">
      <c r="A22">
        <v>18</v>
      </c>
      <c r="B22">
        <v>16295798</v>
      </c>
      <c r="C22" t="s">
        <v>40</v>
      </c>
      <c r="D22" t="s">
        <v>41</v>
      </c>
      <c r="E22" s="5">
        <v>0</v>
      </c>
      <c r="F22" s="5">
        <v>0</v>
      </c>
      <c r="G22" s="9">
        <v>473</v>
      </c>
      <c r="H22" s="9">
        <v>28.8</v>
      </c>
      <c r="I22" s="1">
        <f t="shared" si="0"/>
        <v>0</v>
      </c>
      <c r="J22" s="1">
        <f t="shared" si="1"/>
        <v>9.0400000000000027</v>
      </c>
    </row>
    <row r="23" spans="1:10" x14ac:dyDescent="0.25">
      <c r="A23">
        <v>20</v>
      </c>
      <c r="B23">
        <v>5016</v>
      </c>
      <c r="C23" t="s">
        <v>42</v>
      </c>
      <c r="D23" t="s">
        <v>43</v>
      </c>
      <c r="E23" s="6">
        <v>517.24</v>
      </c>
      <c r="F23" s="6">
        <v>82.76</v>
      </c>
      <c r="G23" s="5">
        <v>0</v>
      </c>
      <c r="H23" s="5">
        <v>0</v>
      </c>
      <c r="I23" s="1">
        <f t="shared" si="0"/>
        <v>-1.5999999999962711E-3</v>
      </c>
      <c r="J23" s="1">
        <f t="shared" si="1"/>
        <v>0</v>
      </c>
    </row>
    <row r="24" spans="1:10" x14ac:dyDescent="0.25">
      <c r="A24">
        <v>22</v>
      </c>
      <c r="B24">
        <v>349861</v>
      </c>
      <c r="C24" t="s">
        <v>34</v>
      </c>
      <c r="D24" t="s">
        <v>35</v>
      </c>
      <c r="E24" s="5">
        <v>0</v>
      </c>
      <c r="F24" s="5">
        <v>0</v>
      </c>
      <c r="G24" s="6">
        <v>1370.71</v>
      </c>
      <c r="H24" s="6">
        <v>109.66</v>
      </c>
      <c r="I24" s="1">
        <f t="shared" si="0"/>
        <v>0</v>
      </c>
      <c r="J24" s="1">
        <f t="shared" si="1"/>
        <v>-3.1999999999925421E-3</v>
      </c>
    </row>
    <row r="25" spans="1:10" x14ac:dyDescent="0.25">
      <c r="A25">
        <v>24</v>
      </c>
      <c r="B25">
        <v>349862</v>
      </c>
      <c r="C25" t="s">
        <v>34</v>
      </c>
      <c r="D25" t="s">
        <v>35</v>
      </c>
      <c r="E25" s="5">
        <v>0</v>
      </c>
      <c r="F25" s="5">
        <v>0</v>
      </c>
      <c r="G25" s="6">
        <v>1801.59</v>
      </c>
      <c r="H25" s="6">
        <v>144.13</v>
      </c>
      <c r="I25" s="1">
        <f t="shared" si="0"/>
        <v>0</v>
      </c>
      <c r="J25" s="1">
        <f t="shared" si="1"/>
        <v>-2.8000000000076852E-3</v>
      </c>
    </row>
    <row r="26" spans="1:10" x14ac:dyDescent="0.25">
      <c r="A26">
        <v>26</v>
      </c>
      <c r="B26">
        <v>4234521129</v>
      </c>
      <c r="C26" t="s">
        <v>44</v>
      </c>
      <c r="D26" t="s">
        <v>45</v>
      </c>
      <c r="E26" s="5">
        <v>0</v>
      </c>
      <c r="F26" s="5">
        <v>0</v>
      </c>
      <c r="G26" s="9">
        <v>105.56</v>
      </c>
      <c r="H26" s="9">
        <v>5.1100000000000003</v>
      </c>
      <c r="I26" s="1">
        <f t="shared" si="0"/>
        <v>0</v>
      </c>
      <c r="J26" s="1">
        <f t="shared" si="1"/>
        <v>3.3348000000000004</v>
      </c>
    </row>
    <row r="27" spans="1:10" x14ac:dyDescent="0.25">
      <c r="A27">
        <v>29</v>
      </c>
      <c r="B27">
        <v>353815</v>
      </c>
      <c r="C27" t="s">
        <v>42</v>
      </c>
      <c r="D27" t="s">
        <v>46</v>
      </c>
      <c r="E27" s="5">
        <v>0</v>
      </c>
      <c r="F27" s="5">
        <v>0</v>
      </c>
      <c r="G27" s="6">
        <v>517.59</v>
      </c>
      <c r="H27" s="6">
        <v>41.41</v>
      </c>
      <c r="I27" s="1">
        <f t="shared" si="0"/>
        <v>0</v>
      </c>
      <c r="J27" s="1">
        <f t="shared" si="1"/>
        <v>-2.7999999999934744E-3</v>
      </c>
    </row>
    <row r="28" spans="1:10" x14ac:dyDescent="0.25">
      <c r="A28">
        <v>31</v>
      </c>
      <c r="B28">
        <v>651686</v>
      </c>
      <c r="C28" t="s">
        <v>42</v>
      </c>
      <c r="D28" t="s">
        <v>47</v>
      </c>
      <c r="E28" s="5">
        <v>0</v>
      </c>
      <c r="F28" s="5">
        <v>0</v>
      </c>
      <c r="G28" s="6">
        <v>1058.33</v>
      </c>
      <c r="H28" s="6">
        <v>84.67</v>
      </c>
      <c r="I28" s="1">
        <f t="shared" si="0"/>
        <v>0</v>
      </c>
      <c r="J28" s="1">
        <f t="shared" si="1"/>
        <v>-3.6000000000058208E-3</v>
      </c>
    </row>
    <row r="29" spans="1:10" x14ac:dyDescent="0.25">
      <c r="A29">
        <v>5</v>
      </c>
      <c r="B29" t="s">
        <v>48</v>
      </c>
      <c r="C29" t="s">
        <v>49</v>
      </c>
      <c r="D29" t="s">
        <v>50</v>
      </c>
      <c r="E29" s="6">
        <v>280.17</v>
      </c>
      <c r="F29" s="6">
        <v>44.83</v>
      </c>
      <c r="G29" s="5">
        <v>0</v>
      </c>
      <c r="H29" s="5">
        <v>0</v>
      </c>
      <c r="I29" s="1">
        <f t="shared" si="0"/>
        <v>-2.7999999999934744E-3</v>
      </c>
      <c r="J29" s="1">
        <f t="shared" si="1"/>
        <v>0</v>
      </c>
    </row>
    <row r="30" spans="1:10" x14ac:dyDescent="0.25">
      <c r="A30">
        <v>7</v>
      </c>
      <c r="B30">
        <v>348</v>
      </c>
      <c r="C30" t="s">
        <v>17</v>
      </c>
      <c r="D30" t="s">
        <v>51</v>
      </c>
      <c r="E30" s="6">
        <v>624.97</v>
      </c>
      <c r="F30" s="6">
        <v>100</v>
      </c>
      <c r="G30" s="5">
        <v>0</v>
      </c>
      <c r="H30" s="5">
        <v>0</v>
      </c>
      <c r="I30" s="1">
        <f t="shared" si="0"/>
        <v>-4.7999999999888132E-3</v>
      </c>
      <c r="J30" s="1">
        <f t="shared" si="1"/>
        <v>0</v>
      </c>
    </row>
    <row r="31" spans="1:10" x14ac:dyDescent="0.25">
      <c r="A31">
        <v>9</v>
      </c>
      <c r="B31">
        <v>2049445</v>
      </c>
      <c r="C31" t="s">
        <v>52</v>
      </c>
      <c r="D31" t="s">
        <v>53</v>
      </c>
      <c r="E31" s="6">
        <v>479.32</v>
      </c>
      <c r="F31" s="6">
        <v>76.680000000000007</v>
      </c>
      <c r="G31" s="5">
        <v>0</v>
      </c>
      <c r="H31" s="5">
        <v>0</v>
      </c>
      <c r="I31" s="1">
        <f t="shared" si="0"/>
        <v>1.1199999999988108E-2</v>
      </c>
      <c r="J31" s="1">
        <f t="shared" si="1"/>
        <v>0</v>
      </c>
    </row>
    <row r="32" spans="1:10" x14ac:dyDescent="0.25">
      <c r="A32">
        <v>13</v>
      </c>
      <c r="B32">
        <v>1214345304</v>
      </c>
      <c r="C32" t="s">
        <v>44</v>
      </c>
      <c r="D32" t="s">
        <v>54</v>
      </c>
      <c r="E32" s="5">
        <v>0</v>
      </c>
      <c r="F32" s="5">
        <v>0</v>
      </c>
      <c r="G32" s="6">
        <v>83.33</v>
      </c>
      <c r="H32" s="6">
        <v>6.67</v>
      </c>
      <c r="I32" s="1">
        <f t="shared" si="0"/>
        <v>0</v>
      </c>
      <c r="J32" s="1">
        <f t="shared" si="1"/>
        <v>-3.5999999999996035E-3</v>
      </c>
    </row>
    <row r="33" spans="1:10" x14ac:dyDescent="0.25">
      <c r="A33">
        <v>15</v>
      </c>
      <c r="B33">
        <v>354465</v>
      </c>
      <c r="C33" t="s">
        <v>44</v>
      </c>
      <c r="D33" t="s">
        <v>46</v>
      </c>
      <c r="E33" s="5">
        <v>0</v>
      </c>
      <c r="F33" s="5">
        <v>0</v>
      </c>
      <c r="G33" s="6">
        <v>77.69</v>
      </c>
      <c r="H33" s="6">
        <v>6.21</v>
      </c>
      <c r="I33" s="1">
        <f t="shared" si="0"/>
        <v>0</v>
      </c>
      <c r="J33" s="1">
        <f t="shared" si="1"/>
        <v>5.2000000000003155E-3</v>
      </c>
    </row>
    <row r="34" spans="1:10" x14ac:dyDescent="0.25">
      <c r="A34">
        <v>17</v>
      </c>
      <c r="B34">
        <v>2</v>
      </c>
      <c r="C34" t="s">
        <v>14</v>
      </c>
      <c r="D34" t="s">
        <v>55</v>
      </c>
      <c r="E34" s="5">
        <v>0</v>
      </c>
      <c r="F34" s="5">
        <v>0</v>
      </c>
      <c r="G34" s="6">
        <v>350</v>
      </c>
      <c r="H34" s="6">
        <v>28</v>
      </c>
      <c r="I34" s="1">
        <f t="shared" si="0"/>
        <v>0</v>
      </c>
      <c r="J34" s="1">
        <f t="shared" si="1"/>
        <v>0</v>
      </c>
    </row>
    <row r="35" spans="1:10" x14ac:dyDescent="0.25">
      <c r="A35">
        <v>20</v>
      </c>
      <c r="B35">
        <v>74725</v>
      </c>
      <c r="C35" t="s">
        <v>56</v>
      </c>
      <c r="D35" t="s">
        <v>57</v>
      </c>
      <c r="E35" s="5">
        <v>0</v>
      </c>
      <c r="F35" s="5">
        <v>0</v>
      </c>
      <c r="G35" s="6">
        <v>117.78</v>
      </c>
      <c r="H35" s="6">
        <v>9.42</v>
      </c>
      <c r="I35" s="1">
        <f t="shared" si="0"/>
        <v>0</v>
      </c>
      <c r="J35" s="1">
        <f t="shared" si="1"/>
        <v>2.3999999999997357E-3</v>
      </c>
    </row>
    <row r="36" spans="1:10" x14ac:dyDescent="0.25">
      <c r="A36">
        <v>22</v>
      </c>
      <c r="B36">
        <v>230</v>
      </c>
      <c r="C36" t="s">
        <v>14</v>
      </c>
      <c r="D36" t="s">
        <v>58</v>
      </c>
      <c r="E36" s="5">
        <v>0</v>
      </c>
      <c r="F36" s="5">
        <v>0</v>
      </c>
      <c r="G36" s="6">
        <v>637</v>
      </c>
      <c r="H36" s="6">
        <v>50.96</v>
      </c>
      <c r="I36" s="1">
        <f t="shared" si="0"/>
        <v>0</v>
      </c>
      <c r="J36" s="1">
        <f t="shared" si="1"/>
        <v>0</v>
      </c>
    </row>
    <row r="37" spans="1:10" x14ac:dyDescent="0.25">
      <c r="A37">
        <v>25</v>
      </c>
      <c r="B37">
        <v>5230</v>
      </c>
      <c r="C37" t="s">
        <v>59</v>
      </c>
      <c r="D37" t="s">
        <v>60</v>
      </c>
      <c r="E37" s="5">
        <v>0</v>
      </c>
      <c r="F37" s="5">
        <v>0</v>
      </c>
      <c r="G37" s="6">
        <v>273.14999999999998</v>
      </c>
      <c r="H37" s="6">
        <v>21.85</v>
      </c>
      <c r="I37" s="1">
        <f t="shared" si="0"/>
        <v>0</v>
      </c>
      <c r="J37" s="1">
        <f t="shared" si="1"/>
        <v>1.9999999999988916E-3</v>
      </c>
    </row>
    <row r="38" spans="1:10" x14ac:dyDescent="0.25">
      <c r="A38">
        <v>1</v>
      </c>
      <c r="B38" t="s">
        <v>10</v>
      </c>
      <c r="C38" t="s">
        <v>61</v>
      </c>
      <c r="D38" t="s">
        <v>62</v>
      </c>
      <c r="E38" s="6">
        <v>232</v>
      </c>
      <c r="F38" s="6">
        <v>37.119999999999997</v>
      </c>
      <c r="G38" s="5">
        <v>0</v>
      </c>
      <c r="H38" s="5">
        <v>0</v>
      </c>
      <c r="I38" s="1">
        <f t="shared" si="0"/>
        <v>0</v>
      </c>
      <c r="J38" s="1">
        <f t="shared" si="1"/>
        <v>0</v>
      </c>
    </row>
    <row r="39" spans="1:10" x14ac:dyDescent="0.25">
      <c r="A39">
        <v>1</v>
      </c>
      <c r="B39">
        <v>731099</v>
      </c>
      <c r="C39" t="s">
        <v>63</v>
      </c>
      <c r="D39" t="s">
        <v>64</v>
      </c>
      <c r="E39" s="5">
        <v>0</v>
      </c>
      <c r="F39" s="5">
        <v>0</v>
      </c>
      <c r="G39" s="6">
        <v>2532.7600000000002</v>
      </c>
      <c r="H39" s="6">
        <v>405.24</v>
      </c>
      <c r="I39" s="1">
        <f t="shared" si="0"/>
        <v>0</v>
      </c>
      <c r="J39" s="1">
        <f t="shared" si="1"/>
        <v>-202.61919999999998</v>
      </c>
    </row>
    <row r="40" spans="1:10" x14ac:dyDescent="0.25">
      <c r="D40" s="2" t="s">
        <v>65</v>
      </c>
      <c r="E40" s="7">
        <f>SUM(E2:E39)</f>
        <v>14760.38</v>
      </c>
      <c r="F40" s="7">
        <f>SUM(F2:F39)</f>
        <v>2361.64</v>
      </c>
      <c r="G40" s="7">
        <f>SUM(G2:G39)</f>
        <v>57771.919999999991</v>
      </c>
      <c r="H40" s="7">
        <f>SUM(H2:H39)</f>
        <v>5114.8599999999997</v>
      </c>
      <c r="I40" s="3"/>
      <c r="J40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ySplit="1" topLeftCell="A2" activePane="bottomLeft" state="frozen"/>
      <selection pane="bottomLeft" activeCell="F31" sqref="F31"/>
    </sheetView>
  </sheetViews>
  <sheetFormatPr baseColWidth="10" defaultColWidth="9.140625" defaultRowHeight="15" x14ac:dyDescent="0.25"/>
  <cols>
    <col min="1" max="1" width="5" customWidth="1"/>
    <col min="2" max="2" width="12" customWidth="1"/>
    <col min="3" max="3" width="13" customWidth="1"/>
    <col min="4" max="4" width="36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2</v>
      </c>
      <c r="B2">
        <v>46133</v>
      </c>
      <c r="C2" t="s">
        <v>70</v>
      </c>
      <c r="D2" t="s">
        <v>74</v>
      </c>
      <c r="E2" s="6">
        <v>43357.760000000002</v>
      </c>
      <c r="F2" s="6">
        <v>6937.24</v>
      </c>
      <c r="G2" s="5">
        <v>0</v>
      </c>
      <c r="H2" s="5">
        <v>0</v>
      </c>
      <c r="I2" s="1">
        <f>E2*0.16-F2</f>
        <v>1.6000000005078618E-3</v>
      </c>
      <c r="J2" s="1">
        <f>G2*0.08-H2</f>
        <v>0</v>
      </c>
    </row>
    <row r="3" spans="1:10" x14ac:dyDescent="0.25">
      <c r="A3">
        <v>2</v>
      </c>
      <c r="B3">
        <v>46134</v>
      </c>
      <c r="C3" t="s">
        <v>70</v>
      </c>
      <c r="D3" t="s">
        <v>74</v>
      </c>
      <c r="E3" s="6">
        <v>32598.27</v>
      </c>
      <c r="F3" s="6">
        <v>5215.7299999999996</v>
      </c>
      <c r="G3" s="5">
        <v>0</v>
      </c>
      <c r="H3" s="5">
        <v>0</v>
      </c>
      <c r="I3" s="1">
        <f>E3*0.16-F3</f>
        <v>-6.799999999202555E-3</v>
      </c>
      <c r="J3" s="1">
        <f>G3*0.08-H3</f>
        <v>0</v>
      </c>
    </row>
    <row r="4" spans="1:10" x14ac:dyDescent="0.25">
      <c r="A4">
        <v>2</v>
      </c>
      <c r="B4">
        <v>46542</v>
      </c>
      <c r="C4" t="s">
        <v>70</v>
      </c>
      <c r="D4" t="s">
        <v>92</v>
      </c>
      <c r="E4" s="6">
        <v>53544.79</v>
      </c>
      <c r="F4" s="6">
        <v>8567.15</v>
      </c>
      <c r="G4" s="5">
        <v>0</v>
      </c>
      <c r="H4" s="5">
        <v>0</v>
      </c>
      <c r="I4" s="1">
        <f>E4*0.16-F4</f>
        <v>1.6400000000430737E-2</v>
      </c>
      <c r="J4" s="1">
        <f>G4*0.08-H4</f>
        <v>0</v>
      </c>
    </row>
    <row r="5" spans="1:10" x14ac:dyDescent="0.25">
      <c r="A5">
        <v>2</v>
      </c>
      <c r="B5">
        <v>45857</v>
      </c>
      <c r="C5" t="s">
        <v>70</v>
      </c>
      <c r="D5" t="s">
        <v>73</v>
      </c>
      <c r="E5" s="6">
        <v>56727.53</v>
      </c>
      <c r="F5" s="6">
        <v>9076.4699999999993</v>
      </c>
      <c r="G5" s="5">
        <v>0</v>
      </c>
      <c r="H5" s="5">
        <v>0</v>
      </c>
      <c r="I5" s="1">
        <f>E5*0.16-F5</f>
        <v>-6.5199999999094871E-2</v>
      </c>
      <c r="J5" s="1">
        <f>G5*0.08-H5</f>
        <v>0</v>
      </c>
    </row>
    <row r="6" spans="1:10" x14ac:dyDescent="0.25">
      <c r="A6">
        <v>2</v>
      </c>
      <c r="B6" t="s">
        <v>69</v>
      </c>
      <c r="C6" t="s">
        <v>70</v>
      </c>
      <c r="D6" t="s">
        <v>71</v>
      </c>
      <c r="E6" s="6">
        <v>43103.45</v>
      </c>
      <c r="F6" s="6">
        <v>6896.55</v>
      </c>
      <c r="G6" s="5">
        <v>0</v>
      </c>
      <c r="H6" s="5">
        <v>0</v>
      </c>
      <c r="I6" s="1">
        <f>E6*0.16-F6</f>
        <v>1.9999999994979589E-3</v>
      </c>
      <c r="J6" s="1">
        <f>G6*0.08-H6</f>
        <v>0</v>
      </c>
    </row>
    <row r="7" spans="1:10" x14ac:dyDescent="0.25">
      <c r="A7">
        <v>2</v>
      </c>
      <c r="B7" t="s">
        <v>75</v>
      </c>
      <c r="C7" t="s">
        <v>70</v>
      </c>
      <c r="D7" t="s">
        <v>71</v>
      </c>
      <c r="E7" s="6">
        <v>43103.45</v>
      </c>
      <c r="F7" s="6">
        <v>6896.55</v>
      </c>
      <c r="G7" s="5">
        <v>0</v>
      </c>
      <c r="H7" s="5">
        <v>0</v>
      </c>
      <c r="I7" s="1">
        <f>E7*0.16-F7</f>
        <v>1.9999999994979589E-3</v>
      </c>
      <c r="J7" s="1">
        <f>G7*0.08-H7</f>
        <v>0</v>
      </c>
    </row>
    <row r="8" spans="1:10" x14ac:dyDescent="0.25">
      <c r="A8">
        <v>2</v>
      </c>
      <c r="B8" t="s">
        <v>82</v>
      </c>
      <c r="C8" t="s">
        <v>70</v>
      </c>
      <c r="D8" t="s">
        <v>71</v>
      </c>
      <c r="E8" s="6">
        <v>86206.9</v>
      </c>
      <c r="F8" s="6">
        <v>13793.1</v>
      </c>
      <c r="G8" s="5">
        <v>0</v>
      </c>
      <c r="H8" s="5">
        <v>0</v>
      </c>
      <c r="I8" s="1">
        <f>E8*0.16-F8</f>
        <v>3.9999999989959178E-3</v>
      </c>
      <c r="J8" s="1">
        <f>G8*0.08-H8</f>
        <v>0</v>
      </c>
    </row>
    <row r="9" spans="1:10" x14ac:dyDescent="0.25">
      <c r="A9">
        <v>2</v>
      </c>
      <c r="B9" t="s">
        <v>87</v>
      </c>
      <c r="C9" t="s">
        <v>70</v>
      </c>
      <c r="D9" t="s">
        <v>88</v>
      </c>
      <c r="E9" s="6">
        <v>86206.9</v>
      </c>
      <c r="F9" s="6">
        <v>13793.1</v>
      </c>
      <c r="G9" s="5">
        <v>0</v>
      </c>
      <c r="H9" s="5">
        <v>0</v>
      </c>
      <c r="I9" s="1">
        <f>E9*0.16-F9</f>
        <v>3.9999999989959178E-3</v>
      </c>
      <c r="J9" s="1">
        <f>G9*0.08-H9</f>
        <v>0</v>
      </c>
    </row>
    <row r="10" spans="1:10" x14ac:dyDescent="0.25">
      <c r="A10">
        <v>2</v>
      </c>
      <c r="B10" t="s">
        <v>94</v>
      </c>
      <c r="C10" t="s">
        <v>70</v>
      </c>
      <c r="D10" t="s">
        <v>71</v>
      </c>
      <c r="E10" s="6">
        <v>86206.9</v>
      </c>
      <c r="F10" s="6">
        <v>13793.1</v>
      </c>
      <c r="G10" s="5">
        <v>0</v>
      </c>
      <c r="H10" s="5">
        <v>0</v>
      </c>
      <c r="I10" s="1">
        <f>E10*0.16-F10</f>
        <v>3.9999999989959178E-3</v>
      </c>
      <c r="J10" s="1">
        <f>G10*0.08-H10</f>
        <v>0</v>
      </c>
    </row>
    <row r="11" spans="1:10" x14ac:dyDescent="0.25">
      <c r="A11">
        <v>2</v>
      </c>
      <c r="B11" t="s">
        <v>83</v>
      </c>
      <c r="C11" t="s">
        <v>70</v>
      </c>
      <c r="D11" t="s">
        <v>84</v>
      </c>
      <c r="E11" s="6">
        <v>270543.09000000003</v>
      </c>
      <c r="F11" s="6">
        <v>43286.89</v>
      </c>
      <c r="G11" s="5">
        <v>0</v>
      </c>
      <c r="H11" s="5">
        <v>0</v>
      </c>
      <c r="I11" s="1">
        <f>E11*0.16-F11</f>
        <v>4.4000000052619725E-3</v>
      </c>
      <c r="J11" s="1">
        <f>G11*0.08-H11</f>
        <v>0</v>
      </c>
    </row>
    <row r="12" spans="1:10" x14ac:dyDescent="0.25">
      <c r="A12">
        <v>2</v>
      </c>
      <c r="B12">
        <v>22630</v>
      </c>
      <c r="C12" t="s">
        <v>70</v>
      </c>
      <c r="D12" t="s">
        <v>84</v>
      </c>
      <c r="E12" s="6">
        <v>86353.45</v>
      </c>
      <c r="F12" s="6">
        <v>13816.55</v>
      </c>
      <c r="G12" s="5">
        <v>0</v>
      </c>
      <c r="H12" s="5">
        <v>0</v>
      </c>
      <c r="I12" s="1">
        <f>E12*0.16-F12</f>
        <v>2.0000000004074536E-3</v>
      </c>
      <c r="J12" s="1">
        <f>G12*0.08-H12</f>
        <v>0</v>
      </c>
    </row>
    <row r="13" spans="1:10" x14ac:dyDescent="0.25">
      <c r="A13">
        <v>2</v>
      </c>
      <c r="B13" t="s">
        <v>78</v>
      </c>
      <c r="C13" t="s">
        <v>70</v>
      </c>
      <c r="D13" t="s">
        <v>79</v>
      </c>
      <c r="E13" s="6">
        <v>12534.5</v>
      </c>
      <c r="F13" s="6">
        <v>2005.51</v>
      </c>
      <c r="G13" s="5">
        <v>0</v>
      </c>
      <c r="H13" s="5">
        <v>0</v>
      </c>
      <c r="I13" s="1">
        <f>E13*0.16-F13</f>
        <v>9.9999999999909051E-3</v>
      </c>
      <c r="J13" s="1">
        <f>G13*0.08-H13</f>
        <v>0</v>
      </c>
    </row>
    <row r="14" spans="1:10" x14ac:dyDescent="0.25">
      <c r="A14">
        <v>2</v>
      </c>
      <c r="B14">
        <v>45</v>
      </c>
      <c r="C14" t="s">
        <v>70</v>
      </c>
      <c r="D14" t="s">
        <v>85</v>
      </c>
      <c r="E14" s="6">
        <v>78453.45</v>
      </c>
      <c r="F14" s="6">
        <v>12552.55</v>
      </c>
      <c r="G14" s="5">
        <v>0</v>
      </c>
      <c r="H14" s="5">
        <v>0</v>
      </c>
      <c r="I14" s="1">
        <f>E14*0.16-F14</f>
        <v>2.0000000004074536E-3</v>
      </c>
      <c r="J14" s="1">
        <f>G14*0.08-H14</f>
        <v>0</v>
      </c>
    </row>
    <row r="15" spans="1:10" x14ac:dyDescent="0.25">
      <c r="A15">
        <v>2</v>
      </c>
      <c r="B15" t="s">
        <v>89</v>
      </c>
      <c r="C15" t="s">
        <v>70</v>
      </c>
      <c r="D15" t="s">
        <v>90</v>
      </c>
      <c r="E15" s="6">
        <v>18023.28</v>
      </c>
      <c r="F15" s="6">
        <v>2883.72</v>
      </c>
      <c r="G15" s="5">
        <v>0</v>
      </c>
      <c r="H15" s="5">
        <v>0</v>
      </c>
      <c r="I15" s="1">
        <f>E15*0.16-F15</f>
        <v>4.8000000001593435E-3</v>
      </c>
      <c r="J15" s="1">
        <f>G15*0.08-H15</f>
        <v>0</v>
      </c>
    </row>
    <row r="16" spans="1:10" x14ac:dyDescent="0.25">
      <c r="A16">
        <v>2</v>
      </c>
      <c r="B16">
        <v>882</v>
      </c>
      <c r="C16" t="s">
        <v>70</v>
      </c>
      <c r="D16" t="s">
        <v>93</v>
      </c>
      <c r="E16" s="6">
        <v>23017.24</v>
      </c>
      <c r="F16" s="6">
        <v>3682.76</v>
      </c>
      <c r="G16" s="5">
        <v>0</v>
      </c>
      <c r="H16" s="5">
        <v>0</v>
      </c>
      <c r="I16" s="1">
        <f>E16*0.16-F16</f>
        <v>-1.6000000000531145E-3</v>
      </c>
      <c r="J16" s="1">
        <f>G16*0.08-H16</f>
        <v>0</v>
      </c>
    </row>
    <row r="17" spans="1:10" x14ac:dyDescent="0.25">
      <c r="A17">
        <v>2</v>
      </c>
      <c r="B17">
        <v>8751</v>
      </c>
      <c r="C17" t="s">
        <v>70</v>
      </c>
      <c r="D17" t="s">
        <v>80</v>
      </c>
      <c r="E17" s="6">
        <v>78155.14</v>
      </c>
      <c r="F17" s="6">
        <v>12504.83</v>
      </c>
      <c r="G17" s="5">
        <v>0</v>
      </c>
      <c r="H17" s="5">
        <v>0</v>
      </c>
      <c r="I17" s="1">
        <f>E17*0.16-F17</f>
        <v>-7.5999999990017386E-3</v>
      </c>
      <c r="J17" s="1">
        <f>G17*0.08-H17</f>
        <v>0</v>
      </c>
    </row>
    <row r="18" spans="1:10" x14ac:dyDescent="0.25">
      <c r="B18" t="s">
        <v>103</v>
      </c>
      <c r="C18" t="s">
        <v>104</v>
      </c>
      <c r="D18" t="s">
        <v>105</v>
      </c>
      <c r="E18" s="5">
        <v>0</v>
      </c>
      <c r="F18" s="5">
        <v>0</v>
      </c>
      <c r="G18" s="5">
        <v>0</v>
      </c>
      <c r="H18" s="6">
        <v>13.26</v>
      </c>
      <c r="I18" s="1">
        <f>E18*0.16-F18</f>
        <v>0</v>
      </c>
      <c r="J18" s="1">
        <f>G18*0.08-H18</f>
        <v>-13.26</v>
      </c>
    </row>
    <row r="19" spans="1:10" x14ac:dyDescent="0.25">
      <c r="A19">
        <v>2</v>
      </c>
      <c r="B19" t="s">
        <v>76</v>
      </c>
      <c r="C19" t="s">
        <v>67</v>
      </c>
      <c r="D19" t="s">
        <v>77</v>
      </c>
      <c r="E19" s="5">
        <v>0</v>
      </c>
      <c r="F19" s="5">
        <v>0</v>
      </c>
      <c r="G19" s="6">
        <v>189234.64</v>
      </c>
      <c r="H19" s="6">
        <v>15138.77</v>
      </c>
      <c r="I19" s="1">
        <f>E19*0.16-F19</f>
        <v>0</v>
      </c>
      <c r="J19" s="1">
        <f>G19*0.08-H19</f>
        <v>1.2000000006082701E-3</v>
      </c>
    </row>
    <row r="20" spans="1:10" x14ac:dyDescent="0.25">
      <c r="A20">
        <v>2</v>
      </c>
      <c r="B20" t="s">
        <v>101</v>
      </c>
      <c r="C20" t="s">
        <v>67</v>
      </c>
      <c r="D20" t="s">
        <v>102</v>
      </c>
      <c r="E20" s="5">
        <v>0</v>
      </c>
      <c r="F20" s="5">
        <v>0</v>
      </c>
      <c r="G20" s="6">
        <v>175925.93</v>
      </c>
      <c r="H20" s="6">
        <v>14074.07</v>
      </c>
      <c r="I20" s="1">
        <f>E20*0.16-F20</f>
        <v>0</v>
      </c>
      <c r="J20" s="1">
        <f>G20*0.08-H20</f>
        <v>4.3999999998050043E-3</v>
      </c>
    </row>
    <row r="21" spans="1:10" x14ac:dyDescent="0.25">
      <c r="A21">
        <v>2</v>
      </c>
      <c r="B21" t="s">
        <v>66</v>
      </c>
      <c r="C21" t="s">
        <v>67</v>
      </c>
      <c r="D21" t="s">
        <v>68</v>
      </c>
      <c r="E21" s="5">
        <v>0</v>
      </c>
      <c r="F21" s="5">
        <v>0</v>
      </c>
      <c r="G21" s="6">
        <v>83333.33</v>
      </c>
      <c r="H21" s="6">
        <v>6666.67</v>
      </c>
      <c r="I21" s="1">
        <f>E21*0.16-F21</f>
        <v>0</v>
      </c>
      <c r="J21" s="1">
        <f>G21*0.08-H21</f>
        <v>-3.6000000000058208E-3</v>
      </c>
    </row>
    <row r="22" spans="1:10" x14ac:dyDescent="0.25">
      <c r="A22">
        <v>2</v>
      </c>
      <c r="B22" t="s">
        <v>86</v>
      </c>
      <c r="C22" t="s">
        <v>67</v>
      </c>
      <c r="D22" t="s">
        <v>68</v>
      </c>
      <c r="E22" s="5">
        <v>0</v>
      </c>
      <c r="F22" s="5">
        <v>0</v>
      </c>
      <c r="G22" s="6">
        <v>41666.67</v>
      </c>
      <c r="H22" s="6">
        <v>3333.33</v>
      </c>
      <c r="I22" s="1">
        <f>E22*0.16-F22</f>
        <v>0</v>
      </c>
      <c r="J22" s="1">
        <f>G22*0.08-H22</f>
        <v>3.6000000000058208E-3</v>
      </c>
    </row>
    <row r="23" spans="1:10" x14ac:dyDescent="0.25">
      <c r="A23">
        <v>2</v>
      </c>
      <c r="B23" t="s">
        <v>91</v>
      </c>
      <c r="C23" t="s">
        <v>67</v>
      </c>
      <c r="D23" t="s">
        <v>68</v>
      </c>
      <c r="E23" s="5">
        <v>0</v>
      </c>
      <c r="F23" s="5">
        <v>0</v>
      </c>
      <c r="G23" s="6">
        <v>166666.67000000001</v>
      </c>
      <c r="H23" s="6">
        <v>13333.33</v>
      </c>
      <c r="I23" s="1">
        <f>E23*0.16-F23</f>
        <v>0</v>
      </c>
      <c r="J23" s="1">
        <f>G23*0.08-H23</f>
        <v>3.6000000018248102E-3</v>
      </c>
    </row>
    <row r="24" spans="1:10" x14ac:dyDescent="0.25">
      <c r="A24">
        <v>2</v>
      </c>
      <c r="B24" t="s">
        <v>95</v>
      </c>
      <c r="C24" t="s">
        <v>67</v>
      </c>
      <c r="D24" t="s">
        <v>68</v>
      </c>
      <c r="E24" s="5">
        <v>0</v>
      </c>
      <c r="F24" s="5">
        <v>0</v>
      </c>
      <c r="G24" s="6">
        <v>92592.59</v>
      </c>
      <c r="H24" s="6">
        <v>7407.41</v>
      </c>
      <c r="I24" s="1">
        <f>E24*0.16-F24</f>
        <v>0</v>
      </c>
      <c r="J24" s="1">
        <f>G24*0.08-H24</f>
        <v>-2.8000000002066372E-3</v>
      </c>
    </row>
    <row r="25" spans="1:10" x14ac:dyDescent="0.25">
      <c r="A25">
        <v>2</v>
      </c>
      <c r="B25" t="s">
        <v>96</v>
      </c>
      <c r="C25" t="s">
        <v>67</v>
      </c>
      <c r="D25" t="s">
        <v>68</v>
      </c>
      <c r="E25" s="5">
        <v>0</v>
      </c>
      <c r="F25" s="5">
        <v>0</v>
      </c>
      <c r="G25" s="6">
        <v>138888.89000000001</v>
      </c>
      <c r="H25" s="6">
        <v>11111.11</v>
      </c>
      <c r="I25" s="1">
        <f>E25*0.16-F25</f>
        <v>0</v>
      </c>
      <c r="J25" s="1">
        <f>G25*0.08-H25</f>
        <v>1.2000000006082701E-3</v>
      </c>
    </row>
    <row r="26" spans="1:10" x14ac:dyDescent="0.25">
      <c r="A26">
        <v>2</v>
      </c>
      <c r="B26" t="s">
        <v>97</v>
      </c>
      <c r="C26" t="s">
        <v>67</v>
      </c>
      <c r="D26" t="s">
        <v>68</v>
      </c>
      <c r="E26" s="5">
        <v>0</v>
      </c>
      <c r="F26" s="5">
        <v>0</v>
      </c>
      <c r="G26" s="6">
        <v>46296.3</v>
      </c>
      <c r="H26" s="6">
        <v>3703.7</v>
      </c>
      <c r="I26" s="1">
        <f>E26*0.16-F26</f>
        <v>0</v>
      </c>
      <c r="J26" s="1">
        <f>G26*0.08-H26</f>
        <v>4.0000000003601599E-3</v>
      </c>
    </row>
    <row r="27" spans="1:10" x14ac:dyDescent="0.25">
      <c r="A27">
        <v>2</v>
      </c>
      <c r="B27" t="s">
        <v>98</v>
      </c>
      <c r="C27" t="s">
        <v>67</v>
      </c>
      <c r="D27" t="s">
        <v>68</v>
      </c>
      <c r="E27" s="5">
        <v>0</v>
      </c>
      <c r="F27" s="5">
        <v>0</v>
      </c>
      <c r="G27" s="6">
        <v>129629.63</v>
      </c>
      <c r="H27" s="6">
        <v>10370.370000000001</v>
      </c>
      <c r="I27" s="1">
        <f>E27*0.16-F27</f>
        <v>0</v>
      </c>
      <c r="J27" s="1">
        <f>G27*0.08-H27</f>
        <v>3.9999999899009708E-4</v>
      </c>
    </row>
    <row r="28" spans="1:10" x14ac:dyDescent="0.25">
      <c r="A28">
        <v>2</v>
      </c>
      <c r="B28" t="s">
        <v>99</v>
      </c>
      <c r="C28" t="s">
        <v>67</v>
      </c>
      <c r="D28" t="s">
        <v>68</v>
      </c>
      <c r="E28" s="5">
        <v>0</v>
      </c>
      <c r="F28" s="5">
        <v>0</v>
      </c>
      <c r="G28" s="6">
        <v>92592.59</v>
      </c>
      <c r="H28" s="6">
        <v>7407.41</v>
      </c>
      <c r="I28" s="1">
        <f>E28*0.16-F28</f>
        <v>0</v>
      </c>
      <c r="J28" s="1">
        <f>G28*0.08-H28</f>
        <v>-2.8000000002066372E-3</v>
      </c>
    </row>
    <row r="29" spans="1:10" x14ac:dyDescent="0.25">
      <c r="A29">
        <v>2</v>
      </c>
      <c r="B29" t="s">
        <v>100</v>
      </c>
      <c r="C29" t="s">
        <v>67</v>
      </c>
      <c r="D29" t="s">
        <v>68</v>
      </c>
      <c r="E29" s="5">
        <v>0</v>
      </c>
      <c r="F29" s="5">
        <v>0</v>
      </c>
      <c r="G29" s="6">
        <v>92592.59</v>
      </c>
      <c r="H29" s="6">
        <v>7407.41</v>
      </c>
      <c r="I29" s="1">
        <f>E29*0.16-F29</f>
        <v>0</v>
      </c>
      <c r="J29" s="1">
        <f>G29*0.08-H29</f>
        <v>-2.8000000002066372E-3</v>
      </c>
    </row>
    <row r="30" spans="1:10" x14ac:dyDescent="0.25">
      <c r="A30">
        <v>2</v>
      </c>
      <c r="B30">
        <v>2953109</v>
      </c>
      <c r="C30" t="s">
        <v>70</v>
      </c>
      <c r="D30" t="s">
        <v>72</v>
      </c>
      <c r="E30" s="6">
        <v>25862.07</v>
      </c>
      <c r="F30" s="6">
        <v>4137.93</v>
      </c>
      <c r="G30" s="5">
        <v>0</v>
      </c>
      <c r="H30" s="5">
        <v>0</v>
      </c>
      <c r="I30" s="1">
        <f>E30*0.16-F30</f>
        <v>1.1999999996987754E-3</v>
      </c>
      <c r="J30" s="1">
        <f>G30*0.08-H30</f>
        <v>0</v>
      </c>
    </row>
    <row r="31" spans="1:10" x14ac:dyDescent="0.25">
      <c r="A31">
        <v>2</v>
      </c>
      <c r="B31">
        <v>2954329</v>
      </c>
      <c r="C31" t="s">
        <v>70</v>
      </c>
      <c r="D31" t="s">
        <v>72</v>
      </c>
      <c r="E31" s="6">
        <v>12931.03</v>
      </c>
      <c r="F31" s="6">
        <v>2068.9699999999998</v>
      </c>
      <c r="G31" s="5">
        <v>0</v>
      </c>
      <c r="H31" s="5">
        <v>0</v>
      </c>
      <c r="I31" s="1">
        <f>E31*0.16-F31</f>
        <v>-5.1999999996041879E-3</v>
      </c>
      <c r="J31" s="1">
        <f>G31*0.08-H31</f>
        <v>0</v>
      </c>
    </row>
    <row r="32" spans="1:10" x14ac:dyDescent="0.25">
      <c r="A32">
        <v>2</v>
      </c>
      <c r="B32">
        <v>2955069</v>
      </c>
      <c r="C32" t="s">
        <v>70</v>
      </c>
      <c r="D32" t="s">
        <v>81</v>
      </c>
      <c r="E32" s="6">
        <v>17241.38</v>
      </c>
      <c r="F32" s="6">
        <v>2758.62</v>
      </c>
      <c r="G32" s="5">
        <v>0</v>
      </c>
      <c r="H32" s="5">
        <v>0</v>
      </c>
      <c r="I32" s="1">
        <f>E32*0.16-F32</f>
        <v>8.0000000025393092E-4</v>
      </c>
      <c r="J32" s="1">
        <f>G32*0.08-H32</f>
        <v>0</v>
      </c>
    </row>
    <row r="33" spans="1:10" x14ac:dyDescent="0.25">
      <c r="A33">
        <v>2</v>
      </c>
      <c r="B33">
        <v>2955989</v>
      </c>
      <c r="C33" t="s">
        <v>70</v>
      </c>
      <c r="D33" t="s">
        <v>72</v>
      </c>
      <c r="E33" s="6">
        <v>12931.03</v>
      </c>
      <c r="F33" s="6">
        <v>2068.9699999999998</v>
      </c>
      <c r="G33" s="5">
        <v>0</v>
      </c>
      <c r="H33" s="5">
        <v>0</v>
      </c>
      <c r="I33" s="1">
        <f>E33*0.16-F33</f>
        <v>-5.1999999996041879E-3</v>
      </c>
      <c r="J33" s="1">
        <f>G33*0.08-H33</f>
        <v>0</v>
      </c>
    </row>
    <row r="34" spans="1:10" x14ac:dyDescent="0.25">
      <c r="A34">
        <v>2</v>
      </c>
      <c r="B34">
        <v>2956669</v>
      </c>
      <c r="C34" t="s">
        <v>70</v>
      </c>
      <c r="D34" t="s">
        <v>72</v>
      </c>
      <c r="E34" s="6">
        <v>17241.38</v>
      </c>
      <c r="F34" s="6">
        <v>2758.62</v>
      </c>
      <c r="G34" s="5">
        <v>0</v>
      </c>
      <c r="H34" s="5">
        <v>0</v>
      </c>
      <c r="I34" s="1">
        <f>E34*0.16-F34</f>
        <v>8.0000000025393092E-4</v>
      </c>
      <c r="J34" s="1">
        <f>G34*0.08-H34</f>
        <v>0</v>
      </c>
    </row>
    <row r="35" spans="1:10" x14ac:dyDescent="0.25">
      <c r="A35">
        <v>2</v>
      </c>
      <c r="B35">
        <v>2957269</v>
      </c>
      <c r="C35" t="s">
        <v>70</v>
      </c>
      <c r="D35" t="s">
        <v>72</v>
      </c>
      <c r="E35" s="6">
        <v>25862.07</v>
      </c>
      <c r="F35" s="6">
        <v>4137.93</v>
      </c>
      <c r="G35" s="5">
        <v>0</v>
      </c>
      <c r="H35" s="5">
        <v>0</v>
      </c>
      <c r="I35" s="1">
        <f>E35*0.16-F35</f>
        <v>1.1999999996987754E-3</v>
      </c>
      <c r="J35" s="1">
        <f>G35*0.08-H35</f>
        <v>0</v>
      </c>
    </row>
    <row r="36" spans="1:10" x14ac:dyDescent="0.25">
      <c r="A36">
        <v>2</v>
      </c>
      <c r="B36">
        <v>2957569</v>
      </c>
      <c r="C36" t="s">
        <v>70</v>
      </c>
      <c r="D36" t="s">
        <v>72</v>
      </c>
      <c r="E36" s="6">
        <v>25862.07</v>
      </c>
      <c r="F36" s="6">
        <v>4137.93</v>
      </c>
      <c r="G36" s="5">
        <v>0</v>
      </c>
      <c r="H36" s="5">
        <v>0</v>
      </c>
      <c r="I36" s="1">
        <f>E36*0.16-F36</f>
        <v>1.1999999996987754E-3</v>
      </c>
      <c r="J36" s="1">
        <f>G36*0.08-H36</f>
        <v>0</v>
      </c>
    </row>
    <row r="37" spans="1:10" x14ac:dyDescent="0.25">
      <c r="A37">
        <v>2</v>
      </c>
      <c r="B37">
        <v>2958309</v>
      </c>
      <c r="C37" t="s">
        <v>70</v>
      </c>
      <c r="D37" t="s">
        <v>72</v>
      </c>
      <c r="E37" s="6">
        <v>38793.1</v>
      </c>
      <c r="F37" s="6">
        <v>6206.9</v>
      </c>
      <c r="G37" s="5">
        <v>0</v>
      </c>
      <c r="H37" s="5">
        <v>0</v>
      </c>
      <c r="I37" s="1">
        <f>E37*0.16-F37</f>
        <v>-3.9999999999054126E-3</v>
      </c>
      <c r="J37" s="1">
        <f>G37*0.08-H37</f>
        <v>0</v>
      </c>
    </row>
    <row r="38" spans="1:10" x14ac:dyDescent="0.25">
      <c r="A38">
        <v>2</v>
      </c>
      <c r="B38">
        <v>2959009</v>
      </c>
      <c r="C38" t="s">
        <v>70</v>
      </c>
      <c r="D38" t="s">
        <v>72</v>
      </c>
      <c r="E38" s="6">
        <v>17241.38</v>
      </c>
      <c r="F38" s="6">
        <v>2758.62</v>
      </c>
      <c r="G38" s="5">
        <v>0</v>
      </c>
      <c r="H38" s="5">
        <v>0</v>
      </c>
      <c r="I38" s="1">
        <f>E38*0.16-F38</f>
        <v>8.0000000025393092E-4</v>
      </c>
      <c r="J38" s="1">
        <f>G38*0.08-H38</f>
        <v>0</v>
      </c>
    </row>
    <row r="39" spans="1:10" x14ac:dyDescent="0.25">
      <c r="D39" s="2" t="s">
        <v>65</v>
      </c>
      <c r="E39" s="7">
        <f>SUM(E1:E38)</f>
        <v>1292101.6099999999</v>
      </c>
      <c r="F39" s="7">
        <f>SUM(F1:F38)</f>
        <v>206736.28999999995</v>
      </c>
      <c r="G39" s="7">
        <f>SUM(G1:G38)</f>
        <v>1249419.83</v>
      </c>
      <c r="H39" s="7">
        <f>SUM(H1:H38)</f>
        <v>99966.84</v>
      </c>
      <c r="I39" s="3"/>
      <c r="J39" s="3"/>
    </row>
  </sheetData>
  <sortState ref="A2:J39">
    <sortCondition ref="D2:D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W10</cp:lastModifiedBy>
  <dcterms:created xsi:type="dcterms:W3CDTF">2025-05-30T18:16:45Z</dcterms:created>
  <dcterms:modified xsi:type="dcterms:W3CDTF">2025-05-30T21:38:14Z</dcterms:modified>
</cp:coreProperties>
</file>