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conversor_pagos_compras_iva\TCO\resultados\"/>
    </mc:Choice>
  </mc:AlternateContent>
  <bookViews>
    <workbookView xWindow="0" yWindow="0" windowWidth="20490" windowHeight="7620"/>
  </bookViews>
  <sheets>
    <sheet name="Sheet1" sheetId="1" r:id="rId1"/>
    <sheet name="Sheet3" sheetId="2" r:id="rId2"/>
  </sheets>
  <calcPr calcId="162913"/>
</workbook>
</file>

<file path=xl/calcChain.xml><?xml version="1.0" encoding="utf-8"?>
<calcChain xmlns="http://schemas.openxmlformats.org/spreadsheetml/2006/main">
  <c r="H39" i="2" l="1"/>
  <c r="G39" i="2"/>
  <c r="F39" i="2"/>
  <c r="E39" i="2"/>
  <c r="J9" i="2"/>
  <c r="I9" i="2"/>
  <c r="J31" i="2"/>
  <c r="I31" i="2"/>
  <c r="J30" i="2"/>
  <c r="I30" i="2"/>
  <c r="J29" i="2"/>
  <c r="I29" i="2"/>
  <c r="J28" i="2"/>
  <c r="I28" i="2"/>
  <c r="J8" i="2"/>
  <c r="I8" i="2"/>
  <c r="J38" i="2"/>
  <c r="I38" i="2"/>
  <c r="J12" i="2"/>
  <c r="I12" i="2"/>
  <c r="J27" i="2"/>
  <c r="I27" i="2"/>
  <c r="J33" i="2"/>
  <c r="I33" i="2"/>
  <c r="J26" i="2"/>
  <c r="I26" i="2"/>
  <c r="J37" i="2"/>
  <c r="I37" i="2"/>
  <c r="J25" i="2"/>
  <c r="I25" i="2"/>
  <c r="J4" i="2"/>
  <c r="I4" i="2"/>
  <c r="J3" i="2"/>
  <c r="I3" i="2"/>
  <c r="J36" i="2"/>
  <c r="I36" i="2"/>
  <c r="J24" i="2"/>
  <c r="I24" i="2"/>
  <c r="J11" i="2"/>
  <c r="I11" i="2"/>
  <c r="J17" i="2"/>
  <c r="I17" i="2"/>
  <c r="J7" i="2"/>
  <c r="I7" i="2"/>
  <c r="J23" i="2"/>
  <c r="I23" i="2"/>
  <c r="J35" i="2"/>
  <c r="I35" i="2"/>
  <c r="J10" i="2"/>
  <c r="I10" i="2"/>
  <c r="J22" i="2"/>
  <c r="I22" i="2"/>
  <c r="J21" i="2"/>
  <c r="I21" i="2"/>
  <c r="J20" i="2"/>
  <c r="I20" i="2"/>
  <c r="J16" i="2"/>
  <c r="I16" i="2"/>
  <c r="J2" i="2"/>
  <c r="I2" i="2"/>
  <c r="J6" i="2"/>
  <c r="I6" i="2"/>
  <c r="J19" i="2"/>
  <c r="I19" i="2"/>
  <c r="J15" i="2"/>
  <c r="I15" i="2"/>
  <c r="J14" i="2"/>
  <c r="I14" i="2"/>
  <c r="J32" i="2"/>
  <c r="I32" i="2"/>
  <c r="J18" i="2"/>
  <c r="I18" i="2"/>
  <c r="J34" i="2"/>
  <c r="I34" i="2"/>
  <c r="J5" i="2"/>
  <c r="I5" i="2"/>
  <c r="J13" i="2"/>
  <c r="I13" i="2"/>
  <c r="H71" i="1"/>
  <c r="G71" i="1"/>
  <c r="F71" i="1"/>
  <c r="E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<sst xmlns="http://schemas.openxmlformats.org/spreadsheetml/2006/main" count="272" uniqueCount="126">
  <si>
    <t>No.</t>
  </si>
  <si>
    <t>Refer.</t>
  </si>
  <si>
    <t>Cuenta</t>
  </si>
  <si>
    <t>Nombre</t>
  </si>
  <si>
    <t>Cargo 16</t>
  </si>
  <si>
    <t>Abono 16</t>
  </si>
  <si>
    <t>Cargo 8</t>
  </si>
  <si>
    <t>Abono 8</t>
  </si>
  <si>
    <t>Fórmula 16</t>
  </si>
  <si>
    <t>Fórmula 8</t>
  </si>
  <si>
    <t>Rollos Termicos</t>
  </si>
  <si>
    <t>5100-017-00</t>
  </si>
  <si>
    <t>Seafon</t>
  </si>
  <si>
    <t>TOmer Nahum</t>
  </si>
  <si>
    <t>Marzo</t>
  </si>
  <si>
    <t>5100-020-00</t>
  </si>
  <si>
    <t>Angelina Margarita Zuñiga Zuñiga</t>
  </si>
  <si>
    <t>5100-012-00</t>
  </si>
  <si>
    <t>Pinturas y Lacas del Suchaite</t>
  </si>
  <si>
    <t>5100-001-00</t>
  </si>
  <si>
    <t>Seguros Inbursa</t>
  </si>
  <si>
    <t>Pinturas y Lacas del Suchiate</t>
  </si>
  <si>
    <t>5100-013-00</t>
  </si>
  <si>
    <t>Packsys Distribucion</t>
  </si>
  <si>
    <t>5100-024-00</t>
  </si>
  <si>
    <t>Monica Cueto Escobar</t>
  </si>
  <si>
    <t>5100-009-00</t>
  </si>
  <si>
    <t>Suministro y Entrega de Productos a Domicilio</t>
  </si>
  <si>
    <t>Promocion de Marca</t>
  </si>
  <si>
    <t>Juan Gonzalez Gonzalez</t>
  </si>
  <si>
    <t>5200-001-02</t>
  </si>
  <si>
    <t>BBVA Mexico Sa</t>
  </si>
  <si>
    <t>5100-005-00</t>
  </si>
  <si>
    <t>Rosa Amalia Citalna Molina</t>
  </si>
  <si>
    <t>5100-021-00</t>
  </si>
  <si>
    <t>Fonkok</t>
  </si>
  <si>
    <t>5100-033-00</t>
  </si>
  <si>
    <t>Telefonos de Mexico</t>
  </si>
  <si>
    <t>5100-023-00</t>
  </si>
  <si>
    <t>Copy Fax del Sureste</t>
  </si>
  <si>
    <t>5200-001-01</t>
  </si>
  <si>
    <t>Comisiones Bancarias Santander</t>
  </si>
  <si>
    <t>Tony Tiendas</t>
  </si>
  <si>
    <t>5100-015-00</t>
  </si>
  <si>
    <t>Coapatap</t>
  </si>
  <si>
    <t>5100-014-00</t>
  </si>
  <si>
    <t>Reynaldo Antiga Trujillo</t>
  </si>
  <si>
    <t>Federal Express Holding</t>
  </si>
  <si>
    <t>Tiendas Fix</t>
  </si>
  <si>
    <t>Office Depot Mexico</t>
  </si>
  <si>
    <t>Construcada del Sur</t>
  </si>
  <si>
    <t>Cristalerias para el hogar</t>
  </si>
  <si>
    <t>Nueva Walmart de Mexico</t>
  </si>
  <si>
    <t>5100-026-00</t>
  </si>
  <si>
    <t>Griselda de Leon Monterrosa</t>
  </si>
  <si>
    <t>Hermila Ramirez Cruz</t>
  </si>
  <si>
    <t>5100-008-00</t>
  </si>
  <si>
    <t>Operadora Fraylescana de Hoteles</t>
  </si>
  <si>
    <t>5100-010-01</t>
  </si>
  <si>
    <t>Carmen Narvaez Constantino</t>
  </si>
  <si>
    <t>Concesionaria de Autopistas del Sureste</t>
  </si>
  <si>
    <t>DHL Express Mexico</t>
  </si>
  <si>
    <t>Compu Copias</t>
  </si>
  <si>
    <t>Hermila Ramirez Vazquez</t>
  </si>
  <si>
    <t>Contacto</t>
  </si>
  <si>
    <t>Ferrelectrica La Trinidad</t>
  </si>
  <si>
    <t>Electronica El Soconusco</t>
  </si>
  <si>
    <t>Jose Antonio Dahmlow Narvaez</t>
  </si>
  <si>
    <t>DJHL Express Mexico</t>
  </si>
  <si>
    <t>5200-001-04</t>
  </si>
  <si>
    <t>Comisiones Bancarias Azteca</t>
  </si>
  <si>
    <t>5100-032-00</t>
  </si>
  <si>
    <t>Eden Red Mexico</t>
  </si>
  <si>
    <t>5100-010-02</t>
  </si>
  <si>
    <t>5200-001-06</t>
  </si>
  <si>
    <t>5200-001-03</t>
  </si>
  <si>
    <t>Pocket de Latinoamerica</t>
  </si>
  <si>
    <t>TOTAL</t>
  </si>
  <si>
    <t>A2136</t>
  </si>
  <si>
    <t>6100-001-01</t>
  </si>
  <si>
    <t>Guillermo Vega Gomez</t>
  </si>
  <si>
    <t>ANT-85885</t>
  </si>
  <si>
    <t>Comercializadora Movil Digital</t>
  </si>
  <si>
    <t>Tranbox</t>
  </si>
  <si>
    <t>Pago 271</t>
  </si>
  <si>
    <t>6100-001-02</t>
  </si>
  <si>
    <t>Rosa Marcela Cruz Estrada</t>
  </si>
  <si>
    <t>A463</t>
  </si>
  <si>
    <t>Siaolong Luo</t>
  </si>
  <si>
    <t>A2138</t>
  </si>
  <si>
    <t>Guillermo VEga Gomez</t>
  </si>
  <si>
    <t>2-144</t>
  </si>
  <si>
    <t>Jesus Alberto Bokorquez Baez</t>
  </si>
  <si>
    <t>Pago 272</t>
  </si>
  <si>
    <t>ANT-86512</t>
  </si>
  <si>
    <t>Alfredo Antonio ambriz Juarez</t>
  </si>
  <si>
    <t>Paris Lahera Rosales</t>
  </si>
  <si>
    <t>Pago 273</t>
  </si>
  <si>
    <t>Pago 274</t>
  </si>
  <si>
    <t>Pago 275</t>
  </si>
  <si>
    <t>Accesorios</t>
  </si>
  <si>
    <t>Diana Gabriela Escalante Hernandez</t>
  </si>
  <si>
    <t>Pago 276</t>
  </si>
  <si>
    <t>ANT-87202</t>
  </si>
  <si>
    <t>Pago 277</t>
  </si>
  <si>
    <t>Rosa Marcela Cruz Estarda</t>
  </si>
  <si>
    <t>GCM-324</t>
  </si>
  <si>
    <t>GC Movil Tech Mx</t>
  </si>
  <si>
    <t>Pago 278</t>
  </si>
  <si>
    <t>T47358</t>
  </si>
  <si>
    <t>Alfredo Antonio Ambriz Juarez</t>
  </si>
  <si>
    <t>T47601</t>
  </si>
  <si>
    <t>Pago 279</t>
  </si>
  <si>
    <t>Pago 280</t>
  </si>
  <si>
    <t>ABO-9884</t>
  </si>
  <si>
    <t>Telmov</t>
  </si>
  <si>
    <t>Pago 281</t>
  </si>
  <si>
    <t>GCM-389</t>
  </si>
  <si>
    <t>GCMovil Tech Mx</t>
  </si>
  <si>
    <t>ANT-88413</t>
  </si>
  <si>
    <t>Comercializadora Movil DIgital</t>
  </si>
  <si>
    <t>Pago 282</t>
  </si>
  <si>
    <t>PAgo 283</t>
  </si>
  <si>
    <t>Pago 284</t>
  </si>
  <si>
    <t>Pago 285</t>
  </si>
  <si>
    <t>ANT-87839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</si>
</sst>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2980B9"/>
        <bgColor rgb="FF2980B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0" fontId="1" fillId="0" borderId="0" xfId="0" applyFont="1"/>
    <xf numFmtId="0" fontId="0" fillId="2" borderId="0" xfId="0" applyFill="1"/>
    <xf numFmtId="0" fontId="3" fillId="4" borderId="1" xfId="0" applyFont="1" applyFill="1" applyBorder="1" applyAlignment="1">
      <alignment horizontal="center"/>
    </xf>
    <xf numFmtId="4" fontId="0" fillId="3" borderId="0" xfId="0" applyNumberFormat="1" applyFill="1"/>
    <xf numFmtId="4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pane ySplit="1" topLeftCell="A59" activePane="bottomLeft" state="frozen"/>
      <selection pane="bottomLeft" activeCell="A73" sqref="A73"/>
    </sheetView>
  </sheetViews>
  <sheetFormatPr baseColWidth="10" defaultColWidth="9.140625" defaultRowHeight="15" x14ac:dyDescent="0.25"/>
  <cols>
    <col min="1" max="1" width="5" customWidth="1"/>
    <col min="2" max="2" width="20" customWidth="1"/>
    <col min="3" max="3" width="13" customWidth="1"/>
    <col min="4" max="4" width="47" customWidth="1"/>
    <col min="5" max="8" width="14" customWidth="1"/>
    <col min="9" max="10" width="1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1</v>
      </c>
      <c r="B2" t="s">
        <v>10</v>
      </c>
      <c r="C2" t="s">
        <v>11</v>
      </c>
      <c r="D2" t="s">
        <v>12</v>
      </c>
      <c r="E2" s="5">
        <v>584.44000000000005</v>
      </c>
      <c r="F2" s="5">
        <v>93.51</v>
      </c>
      <c r="G2" s="6">
        <v>0</v>
      </c>
      <c r="H2" s="6">
        <v>0</v>
      </c>
      <c r="I2" s="1">
        <f t="shared" ref="I2:I33" si="0">E2*0.16-F2</f>
        <v>3.9999999999906777E-4</v>
      </c>
      <c r="J2" s="1">
        <f t="shared" ref="J2:J33" si="1">G2*0.08-H2</f>
        <v>0</v>
      </c>
    </row>
    <row r="3" spans="1:10" x14ac:dyDescent="0.25">
      <c r="A3">
        <v>1</v>
      </c>
      <c r="B3">
        <v>45</v>
      </c>
      <c r="C3" t="s">
        <v>11</v>
      </c>
      <c r="D3" t="s">
        <v>13</v>
      </c>
      <c r="E3" s="5">
        <v>1496.69</v>
      </c>
      <c r="F3" s="5">
        <v>239.47</v>
      </c>
      <c r="G3" s="6">
        <v>0</v>
      </c>
      <c r="H3" s="6">
        <v>0</v>
      </c>
      <c r="I3" s="1">
        <f t="shared" si="0"/>
        <v>4.0000000001327862E-4</v>
      </c>
      <c r="J3" s="1">
        <f t="shared" si="1"/>
        <v>0</v>
      </c>
    </row>
    <row r="4" spans="1:10" x14ac:dyDescent="0.25">
      <c r="A4">
        <v>1</v>
      </c>
      <c r="B4" t="s">
        <v>14</v>
      </c>
      <c r="C4" t="s">
        <v>15</v>
      </c>
      <c r="D4" t="s">
        <v>16</v>
      </c>
      <c r="E4" s="6">
        <v>0</v>
      </c>
      <c r="F4" s="6">
        <v>0</v>
      </c>
      <c r="G4" s="5">
        <v>39098.199999999997</v>
      </c>
      <c r="H4" s="5">
        <v>3127.85</v>
      </c>
      <c r="I4" s="1">
        <f t="shared" si="0"/>
        <v>0</v>
      </c>
      <c r="J4" s="1">
        <f t="shared" si="1"/>
        <v>5.9999999998581188E-3</v>
      </c>
    </row>
    <row r="5" spans="1:10" x14ac:dyDescent="0.25">
      <c r="A5">
        <v>1</v>
      </c>
      <c r="B5">
        <v>97202</v>
      </c>
      <c r="C5" t="s">
        <v>17</v>
      </c>
      <c r="D5" t="s">
        <v>18</v>
      </c>
      <c r="E5" s="6">
        <v>0</v>
      </c>
      <c r="F5" s="6">
        <v>0</v>
      </c>
      <c r="G5" s="5">
        <v>2151.87</v>
      </c>
      <c r="H5" s="5">
        <v>172.13</v>
      </c>
      <c r="I5" s="1">
        <f t="shared" si="0"/>
        <v>0</v>
      </c>
      <c r="J5" s="1">
        <f t="shared" si="1"/>
        <v>1.9599999999996953E-2</v>
      </c>
    </row>
    <row r="6" spans="1:10" x14ac:dyDescent="0.25">
      <c r="A6">
        <v>1</v>
      </c>
      <c r="B6">
        <v>87918284</v>
      </c>
      <c r="C6" t="s">
        <v>19</v>
      </c>
      <c r="D6" t="s">
        <v>20</v>
      </c>
      <c r="E6" s="5">
        <v>18840</v>
      </c>
      <c r="F6" s="5">
        <v>3014.4</v>
      </c>
      <c r="G6" s="6">
        <v>0</v>
      </c>
      <c r="H6" s="6">
        <v>0</v>
      </c>
      <c r="I6" s="1">
        <f t="shared" si="0"/>
        <v>0</v>
      </c>
      <c r="J6" s="1">
        <f t="shared" si="1"/>
        <v>0</v>
      </c>
    </row>
    <row r="7" spans="1:10" x14ac:dyDescent="0.25">
      <c r="A7">
        <v>1</v>
      </c>
      <c r="B7">
        <v>97315</v>
      </c>
      <c r="C7" t="s">
        <v>17</v>
      </c>
      <c r="D7" t="s">
        <v>21</v>
      </c>
      <c r="E7" s="6">
        <v>0</v>
      </c>
      <c r="F7" s="6">
        <v>0</v>
      </c>
      <c r="G7" s="5">
        <v>1892.6</v>
      </c>
      <c r="H7" s="5">
        <v>151.41</v>
      </c>
      <c r="I7" s="1">
        <f t="shared" si="0"/>
        <v>0</v>
      </c>
      <c r="J7" s="1">
        <f t="shared" si="1"/>
        <v>-2.0000000000095497E-3</v>
      </c>
    </row>
    <row r="8" spans="1:10" x14ac:dyDescent="0.25">
      <c r="A8">
        <v>1</v>
      </c>
      <c r="B8">
        <v>22664</v>
      </c>
      <c r="C8" t="s">
        <v>22</v>
      </c>
      <c r="D8" t="s">
        <v>23</v>
      </c>
      <c r="E8" s="5">
        <v>361.62</v>
      </c>
      <c r="F8" s="5">
        <v>57.86</v>
      </c>
      <c r="G8" s="6">
        <v>0</v>
      </c>
      <c r="H8" s="6">
        <v>0</v>
      </c>
      <c r="I8" s="1">
        <f t="shared" si="0"/>
        <v>-7.9999999999813554E-4</v>
      </c>
      <c r="J8" s="1">
        <f t="shared" si="1"/>
        <v>0</v>
      </c>
    </row>
    <row r="9" spans="1:10" x14ac:dyDescent="0.25">
      <c r="A9">
        <v>1</v>
      </c>
      <c r="B9">
        <v>97342</v>
      </c>
      <c r="C9" t="s">
        <v>17</v>
      </c>
      <c r="D9" t="s">
        <v>21</v>
      </c>
      <c r="E9" s="6">
        <v>0</v>
      </c>
      <c r="F9" s="6">
        <v>0</v>
      </c>
      <c r="G9" s="5">
        <v>832.68</v>
      </c>
      <c r="H9" s="5">
        <v>66.62</v>
      </c>
      <c r="I9" s="1">
        <f t="shared" si="0"/>
        <v>0</v>
      </c>
      <c r="J9" s="1">
        <f t="shared" si="1"/>
        <v>-5.6000000000011596E-3</v>
      </c>
    </row>
    <row r="10" spans="1:10" x14ac:dyDescent="0.25">
      <c r="A10">
        <v>1</v>
      </c>
      <c r="B10">
        <v>989</v>
      </c>
      <c r="C10" t="s">
        <v>24</v>
      </c>
      <c r="D10" t="s">
        <v>25</v>
      </c>
      <c r="E10" s="6">
        <v>0</v>
      </c>
      <c r="F10" s="6">
        <v>0</v>
      </c>
      <c r="G10" s="5">
        <v>1080</v>
      </c>
      <c r="H10" s="5">
        <v>86.4</v>
      </c>
      <c r="I10" s="1">
        <f t="shared" si="0"/>
        <v>0</v>
      </c>
      <c r="J10" s="1">
        <f t="shared" si="1"/>
        <v>0</v>
      </c>
    </row>
    <row r="11" spans="1:10" x14ac:dyDescent="0.25">
      <c r="A11">
        <v>1</v>
      </c>
      <c r="B11">
        <v>3130</v>
      </c>
      <c r="C11" t="s">
        <v>26</v>
      </c>
      <c r="D11" t="s">
        <v>27</v>
      </c>
      <c r="E11" s="6">
        <v>0</v>
      </c>
      <c r="F11" s="6">
        <v>0</v>
      </c>
      <c r="G11" s="5">
        <v>1611.11</v>
      </c>
      <c r="H11" s="5">
        <v>128.88999999999999</v>
      </c>
      <c r="I11" s="1">
        <f t="shared" si="0"/>
        <v>0</v>
      </c>
      <c r="J11" s="1">
        <f t="shared" si="1"/>
        <v>-1.1999999999829924E-3</v>
      </c>
    </row>
    <row r="12" spans="1:10" x14ac:dyDescent="0.25">
      <c r="A12">
        <v>1</v>
      </c>
      <c r="B12">
        <v>1003</v>
      </c>
      <c r="C12" t="s">
        <v>24</v>
      </c>
      <c r="D12" t="s">
        <v>25</v>
      </c>
      <c r="E12" s="6">
        <v>0</v>
      </c>
      <c r="F12" s="6">
        <v>0</v>
      </c>
      <c r="G12" s="5">
        <v>900</v>
      </c>
      <c r="H12" s="5">
        <v>72</v>
      </c>
      <c r="I12" s="1">
        <f t="shared" si="0"/>
        <v>0</v>
      </c>
      <c r="J12" s="1">
        <f t="shared" si="1"/>
        <v>0</v>
      </c>
    </row>
    <row r="13" spans="1:10" x14ac:dyDescent="0.25">
      <c r="A13">
        <v>1</v>
      </c>
      <c r="B13" t="s">
        <v>28</v>
      </c>
      <c r="C13" t="s">
        <v>24</v>
      </c>
      <c r="D13" t="s">
        <v>29</v>
      </c>
      <c r="E13" s="5">
        <v>390</v>
      </c>
      <c r="F13" s="5">
        <v>62.4</v>
      </c>
      <c r="G13" s="6">
        <v>0</v>
      </c>
      <c r="H13" s="6">
        <v>0</v>
      </c>
      <c r="I13" s="1">
        <f t="shared" si="0"/>
        <v>0</v>
      </c>
      <c r="J13" s="1">
        <f t="shared" si="1"/>
        <v>0</v>
      </c>
    </row>
    <row r="14" spans="1:10" x14ac:dyDescent="0.25">
      <c r="A14">
        <v>3</v>
      </c>
      <c r="B14" t="s">
        <v>28</v>
      </c>
      <c r="C14" t="s">
        <v>24</v>
      </c>
      <c r="D14" t="s">
        <v>29</v>
      </c>
      <c r="E14" s="5">
        <v>728</v>
      </c>
      <c r="F14" s="5">
        <v>116.48</v>
      </c>
      <c r="G14" s="6">
        <v>0</v>
      </c>
      <c r="H14" s="6">
        <v>0</v>
      </c>
      <c r="I14" s="1">
        <f t="shared" si="0"/>
        <v>0</v>
      </c>
      <c r="J14" s="1">
        <f t="shared" si="1"/>
        <v>0</v>
      </c>
    </row>
    <row r="15" spans="1:10" x14ac:dyDescent="0.25">
      <c r="A15">
        <v>1</v>
      </c>
      <c r="B15">
        <v>1222362817</v>
      </c>
      <c r="C15" t="s">
        <v>30</v>
      </c>
      <c r="D15" t="s">
        <v>31</v>
      </c>
      <c r="E15" s="5">
        <v>3156.96</v>
      </c>
      <c r="F15" s="5">
        <v>505.1</v>
      </c>
      <c r="G15" s="6">
        <v>0</v>
      </c>
      <c r="H15" s="6">
        <v>0</v>
      </c>
      <c r="I15" s="1">
        <f t="shared" si="0"/>
        <v>1.3599999999996726E-2</v>
      </c>
      <c r="J15" s="1">
        <f t="shared" si="1"/>
        <v>0</v>
      </c>
    </row>
    <row r="16" spans="1:10" x14ac:dyDescent="0.25">
      <c r="A16">
        <v>1</v>
      </c>
      <c r="B16">
        <v>17523</v>
      </c>
      <c r="C16" t="s">
        <v>32</v>
      </c>
      <c r="D16" t="s">
        <v>33</v>
      </c>
      <c r="E16" s="5">
        <v>1831.9</v>
      </c>
      <c r="F16" s="5">
        <v>293.10000000000002</v>
      </c>
      <c r="G16" s="6">
        <v>0</v>
      </c>
      <c r="H16" s="6">
        <v>0</v>
      </c>
      <c r="I16" s="1">
        <f t="shared" si="0"/>
        <v>4.0000000000190994E-3</v>
      </c>
      <c r="J16" s="1">
        <f t="shared" si="1"/>
        <v>0</v>
      </c>
    </row>
    <row r="17" spans="1:10" x14ac:dyDescent="0.25">
      <c r="A17">
        <v>1</v>
      </c>
      <c r="B17">
        <v>106387</v>
      </c>
      <c r="C17" t="s">
        <v>34</v>
      </c>
      <c r="D17" t="s">
        <v>35</v>
      </c>
      <c r="E17" s="5">
        <v>985.2</v>
      </c>
      <c r="F17" s="5">
        <v>157.63</v>
      </c>
      <c r="G17" s="6">
        <v>0</v>
      </c>
      <c r="H17" s="6">
        <v>0</v>
      </c>
      <c r="I17" s="1">
        <f t="shared" si="0"/>
        <v>2.0000000000095497E-3</v>
      </c>
      <c r="J17" s="1">
        <f t="shared" si="1"/>
        <v>0</v>
      </c>
    </row>
    <row r="18" spans="1:10" x14ac:dyDescent="0.25">
      <c r="A18">
        <v>1</v>
      </c>
      <c r="B18">
        <v>20018662</v>
      </c>
      <c r="C18" t="s">
        <v>36</v>
      </c>
      <c r="D18" t="s">
        <v>37</v>
      </c>
      <c r="E18" s="5">
        <v>343.97</v>
      </c>
      <c r="F18" s="5">
        <v>55.03</v>
      </c>
      <c r="G18" s="6">
        <v>0</v>
      </c>
      <c r="H18" s="6">
        <v>0</v>
      </c>
      <c r="I18" s="1">
        <f t="shared" si="0"/>
        <v>5.2000000000020918E-3</v>
      </c>
      <c r="J18" s="1">
        <f t="shared" si="1"/>
        <v>0</v>
      </c>
    </row>
    <row r="19" spans="1:10" x14ac:dyDescent="0.25">
      <c r="A19">
        <v>1</v>
      </c>
      <c r="B19">
        <v>30010347</v>
      </c>
      <c r="C19" t="s">
        <v>36</v>
      </c>
      <c r="D19" t="s">
        <v>37</v>
      </c>
      <c r="E19" s="5">
        <v>1962.07</v>
      </c>
      <c r="F19" s="5">
        <v>313.93</v>
      </c>
      <c r="G19" s="6">
        <v>0</v>
      </c>
      <c r="H19" s="6">
        <v>0</v>
      </c>
      <c r="I19" s="1">
        <f t="shared" si="0"/>
        <v>1.1999999999829924E-3</v>
      </c>
      <c r="J19" s="1">
        <f t="shared" si="1"/>
        <v>0</v>
      </c>
    </row>
    <row r="20" spans="1:10" x14ac:dyDescent="0.25">
      <c r="A20">
        <v>1</v>
      </c>
      <c r="B20">
        <v>41790</v>
      </c>
      <c r="C20" t="s">
        <v>38</v>
      </c>
      <c r="D20" t="s">
        <v>39</v>
      </c>
      <c r="E20" s="6">
        <v>0</v>
      </c>
      <c r="F20" s="6">
        <v>0</v>
      </c>
      <c r="G20" s="5">
        <v>625</v>
      </c>
      <c r="H20" s="5">
        <v>50</v>
      </c>
      <c r="I20" s="1">
        <f t="shared" si="0"/>
        <v>0</v>
      </c>
      <c r="J20" s="1">
        <f t="shared" si="1"/>
        <v>0</v>
      </c>
    </row>
    <row r="21" spans="1:10" x14ac:dyDescent="0.25">
      <c r="A21">
        <v>1</v>
      </c>
      <c r="B21" t="s">
        <v>14</v>
      </c>
      <c r="C21" t="s">
        <v>40</v>
      </c>
      <c r="D21" t="s">
        <v>41</v>
      </c>
      <c r="E21" s="5">
        <v>3.2</v>
      </c>
      <c r="F21" s="5">
        <v>0.51</v>
      </c>
      <c r="G21" s="6">
        <v>0</v>
      </c>
      <c r="H21" s="6">
        <v>0</v>
      </c>
      <c r="I21" s="1">
        <f t="shared" si="0"/>
        <v>2.0000000000000018E-3</v>
      </c>
      <c r="J21" s="1">
        <f t="shared" si="1"/>
        <v>0</v>
      </c>
    </row>
    <row r="22" spans="1:10" x14ac:dyDescent="0.25">
      <c r="A22">
        <v>3</v>
      </c>
      <c r="B22" t="s">
        <v>14</v>
      </c>
      <c r="C22" t="s">
        <v>40</v>
      </c>
      <c r="D22" t="s">
        <v>41</v>
      </c>
      <c r="E22" s="5">
        <v>750</v>
      </c>
      <c r="F22" s="5">
        <v>120</v>
      </c>
      <c r="G22" s="6">
        <v>0</v>
      </c>
      <c r="H22" s="6">
        <v>0</v>
      </c>
      <c r="I22" s="1">
        <f t="shared" si="0"/>
        <v>0</v>
      </c>
      <c r="J22" s="1">
        <f t="shared" si="1"/>
        <v>0</v>
      </c>
    </row>
    <row r="23" spans="1:10" x14ac:dyDescent="0.25">
      <c r="A23">
        <v>3</v>
      </c>
      <c r="B23">
        <v>351327</v>
      </c>
      <c r="C23" t="s">
        <v>11</v>
      </c>
      <c r="D23" t="s">
        <v>42</v>
      </c>
      <c r="E23" s="6">
        <v>0</v>
      </c>
      <c r="F23" s="6">
        <v>0</v>
      </c>
      <c r="G23" s="5">
        <v>1292.5999999999999</v>
      </c>
      <c r="H23" s="5">
        <v>103.41</v>
      </c>
      <c r="I23" s="1">
        <f t="shared" si="0"/>
        <v>0</v>
      </c>
      <c r="J23" s="1">
        <f t="shared" si="1"/>
        <v>-1.9999999999953388E-3</v>
      </c>
    </row>
    <row r="24" spans="1:10" x14ac:dyDescent="0.25">
      <c r="A24">
        <v>5</v>
      </c>
      <c r="B24">
        <v>351326</v>
      </c>
      <c r="C24" t="s">
        <v>11</v>
      </c>
      <c r="D24" t="s">
        <v>42</v>
      </c>
      <c r="E24" s="6">
        <v>0</v>
      </c>
      <c r="F24" s="6">
        <v>0</v>
      </c>
      <c r="G24" s="5">
        <v>1311.35</v>
      </c>
      <c r="H24" s="5">
        <v>104.91</v>
      </c>
      <c r="I24" s="1">
        <f t="shared" si="0"/>
        <v>0</v>
      </c>
      <c r="J24" s="1">
        <f t="shared" si="1"/>
        <v>-1.9999999999953388E-3</v>
      </c>
    </row>
    <row r="25" spans="1:10" x14ac:dyDescent="0.25">
      <c r="A25">
        <v>7</v>
      </c>
      <c r="B25">
        <v>16365498</v>
      </c>
      <c r="C25" t="s">
        <v>43</v>
      </c>
      <c r="D25" t="s">
        <v>44</v>
      </c>
      <c r="E25" s="6">
        <v>0</v>
      </c>
      <c r="F25" s="6">
        <v>0</v>
      </c>
      <c r="G25" s="5">
        <v>468.55</v>
      </c>
      <c r="H25" s="5">
        <v>28.53</v>
      </c>
      <c r="I25" s="1">
        <f t="shared" si="0"/>
        <v>0</v>
      </c>
      <c r="J25" s="1">
        <f t="shared" si="1"/>
        <v>8.9540000000000006</v>
      </c>
    </row>
    <row r="26" spans="1:10" x14ac:dyDescent="0.25">
      <c r="A26">
        <v>9</v>
      </c>
      <c r="B26">
        <v>16360281</v>
      </c>
      <c r="C26" t="s">
        <v>43</v>
      </c>
      <c r="D26" t="s">
        <v>44</v>
      </c>
      <c r="E26" s="6">
        <v>0</v>
      </c>
      <c r="F26" s="6">
        <v>0</v>
      </c>
      <c r="G26" s="5">
        <v>449.6</v>
      </c>
      <c r="H26" s="5">
        <v>27.36</v>
      </c>
      <c r="I26" s="1">
        <f t="shared" si="0"/>
        <v>0</v>
      </c>
      <c r="J26" s="1">
        <f t="shared" si="1"/>
        <v>8.6080000000000041</v>
      </c>
    </row>
    <row r="27" spans="1:10" x14ac:dyDescent="0.25">
      <c r="A27">
        <v>11</v>
      </c>
      <c r="B27">
        <v>16366275</v>
      </c>
      <c r="C27" t="s">
        <v>43</v>
      </c>
      <c r="D27" t="s">
        <v>44</v>
      </c>
      <c r="E27" s="6">
        <v>0</v>
      </c>
      <c r="F27" s="6">
        <v>0</v>
      </c>
      <c r="G27" s="5">
        <v>256.5</v>
      </c>
      <c r="H27" s="5">
        <v>7.92</v>
      </c>
      <c r="I27" s="1">
        <f t="shared" si="0"/>
        <v>0</v>
      </c>
      <c r="J27" s="1">
        <f t="shared" si="1"/>
        <v>12.6</v>
      </c>
    </row>
    <row r="28" spans="1:10" x14ac:dyDescent="0.25">
      <c r="A28">
        <v>12</v>
      </c>
      <c r="B28">
        <v>16362053</v>
      </c>
      <c r="C28" t="s">
        <v>43</v>
      </c>
      <c r="D28" t="s">
        <v>44</v>
      </c>
      <c r="E28" s="6">
        <v>0</v>
      </c>
      <c r="F28" s="6">
        <v>0</v>
      </c>
      <c r="G28" s="5">
        <v>133.69999999999999</v>
      </c>
      <c r="H28" s="5">
        <v>7.92</v>
      </c>
      <c r="I28" s="1">
        <f t="shared" si="0"/>
        <v>0</v>
      </c>
      <c r="J28" s="1">
        <f t="shared" si="1"/>
        <v>2.7759999999999998</v>
      </c>
    </row>
    <row r="29" spans="1:10" x14ac:dyDescent="0.25">
      <c r="A29">
        <v>14</v>
      </c>
      <c r="B29">
        <v>1472</v>
      </c>
      <c r="C29" t="s">
        <v>45</v>
      </c>
      <c r="D29" t="s">
        <v>46</v>
      </c>
      <c r="E29" s="5">
        <v>300</v>
      </c>
      <c r="F29" s="5">
        <v>48</v>
      </c>
      <c r="G29" s="6">
        <v>0</v>
      </c>
      <c r="H29" s="6">
        <v>0</v>
      </c>
      <c r="I29" s="1">
        <f t="shared" si="0"/>
        <v>0</v>
      </c>
      <c r="J29" s="1">
        <f t="shared" si="1"/>
        <v>0</v>
      </c>
    </row>
    <row r="30" spans="1:10" x14ac:dyDescent="0.25">
      <c r="A30">
        <v>16</v>
      </c>
      <c r="B30">
        <v>97263</v>
      </c>
      <c r="C30" t="s">
        <v>17</v>
      </c>
      <c r="D30" t="s">
        <v>21</v>
      </c>
      <c r="E30" s="6">
        <v>0</v>
      </c>
      <c r="F30" s="6">
        <v>0</v>
      </c>
      <c r="G30" s="5">
        <v>720.17</v>
      </c>
      <c r="H30" s="5">
        <v>57.6</v>
      </c>
      <c r="I30" s="1">
        <f t="shared" si="0"/>
        <v>0</v>
      </c>
      <c r="J30" s="1">
        <f t="shared" si="1"/>
        <v>1.3599999999996726E-2</v>
      </c>
    </row>
    <row r="31" spans="1:10" x14ac:dyDescent="0.25">
      <c r="A31">
        <v>18</v>
      </c>
      <c r="B31">
        <v>359</v>
      </c>
      <c r="C31" t="s">
        <v>26</v>
      </c>
      <c r="D31" t="s">
        <v>47</v>
      </c>
      <c r="E31" s="5">
        <v>715.21</v>
      </c>
      <c r="F31" s="5">
        <v>114.43</v>
      </c>
      <c r="G31" s="6">
        <v>0</v>
      </c>
      <c r="H31" s="6">
        <v>0</v>
      </c>
      <c r="I31" s="1">
        <f t="shared" si="0"/>
        <v>3.6000000000058208E-3</v>
      </c>
      <c r="J31" s="1">
        <f t="shared" si="1"/>
        <v>0</v>
      </c>
    </row>
    <row r="32" spans="1:10" x14ac:dyDescent="0.25">
      <c r="A32">
        <v>20</v>
      </c>
      <c r="B32">
        <v>62623</v>
      </c>
      <c r="C32" t="s">
        <v>17</v>
      </c>
      <c r="D32" t="s">
        <v>48</v>
      </c>
      <c r="E32" s="6">
        <v>0</v>
      </c>
      <c r="F32" s="6">
        <v>0</v>
      </c>
      <c r="G32" s="5">
        <v>117.59</v>
      </c>
      <c r="H32" s="5">
        <v>9.41</v>
      </c>
      <c r="I32" s="1">
        <f t="shared" si="0"/>
        <v>0</v>
      </c>
      <c r="J32" s="1">
        <f t="shared" si="1"/>
        <v>-2.7999999999988034E-3</v>
      </c>
    </row>
    <row r="33" spans="1:10" x14ac:dyDescent="0.25">
      <c r="A33">
        <v>22</v>
      </c>
      <c r="B33">
        <v>62622</v>
      </c>
      <c r="C33" t="s">
        <v>17</v>
      </c>
      <c r="D33" t="s">
        <v>48</v>
      </c>
      <c r="E33" s="6">
        <v>0</v>
      </c>
      <c r="F33" s="6">
        <v>0</v>
      </c>
      <c r="G33" s="5">
        <v>162.03</v>
      </c>
      <c r="H33" s="5">
        <v>12.97</v>
      </c>
      <c r="I33" s="1">
        <f t="shared" si="0"/>
        <v>0</v>
      </c>
      <c r="J33" s="1">
        <f t="shared" si="1"/>
        <v>-7.6000000000000512E-3</v>
      </c>
    </row>
    <row r="34" spans="1:10" x14ac:dyDescent="0.25">
      <c r="A34">
        <v>24</v>
      </c>
      <c r="B34">
        <v>97236</v>
      </c>
      <c r="C34" t="s">
        <v>17</v>
      </c>
      <c r="D34" t="s">
        <v>21</v>
      </c>
      <c r="E34" s="6">
        <v>0</v>
      </c>
      <c r="F34" s="6">
        <v>0</v>
      </c>
      <c r="G34" s="5">
        <v>137.5</v>
      </c>
      <c r="H34" s="5">
        <v>11</v>
      </c>
      <c r="I34" s="1">
        <f t="shared" ref="I34:I70" si="2">E34*0.16-F34</f>
        <v>0</v>
      </c>
      <c r="J34" s="1">
        <f t="shared" ref="J34:J70" si="3">G34*0.08-H34</f>
        <v>0</v>
      </c>
    </row>
    <row r="35" spans="1:10" x14ac:dyDescent="0.25">
      <c r="A35">
        <v>26</v>
      </c>
      <c r="B35">
        <v>351228</v>
      </c>
      <c r="C35" t="s">
        <v>11</v>
      </c>
      <c r="D35" t="s">
        <v>42</v>
      </c>
      <c r="E35" s="6">
        <v>0</v>
      </c>
      <c r="F35" s="6">
        <v>0</v>
      </c>
      <c r="G35" s="5">
        <v>1675.17</v>
      </c>
      <c r="H35" s="5">
        <v>134.01</v>
      </c>
      <c r="I35" s="1">
        <f t="shared" si="2"/>
        <v>0</v>
      </c>
      <c r="J35" s="1">
        <f t="shared" si="3"/>
        <v>3.6000000000058208E-3</v>
      </c>
    </row>
    <row r="36" spans="1:10" x14ac:dyDescent="0.25">
      <c r="A36">
        <v>28</v>
      </c>
      <c r="B36">
        <v>9288755</v>
      </c>
      <c r="C36" t="s">
        <v>45</v>
      </c>
      <c r="D36" t="s">
        <v>49</v>
      </c>
      <c r="E36" s="6">
        <v>0</v>
      </c>
      <c r="F36" s="6">
        <v>0</v>
      </c>
      <c r="G36" s="5">
        <v>324.07</v>
      </c>
      <c r="H36" s="5">
        <v>25.93</v>
      </c>
      <c r="I36" s="1">
        <f t="shared" si="2"/>
        <v>0</v>
      </c>
      <c r="J36" s="1">
        <f t="shared" si="3"/>
        <v>-4.4000000000004036E-3</v>
      </c>
    </row>
    <row r="37" spans="1:10" x14ac:dyDescent="0.25">
      <c r="A37">
        <v>30</v>
      </c>
      <c r="B37">
        <v>38962</v>
      </c>
      <c r="C37" t="s">
        <v>17</v>
      </c>
      <c r="D37" t="s">
        <v>50</v>
      </c>
      <c r="E37" s="6">
        <v>0</v>
      </c>
      <c r="F37" s="6">
        <v>0</v>
      </c>
      <c r="G37" s="5">
        <v>234.36</v>
      </c>
      <c r="H37" s="5">
        <v>18.75</v>
      </c>
      <c r="I37" s="1">
        <f t="shared" si="2"/>
        <v>0</v>
      </c>
      <c r="J37" s="1">
        <f t="shared" si="3"/>
        <v>-1.1999999999972033E-3</v>
      </c>
    </row>
    <row r="38" spans="1:10" x14ac:dyDescent="0.25">
      <c r="A38">
        <v>32</v>
      </c>
      <c r="B38">
        <v>97256</v>
      </c>
      <c r="C38" t="s">
        <v>17</v>
      </c>
      <c r="D38" t="s">
        <v>21</v>
      </c>
      <c r="E38" s="6">
        <v>0</v>
      </c>
      <c r="F38" s="6">
        <v>0</v>
      </c>
      <c r="G38" s="5">
        <v>343.06</v>
      </c>
      <c r="H38" s="5">
        <v>27.44</v>
      </c>
      <c r="I38" s="1">
        <f t="shared" si="2"/>
        <v>0</v>
      </c>
      <c r="J38" s="1">
        <f t="shared" si="3"/>
        <v>4.7999999999994714E-3</v>
      </c>
    </row>
    <row r="39" spans="1:10" x14ac:dyDescent="0.25">
      <c r="A39">
        <v>34</v>
      </c>
      <c r="B39">
        <v>97246</v>
      </c>
      <c r="C39" t="s">
        <v>17</v>
      </c>
      <c r="D39" t="s">
        <v>21</v>
      </c>
      <c r="E39" s="6">
        <v>0</v>
      </c>
      <c r="F39" s="6">
        <v>0</v>
      </c>
      <c r="G39" s="5">
        <v>125.18</v>
      </c>
      <c r="H39" s="5">
        <v>10.01</v>
      </c>
      <c r="I39" s="1">
        <f t="shared" si="2"/>
        <v>0</v>
      </c>
      <c r="J39" s="1">
        <f t="shared" si="3"/>
        <v>4.4000000000004036E-3</v>
      </c>
    </row>
    <row r="40" spans="1:10" x14ac:dyDescent="0.25">
      <c r="A40">
        <v>36</v>
      </c>
      <c r="B40">
        <v>2765</v>
      </c>
      <c r="C40" t="s">
        <v>45</v>
      </c>
      <c r="D40" t="s">
        <v>51</v>
      </c>
      <c r="E40" s="6">
        <v>0</v>
      </c>
      <c r="F40" s="6">
        <v>0</v>
      </c>
      <c r="G40" s="5">
        <v>142.59</v>
      </c>
      <c r="H40" s="5">
        <v>11.41</v>
      </c>
      <c r="I40" s="1">
        <f t="shared" si="2"/>
        <v>0</v>
      </c>
      <c r="J40" s="1">
        <f t="shared" si="3"/>
        <v>-2.7999999999988034E-3</v>
      </c>
    </row>
    <row r="41" spans="1:10" x14ac:dyDescent="0.25">
      <c r="A41">
        <v>38</v>
      </c>
      <c r="B41">
        <v>656685</v>
      </c>
      <c r="C41" t="s">
        <v>45</v>
      </c>
      <c r="D41" t="s">
        <v>52</v>
      </c>
      <c r="E41" s="6">
        <v>0</v>
      </c>
      <c r="F41" s="6">
        <v>0</v>
      </c>
      <c r="G41" s="5">
        <v>1429.63</v>
      </c>
      <c r="H41" s="5">
        <v>114.37</v>
      </c>
      <c r="I41" s="1">
        <f t="shared" si="2"/>
        <v>0</v>
      </c>
      <c r="J41" s="1">
        <f t="shared" si="3"/>
        <v>4.0000000001327862E-4</v>
      </c>
    </row>
    <row r="42" spans="1:10" x14ac:dyDescent="0.25">
      <c r="A42">
        <v>3</v>
      </c>
      <c r="B42">
        <v>5379</v>
      </c>
      <c r="C42" t="s">
        <v>53</v>
      </c>
      <c r="D42" t="s">
        <v>54</v>
      </c>
      <c r="E42" s="6">
        <v>0</v>
      </c>
      <c r="F42" s="6">
        <v>0</v>
      </c>
      <c r="G42" s="5">
        <v>259.26</v>
      </c>
      <c r="H42" s="5">
        <v>20.74</v>
      </c>
      <c r="I42" s="1">
        <f t="shared" si="2"/>
        <v>0</v>
      </c>
      <c r="J42" s="1">
        <f t="shared" si="3"/>
        <v>8.0000000000168825E-4</v>
      </c>
    </row>
    <row r="43" spans="1:10" x14ac:dyDescent="0.25">
      <c r="A43">
        <v>13</v>
      </c>
      <c r="B43">
        <v>18067</v>
      </c>
      <c r="C43" t="s">
        <v>38</v>
      </c>
      <c r="D43" t="s">
        <v>55</v>
      </c>
      <c r="E43" s="6">
        <v>0</v>
      </c>
      <c r="F43" s="6">
        <v>0</v>
      </c>
      <c r="G43" s="5">
        <v>160.19</v>
      </c>
      <c r="H43" s="5">
        <v>12.81</v>
      </c>
      <c r="I43" s="1">
        <f t="shared" si="2"/>
        <v>0</v>
      </c>
      <c r="J43" s="1">
        <f t="shared" si="3"/>
        <v>5.2000000000003155E-3</v>
      </c>
    </row>
    <row r="44" spans="1:10" x14ac:dyDescent="0.25">
      <c r="A44">
        <v>16</v>
      </c>
      <c r="B44">
        <v>62174</v>
      </c>
      <c r="C44" t="s">
        <v>56</v>
      </c>
      <c r="D44" t="s">
        <v>57</v>
      </c>
      <c r="E44" s="5">
        <v>423.73</v>
      </c>
      <c r="F44" s="5">
        <v>67.8</v>
      </c>
      <c r="G44" s="6">
        <v>0</v>
      </c>
      <c r="H44" s="6">
        <v>0</v>
      </c>
      <c r="I44" s="1">
        <f t="shared" si="2"/>
        <v>-3.1999999999925421E-3</v>
      </c>
      <c r="J44" s="1">
        <f t="shared" si="3"/>
        <v>0</v>
      </c>
    </row>
    <row r="45" spans="1:10" x14ac:dyDescent="0.25">
      <c r="A45">
        <v>18</v>
      </c>
      <c r="B45">
        <v>62174</v>
      </c>
      <c r="C45" t="s">
        <v>58</v>
      </c>
      <c r="D45" t="s">
        <v>57</v>
      </c>
      <c r="E45" s="5">
        <v>8.4700000000000006</v>
      </c>
      <c r="F45" s="5">
        <v>67.8</v>
      </c>
      <c r="G45" s="6">
        <v>0</v>
      </c>
      <c r="H45" s="6">
        <v>0</v>
      </c>
      <c r="I45" s="1">
        <f t="shared" si="2"/>
        <v>-66.444800000000001</v>
      </c>
      <c r="J45" s="1">
        <f t="shared" si="3"/>
        <v>0</v>
      </c>
    </row>
    <row r="46" spans="1:10" x14ac:dyDescent="0.25">
      <c r="A46">
        <v>19</v>
      </c>
      <c r="B46">
        <v>62153</v>
      </c>
      <c r="C46" t="s">
        <v>56</v>
      </c>
      <c r="D46" t="s">
        <v>57</v>
      </c>
      <c r="E46" s="5">
        <v>423.73</v>
      </c>
      <c r="F46" s="5">
        <v>67.8</v>
      </c>
      <c r="G46" s="6">
        <v>0</v>
      </c>
      <c r="H46" s="6">
        <v>0</v>
      </c>
      <c r="I46" s="1">
        <f t="shared" si="2"/>
        <v>-3.1999999999925421E-3</v>
      </c>
      <c r="J46" s="1">
        <f t="shared" si="3"/>
        <v>0</v>
      </c>
    </row>
    <row r="47" spans="1:10" x14ac:dyDescent="0.25">
      <c r="A47">
        <v>21</v>
      </c>
      <c r="B47">
        <v>62153</v>
      </c>
      <c r="C47" t="s">
        <v>58</v>
      </c>
      <c r="D47" t="s">
        <v>57</v>
      </c>
      <c r="E47" s="5">
        <v>8.4700000000000006</v>
      </c>
      <c r="F47" s="5">
        <v>88.32</v>
      </c>
      <c r="G47" s="6">
        <v>0</v>
      </c>
      <c r="H47" s="6">
        <v>0</v>
      </c>
      <c r="I47" s="1">
        <f t="shared" si="2"/>
        <v>-86.964799999999997</v>
      </c>
      <c r="J47" s="1">
        <f t="shared" si="3"/>
        <v>0</v>
      </c>
    </row>
    <row r="48" spans="1:10" x14ac:dyDescent="0.25">
      <c r="A48">
        <v>22</v>
      </c>
      <c r="B48">
        <v>22097</v>
      </c>
      <c r="C48" t="s">
        <v>56</v>
      </c>
      <c r="D48" t="s">
        <v>59</v>
      </c>
      <c r="E48" s="5">
        <v>552.02</v>
      </c>
      <c r="F48" s="5">
        <v>88.32</v>
      </c>
      <c r="G48" s="6">
        <v>0</v>
      </c>
      <c r="H48" s="6">
        <v>0</v>
      </c>
      <c r="I48" s="1">
        <f t="shared" si="2"/>
        <v>3.200000000006753E-3</v>
      </c>
      <c r="J48" s="1">
        <f t="shared" si="3"/>
        <v>0</v>
      </c>
    </row>
    <row r="49" spans="1:10" x14ac:dyDescent="0.25">
      <c r="A49">
        <v>27</v>
      </c>
      <c r="B49">
        <v>2067970</v>
      </c>
      <c r="C49" t="s">
        <v>56</v>
      </c>
      <c r="D49" t="s">
        <v>60</v>
      </c>
      <c r="E49" s="5">
        <v>651.74</v>
      </c>
      <c r="F49" s="5">
        <v>104.26</v>
      </c>
      <c r="G49" s="6">
        <v>0</v>
      </c>
      <c r="H49" s="6">
        <v>0</v>
      </c>
      <c r="I49" s="1">
        <f t="shared" si="2"/>
        <v>1.839999999999975E-2</v>
      </c>
      <c r="J49" s="1">
        <f t="shared" si="3"/>
        <v>0</v>
      </c>
    </row>
    <row r="50" spans="1:10" x14ac:dyDescent="0.25">
      <c r="A50">
        <v>29</v>
      </c>
      <c r="B50">
        <v>63128</v>
      </c>
      <c r="C50" t="s">
        <v>17</v>
      </c>
      <c r="D50" t="s">
        <v>48</v>
      </c>
      <c r="E50" s="6">
        <v>0</v>
      </c>
      <c r="F50" s="6">
        <v>0</v>
      </c>
      <c r="G50" s="5">
        <v>278.7</v>
      </c>
      <c r="H50" s="5">
        <v>22.3</v>
      </c>
      <c r="I50" s="1">
        <f t="shared" si="2"/>
        <v>0</v>
      </c>
      <c r="J50" s="1">
        <f t="shared" si="3"/>
        <v>-4.0000000000013358E-3</v>
      </c>
    </row>
    <row r="51" spans="1:10" x14ac:dyDescent="0.25">
      <c r="A51">
        <v>31</v>
      </c>
      <c r="B51">
        <v>117793</v>
      </c>
      <c r="C51" t="s">
        <v>26</v>
      </c>
      <c r="D51" t="s">
        <v>61</v>
      </c>
      <c r="E51" s="5">
        <v>319.95</v>
      </c>
      <c r="F51" s="5">
        <v>51.19</v>
      </c>
      <c r="G51" s="6">
        <v>0</v>
      </c>
      <c r="H51" s="6">
        <v>0</v>
      </c>
      <c r="I51" s="1">
        <f t="shared" si="2"/>
        <v>2.0000000000024443E-3</v>
      </c>
      <c r="J51" s="1">
        <f t="shared" si="3"/>
        <v>0</v>
      </c>
    </row>
    <row r="52" spans="1:10" x14ac:dyDescent="0.25">
      <c r="A52">
        <v>33</v>
      </c>
      <c r="B52">
        <v>8684</v>
      </c>
      <c r="C52" t="s">
        <v>17</v>
      </c>
      <c r="D52" t="s">
        <v>48</v>
      </c>
      <c r="E52" s="6">
        <v>0</v>
      </c>
      <c r="F52" s="6">
        <v>0</v>
      </c>
      <c r="G52" s="5">
        <v>125</v>
      </c>
      <c r="H52" s="5">
        <v>10</v>
      </c>
      <c r="I52" s="1">
        <f t="shared" si="2"/>
        <v>0</v>
      </c>
      <c r="J52" s="1">
        <f t="shared" si="3"/>
        <v>0</v>
      </c>
    </row>
    <row r="53" spans="1:10" x14ac:dyDescent="0.25">
      <c r="A53">
        <v>35</v>
      </c>
      <c r="B53">
        <v>659790</v>
      </c>
      <c r="C53" t="s">
        <v>17</v>
      </c>
      <c r="D53" t="s">
        <v>52</v>
      </c>
      <c r="E53" s="6">
        <v>0</v>
      </c>
      <c r="F53" s="6">
        <v>0</v>
      </c>
      <c r="G53" s="5">
        <v>397.22</v>
      </c>
      <c r="H53" s="5">
        <v>31.78</v>
      </c>
      <c r="I53" s="1">
        <f t="shared" si="2"/>
        <v>0</v>
      </c>
      <c r="J53" s="1">
        <f t="shared" si="3"/>
        <v>-2.3999999999979593E-3</v>
      </c>
    </row>
    <row r="54" spans="1:10" x14ac:dyDescent="0.25">
      <c r="A54">
        <v>37</v>
      </c>
      <c r="B54">
        <v>42219</v>
      </c>
      <c r="C54" t="s">
        <v>11</v>
      </c>
      <c r="D54" t="s">
        <v>62</v>
      </c>
      <c r="E54" s="5">
        <v>106.03</v>
      </c>
      <c r="F54" s="5">
        <v>16.96</v>
      </c>
      <c r="G54" s="6">
        <v>0</v>
      </c>
      <c r="H54" s="6">
        <v>0</v>
      </c>
      <c r="I54" s="1">
        <f t="shared" si="2"/>
        <v>4.7999999999994714E-3</v>
      </c>
      <c r="J54" s="1">
        <f t="shared" si="3"/>
        <v>0</v>
      </c>
    </row>
    <row r="55" spans="1:10" x14ac:dyDescent="0.25">
      <c r="A55">
        <v>39</v>
      </c>
      <c r="B55">
        <v>18057</v>
      </c>
      <c r="C55" t="s">
        <v>38</v>
      </c>
      <c r="D55" t="s">
        <v>63</v>
      </c>
      <c r="E55" s="6">
        <v>0</v>
      </c>
      <c r="F55" s="6">
        <v>0</v>
      </c>
      <c r="G55" s="5">
        <v>112.42</v>
      </c>
      <c r="H55" s="5">
        <v>8.99</v>
      </c>
      <c r="I55" s="1">
        <f t="shared" si="2"/>
        <v>0</v>
      </c>
      <c r="J55" s="1">
        <f t="shared" si="3"/>
        <v>3.6000000000004917E-3</v>
      </c>
    </row>
    <row r="56" spans="1:10" x14ac:dyDescent="0.25">
      <c r="A56">
        <v>42</v>
      </c>
      <c r="B56" t="s">
        <v>64</v>
      </c>
      <c r="C56" t="s">
        <v>17</v>
      </c>
      <c r="D56" t="s">
        <v>65</v>
      </c>
      <c r="E56" s="5">
        <v>35.340000000000003</v>
      </c>
      <c r="F56" s="5">
        <v>5.65</v>
      </c>
      <c r="G56" s="6">
        <v>0</v>
      </c>
      <c r="H56" s="6">
        <v>0</v>
      </c>
      <c r="I56" s="1">
        <f t="shared" si="2"/>
        <v>4.4000000000004036E-3</v>
      </c>
      <c r="J56" s="1">
        <f t="shared" si="3"/>
        <v>0</v>
      </c>
    </row>
    <row r="57" spans="1:10" x14ac:dyDescent="0.25">
      <c r="A57">
        <v>44</v>
      </c>
      <c r="B57">
        <v>406261</v>
      </c>
      <c r="C57" t="s">
        <v>17</v>
      </c>
      <c r="D57" t="s">
        <v>66</v>
      </c>
      <c r="E57" s="5">
        <v>171.55</v>
      </c>
      <c r="F57" s="5">
        <v>27.45</v>
      </c>
      <c r="G57" s="6">
        <v>0</v>
      </c>
      <c r="H57" s="6">
        <v>0</v>
      </c>
      <c r="I57" s="1">
        <f t="shared" si="2"/>
        <v>-1.9999999999953388E-3</v>
      </c>
      <c r="J57" s="1">
        <f t="shared" si="3"/>
        <v>0</v>
      </c>
    </row>
    <row r="58" spans="1:10" x14ac:dyDescent="0.25">
      <c r="A58">
        <v>46</v>
      </c>
      <c r="B58">
        <v>2060949</v>
      </c>
      <c r="C58" t="s">
        <v>56</v>
      </c>
      <c r="D58" t="s">
        <v>60</v>
      </c>
      <c r="E58" s="5">
        <v>651.74</v>
      </c>
      <c r="F58" s="5">
        <v>104.26</v>
      </c>
      <c r="G58" s="6">
        <v>0</v>
      </c>
      <c r="H58" s="6">
        <v>0</v>
      </c>
      <c r="I58" s="1">
        <f t="shared" si="2"/>
        <v>1.839999999999975E-2</v>
      </c>
      <c r="J58" s="1">
        <f t="shared" si="3"/>
        <v>0</v>
      </c>
    </row>
    <row r="59" spans="1:10" x14ac:dyDescent="0.25">
      <c r="A59">
        <v>48</v>
      </c>
      <c r="B59">
        <v>62046</v>
      </c>
      <c r="C59" t="s">
        <v>26</v>
      </c>
      <c r="D59" t="s">
        <v>57</v>
      </c>
      <c r="E59" s="5">
        <v>423.73</v>
      </c>
      <c r="F59" s="5">
        <v>67.8</v>
      </c>
      <c r="G59" s="6">
        <v>0</v>
      </c>
      <c r="H59" s="6">
        <v>0</v>
      </c>
      <c r="I59" s="1">
        <f t="shared" si="2"/>
        <v>-3.1999999999925421E-3</v>
      </c>
      <c r="J59" s="1">
        <f t="shared" si="3"/>
        <v>0</v>
      </c>
    </row>
    <row r="60" spans="1:10" x14ac:dyDescent="0.25">
      <c r="A60">
        <v>50</v>
      </c>
      <c r="B60">
        <v>62046</v>
      </c>
      <c r="C60" t="s">
        <v>58</v>
      </c>
      <c r="D60" t="s">
        <v>57</v>
      </c>
      <c r="E60" s="5">
        <v>8.4700000000000006</v>
      </c>
      <c r="F60" s="5">
        <v>88.32</v>
      </c>
      <c r="G60" s="6">
        <v>0</v>
      </c>
      <c r="H60" s="6">
        <v>0</v>
      </c>
      <c r="I60" s="1">
        <f t="shared" si="2"/>
        <v>-86.964799999999997</v>
      </c>
      <c r="J60" s="1">
        <f t="shared" si="3"/>
        <v>0</v>
      </c>
    </row>
    <row r="61" spans="1:10" x14ac:dyDescent="0.25">
      <c r="A61">
        <v>51</v>
      </c>
      <c r="B61">
        <v>35380</v>
      </c>
      <c r="C61" t="s">
        <v>56</v>
      </c>
      <c r="D61" t="s">
        <v>67</v>
      </c>
      <c r="E61" s="5">
        <v>552.02</v>
      </c>
      <c r="F61" s="5">
        <v>88.32</v>
      </c>
      <c r="G61" s="6">
        <v>0</v>
      </c>
      <c r="H61" s="6">
        <v>0</v>
      </c>
      <c r="I61" s="1">
        <f t="shared" si="2"/>
        <v>3.200000000006753E-3</v>
      </c>
      <c r="J61" s="1">
        <f t="shared" si="3"/>
        <v>0</v>
      </c>
    </row>
    <row r="62" spans="1:10" x14ac:dyDescent="0.25">
      <c r="A62">
        <v>56</v>
      </c>
      <c r="B62">
        <v>117727</v>
      </c>
      <c r="C62" t="s">
        <v>26</v>
      </c>
      <c r="D62" t="s">
        <v>68</v>
      </c>
      <c r="E62" s="5">
        <v>387.11</v>
      </c>
      <c r="F62" s="5">
        <v>61.94</v>
      </c>
      <c r="G62" s="6">
        <v>0</v>
      </c>
      <c r="H62" s="6">
        <v>0</v>
      </c>
      <c r="I62" s="1">
        <f t="shared" si="2"/>
        <v>-2.3999999999944066E-3</v>
      </c>
      <c r="J62" s="1">
        <f t="shared" si="3"/>
        <v>0</v>
      </c>
    </row>
    <row r="63" spans="1:10" x14ac:dyDescent="0.25">
      <c r="A63">
        <v>58</v>
      </c>
      <c r="B63">
        <v>117725</v>
      </c>
      <c r="C63" t="s">
        <v>26</v>
      </c>
      <c r="D63" t="s">
        <v>68</v>
      </c>
      <c r="E63" s="5">
        <v>383.95</v>
      </c>
      <c r="F63" s="5">
        <v>61.43</v>
      </c>
      <c r="G63" s="6">
        <v>0</v>
      </c>
      <c r="H63" s="6">
        <v>0</v>
      </c>
      <c r="I63" s="1">
        <f t="shared" si="2"/>
        <v>2.0000000000024443E-3</v>
      </c>
      <c r="J63" s="1">
        <f t="shared" si="3"/>
        <v>0</v>
      </c>
    </row>
    <row r="64" spans="1:10" x14ac:dyDescent="0.25">
      <c r="A64">
        <v>60</v>
      </c>
      <c r="B64">
        <v>97361</v>
      </c>
      <c r="C64" t="s">
        <v>17</v>
      </c>
      <c r="D64" t="s">
        <v>21</v>
      </c>
      <c r="E64" s="6">
        <v>0</v>
      </c>
      <c r="F64" s="6">
        <v>0</v>
      </c>
      <c r="G64" s="5">
        <v>200.46</v>
      </c>
      <c r="H64" s="5">
        <v>16.04</v>
      </c>
      <c r="I64" s="1">
        <f t="shared" si="2"/>
        <v>0</v>
      </c>
      <c r="J64" s="1">
        <f t="shared" si="3"/>
        <v>-3.1999999999996476E-3</v>
      </c>
    </row>
    <row r="65" spans="1:10" x14ac:dyDescent="0.25">
      <c r="A65">
        <v>1</v>
      </c>
      <c r="B65" t="s">
        <v>14</v>
      </c>
      <c r="C65" t="s">
        <v>69</v>
      </c>
      <c r="D65" t="s">
        <v>70</v>
      </c>
      <c r="E65" s="5">
        <v>40</v>
      </c>
      <c r="F65" s="5">
        <v>6.4</v>
      </c>
      <c r="G65" s="6">
        <v>0</v>
      </c>
      <c r="H65" s="6">
        <v>0</v>
      </c>
      <c r="I65" s="1">
        <f t="shared" si="2"/>
        <v>0</v>
      </c>
      <c r="J65" s="1">
        <f t="shared" si="3"/>
        <v>0</v>
      </c>
    </row>
    <row r="66" spans="1:10" x14ac:dyDescent="0.25">
      <c r="A66">
        <v>1</v>
      </c>
      <c r="B66">
        <v>3748652</v>
      </c>
      <c r="C66" t="s">
        <v>71</v>
      </c>
      <c r="D66" t="s">
        <v>72</v>
      </c>
      <c r="E66" s="5">
        <v>4799.5600000000004</v>
      </c>
      <c r="F66" s="5">
        <v>767.93</v>
      </c>
      <c r="G66" s="6">
        <v>0</v>
      </c>
      <c r="H66" s="6">
        <v>0</v>
      </c>
      <c r="I66" s="1">
        <f t="shared" si="2"/>
        <v>-3.9999999989959178E-4</v>
      </c>
      <c r="J66" s="1">
        <f t="shared" si="3"/>
        <v>0</v>
      </c>
    </row>
    <row r="67" spans="1:10" x14ac:dyDescent="0.25">
      <c r="A67">
        <v>3</v>
      </c>
      <c r="B67">
        <v>3748652</v>
      </c>
      <c r="C67" t="s">
        <v>73</v>
      </c>
      <c r="D67" t="s">
        <v>72</v>
      </c>
      <c r="E67" s="6">
        <v>0</v>
      </c>
      <c r="F67" s="6">
        <v>0</v>
      </c>
      <c r="G67" s="5">
        <v>153.38</v>
      </c>
      <c r="H67" s="5">
        <v>183.08</v>
      </c>
      <c r="I67" s="1">
        <f t="shared" si="2"/>
        <v>0</v>
      </c>
      <c r="J67" s="1">
        <f t="shared" si="3"/>
        <v>-170.80960000000002</v>
      </c>
    </row>
    <row r="68" spans="1:10" x14ac:dyDescent="0.25">
      <c r="A68">
        <v>4</v>
      </c>
      <c r="B68">
        <v>3748652</v>
      </c>
      <c r="C68" t="s">
        <v>71</v>
      </c>
      <c r="D68" t="s">
        <v>72</v>
      </c>
      <c r="E68" s="6">
        <v>0</v>
      </c>
      <c r="F68" s="6">
        <v>0</v>
      </c>
      <c r="G68" s="5">
        <v>2288.5</v>
      </c>
      <c r="H68" s="5">
        <v>183.08</v>
      </c>
      <c r="I68" s="1">
        <f t="shared" si="2"/>
        <v>0</v>
      </c>
      <c r="J68" s="1">
        <f t="shared" si="3"/>
        <v>0</v>
      </c>
    </row>
    <row r="69" spans="1:10" x14ac:dyDescent="0.25">
      <c r="A69">
        <v>8</v>
      </c>
      <c r="B69">
        <v>3739614</v>
      </c>
      <c r="C69" t="s">
        <v>74</v>
      </c>
      <c r="D69" t="s">
        <v>72</v>
      </c>
      <c r="E69" s="6">
        <v>0</v>
      </c>
      <c r="F69" s="6">
        <v>0</v>
      </c>
      <c r="G69" s="5">
        <v>337.24</v>
      </c>
      <c r="H69" s="5">
        <v>53.95</v>
      </c>
      <c r="I69" s="1">
        <f t="shared" si="2"/>
        <v>0</v>
      </c>
      <c r="J69" s="1">
        <f t="shared" si="3"/>
        <v>-26.970800000000001</v>
      </c>
    </row>
    <row r="70" spans="1:10" x14ac:dyDescent="0.25">
      <c r="A70">
        <v>1</v>
      </c>
      <c r="B70">
        <v>737448</v>
      </c>
      <c r="C70" t="s">
        <v>75</v>
      </c>
      <c r="D70" t="s">
        <v>76</v>
      </c>
      <c r="E70" s="5">
        <v>6904.62</v>
      </c>
      <c r="F70" s="5">
        <v>1104.74</v>
      </c>
      <c r="G70" s="6">
        <v>0</v>
      </c>
      <c r="H70" s="6">
        <v>0</v>
      </c>
      <c r="I70" s="1">
        <f t="shared" si="2"/>
        <v>-8.0000000002655725E-4</v>
      </c>
      <c r="J70" s="1">
        <f t="shared" si="3"/>
        <v>0</v>
      </c>
    </row>
    <row r="71" spans="1:10" x14ac:dyDescent="0.25">
      <c r="D71" s="2" t="s">
        <v>77</v>
      </c>
      <c r="E71" s="7">
        <f>SUM(E2:E70)</f>
        <v>49301.49</v>
      </c>
      <c r="F71" s="7">
        <f>SUM(F2:F70)</f>
        <v>8128.54</v>
      </c>
      <c r="G71" s="7">
        <f>SUM(G2:G70)</f>
        <v>61827.479999999974</v>
      </c>
      <c r="H71" s="7">
        <f>SUM(H2:H70)</f>
        <v>5111.0199999999995</v>
      </c>
      <c r="I71" s="3"/>
      <c r="J71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ySplit="1" topLeftCell="A26" activePane="bottomLeft" state="frozen"/>
      <selection pane="bottomLeft" activeCell="D38" sqref="D38"/>
    </sheetView>
  </sheetViews>
  <sheetFormatPr baseColWidth="10" defaultColWidth="9.140625" defaultRowHeight="15" x14ac:dyDescent="0.25"/>
  <cols>
    <col min="1" max="1" width="5" customWidth="1"/>
    <col min="2" max="2" width="12" customWidth="1"/>
    <col min="3" max="3" width="13" customWidth="1"/>
    <col min="4" max="4" width="36" customWidth="1"/>
    <col min="5" max="8" width="14" customWidth="1"/>
    <col min="9" max="10" width="1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2</v>
      </c>
      <c r="B2">
        <v>29246</v>
      </c>
      <c r="C2" t="s">
        <v>79</v>
      </c>
      <c r="D2" t="s">
        <v>95</v>
      </c>
      <c r="E2" s="5">
        <v>20632.759999999998</v>
      </c>
      <c r="F2" s="5">
        <v>3301.24</v>
      </c>
      <c r="G2" s="6">
        <v>0</v>
      </c>
      <c r="H2" s="6">
        <v>0</v>
      </c>
      <c r="I2" s="1">
        <f>E2*0.16-F2</f>
        <v>1.6000000000531145E-3</v>
      </c>
      <c r="J2" s="1">
        <f>G2*0.08-H2</f>
        <v>0</v>
      </c>
    </row>
    <row r="3" spans="1:10" x14ac:dyDescent="0.25">
      <c r="A3">
        <v>2</v>
      </c>
      <c r="B3" t="s">
        <v>109</v>
      </c>
      <c r="C3" t="s">
        <v>79</v>
      </c>
      <c r="D3" t="s">
        <v>110</v>
      </c>
      <c r="E3" s="5">
        <v>89460.36</v>
      </c>
      <c r="F3" s="5">
        <v>14313.64</v>
      </c>
      <c r="G3" s="6">
        <v>0</v>
      </c>
      <c r="H3" s="6">
        <v>0</v>
      </c>
      <c r="I3" s="1">
        <f>E3*0.16-F3</f>
        <v>1.7600000001039007E-2</v>
      </c>
      <c r="J3" s="1">
        <f>G3*0.08-H3</f>
        <v>0</v>
      </c>
    </row>
    <row r="4" spans="1:10" x14ac:dyDescent="0.25">
      <c r="A4">
        <v>2</v>
      </c>
      <c r="B4" t="s">
        <v>111</v>
      </c>
      <c r="C4" t="s">
        <v>79</v>
      </c>
      <c r="D4" t="s">
        <v>110</v>
      </c>
      <c r="E4" s="5">
        <v>62320.68</v>
      </c>
      <c r="F4" s="5">
        <v>9971.32</v>
      </c>
      <c r="G4" s="6">
        <v>0</v>
      </c>
      <c r="H4" s="6">
        <v>0</v>
      </c>
      <c r="I4" s="1">
        <f>E4*0.16-F4</f>
        <v>-1.1199999999007559E-2</v>
      </c>
      <c r="J4" s="1">
        <f>G4*0.08-H4</f>
        <v>0</v>
      </c>
    </row>
    <row r="5" spans="1:10" x14ac:dyDescent="0.25">
      <c r="A5">
        <v>2</v>
      </c>
      <c r="B5" t="s">
        <v>81</v>
      </c>
      <c r="C5" t="s">
        <v>79</v>
      </c>
      <c r="D5" t="s">
        <v>82</v>
      </c>
      <c r="E5" s="5">
        <v>68965.52</v>
      </c>
      <c r="F5" s="5">
        <v>11034.48</v>
      </c>
      <c r="G5" s="6">
        <v>0</v>
      </c>
      <c r="H5" s="6">
        <v>0</v>
      </c>
      <c r="I5" s="1">
        <f>E5*0.16-F5</f>
        <v>3.2000000010157237E-3</v>
      </c>
      <c r="J5" s="1">
        <f>G5*0.08-H5</f>
        <v>0</v>
      </c>
    </row>
    <row r="6" spans="1:10" x14ac:dyDescent="0.25">
      <c r="A6">
        <v>2</v>
      </c>
      <c r="B6" t="s">
        <v>94</v>
      </c>
      <c r="C6" t="s">
        <v>79</v>
      </c>
      <c r="D6" t="s">
        <v>82</v>
      </c>
      <c r="E6" s="5">
        <v>68965.52</v>
      </c>
      <c r="F6" s="5">
        <v>11034.48</v>
      </c>
      <c r="G6" s="6">
        <v>0</v>
      </c>
      <c r="H6" s="6">
        <v>0</v>
      </c>
      <c r="I6" s="1">
        <f>E6*0.16-F6</f>
        <v>3.2000000010157237E-3</v>
      </c>
      <c r="J6" s="1">
        <f>G6*0.08-H6</f>
        <v>0</v>
      </c>
    </row>
    <row r="7" spans="1:10" x14ac:dyDescent="0.25">
      <c r="A7">
        <v>2</v>
      </c>
      <c r="B7" t="s">
        <v>103</v>
      </c>
      <c r="C7" t="s">
        <v>79</v>
      </c>
      <c r="D7" t="s">
        <v>82</v>
      </c>
      <c r="E7" s="5">
        <v>68965.52</v>
      </c>
      <c r="F7" s="5">
        <v>11034.48</v>
      </c>
      <c r="G7" s="6">
        <v>0</v>
      </c>
      <c r="H7" s="6">
        <v>0</v>
      </c>
      <c r="I7" s="1">
        <f>E7*0.16-F7</f>
        <v>3.2000000010157237E-3</v>
      </c>
      <c r="J7" s="1">
        <f>G7*0.08-H7</f>
        <v>0</v>
      </c>
    </row>
    <row r="8" spans="1:10" x14ac:dyDescent="0.25">
      <c r="A8">
        <v>2</v>
      </c>
      <c r="B8" t="s">
        <v>119</v>
      </c>
      <c r="C8" t="s">
        <v>79</v>
      </c>
      <c r="D8" t="s">
        <v>120</v>
      </c>
      <c r="E8" s="5">
        <v>68965.52</v>
      </c>
      <c r="F8" s="5">
        <v>11034.48</v>
      </c>
      <c r="G8" s="6">
        <v>0</v>
      </c>
      <c r="H8" s="6">
        <v>0</v>
      </c>
      <c r="I8" s="1">
        <f>E8*0.16-F8</f>
        <v>3.2000000010157237E-3</v>
      </c>
      <c r="J8" s="1">
        <f>G8*0.08-H8</f>
        <v>0</v>
      </c>
    </row>
    <row r="9" spans="1:10" x14ac:dyDescent="0.25">
      <c r="A9">
        <v>2</v>
      </c>
      <c r="B9" t="s">
        <v>125</v>
      </c>
      <c r="C9" t="s">
        <v>79</v>
      </c>
      <c r="D9" t="s">
        <v>82</v>
      </c>
      <c r="E9" s="5">
        <v>68965.52</v>
      </c>
      <c r="F9" s="5">
        <v>11034.48</v>
      </c>
      <c r="G9" s="6">
        <v>0</v>
      </c>
      <c r="H9" s="6">
        <v>0</v>
      </c>
      <c r="I9" s="1">
        <f>E9*0.16-F9</f>
        <v>3.2000000010157237E-3</v>
      </c>
      <c r="J9" s="1">
        <f>G9*0.08-H9</f>
        <v>0</v>
      </c>
    </row>
    <row r="10" spans="1:10" x14ac:dyDescent="0.25">
      <c r="A10">
        <v>2</v>
      </c>
      <c r="B10" t="s">
        <v>100</v>
      </c>
      <c r="C10" t="s">
        <v>79</v>
      </c>
      <c r="D10" t="s">
        <v>101</v>
      </c>
      <c r="E10" s="5">
        <v>13836.21</v>
      </c>
      <c r="F10" s="5">
        <v>2213.79</v>
      </c>
      <c r="G10" s="6">
        <v>0</v>
      </c>
      <c r="H10" s="6">
        <v>0</v>
      </c>
      <c r="I10" s="1">
        <f>E10*0.16-F10</f>
        <v>3.6000000000058208E-3</v>
      </c>
      <c r="J10" s="1">
        <f>G10*0.08-H10</f>
        <v>0</v>
      </c>
    </row>
    <row r="11" spans="1:10" x14ac:dyDescent="0.25">
      <c r="A11">
        <v>2</v>
      </c>
      <c r="B11" t="s">
        <v>106</v>
      </c>
      <c r="C11" t="s">
        <v>79</v>
      </c>
      <c r="D11" t="s">
        <v>107</v>
      </c>
      <c r="E11" s="5">
        <v>83896.55</v>
      </c>
      <c r="F11" s="5">
        <v>13423.45</v>
      </c>
      <c r="G11" s="6">
        <v>0</v>
      </c>
      <c r="H11" s="6">
        <v>0</v>
      </c>
      <c r="I11" s="1">
        <f>E11*0.16-F11</f>
        <v>-2.0000000004074536E-3</v>
      </c>
      <c r="J11" s="1">
        <f>G11*0.08-H11</f>
        <v>0</v>
      </c>
    </row>
    <row r="12" spans="1:10" x14ac:dyDescent="0.25">
      <c r="A12">
        <v>2</v>
      </c>
      <c r="B12" t="s">
        <v>117</v>
      </c>
      <c r="C12" t="s">
        <v>79</v>
      </c>
      <c r="D12" t="s">
        <v>118</v>
      </c>
      <c r="E12" s="5">
        <v>141107.76</v>
      </c>
      <c r="F12" s="5">
        <v>22577.24</v>
      </c>
      <c r="G12" s="6">
        <v>0</v>
      </c>
      <c r="H12" s="6">
        <v>0</v>
      </c>
      <c r="I12" s="1">
        <f>E12*0.16-F12</f>
        <v>1.5999999995983671E-3</v>
      </c>
      <c r="J12" s="1">
        <f>G12*0.08-H12</f>
        <v>0</v>
      </c>
    </row>
    <row r="13" spans="1:10" x14ac:dyDescent="0.25">
      <c r="A13">
        <v>2</v>
      </c>
      <c r="B13" t="s">
        <v>78</v>
      </c>
      <c r="C13" t="s">
        <v>79</v>
      </c>
      <c r="D13" t="s">
        <v>80</v>
      </c>
      <c r="E13" s="5">
        <v>11176.72</v>
      </c>
      <c r="F13" s="5">
        <v>1788.28</v>
      </c>
      <c r="G13" s="6">
        <v>0</v>
      </c>
      <c r="H13" s="6">
        <v>0</v>
      </c>
      <c r="I13" s="1">
        <f>E13*0.16-F13</f>
        <v>-4.7999999999319698E-3</v>
      </c>
      <c r="J13" s="1">
        <f>G13*0.08-H13</f>
        <v>0</v>
      </c>
    </row>
    <row r="14" spans="1:10" x14ac:dyDescent="0.25">
      <c r="A14">
        <v>2</v>
      </c>
      <c r="B14" t="s">
        <v>89</v>
      </c>
      <c r="C14" t="s">
        <v>79</v>
      </c>
      <c r="D14" t="s">
        <v>90</v>
      </c>
      <c r="E14" s="5">
        <v>13280.17</v>
      </c>
      <c r="F14" s="5">
        <v>2124.83</v>
      </c>
      <c r="G14" s="6">
        <v>0</v>
      </c>
      <c r="H14" s="6">
        <v>0</v>
      </c>
      <c r="I14" s="1">
        <f>E14*0.16-F14</f>
        <v>-2.7999999997518898E-3</v>
      </c>
      <c r="J14" s="1">
        <f>G14*0.08-H14</f>
        <v>0</v>
      </c>
    </row>
    <row r="15" spans="1:10" x14ac:dyDescent="0.25">
      <c r="A15">
        <v>2</v>
      </c>
      <c r="B15" t="s">
        <v>91</v>
      </c>
      <c r="C15" t="s">
        <v>79</v>
      </c>
      <c r="D15" t="s">
        <v>92</v>
      </c>
      <c r="E15" s="5">
        <v>44655.17</v>
      </c>
      <c r="F15" s="5">
        <v>7144.83</v>
      </c>
      <c r="G15" s="6">
        <v>0</v>
      </c>
      <c r="H15" s="6">
        <v>0</v>
      </c>
      <c r="I15" s="1">
        <f>E15*0.16-F15</f>
        <v>-2.8000000002066372E-3</v>
      </c>
      <c r="J15" s="1">
        <f>G15*0.08-H15</f>
        <v>0</v>
      </c>
    </row>
    <row r="16" spans="1:10" x14ac:dyDescent="0.25">
      <c r="A16">
        <v>2</v>
      </c>
      <c r="B16">
        <v>8897</v>
      </c>
      <c r="C16" t="s">
        <v>79</v>
      </c>
      <c r="D16" t="s">
        <v>96</v>
      </c>
      <c r="E16" s="5">
        <v>61034.400000000001</v>
      </c>
      <c r="F16" s="5">
        <v>9765.5</v>
      </c>
      <c r="G16" s="6">
        <v>0</v>
      </c>
      <c r="H16" s="6">
        <v>0</v>
      </c>
      <c r="I16" s="1">
        <f>E16*0.16-F16</f>
        <v>4.0000000008149073E-3</v>
      </c>
      <c r="J16" s="1">
        <f>G16*0.08-H16</f>
        <v>0</v>
      </c>
    </row>
    <row r="17" spans="1:10" x14ac:dyDescent="0.25">
      <c r="A17">
        <v>2</v>
      </c>
      <c r="B17" t="s">
        <v>104</v>
      </c>
      <c r="C17" t="s">
        <v>85</v>
      </c>
      <c r="D17" t="s">
        <v>105</v>
      </c>
      <c r="E17" s="6">
        <v>0</v>
      </c>
      <c r="F17" s="6">
        <v>0</v>
      </c>
      <c r="G17" s="5">
        <v>92592.59</v>
      </c>
      <c r="H17" s="5">
        <v>7407.41</v>
      </c>
      <c r="I17" s="1">
        <f>E17*0.16-F17</f>
        <v>0</v>
      </c>
      <c r="J17" s="1">
        <f>G17*0.08-H17</f>
        <v>-2.8000000002066372E-3</v>
      </c>
    </row>
    <row r="18" spans="1:10" x14ac:dyDescent="0.25">
      <c r="A18">
        <v>2</v>
      </c>
      <c r="B18" t="s">
        <v>84</v>
      </c>
      <c r="C18" t="s">
        <v>85</v>
      </c>
      <c r="D18" t="s">
        <v>86</v>
      </c>
      <c r="E18" s="6">
        <v>0</v>
      </c>
      <c r="F18" s="6">
        <v>0</v>
      </c>
      <c r="G18" s="5">
        <v>87962.96</v>
      </c>
      <c r="H18" s="5">
        <v>7037.04</v>
      </c>
      <c r="I18" s="1">
        <f>E18*0.16-F18</f>
        <v>0</v>
      </c>
      <c r="J18" s="1">
        <f>G18*0.08-H18</f>
        <v>-3.1999999991967343E-3</v>
      </c>
    </row>
    <row r="19" spans="1:10" x14ac:dyDescent="0.25">
      <c r="A19">
        <v>2</v>
      </c>
      <c r="B19" t="s">
        <v>93</v>
      </c>
      <c r="C19" t="s">
        <v>85</v>
      </c>
      <c r="D19" t="s">
        <v>86</v>
      </c>
      <c r="E19" s="6">
        <v>0</v>
      </c>
      <c r="F19" s="6">
        <v>0</v>
      </c>
      <c r="G19" s="5">
        <v>138888.89000000001</v>
      </c>
      <c r="H19" s="5">
        <v>11111.11</v>
      </c>
      <c r="I19" s="1">
        <f>E19*0.16-F19</f>
        <v>0</v>
      </c>
      <c r="J19" s="1">
        <f>G19*0.08-H19</f>
        <v>1.2000000006082701E-3</v>
      </c>
    </row>
    <row r="20" spans="1:10" x14ac:dyDescent="0.25">
      <c r="A20">
        <v>2</v>
      </c>
      <c r="B20" t="s">
        <v>97</v>
      </c>
      <c r="C20" t="s">
        <v>85</v>
      </c>
      <c r="D20" t="s">
        <v>86</v>
      </c>
      <c r="E20" s="6">
        <v>0</v>
      </c>
      <c r="F20" s="6">
        <v>0</v>
      </c>
      <c r="G20" s="5">
        <v>185185.19</v>
      </c>
      <c r="H20" s="5">
        <v>14814.81</v>
      </c>
      <c r="I20" s="1">
        <f>E20*0.16-F20</f>
        <v>0</v>
      </c>
      <c r="J20" s="1">
        <f>G20*0.08-H20</f>
        <v>5.2000000014231773E-3</v>
      </c>
    </row>
    <row r="21" spans="1:10" x14ac:dyDescent="0.25">
      <c r="A21">
        <v>2</v>
      </c>
      <c r="B21" t="s">
        <v>98</v>
      </c>
      <c r="C21" t="s">
        <v>85</v>
      </c>
      <c r="D21" t="s">
        <v>86</v>
      </c>
      <c r="E21" s="6">
        <v>0</v>
      </c>
      <c r="F21" s="6">
        <v>0</v>
      </c>
      <c r="G21" s="5">
        <v>166666.67000000001</v>
      </c>
      <c r="H21" s="5">
        <v>13333.33</v>
      </c>
      <c r="I21" s="1">
        <f>E21*0.16-F21</f>
        <v>0</v>
      </c>
      <c r="J21" s="1">
        <f>G21*0.08-H21</f>
        <v>3.6000000018248102E-3</v>
      </c>
    </row>
    <row r="22" spans="1:10" x14ac:dyDescent="0.25">
      <c r="A22">
        <v>2</v>
      </c>
      <c r="B22" t="s">
        <v>99</v>
      </c>
      <c r="C22" t="s">
        <v>85</v>
      </c>
      <c r="D22" t="s">
        <v>86</v>
      </c>
      <c r="E22" s="6">
        <v>0</v>
      </c>
      <c r="F22" s="6">
        <v>0</v>
      </c>
      <c r="G22" s="5">
        <v>37037.040000000001</v>
      </c>
      <c r="H22" s="5">
        <v>2962.96</v>
      </c>
      <c r="I22" s="1">
        <f>E22*0.16-F22</f>
        <v>0</v>
      </c>
      <c r="J22" s="1">
        <f>G22*0.08-H22</f>
        <v>3.200000000106229E-3</v>
      </c>
    </row>
    <row r="23" spans="1:10" x14ac:dyDescent="0.25">
      <c r="A23">
        <v>2</v>
      </c>
      <c r="B23" t="s">
        <v>102</v>
      </c>
      <c r="C23" t="s">
        <v>85</v>
      </c>
      <c r="D23" t="s">
        <v>86</v>
      </c>
      <c r="E23" s="6">
        <v>0</v>
      </c>
      <c r="F23" s="6">
        <v>0</v>
      </c>
      <c r="G23" s="5">
        <v>92592.59</v>
      </c>
      <c r="H23" s="5">
        <v>7407.41</v>
      </c>
      <c r="I23" s="1">
        <f>E23*0.16-F23</f>
        <v>0</v>
      </c>
      <c r="J23" s="1">
        <f>G23*0.08-H23</f>
        <v>-2.8000000002066372E-3</v>
      </c>
    </row>
    <row r="24" spans="1:10" x14ac:dyDescent="0.25">
      <c r="A24">
        <v>2</v>
      </c>
      <c r="B24" t="s">
        <v>108</v>
      </c>
      <c r="C24" t="s">
        <v>85</v>
      </c>
      <c r="D24" t="s">
        <v>86</v>
      </c>
      <c r="E24" s="6">
        <v>0</v>
      </c>
      <c r="F24" s="6">
        <v>0</v>
      </c>
      <c r="G24" s="5">
        <v>92592.59</v>
      </c>
      <c r="H24" s="5">
        <v>7407.41</v>
      </c>
      <c r="I24" s="1">
        <f>E24*0.16-F24</f>
        <v>0</v>
      </c>
      <c r="J24" s="1">
        <f>G24*0.08-H24</f>
        <v>-2.8000000002066372E-3</v>
      </c>
    </row>
    <row r="25" spans="1:10" x14ac:dyDescent="0.25">
      <c r="A25">
        <v>2</v>
      </c>
      <c r="B25" t="s">
        <v>112</v>
      </c>
      <c r="C25" t="s">
        <v>85</v>
      </c>
      <c r="D25" t="s">
        <v>86</v>
      </c>
      <c r="E25" s="6">
        <v>0</v>
      </c>
      <c r="F25" s="6">
        <v>0</v>
      </c>
      <c r="G25" s="5">
        <v>231481.48</v>
      </c>
      <c r="H25" s="5">
        <v>18518.52</v>
      </c>
      <c r="I25" s="1">
        <f>E25*0.16-F25</f>
        <v>0</v>
      </c>
      <c r="J25" s="1">
        <f>G25*0.08-H25</f>
        <v>-1.5999999995983671E-3</v>
      </c>
    </row>
    <row r="26" spans="1:10" x14ac:dyDescent="0.25">
      <c r="A26">
        <v>2</v>
      </c>
      <c r="B26" t="s">
        <v>113</v>
      </c>
      <c r="C26" t="s">
        <v>85</v>
      </c>
      <c r="D26" t="s">
        <v>86</v>
      </c>
      <c r="E26" s="6">
        <v>0</v>
      </c>
      <c r="F26" s="6">
        <v>0</v>
      </c>
      <c r="G26" s="5">
        <v>185185.19</v>
      </c>
      <c r="H26" s="5">
        <v>14814.81</v>
      </c>
      <c r="I26" s="1">
        <f>E26*0.16-F26</f>
        <v>0</v>
      </c>
      <c r="J26" s="1">
        <f>G26*0.08-H26</f>
        <v>5.2000000014231773E-3</v>
      </c>
    </row>
    <row r="27" spans="1:10" x14ac:dyDescent="0.25">
      <c r="A27">
        <v>2</v>
      </c>
      <c r="B27" t="s">
        <v>116</v>
      </c>
      <c r="C27" t="s">
        <v>85</v>
      </c>
      <c r="D27" t="s">
        <v>86</v>
      </c>
      <c r="E27" s="6">
        <v>0</v>
      </c>
      <c r="F27" s="6">
        <v>0</v>
      </c>
      <c r="G27" s="5">
        <v>92592.59</v>
      </c>
      <c r="H27" s="5">
        <v>7407.41</v>
      </c>
      <c r="I27" s="1">
        <f>E27*0.16-F27</f>
        <v>0</v>
      </c>
      <c r="J27" s="1">
        <f>G27*0.08-H27</f>
        <v>-2.8000000002066372E-3</v>
      </c>
    </row>
    <row r="28" spans="1:10" x14ac:dyDescent="0.25">
      <c r="A28">
        <v>2</v>
      </c>
      <c r="B28" t="s">
        <v>121</v>
      </c>
      <c r="C28" t="s">
        <v>85</v>
      </c>
      <c r="D28" t="s">
        <v>86</v>
      </c>
      <c r="E28" s="6">
        <v>0</v>
      </c>
      <c r="F28" s="6">
        <v>0</v>
      </c>
      <c r="G28" s="5">
        <v>268518.52</v>
      </c>
      <c r="H28" s="5">
        <v>21481.48</v>
      </c>
      <c r="I28" s="1">
        <f>E28*0.16-F28</f>
        <v>0</v>
      </c>
      <c r="J28" s="1">
        <f>G28*0.08-H28</f>
        <v>1.6000000032363459E-3</v>
      </c>
    </row>
    <row r="29" spans="1:10" x14ac:dyDescent="0.25">
      <c r="A29">
        <v>2</v>
      </c>
      <c r="B29" t="s">
        <v>122</v>
      </c>
      <c r="C29" t="s">
        <v>85</v>
      </c>
      <c r="D29" t="s">
        <v>86</v>
      </c>
      <c r="E29" s="6">
        <v>0</v>
      </c>
      <c r="F29" s="6">
        <v>0</v>
      </c>
      <c r="G29" s="5">
        <v>92592.59</v>
      </c>
      <c r="H29" s="5">
        <v>7407.41</v>
      </c>
      <c r="I29" s="1">
        <f>E29*0.16-F29</f>
        <v>0</v>
      </c>
      <c r="J29" s="1">
        <f>G29*0.08-H29</f>
        <v>-2.8000000002066372E-3</v>
      </c>
    </row>
    <row r="30" spans="1:10" x14ac:dyDescent="0.25">
      <c r="A30">
        <v>2</v>
      </c>
      <c r="B30" t="s">
        <v>123</v>
      </c>
      <c r="C30" t="s">
        <v>85</v>
      </c>
      <c r="D30" t="s">
        <v>86</v>
      </c>
      <c r="E30" s="6">
        <v>0</v>
      </c>
      <c r="F30" s="6">
        <v>0</v>
      </c>
      <c r="G30" s="5">
        <v>157407.41</v>
      </c>
      <c r="H30" s="5">
        <v>12592.59</v>
      </c>
      <c r="I30" s="1">
        <f>E30*0.16-F30</f>
        <v>0</v>
      </c>
      <c r="J30" s="1">
        <f>G30*0.08-H30</f>
        <v>2.8000000002066372E-3</v>
      </c>
    </row>
    <row r="31" spans="1:10" x14ac:dyDescent="0.25">
      <c r="A31">
        <v>2</v>
      </c>
      <c r="B31" t="s">
        <v>124</v>
      </c>
      <c r="C31" t="s">
        <v>85</v>
      </c>
      <c r="D31" t="s">
        <v>86</v>
      </c>
      <c r="E31" s="6">
        <v>0</v>
      </c>
      <c r="F31" s="6">
        <v>0</v>
      </c>
      <c r="G31" s="5">
        <v>37037.040000000001</v>
      </c>
      <c r="H31" s="5">
        <v>2962.96</v>
      </c>
      <c r="I31" s="1">
        <f>E31*0.16-F31</f>
        <v>0</v>
      </c>
      <c r="J31" s="1">
        <f>G31*0.08-H31</f>
        <v>3.200000000106229E-3</v>
      </c>
    </row>
    <row r="32" spans="1:10" x14ac:dyDescent="0.25">
      <c r="A32">
        <v>2</v>
      </c>
      <c r="B32" t="s">
        <v>87</v>
      </c>
      <c r="C32" t="s">
        <v>79</v>
      </c>
      <c r="D32" t="s">
        <v>88</v>
      </c>
      <c r="E32" s="5">
        <v>11810.4</v>
      </c>
      <c r="F32" s="5">
        <v>1889.66</v>
      </c>
      <c r="G32" s="6">
        <v>0</v>
      </c>
      <c r="H32" s="6">
        <v>0</v>
      </c>
      <c r="I32" s="1">
        <f>E32*0.16-F32</f>
        <v>3.9999999999054126E-3</v>
      </c>
      <c r="J32" s="1">
        <f>G32*0.08-H32</f>
        <v>0</v>
      </c>
    </row>
    <row r="33" spans="1:10" x14ac:dyDescent="0.25">
      <c r="A33">
        <v>2</v>
      </c>
      <c r="B33" t="s">
        <v>114</v>
      </c>
      <c r="C33" t="s">
        <v>79</v>
      </c>
      <c r="D33" t="s">
        <v>115</v>
      </c>
      <c r="E33" s="5">
        <v>113758.62</v>
      </c>
      <c r="F33" s="5">
        <v>18201.38</v>
      </c>
      <c r="G33" s="6">
        <v>0</v>
      </c>
      <c r="H33" s="6">
        <v>0</v>
      </c>
      <c r="I33" s="1">
        <f>E33*0.16-F33</f>
        <v>-8.0000000161817297E-4</v>
      </c>
      <c r="J33" s="1">
        <f>G33*0.08-H33</f>
        <v>0</v>
      </c>
    </row>
    <row r="34" spans="1:10" x14ac:dyDescent="0.25">
      <c r="A34">
        <v>2</v>
      </c>
      <c r="B34">
        <v>2960089</v>
      </c>
      <c r="C34" t="s">
        <v>79</v>
      </c>
      <c r="D34" t="s">
        <v>83</v>
      </c>
      <c r="E34" s="5">
        <v>17241.38</v>
      </c>
      <c r="F34" s="5">
        <v>2758.62</v>
      </c>
      <c r="G34" s="6">
        <v>0</v>
      </c>
      <c r="H34" s="6">
        <v>0</v>
      </c>
      <c r="I34" s="1">
        <f>E34*0.16-F34</f>
        <v>8.0000000025393092E-4</v>
      </c>
      <c r="J34" s="1">
        <f>G34*0.08-H34</f>
        <v>0</v>
      </c>
    </row>
    <row r="35" spans="1:10" x14ac:dyDescent="0.25">
      <c r="A35">
        <v>2</v>
      </c>
      <c r="B35">
        <v>2962049</v>
      </c>
      <c r="C35" t="s">
        <v>79</v>
      </c>
      <c r="D35" t="s">
        <v>83</v>
      </c>
      <c r="E35" s="5">
        <v>17241.38</v>
      </c>
      <c r="F35" s="5">
        <v>2758.62</v>
      </c>
      <c r="G35" s="6">
        <v>0</v>
      </c>
      <c r="H35" s="6">
        <v>0</v>
      </c>
      <c r="I35" s="1">
        <f>E35*0.16-F35</f>
        <v>8.0000000025393092E-4</v>
      </c>
      <c r="J35" s="1">
        <f>G35*0.08-H35</f>
        <v>0</v>
      </c>
    </row>
    <row r="36" spans="1:10" x14ac:dyDescent="0.25">
      <c r="A36">
        <v>2</v>
      </c>
      <c r="B36">
        <v>2962789</v>
      </c>
      <c r="C36" t="s">
        <v>79</v>
      </c>
      <c r="D36" t="s">
        <v>83</v>
      </c>
      <c r="E36" s="5">
        <v>17241.38</v>
      </c>
      <c r="F36" s="5">
        <v>2758.62</v>
      </c>
      <c r="G36" s="6">
        <v>0</v>
      </c>
      <c r="H36" s="6">
        <v>0</v>
      </c>
      <c r="I36" s="1">
        <f>E36*0.16-F36</f>
        <v>8.0000000025393092E-4</v>
      </c>
      <c r="J36" s="1">
        <f>G36*0.08-H36</f>
        <v>0</v>
      </c>
    </row>
    <row r="37" spans="1:10" x14ac:dyDescent="0.25">
      <c r="A37">
        <v>2</v>
      </c>
      <c r="B37">
        <v>2963569</v>
      </c>
      <c r="C37" t="s">
        <v>79</v>
      </c>
      <c r="D37" t="s">
        <v>83</v>
      </c>
      <c r="E37" s="5">
        <v>17241.38</v>
      </c>
      <c r="F37" s="5">
        <v>2758.62</v>
      </c>
      <c r="G37" s="6">
        <v>0</v>
      </c>
      <c r="H37" s="6">
        <v>0</v>
      </c>
      <c r="I37" s="1">
        <f>E37*0.16-F37</f>
        <v>8.0000000025393092E-4</v>
      </c>
      <c r="J37" s="1">
        <f>G37*0.08-H37</f>
        <v>0</v>
      </c>
    </row>
    <row r="38" spans="1:10" x14ac:dyDescent="0.25">
      <c r="A38">
        <v>2</v>
      </c>
      <c r="B38">
        <v>2965269</v>
      </c>
      <c r="C38" t="s">
        <v>79</v>
      </c>
      <c r="D38" t="s">
        <v>83</v>
      </c>
      <c r="E38" s="5">
        <v>17241.38</v>
      </c>
      <c r="F38" s="5">
        <v>2758.62</v>
      </c>
      <c r="G38" s="6">
        <v>0</v>
      </c>
      <c r="H38" s="6">
        <v>0</v>
      </c>
      <c r="I38" s="1">
        <f>E38*0.16-F38</f>
        <v>8.0000000025393092E-4</v>
      </c>
      <c r="J38" s="1">
        <f>G38*0.08-H38</f>
        <v>0</v>
      </c>
    </row>
    <row r="39" spans="1:10" x14ac:dyDescent="0.25">
      <c r="D39" s="2" t="s">
        <v>77</v>
      </c>
      <c r="E39" s="7">
        <f>SUM(E2:E38)</f>
        <v>1098004.3</v>
      </c>
      <c r="F39" s="7">
        <f>SUM(F2:F38)</f>
        <v>175680.65999999995</v>
      </c>
      <c r="G39" s="7">
        <f>SUM(G2:G38)</f>
        <v>1958333.34</v>
      </c>
      <c r="H39" s="7">
        <f>SUM(H2:H38)</f>
        <v>156666.66</v>
      </c>
      <c r="I39" s="3"/>
      <c r="J39" s="3"/>
    </row>
  </sheetData>
  <sortState ref="A2:J40">
    <sortCondition ref="D2:D4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W10</cp:lastModifiedBy>
  <dcterms:created xsi:type="dcterms:W3CDTF">2025-05-30T23:47:32Z</dcterms:created>
  <dcterms:modified xsi:type="dcterms:W3CDTF">2025-05-30T23:54:05Z</dcterms:modified>
</cp:coreProperties>
</file>