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6EFCE"/>
        <bgColor rgb="00C6EFCE"/>
      </patternFill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3" borderId="0" pivotButton="0" quotePrefix="0" xfId="0"/>
    <xf numFmtId="2" fontId="2" fillId="0" borderId="0" pivotButton="0" quotePrefix="0" xfId="0"/>
    <xf numFmtId="2" fontId="0" fillId="2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2" borderId="0" pivotButton="0" quotePrefix="0" xfId="0"/>
    <xf numFmtId="0" fontId="3" fillId="4" borderId="0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4" fontId="0" fillId="3" borderId="0" pivotButton="0" quotePrefix="0" xfId="0"/>
    <xf numFmtId="4" fontId="2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8" t="inlineStr">
        <is>
          <t>CONTPAQ i</t>
        </is>
      </c>
      <c r="B1" s="8" t="n"/>
      <c r="C1" s="8" t="n"/>
      <c r="D1" s="8" t="n"/>
      <c r="E1" s="8" t="n"/>
      <c r="F1" s="8" t="inlineStr">
        <is>
          <t xml:space="preserve">T COMUNICAMOS </t>
        </is>
      </c>
      <c r="G1" s="8" t="n"/>
      <c r="H1" s="8" t="n"/>
      <c r="I1" s="8" t="n"/>
      <c r="J1" s="8" t="n"/>
      <c r="K1" s="8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4" customWidth="1" min="6" max="6"/>
    <col width="14" customWidth="1" min="7" max="7"/>
    <col width="14" customWidth="1" min="8" max="8"/>
    <col width="14" customWidth="1" min="9" max="9"/>
    <col width="15" customWidth="1" min="10" max="10"/>
    <col width="15" customWidth="1" min="11" max="11"/>
  </cols>
  <sheetData>
    <row r="1">
      <c r="A1" s="9" t="inlineStr">
        <is>
          <t>No.</t>
        </is>
      </c>
      <c r="B1" s="9" t="inlineStr">
        <is>
          <t>Refer.</t>
        </is>
      </c>
      <c r="C1" s="9" t="inlineStr">
        <is>
          <t>Cuenta</t>
        </is>
      </c>
      <c r="D1" s="9" t="inlineStr">
        <is>
          <t>Concepto</t>
        </is>
      </c>
      <c r="E1" s="9" t="inlineStr">
        <is>
          <t>Nombre</t>
        </is>
      </c>
      <c r="F1" s="9" t="inlineStr">
        <is>
          <t>Cargo 16</t>
        </is>
      </c>
      <c r="G1" s="9" t="inlineStr">
        <is>
          <t>Abono 16</t>
        </is>
      </c>
      <c r="H1" s="9" t="inlineStr">
        <is>
          <t>Cargo 8</t>
        </is>
      </c>
      <c r="I1" s="9" t="inlineStr">
        <is>
          <t>Abono 8</t>
        </is>
      </c>
      <c r="J1" s="9" t="inlineStr">
        <is>
          <t>Fórmula 16</t>
        </is>
      </c>
      <c r="K1" s="9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10" t="n">
        <v>1.28</v>
      </c>
      <c r="G2" s="11" t="n">
        <v>0</v>
      </c>
      <c r="H2" s="10" t="n">
        <v>1.28</v>
      </c>
      <c r="I2" s="11" t="n">
        <v>0</v>
      </c>
      <c r="J2" s="4">
        <f>F2*0.16-G2</f>
        <v/>
      </c>
      <c r="K2" s="4">
        <f>H2*0.08-I2</f>
        <v/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10" t="n">
        <v>38000</v>
      </c>
      <c r="G3" s="11" t="n">
        <v>0</v>
      </c>
      <c r="H3" s="10" t="n">
        <v>38000</v>
      </c>
      <c r="I3" s="10" t="n">
        <v>3040</v>
      </c>
      <c r="J3" s="4">
        <f>F3*0.16-G3</f>
        <v/>
      </c>
      <c r="K3" s="4">
        <f>H3*0.08-I3</f>
        <v/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10" t="n">
        <v>4637.93</v>
      </c>
      <c r="G4" s="10" t="n">
        <v>742.0700000000001</v>
      </c>
      <c r="H4" s="10" t="n">
        <v>4637.93</v>
      </c>
      <c r="I4" s="11" t="n">
        <v>0</v>
      </c>
      <c r="J4" s="4">
        <f>F4*0.16-G4</f>
        <v/>
      </c>
      <c r="K4" s="4">
        <f>H4*0.08-I4</f>
        <v/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10" t="n">
        <v>21551.7</v>
      </c>
      <c r="G5" s="10" t="n">
        <v>3448.27</v>
      </c>
      <c r="H5" s="10" t="n">
        <v>21551.7</v>
      </c>
      <c r="I5" s="11" t="n">
        <v>0</v>
      </c>
      <c r="J5" s="4">
        <f>F5*0.16-G5</f>
        <v/>
      </c>
      <c r="K5" s="4">
        <f>H5*0.08-I5</f>
        <v/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10" t="n">
        <v>6474.93</v>
      </c>
      <c r="G6" s="11" t="n">
        <v>0</v>
      </c>
      <c r="H6" s="10" t="n">
        <v>6474.93</v>
      </c>
      <c r="I6" s="10" t="n">
        <v>518</v>
      </c>
      <c r="J6" s="4">
        <f>F6*0.16-G6</f>
        <v/>
      </c>
      <c r="K6" s="4">
        <f>H6*0.08-I6</f>
        <v/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10" t="n">
        <v>4998.28</v>
      </c>
      <c r="G7" s="10" t="n">
        <v>799.72</v>
      </c>
      <c r="H7" s="10" t="n">
        <v>4998.28</v>
      </c>
      <c r="I7" s="11" t="n">
        <v>0</v>
      </c>
      <c r="J7" s="4">
        <f>F7*0.16-G7</f>
        <v/>
      </c>
      <c r="K7" s="4">
        <f>H7*0.08-I7</f>
        <v/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10" t="n">
        <v>500</v>
      </c>
      <c r="G8" s="11" t="n">
        <v>0</v>
      </c>
      <c r="H8" s="10" t="n">
        <v>500</v>
      </c>
      <c r="I8" s="10" t="n">
        <v>40</v>
      </c>
      <c r="J8" s="4">
        <f>F8*0.16-G8</f>
        <v/>
      </c>
      <c r="K8" s="4">
        <f>H8*0.08-I8</f>
        <v/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10" t="n">
        <v>500</v>
      </c>
      <c r="G9" s="10" t="n">
        <v>80</v>
      </c>
      <c r="H9" s="10" t="n">
        <v>500</v>
      </c>
      <c r="I9" s="11" t="n">
        <v>0</v>
      </c>
      <c r="J9" s="4">
        <f>F9*0.16-G9</f>
        <v/>
      </c>
      <c r="K9" s="4">
        <f>H9*0.08-I9</f>
        <v/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10" t="n">
        <v>2137.06</v>
      </c>
      <c r="G10" s="10" t="n">
        <v>341.92</v>
      </c>
      <c r="H10" s="10" t="n">
        <v>2137.06</v>
      </c>
      <c r="I10" s="11" t="n">
        <v>0</v>
      </c>
      <c r="J10" s="4">
        <f>F10*0.16-G10</f>
        <v/>
      </c>
      <c r="K10" s="4">
        <f>H10*0.08-I10</f>
        <v/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10" t="n">
        <v>1234.5</v>
      </c>
      <c r="G11" s="10" t="n">
        <v>197.52</v>
      </c>
      <c r="H11" s="10" t="n">
        <v>1234.5</v>
      </c>
      <c r="I11" s="11" t="n">
        <v>0</v>
      </c>
      <c r="J11" s="4">
        <f>F11*0.16-G11</f>
        <v/>
      </c>
      <c r="K11" s="4">
        <f>H11*0.08-I11</f>
        <v/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10" t="n">
        <v>343.97</v>
      </c>
      <c r="G12" s="10" t="n">
        <v>55.03</v>
      </c>
      <c r="H12" s="10" t="n">
        <v>343.97</v>
      </c>
      <c r="I12" s="11" t="n">
        <v>0</v>
      </c>
      <c r="J12" s="4">
        <f>F12*0.16-G12</f>
        <v/>
      </c>
      <c r="K12" s="4">
        <f>H12*0.08-I12</f>
        <v/>
      </c>
    </row>
    <row r="13">
      <c r="A13" t="n">
        <v>2</v>
      </c>
      <c r="B13" t="inlineStr">
        <is>
          <t>COP Diciembre</t>
        </is>
      </c>
      <c r="C13" t="inlineStr">
        <is>
          <t>5100-004-00</t>
        </is>
      </c>
      <c r="D13" t="inlineStr">
        <is>
          <t>Infonavit y Sar</t>
        </is>
      </c>
      <c r="E13" t="inlineStr">
        <is>
          <t>Infonavit y Sar</t>
        </is>
      </c>
      <c r="F13" s="10" t="n">
        <v>80448.63</v>
      </c>
      <c r="G13" s="10" t="n">
        <v>586.2</v>
      </c>
      <c r="H13" s="10" t="n">
        <v>80448.63</v>
      </c>
      <c r="I13" s="11" t="n">
        <v>0</v>
      </c>
      <c r="J13" s="4">
        <f>F13*0.16-G13</f>
        <v/>
      </c>
      <c r="K13" s="4">
        <f>H13*0.08-I13</f>
        <v/>
      </c>
    </row>
    <row r="14">
      <c r="A14" t="n">
        <v>1</v>
      </c>
      <c r="B14" t="n">
        <v>17317</v>
      </c>
      <c r="C14" t="inlineStr">
        <is>
          <t>5100-005-00</t>
        </is>
      </c>
      <c r="D14" t="inlineStr">
        <is>
          <t xml:space="preserve">Sistema de seguridad </t>
        </is>
      </c>
      <c r="E14" t="inlineStr">
        <is>
          <t xml:space="preserve">Sistema de seguridad </t>
        </is>
      </c>
      <c r="F14" s="10" t="n">
        <v>1831.9</v>
      </c>
      <c r="G14" s="10" t="n">
        <v>293.1</v>
      </c>
      <c r="H14" s="10" t="n">
        <v>1831.9</v>
      </c>
      <c r="I14" s="11" t="n">
        <v>0</v>
      </c>
      <c r="J14" s="4">
        <f>F14*0.16-G14</f>
        <v/>
      </c>
      <c r="K14" s="4">
        <f>H14*0.08-I14</f>
        <v/>
      </c>
    </row>
    <row r="15">
      <c r="A15" t="n">
        <v>1</v>
      </c>
      <c r="B15" t="n">
        <v>41255</v>
      </c>
      <c r="C15" t="inlineStr">
        <is>
          <t>5100-023-00</t>
        </is>
      </c>
      <c r="D15" t="inlineStr">
        <is>
          <t>Copias</t>
        </is>
      </c>
      <c r="E15" t="inlineStr">
        <is>
          <t>Copias</t>
        </is>
      </c>
      <c r="F15" s="10" t="n">
        <v>625</v>
      </c>
      <c r="G15" s="11" t="n">
        <v>0</v>
      </c>
      <c r="H15" s="10" t="n">
        <v>625</v>
      </c>
      <c r="I15" s="10" t="n">
        <v>50</v>
      </c>
      <c r="J15" s="4">
        <f>F15*0.16-G15</f>
        <v/>
      </c>
      <c r="K15" s="4">
        <f>H15*0.08-I15</f>
        <v/>
      </c>
    </row>
    <row r="16">
      <c r="A16" t="n">
        <v>3</v>
      </c>
      <c r="B16" t="n">
        <v>16445</v>
      </c>
      <c r="C16" t="inlineStr">
        <is>
          <t>5100-013-00</t>
        </is>
      </c>
      <c r="D16" t="inlineStr">
        <is>
          <t>Bolsas de plastico</t>
        </is>
      </c>
      <c r="E16" t="inlineStr">
        <is>
          <t>Bolsas de plastico</t>
        </is>
      </c>
      <c r="F16" s="10" t="n">
        <v>106.29</v>
      </c>
      <c r="G16" s="10" t="n">
        <v>17.01</v>
      </c>
      <c r="H16" s="10" t="n">
        <v>106.29</v>
      </c>
      <c r="I16" s="11" t="n">
        <v>0</v>
      </c>
      <c r="J16" s="4">
        <f>F16*0.16-G16</f>
        <v/>
      </c>
      <c r="K16" s="4">
        <f>H16*0.08-I16</f>
        <v/>
      </c>
    </row>
    <row r="17">
      <c r="A17" t="n">
        <v>5</v>
      </c>
      <c r="B17" t="n">
        <v>1864</v>
      </c>
      <c r="C17" t="inlineStr">
        <is>
          <t>5100-024-00</t>
        </is>
      </c>
      <c r="D17" t="inlineStr">
        <is>
          <t>Publicidad</t>
        </is>
      </c>
      <c r="E17" t="inlineStr">
        <is>
          <t>Publicidad</t>
        </is>
      </c>
      <c r="F17" s="10" t="n">
        <v>298.15</v>
      </c>
      <c r="G17" s="11" t="n">
        <v>0</v>
      </c>
      <c r="H17" s="10" t="n">
        <v>298.15</v>
      </c>
      <c r="I17" s="10" t="n">
        <v>23.85</v>
      </c>
      <c r="J17" s="4">
        <f>F17*0.16-G17</f>
        <v/>
      </c>
      <c r="K17" s="4">
        <f>H17*0.08-I17</f>
        <v/>
      </c>
    </row>
    <row r="18">
      <c r="A18" t="n">
        <v>7</v>
      </c>
      <c r="B18" t="n">
        <v>349184</v>
      </c>
      <c r="C18" t="inlineStr">
        <is>
          <t>5100-017-00</t>
        </is>
      </c>
      <c r="D18" t="inlineStr">
        <is>
          <t>Papeleria</t>
        </is>
      </c>
      <c r="E18" t="inlineStr">
        <is>
          <t>Papeleria</t>
        </is>
      </c>
      <c r="F18" s="10" t="n">
        <v>698.4299999999999</v>
      </c>
      <c r="G18" s="11" t="n">
        <v>0</v>
      </c>
      <c r="H18" s="10" t="n">
        <v>698.4299999999999</v>
      </c>
      <c r="I18" s="10" t="n">
        <v>55.87</v>
      </c>
      <c r="J18" s="4">
        <f>F18*0.16-G18</f>
        <v/>
      </c>
      <c r="K18" s="4">
        <f>H18*0.08-I18</f>
        <v/>
      </c>
    </row>
    <row r="19">
      <c r="A19" t="n">
        <v>9</v>
      </c>
      <c r="B19" t="n">
        <v>224</v>
      </c>
      <c r="C19" t="inlineStr">
        <is>
          <t>5100-021-00</t>
        </is>
      </c>
      <c r="D19" t="inlineStr">
        <is>
          <t>Facturas</t>
        </is>
      </c>
      <c r="E19" t="inlineStr">
        <is>
          <t>Facturas</t>
        </is>
      </c>
      <c r="F19" s="10" t="n">
        <v>1377.05</v>
      </c>
      <c r="G19" s="11" t="n">
        <v>0</v>
      </c>
      <c r="H19" s="10" t="n">
        <v>1377.05</v>
      </c>
      <c r="I19" s="10" t="n">
        <v>110.16</v>
      </c>
      <c r="J19" s="4">
        <f>F19*0.16-G19</f>
        <v/>
      </c>
      <c r="K19" s="4">
        <f>H19*0.08-I19</f>
        <v/>
      </c>
    </row>
    <row r="20">
      <c r="A20" t="n">
        <v>12</v>
      </c>
      <c r="B20" t="n">
        <v>7192</v>
      </c>
      <c r="C20" t="inlineStr">
        <is>
          <t>5100-012-00</t>
        </is>
      </c>
      <c r="D20" t="inlineStr">
        <is>
          <t>Mantenimiento de Instalaciones</t>
        </is>
      </c>
      <c r="E20" t="inlineStr">
        <is>
          <t>Mantenimiento de Instalaciones</t>
        </is>
      </c>
      <c r="F20" s="10" t="n">
        <v>185.18</v>
      </c>
      <c r="G20" s="11" t="n">
        <v>0</v>
      </c>
      <c r="H20" s="10" t="n">
        <v>185.18</v>
      </c>
      <c r="I20" s="10" t="n">
        <v>14.82</v>
      </c>
      <c r="J20" s="4">
        <f>F20*0.16-G20</f>
        <v/>
      </c>
      <c r="K20" s="4">
        <f>H20*0.08-I20</f>
        <v/>
      </c>
    </row>
    <row r="21">
      <c r="A21" t="n">
        <v>14</v>
      </c>
      <c r="B21" t="n">
        <v>139362</v>
      </c>
      <c r="C21" t="inlineStr">
        <is>
          <t>5100-013-00</t>
        </is>
      </c>
      <c r="D21" t="inlineStr">
        <is>
          <t>Bolsas de plastico</t>
        </is>
      </c>
      <c r="E21" t="inlineStr">
        <is>
          <t>Bolsas de plastico</t>
        </is>
      </c>
      <c r="F21" s="10" t="n">
        <v>264.98</v>
      </c>
      <c r="G21" s="10" t="n">
        <v>42.4</v>
      </c>
      <c r="H21" s="10" t="n">
        <v>264.98</v>
      </c>
      <c r="I21" s="11" t="n">
        <v>0</v>
      </c>
      <c r="J21" s="4">
        <f>F21*0.16-G21</f>
        <v/>
      </c>
      <c r="K21" s="4">
        <f>H21*0.08-I21</f>
        <v/>
      </c>
    </row>
    <row r="22">
      <c r="A22" t="n">
        <v>16</v>
      </c>
      <c r="B22" t="n">
        <v>60966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10" t="n">
        <v>162.04</v>
      </c>
      <c r="G22" s="11" t="n">
        <v>0</v>
      </c>
      <c r="H22" s="10" t="n">
        <v>162.04</v>
      </c>
      <c r="I22" s="10" t="n">
        <v>12.96</v>
      </c>
      <c r="J22" s="4">
        <f>F22*0.16-G22</f>
        <v/>
      </c>
      <c r="K22" s="4">
        <f>H22*0.08-I22</f>
        <v/>
      </c>
    </row>
    <row r="23">
      <c r="A23" t="n">
        <v>18</v>
      </c>
      <c r="B23" t="n">
        <v>50369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s="10" t="n">
        <v>555.5599999999999</v>
      </c>
      <c r="G23" s="11" t="n">
        <v>0</v>
      </c>
      <c r="H23" s="10" t="n">
        <v>555.5599999999999</v>
      </c>
      <c r="I23" s="10" t="n">
        <v>44.44</v>
      </c>
      <c r="J23" s="4">
        <f>F23*0.16-G23</f>
        <v/>
      </c>
      <c r="K23" s="4">
        <f>H23*0.08-I23</f>
        <v/>
      </c>
    </row>
    <row r="24">
      <c r="A24" t="n">
        <v>20</v>
      </c>
      <c r="B24" t="n">
        <v>311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10" t="n">
        <v>334.32</v>
      </c>
      <c r="G24" s="10" t="n">
        <v>53.49</v>
      </c>
      <c r="H24" s="10" t="n">
        <v>334.32</v>
      </c>
      <c r="I24" s="11" t="n">
        <v>0</v>
      </c>
      <c r="J24" s="4">
        <f>F24*0.16-G24</f>
        <v/>
      </c>
      <c r="K24" s="4">
        <f>H24*0.08-I24</f>
        <v/>
      </c>
    </row>
    <row r="25">
      <c r="A25" t="n">
        <v>22</v>
      </c>
      <c r="B25" t="n">
        <v>310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s="10" t="n">
        <v>957.29</v>
      </c>
      <c r="G25" s="10" t="n">
        <v>153.17</v>
      </c>
      <c r="H25" s="10" t="n">
        <v>957.29</v>
      </c>
      <c r="I25" s="11" t="n">
        <v>0</v>
      </c>
      <c r="J25" s="4">
        <f>F25*0.16-G25</f>
        <v/>
      </c>
      <c r="K25" s="4">
        <f>H25*0.08-I25</f>
        <v/>
      </c>
    </row>
    <row r="26">
      <c r="A26" t="n">
        <v>24</v>
      </c>
      <c r="B26" t="n">
        <v>623721</v>
      </c>
      <c r="C26" t="inlineStr">
        <is>
          <t>5100-012-00</t>
        </is>
      </c>
      <c r="D26" t="inlineStr">
        <is>
          <t>Mantenimiento de Instalaciones</t>
        </is>
      </c>
      <c r="E26" t="inlineStr">
        <is>
          <t>Mantenimiento de Instalaciones</t>
        </is>
      </c>
      <c r="F26" s="10" t="n">
        <v>76.86</v>
      </c>
      <c r="G26" s="11" t="n">
        <v>0</v>
      </c>
      <c r="H26" s="10" t="n">
        <v>76.86</v>
      </c>
      <c r="I26" s="10" t="n">
        <v>6.15</v>
      </c>
      <c r="J26" s="4">
        <f>F26*0.16-G26</f>
        <v/>
      </c>
      <c r="K26" s="4">
        <f>H26*0.08-I26</f>
        <v/>
      </c>
    </row>
    <row r="27">
      <c r="A27" t="n">
        <v>26</v>
      </c>
      <c r="B27" t="n">
        <v>348472</v>
      </c>
      <c r="C27" t="inlineStr">
        <is>
          <t>5100-017-00</t>
        </is>
      </c>
      <c r="D27" t="inlineStr">
        <is>
          <t>Papeleria</t>
        </is>
      </c>
      <c r="E27" t="inlineStr">
        <is>
          <t>Papeleria</t>
        </is>
      </c>
      <c r="F27" s="10" t="n">
        <v>36.1</v>
      </c>
      <c r="G27" s="11" t="n">
        <v>0</v>
      </c>
      <c r="H27" s="10" t="n">
        <v>36.1</v>
      </c>
      <c r="I27" s="10" t="n">
        <v>2.89</v>
      </c>
      <c r="J27" s="4">
        <f>F27*0.16-G27</f>
        <v/>
      </c>
      <c r="K27" s="4">
        <f>H27*0.08-I27</f>
        <v/>
      </c>
    </row>
    <row r="28">
      <c r="A28" t="n">
        <v>28</v>
      </c>
      <c r="B28" t="n">
        <v>16203652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10" t="n">
        <v>237</v>
      </c>
      <c r="G28" s="11" t="n">
        <v>0</v>
      </c>
      <c r="H28" s="10" t="n">
        <v>237</v>
      </c>
      <c r="I28" s="10" t="n">
        <v>25.18</v>
      </c>
      <c r="J28" s="4">
        <f>F28*0.16-G28</f>
        <v/>
      </c>
      <c r="K28" s="4">
        <f>H28*0.08-I28</f>
        <v/>
      </c>
    </row>
    <row r="29">
      <c r="A29" t="n">
        <v>29</v>
      </c>
      <c r="B29" t="n">
        <v>16202988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10" t="n">
        <v>414.14</v>
      </c>
      <c r="G29" s="11" t="n">
        <v>0</v>
      </c>
      <c r="H29" s="10" t="n">
        <v>414.14</v>
      </c>
      <c r="I29" s="10" t="n">
        <v>25.18</v>
      </c>
      <c r="J29" s="4">
        <f>F29*0.16-G29</f>
        <v/>
      </c>
      <c r="K29" s="4">
        <f>H29*0.08-I29</f>
        <v/>
      </c>
    </row>
    <row r="30">
      <c r="A30" t="n">
        <v>31</v>
      </c>
      <c r="B30" t="n">
        <v>16200434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10" t="n">
        <v>122</v>
      </c>
      <c r="G30" s="11" t="n">
        <v>0</v>
      </c>
      <c r="H30" s="10" t="n">
        <v>122</v>
      </c>
      <c r="I30" s="10" t="n">
        <v>7.2</v>
      </c>
      <c r="J30" s="4">
        <f>F30*0.16-G30</f>
        <v/>
      </c>
      <c r="K30" s="4">
        <f>H30*0.08-I30</f>
        <v/>
      </c>
    </row>
    <row r="31">
      <c r="A31" t="n">
        <v>33</v>
      </c>
      <c r="B31" t="n">
        <v>16198833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s="10" t="n">
        <v>150.6</v>
      </c>
      <c r="G31" s="11" t="n">
        <v>0</v>
      </c>
      <c r="H31" s="10" t="n">
        <v>150.6</v>
      </c>
      <c r="I31" s="10" t="n">
        <v>8.960000000000001</v>
      </c>
      <c r="J31" s="4">
        <f>F31*0.16-G31</f>
        <v/>
      </c>
      <c r="K31" s="4">
        <f>H31*0.08-I31</f>
        <v/>
      </c>
    </row>
    <row r="32">
      <c r="A32" t="n">
        <v>35</v>
      </c>
      <c r="B32" t="n">
        <v>1414</v>
      </c>
      <c r="C32" t="inlineStr">
        <is>
          <t>5100-014-00</t>
        </is>
      </c>
      <c r="D32" t="inlineStr">
        <is>
          <t>Articulos de limpieza</t>
        </is>
      </c>
      <c r="E32" t="inlineStr">
        <is>
          <t>Articulos de limpieza</t>
        </is>
      </c>
      <c r="F32" s="10" t="n">
        <v>300</v>
      </c>
      <c r="G32" s="10" t="n">
        <v>48</v>
      </c>
      <c r="H32" s="10" t="n">
        <v>300</v>
      </c>
      <c r="I32" s="11" t="n">
        <v>0</v>
      </c>
      <c r="J32" s="4">
        <f>F32*0.16-G32</f>
        <v/>
      </c>
      <c r="K32" s="4">
        <f>H32*0.08-I32</f>
        <v/>
      </c>
    </row>
    <row r="33">
      <c r="A33" t="n">
        <v>37</v>
      </c>
      <c r="B33" t="n">
        <v>399002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10" t="n">
        <v>111.21</v>
      </c>
      <c r="G33" s="10" t="n">
        <v>17.79</v>
      </c>
      <c r="H33" s="10" t="n">
        <v>111.21</v>
      </c>
      <c r="I33" s="11" t="n">
        <v>0</v>
      </c>
      <c r="J33" s="4">
        <f>F33*0.16-G33</f>
        <v/>
      </c>
      <c r="K33" s="4">
        <f>H33*0.08-I33</f>
        <v/>
      </c>
    </row>
    <row r="34">
      <c r="A34" t="n">
        <v>39</v>
      </c>
      <c r="B34" t="n">
        <v>6979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10" t="n">
        <v>125.93</v>
      </c>
      <c r="G34" s="11" t="n">
        <v>0</v>
      </c>
      <c r="H34" s="10" t="n">
        <v>125.93</v>
      </c>
      <c r="I34" s="10" t="n">
        <v>10.07</v>
      </c>
      <c r="J34" s="4">
        <f>F34*0.16-G34</f>
        <v/>
      </c>
      <c r="K34" s="4">
        <f>H34*0.08-I34</f>
        <v/>
      </c>
    </row>
    <row r="35">
      <c r="A35" t="n">
        <v>41</v>
      </c>
      <c r="B35" t="n">
        <v>7187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10" t="n">
        <v>82.88</v>
      </c>
      <c r="G35" s="11" t="n">
        <v>0</v>
      </c>
      <c r="H35" s="10" t="n">
        <v>82.88</v>
      </c>
      <c r="I35" s="10" t="n">
        <v>6.62</v>
      </c>
      <c r="J35" s="4">
        <f>F35*0.16-G35</f>
        <v/>
      </c>
      <c r="K35" s="4">
        <f>H35*0.08-I35</f>
        <v/>
      </c>
    </row>
    <row r="36">
      <c r="A36" t="n">
        <v>43</v>
      </c>
      <c r="B36" t="n">
        <v>7189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10" t="n">
        <v>114.82</v>
      </c>
      <c r="G36" s="11" t="n">
        <v>0</v>
      </c>
      <c r="H36" s="10" t="n">
        <v>114.82</v>
      </c>
      <c r="I36" s="10" t="n">
        <v>9.18</v>
      </c>
      <c r="J36" s="4">
        <f>F36*0.16-G36</f>
        <v/>
      </c>
      <c r="K36" s="4">
        <f>H36*0.08-I36</f>
        <v/>
      </c>
    </row>
    <row r="37">
      <c r="A37" t="n">
        <v>45</v>
      </c>
      <c r="B37" t="n">
        <v>7191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10" t="n">
        <v>73.15000000000001</v>
      </c>
      <c r="G37" s="11" t="n">
        <v>0</v>
      </c>
      <c r="H37" s="10" t="n">
        <v>73.15000000000001</v>
      </c>
      <c r="I37" s="10" t="n">
        <v>5.85</v>
      </c>
      <c r="J37" s="4">
        <f>F37*0.16-G37</f>
        <v/>
      </c>
      <c r="K37" s="4">
        <f>H37*0.08-I37</f>
        <v/>
      </c>
    </row>
    <row r="38">
      <c r="A38" t="n">
        <v>47</v>
      </c>
      <c r="B38" t="n">
        <v>398976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s="10" t="n">
        <v>343.1</v>
      </c>
      <c r="G38" s="10" t="n">
        <v>54.9</v>
      </c>
      <c r="H38" s="10" t="n">
        <v>343.1</v>
      </c>
      <c r="I38" s="11" t="n">
        <v>0</v>
      </c>
      <c r="J38" s="4">
        <f>F38*0.16-G38</f>
        <v/>
      </c>
      <c r="K38" s="4">
        <f>H38*0.08-I38</f>
        <v/>
      </c>
    </row>
    <row r="39">
      <c r="A39" t="n">
        <v>49</v>
      </c>
      <c r="B39" t="n">
        <v>469095</v>
      </c>
      <c r="C39" t="inlineStr">
        <is>
          <t>5100-014-00</t>
        </is>
      </c>
      <c r="D39" t="inlineStr">
        <is>
          <t>Articulos de limpieza</t>
        </is>
      </c>
      <c r="E39" t="inlineStr">
        <is>
          <t>Articulos de limpieza</t>
        </is>
      </c>
      <c r="F39" s="10" t="n">
        <v>155.37</v>
      </c>
      <c r="G39" s="11" t="n">
        <v>0</v>
      </c>
      <c r="H39" s="10" t="n">
        <v>155.37</v>
      </c>
      <c r="I39" s="10" t="n">
        <v>9.630000000000001</v>
      </c>
      <c r="J39" s="4">
        <f>F39*0.16-G39</f>
        <v/>
      </c>
      <c r="K39" s="4">
        <f>H39*0.08-I39</f>
        <v/>
      </c>
    </row>
    <row r="40">
      <c r="A40" t="n">
        <v>51</v>
      </c>
      <c r="B40" t="n">
        <v>348305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10" t="n">
        <v>1615.45</v>
      </c>
      <c r="G40" s="11" t="n">
        <v>0</v>
      </c>
      <c r="H40" s="10" t="n">
        <v>1615.45</v>
      </c>
      <c r="I40" s="10" t="n">
        <v>129.24</v>
      </c>
      <c r="J40" s="4">
        <f>F40*0.16-G40</f>
        <v/>
      </c>
      <c r="K40" s="4">
        <f>H40*0.08-I40</f>
        <v/>
      </c>
    </row>
    <row r="41">
      <c r="A41" t="n">
        <v>53</v>
      </c>
      <c r="B41" t="n">
        <v>348304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s="10" t="n">
        <v>1809.51</v>
      </c>
      <c r="G41" s="11" t="n">
        <v>0</v>
      </c>
      <c r="H41" s="10" t="n">
        <v>1809.51</v>
      </c>
      <c r="I41" s="10" t="n">
        <v>144.76</v>
      </c>
      <c r="J41" s="4">
        <f>F41*0.16-G41</f>
        <v/>
      </c>
      <c r="K41" s="4">
        <f>H41*0.08-I41</f>
        <v/>
      </c>
    </row>
    <row r="42">
      <c r="A42" t="n">
        <v>55</v>
      </c>
      <c r="B42" t="n">
        <v>138737</v>
      </c>
      <c r="C42" t="inlineStr">
        <is>
          <t>5100-013-00</t>
        </is>
      </c>
      <c r="D42" t="inlineStr">
        <is>
          <t>Bolsas de plastico</t>
        </is>
      </c>
      <c r="E42" t="inlineStr">
        <is>
          <t>Bolsas de plastico</t>
        </is>
      </c>
      <c r="F42" s="10" t="n">
        <v>188.88</v>
      </c>
      <c r="G42" s="10" t="n">
        <v>30.22</v>
      </c>
      <c r="H42" s="10" t="n">
        <v>188.88</v>
      </c>
      <c r="I42" s="11" t="n">
        <v>0</v>
      </c>
      <c r="J42" s="4">
        <f>F42*0.16-G42</f>
        <v/>
      </c>
      <c r="K42" s="4">
        <f>H42*0.08-I42</f>
        <v/>
      </c>
    </row>
    <row r="43">
      <c r="A43" t="n">
        <v>57</v>
      </c>
      <c r="B43" t="n">
        <v>6954</v>
      </c>
      <c r="C43" t="inlineStr">
        <is>
          <t>5100-012-00</t>
        </is>
      </c>
      <c r="D43" t="inlineStr">
        <is>
          <t>Mantenimiento de Instalaciones</t>
        </is>
      </c>
      <c r="E43" t="inlineStr">
        <is>
          <t>Mantenimiento de Instalaciones</t>
        </is>
      </c>
      <c r="F43" s="10" t="n">
        <v>162.04</v>
      </c>
      <c r="G43" s="10" t="n">
        <v>12.96</v>
      </c>
      <c r="H43" s="10" t="n">
        <v>162.04</v>
      </c>
      <c r="I43" s="11" t="n">
        <v>0</v>
      </c>
      <c r="J43" s="4">
        <f>F43*0.16-G43</f>
        <v/>
      </c>
      <c r="K43" s="4">
        <f>H43*0.08-I43</f>
        <v/>
      </c>
    </row>
    <row r="44">
      <c r="A44" t="n">
        <v>59</v>
      </c>
      <c r="B44" t="n">
        <v>117242</v>
      </c>
      <c r="C44" t="inlineStr">
        <is>
          <t>5100-009-00</t>
        </is>
      </c>
      <c r="D44" t="inlineStr">
        <is>
          <t>Mensajeria y paqueteria</t>
        </is>
      </c>
      <c r="E44" t="inlineStr">
        <is>
          <t>Mensajeria y paqueteria</t>
        </is>
      </c>
      <c r="F44" s="10" t="n">
        <v>771.3200000000001</v>
      </c>
      <c r="G44" s="10" t="n">
        <v>123.41</v>
      </c>
      <c r="H44" s="10" t="n">
        <v>771.3200000000001</v>
      </c>
      <c r="I44" s="11" t="n">
        <v>0</v>
      </c>
      <c r="J44" s="4">
        <f>F44*0.16-G44</f>
        <v/>
      </c>
      <c r="K44" s="4">
        <f>H44*0.08-I44</f>
        <v/>
      </c>
    </row>
    <row r="45">
      <c r="A45" t="n">
        <v>61</v>
      </c>
      <c r="B45" t="n">
        <v>4887</v>
      </c>
      <c r="C45" t="inlineStr">
        <is>
          <t>5100-026-00</t>
        </is>
      </c>
      <c r="D45" t="inlineStr">
        <is>
          <t>Accesorios para computadoras</t>
        </is>
      </c>
      <c r="E45" t="inlineStr">
        <is>
          <t>Accesorios para computadoras</t>
        </is>
      </c>
      <c r="F45" s="10" t="n">
        <v>578.7</v>
      </c>
      <c r="G45" s="11" t="n">
        <v>0</v>
      </c>
      <c r="H45" s="10" t="n">
        <v>578.7</v>
      </c>
      <c r="I45" s="10" t="n">
        <v>46.3</v>
      </c>
      <c r="J45" s="4">
        <f>F45*0.16-G45</f>
        <v/>
      </c>
      <c r="K45" s="4">
        <f>H45*0.08-I45</f>
        <v/>
      </c>
    </row>
    <row r="46">
      <c r="A46" t="n">
        <v>63</v>
      </c>
      <c r="B46" t="n">
        <v>30899</v>
      </c>
      <c r="C46" t="inlineStr">
        <is>
          <t>5100-034-00</t>
        </is>
      </c>
      <c r="D46" t="inlineStr">
        <is>
          <t>Coffe Break</t>
        </is>
      </c>
      <c r="E46" t="inlineStr">
        <is>
          <t>Coffe Break</t>
        </is>
      </c>
      <c r="F46" s="10" t="n">
        <v>389</v>
      </c>
      <c r="G46" s="11" t="n">
        <v>0</v>
      </c>
      <c r="H46" s="10" t="n">
        <v>389</v>
      </c>
      <c r="I46" s="10" t="n">
        <v>74.94</v>
      </c>
      <c r="J46" s="4">
        <f>F46*0.16-G46</f>
        <v/>
      </c>
      <c r="K46" s="4">
        <f>H46*0.08-I46</f>
        <v/>
      </c>
    </row>
    <row r="47">
      <c r="A47" t="n">
        <v>64</v>
      </c>
      <c r="B47" t="n">
        <v>3962</v>
      </c>
      <c r="C47" t="inlineStr">
        <is>
          <t>5100-007-00</t>
        </is>
      </c>
      <c r="D47" t="inlineStr">
        <is>
          <t xml:space="preserve">Mantenimiento de Eq. Transporte </t>
        </is>
      </c>
      <c r="E47" t="inlineStr">
        <is>
          <t xml:space="preserve">Mantenimiento de Eq. Transporte </t>
        </is>
      </c>
      <c r="F47" s="10" t="n">
        <v>936.77</v>
      </c>
      <c r="G47" s="11" t="n">
        <v>0</v>
      </c>
      <c r="H47" s="10" t="n">
        <v>936.77</v>
      </c>
      <c r="I47" s="10" t="n">
        <v>74.94</v>
      </c>
      <c r="J47" s="4">
        <f>F47*0.16-G47</f>
        <v/>
      </c>
      <c r="K47" s="4">
        <f>H47*0.08-I47</f>
        <v/>
      </c>
    </row>
    <row r="48">
      <c r="A48" t="n">
        <v>67</v>
      </c>
      <c r="B48" t="n">
        <v>469</v>
      </c>
      <c r="C48" t="inlineStr">
        <is>
          <t>5100-009-00</t>
        </is>
      </c>
      <c r="D48" t="inlineStr">
        <is>
          <t>Mensajeria y paqueteria</t>
        </is>
      </c>
      <c r="E48" t="inlineStr">
        <is>
          <t>Mensajeria y paqueteria</t>
        </is>
      </c>
      <c r="F48" s="10" t="n">
        <v>318.92</v>
      </c>
      <c r="G48" s="10" t="n">
        <v>51.03</v>
      </c>
      <c r="H48" s="10" t="n">
        <v>318.92</v>
      </c>
      <c r="I48" s="11" t="n">
        <v>0</v>
      </c>
      <c r="J48" s="4">
        <f>F48*0.16-G48</f>
        <v/>
      </c>
      <c r="K48" s="4">
        <f>H48*0.08-I48</f>
        <v/>
      </c>
    </row>
    <row r="49">
      <c r="A49" t="n">
        <v>69</v>
      </c>
      <c r="B49" t="inlineStr">
        <is>
          <t>Llaves</t>
        </is>
      </c>
      <c r="C49" t="inlineStr">
        <is>
          <t>5100-025-00</t>
        </is>
      </c>
      <c r="D49" t="inlineStr">
        <is>
          <t>Gastos varios</t>
        </is>
      </c>
      <c r="E49" t="inlineStr">
        <is>
          <t>Gastos varios</t>
        </is>
      </c>
      <c r="F49" s="10" t="n">
        <v>430</v>
      </c>
      <c r="G49" s="11" t="n">
        <v>0</v>
      </c>
      <c r="H49" s="10" t="n">
        <v>430</v>
      </c>
      <c r="I49" s="10" t="n">
        <v>34.4</v>
      </c>
      <c r="J49" s="4">
        <f>F49*0.16-G49</f>
        <v/>
      </c>
      <c r="K49" s="4">
        <f>H49*0.08-I49</f>
        <v/>
      </c>
    </row>
    <row r="50">
      <c r="A50" t="n">
        <v>71</v>
      </c>
      <c r="B50" t="n">
        <v>348196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10" t="n">
        <v>946.3</v>
      </c>
      <c r="G50" s="11" t="n">
        <v>0</v>
      </c>
      <c r="H50" s="10" t="n">
        <v>946.3</v>
      </c>
      <c r="I50" s="10" t="n">
        <v>75.70999999999999</v>
      </c>
      <c r="J50" s="4">
        <f>F50*0.16-G50</f>
        <v/>
      </c>
      <c r="K50" s="4">
        <f>H50*0.08-I50</f>
        <v/>
      </c>
    </row>
    <row r="51">
      <c r="A51" t="n">
        <v>73</v>
      </c>
      <c r="B51" t="n">
        <v>348195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s="10" t="n">
        <v>1257.4</v>
      </c>
      <c r="G51" s="11" t="n">
        <v>0</v>
      </c>
      <c r="H51" s="10" t="n">
        <v>1257.4</v>
      </c>
      <c r="I51" s="10" t="n">
        <v>100.59</v>
      </c>
      <c r="J51" s="4">
        <f>F51*0.16-G51</f>
        <v/>
      </c>
      <c r="K51" s="4">
        <f>H51*0.08-I51</f>
        <v/>
      </c>
    </row>
    <row r="52">
      <c r="A52" t="n">
        <v>75</v>
      </c>
      <c r="B52" t="n">
        <v>646073</v>
      </c>
      <c r="C52" t="inlineStr">
        <is>
          <t>5100-014-00</t>
        </is>
      </c>
      <c r="D52" t="inlineStr">
        <is>
          <t>Articulos de limpieza</t>
        </is>
      </c>
      <c r="E52" t="inlineStr">
        <is>
          <t>Articulos de limpieza</t>
        </is>
      </c>
      <c r="F52" s="10" t="n">
        <v>1058.33</v>
      </c>
      <c r="G52" s="11" t="n">
        <v>0</v>
      </c>
      <c r="H52" s="10" t="n">
        <v>1058.33</v>
      </c>
      <c r="I52" s="10" t="n">
        <v>84.67</v>
      </c>
      <c r="J52" s="4">
        <f>F52*0.16-G52</f>
        <v/>
      </c>
      <c r="K52" s="4">
        <f>H52*0.08-I52</f>
        <v/>
      </c>
    </row>
    <row r="53">
      <c r="A53" t="n">
        <v>3</v>
      </c>
      <c r="B53" t="inlineStr">
        <is>
          <t>Candados</t>
        </is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10" t="n">
        <v>439.66</v>
      </c>
      <c r="G53" s="10" t="n">
        <v>70.34</v>
      </c>
      <c r="H53" s="10" t="n">
        <v>439.66</v>
      </c>
      <c r="I53" s="11" t="n">
        <v>0</v>
      </c>
      <c r="J53" s="4">
        <f>F53*0.16-G53</f>
        <v/>
      </c>
      <c r="K53" s="4">
        <f>H53*0.08-I53</f>
        <v/>
      </c>
    </row>
    <row r="54">
      <c r="A54" t="n">
        <v>5</v>
      </c>
      <c r="B54" t="n">
        <v>61543</v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s="10" t="n">
        <v>106.48</v>
      </c>
      <c r="G54" s="11" t="n">
        <v>0</v>
      </c>
      <c r="H54" s="10" t="n">
        <v>106.48</v>
      </c>
      <c r="I54" s="10" t="n">
        <v>8.52</v>
      </c>
      <c r="J54" s="4">
        <f>F54*0.16-G54</f>
        <v/>
      </c>
      <c r="K54" s="4">
        <f>H54*0.08-I54</f>
        <v/>
      </c>
    </row>
    <row r="55">
      <c r="A55" t="n">
        <v>7</v>
      </c>
      <c r="B55" t="n">
        <v>328</v>
      </c>
      <c r="C55" t="inlineStr">
        <is>
          <t>5100-009-00</t>
        </is>
      </c>
      <c r="D55" t="inlineStr">
        <is>
          <t>Mensajeria y paqueteria</t>
        </is>
      </c>
      <c r="E55" t="inlineStr">
        <is>
          <t>Mensajeria y paqueteria</t>
        </is>
      </c>
      <c r="F55" s="10" t="n">
        <v>682.8200000000001</v>
      </c>
      <c r="G55" s="10" t="n">
        <v>109.25</v>
      </c>
      <c r="H55" s="10" t="n">
        <v>682.8200000000001</v>
      </c>
      <c r="I55" s="11" t="n">
        <v>0</v>
      </c>
      <c r="J55" s="4">
        <f>F55*0.16-G55</f>
        <v/>
      </c>
      <c r="K55" s="4">
        <f>H55*0.08-I55</f>
        <v/>
      </c>
    </row>
    <row r="56">
      <c r="A56" t="n">
        <v>9</v>
      </c>
      <c r="B56" t="n">
        <v>990285124</v>
      </c>
      <c r="C56" t="inlineStr">
        <is>
          <t>5100-018-00</t>
        </is>
      </c>
      <c r="D56" t="inlineStr">
        <is>
          <t>Impuestos y Derechos</t>
        </is>
      </c>
      <c r="E56" t="inlineStr">
        <is>
          <t>Impuestos y Derechos</t>
        </is>
      </c>
      <c r="F56" s="10" t="n">
        <v>985.67</v>
      </c>
      <c r="G56" s="10" t="n">
        <v>157.71</v>
      </c>
      <c r="H56" s="10" t="n">
        <v>985.67</v>
      </c>
      <c r="I56" s="11" t="n">
        <v>0</v>
      </c>
      <c r="J56" s="4">
        <f>F56*0.16-G56</f>
        <v/>
      </c>
      <c r="K56" s="4">
        <f>H56*0.08-I56</f>
        <v/>
      </c>
    </row>
    <row r="57">
      <c r="A57" t="n">
        <v>11</v>
      </c>
      <c r="B57" t="n">
        <v>328</v>
      </c>
      <c r="C57" t="inlineStr">
        <is>
          <t>5100-015-00</t>
        </is>
      </c>
      <c r="D57" t="inlineStr">
        <is>
          <t>Agua</t>
        </is>
      </c>
      <c r="E57" t="inlineStr">
        <is>
          <t>Agua</t>
        </is>
      </c>
      <c r="F57" s="10" t="n">
        <v>267.34</v>
      </c>
      <c r="G57" s="10" t="n">
        <v>44.93</v>
      </c>
      <c r="H57" s="10" t="n">
        <v>267.34</v>
      </c>
      <c r="I57" s="11" t="n">
        <v>0</v>
      </c>
      <c r="J57" s="4">
        <f>F57*0.16-G57</f>
        <v/>
      </c>
      <c r="K57" s="4">
        <f>H57*0.08-I57</f>
        <v/>
      </c>
    </row>
    <row r="58">
      <c r="A58" t="n">
        <v>18</v>
      </c>
      <c r="B58" t="n">
        <v>16513</v>
      </c>
      <c r="C58" t="inlineStr">
        <is>
          <t>5100-013-00</t>
        </is>
      </c>
      <c r="D58" t="inlineStr">
        <is>
          <t>Bolsas de plastico</t>
        </is>
      </c>
      <c r="E58" t="inlineStr">
        <is>
          <t>Bolsas de plastico</t>
        </is>
      </c>
      <c r="F58" s="10" t="n">
        <v>280.8</v>
      </c>
      <c r="G58" s="10" t="n">
        <v>44.93</v>
      </c>
      <c r="H58" s="10" t="n">
        <v>280.8</v>
      </c>
      <c r="I58" s="11" t="n">
        <v>0</v>
      </c>
      <c r="J58" s="4">
        <f>F58*0.16-G58</f>
        <v/>
      </c>
      <c r="K58" s="4">
        <f>H58*0.08-I58</f>
        <v/>
      </c>
    </row>
    <row r="59">
      <c r="A59" t="n">
        <v>20</v>
      </c>
      <c r="B59" t="n">
        <v>7561</v>
      </c>
      <c r="C59" t="inlineStr">
        <is>
          <t>5100-012-00</t>
        </is>
      </c>
      <c r="D59" t="inlineStr">
        <is>
          <t>Mantenimiento de Instalaciones</t>
        </is>
      </c>
      <c r="E59" t="inlineStr">
        <is>
          <t>Mantenimiento de Instalaciones</t>
        </is>
      </c>
      <c r="F59" s="10" t="n">
        <v>735.64</v>
      </c>
      <c r="G59" s="11" t="n">
        <v>0</v>
      </c>
      <c r="H59" s="10" t="n">
        <v>735.64</v>
      </c>
      <c r="I59" s="10" t="n">
        <v>58.86</v>
      </c>
      <c r="J59" s="4">
        <f>F59*0.16-G59</f>
        <v/>
      </c>
      <c r="K59" s="4">
        <f>H59*0.08-I59</f>
        <v/>
      </c>
    </row>
    <row r="60">
      <c r="A60" t="n">
        <v>22</v>
      </c>
      <c r="B60" t="n">
        <v>2028844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10" t="n">
        <v>651.74</v>
      </c>
      <c r="G60" s="10" t="n">
        <v>104.26</v>
      </c>
      <c r="H60" s="10" t="n">
        <v>651.74</v>
      </c>
      <c r="I60" s="11" t="n">
        <v>0</v>
      </c>
      <c r="J60" s="4">
        <f>F60*0.16-G60</f>
        <v/>
      </c>
      <c r="K60" s="4">
        <f>H60*0.08-I60</f>
        <v/>
      </c>
    </row>
    <row r="61">
      <c r="A61" t="n">
        <v>24</v>
      </c>
      <c r="B61" t="n">
        <v>61333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s="10" t="n">
        <v>423.73</v>
      </c>
      <c r="G61" s="10" t="n">
        <v>67.8</v>
      </c>
      <c r="H61" s="10" t="n">
        <v>423.73</v>
      </c>
      <c r="I61" s="11" t="n">
        <v>0</v>
      </c>
      <c r="J61" s="4">
        <f>F61*0.16-G61</f>
        <v/>
      </c>
      <c r="K61" s="4">
        <f>H61*0.08-I61</f>
        <v/>
      </c>
    </row>
    <row r="62">
      <c r="A62" t="n">
        <v>26</v>
      </c>
      <c r="B62" t="n">
        <v>61333</v>
      </c>
      <c r="C62" t="inlineStr">
        <is>
          <t>5100-010-01</t>
        </is>
      </c>
      <c r="D62" t="inlineStr">
        <is>
          <t>Impuesto Hospedaje</t>
        </is>
      </c>
      <c r="E62" t="inlineStr">
        <is>
          <t>Impuesto Hospedaje</t>
        </is>
      </c>
      <c r="F62" s="10" t="n">
        <v>8.470000000000001</v>
      </c>
      <c r="G62" s="11" t="n">
        <v>0</v>
      </c>
      <c r="H62" s="10" t="n">
        <v>8.470000000000001</v>
      </c>
      <c r="I62" s="10" t="n">
        <v>88.31999999999999</v>
      </c>
      <c r="J62" s="4">
        <f>F62*0.16-G62</f>
        <v/>
      </c>
      <c r="K62" s="4">
        <f>H62*0.08-I62</f>
        <v/>
      </c>
    </row>
    <row r="63">
      <c r="A63" t="n">
        <v>27</v>
      </c>
      <c r="B63" t="n">
        <v>35024</v>
      </c>
      <c r="C63" t="inlineStr">
        <is>
          <t>5100-008-00</t>
        </is>
      </c>
      <c r="D63" t="inlineStr">
        <is>
          <t>Gastos de viaje y hospedaje</t>
        </is>
      </c>
      <c r="E63" t="inlineStr">
        <is>
          <t>Gastos de viaje y hospedaje</t>
        </is>
      </c>
      <c r="F63" s="10" t="n">
        <v>552.02</v>
      </c>
      <c r="G63" s="11" t="n">
        <v>0</v>
      </c>
      <c r="H63" s="10" t="n">
        <v>552.02</v>
      </c>
      <c r="I63" s="10" t="n">
        <v>88.31999999999999</v>
      </c>
      <c r="J63" s="4">
        <f>F63*0.16-G63</f>
        <v/>
      </c>
      <c r="K63" s="4">
        <f>H63*0.08-I63</f>
        <v/>
      </c>
    </row>
    <row r="64">
      <c r="A64" t="n">
        <v>29</v>
      </c>
      <c r="B64" t="n">
        <v>35024</v>
      </c>
      <c r="C64" t="inlineStr">
        <is>
          <t>5100-010-01</t>
        </is>
      </c>
      <c r="D64" t="inlineStr">
        <is>
          <t>Impuesto Hospedaje</t>
        </is>
      </c>
      <c r="E64" t="inlineStr">
        <is>
          <t>Impuesto Hospedaje</t>
        </is>
      </c>
      <c r="F64" s="10" t="n">
        <v>16.56</v>
      </c>
      <c r="G64" s="11" t="n">
        <v>0</v>
      </c>
      <c r="H64" s="10" t="n">
        <v>16.56</v>
      </c>
      <c r="I64" s="10" t="n">
        <v>16</v>
      </c>
      <c r="J64" s="4">
        <f>F64*0.16-G64</f>
        <v/>
      </c>
      <c r="K64" s="4">
        <f>H64*0.08-I64</f>
        <v/>
      </c>
    </row>
    <row r="65">
      <c r="A65" t="n">
        <v>32</v>
      </c>
      <c r="B65" t="n">
        <v>1874</v>
      </c>
      <c r="C65" t="inlineStr">
        <is>
          <t>5100-024-00</t>
        </is>
      </c>
      <c r="D65" t="inlineStr">
        <is>
          <t>Publicidad</t>
        </is>
      </c>
      <c r="E65" t="inlineStr">
        <is>
          <t>Publicidad</t>
        </is>
      </c>
      <c r="F65" s="10" t="n">
        <v>100</v>
      </c>
      <c r="G65" s="11" t="n">
        <v>0</v>
      </c>
      <c r="H65" s="10" t="n">
        <v>100</v>
      </c>
      <c r="I65" s="10" t="n">
        <v>8</v>
      </c>
      <c r="J65" s="4">
        <f>F65*0.16-G65</f>
        <v/>
      </c>
      <c r="K65" s="4">
        <f>H65*0.08-I65</f>
        <v/>
      </c>
    </row>
    <row r="66">
      <c r="A66" t="n">
        <v>1</v>
      </c>
      <c r="B66" t="inlineStr">
        <is>
          <t>Enero</t>
        </is>
      </c>
      <c r="C66" t="inlineStr">
        <is>
          <t>5200-001-01</t>
        </is>
      </c>
      <c r="D66" t="inlineStr">
        <is>
          <t>Santander</t>
        </is>
      </c>
      <c r="E66" t="inlineStr">
        <is>
          <t>Santander</t>
        </is>
      </c>
      <c r="F66" s="10" t="n">
        <v>4936.66</v>
      </c>
      <c r="G66" s="10" t="n">
        <v>789.86</v>
      </c>
      <c r="H66" s="10" t="n">
        <v>4936.66</v>
      </c>
      <c r="I66" s="11" t="n">
        <v>0</v>
      </c>
      <c r="J66" s="4">
        <f>F66*0.16-G66</f>
        <v/>
      </c>
      <c r="K66" s="4">
        <f>H66*0.08-I66</f>
        <v/>
      </c>
    </row>
    <row r="67">
      <c r="A67" t="n">
        <v>1</v>
      </c>
      <c r="B67" t="inlineStr">
        <is>
          <t>Enero</t>
        </is>
      </c>
      <c r="C67" t="inlineStr">
        <is>
          <t>5200-001-04</t>
        </is>
      </c>
      <c r="D67" t="inlineStr">
        <is>
          <t>Azteca</t>
        </is>
      </c>
      <c r="E67" t="inlineStr">
        <is>
          <t>Azteca</t>
        </is>
      </c>
      <c r="F67" s="10" t="n">
        <v>24</v>
      </c>
      <c r="G67" s="10" t="n">
        <v>3.84</v>
      </c>
      <c r="H67" s="10" t="n">
        <v>24</v>
      </c>
      <c r="I67" s="11" t="n">
        <v>0</v>
      </c>
      <c r="J67" s="4">
        <f>F67*0.16-G67</f>
        <v/>
      </c>
      <c r="K67" s="4">
        <f>H67*0.08-I67</f>
        <v/>
      </c>
    </row>
    <row r="68">
      <c r="A68" t="n">
        <v>1</v>
      </c>
      <c r="B68" t="n">
        <v>724461</v>
      </c>
      <c r="C68" t="inlineStr">
        <is>
          <t>5200-001-03</t>
        </is>
      </c>
      <c r="D68" t="inlineStr">
        <is>
          <t>Comisiones Billpocket</t>
        </is>
      </c>
      <c r="E68" t="inlineStr">
        <is>
          <t>Comisiones Billpocket</t>
        </is>
      </c>
      <c r="F68" s="10" t="n">
        <v>4777.01</v>
      </c>
      <c r="G68" s="10" t="n">
        <v>764.3200000000001</v>
      </c>
      <c r="H68" s="10" t="n">
        <v>4777.01</v>
      </c>
      <c r="I68" s="11" t="n">
        <v>0</v>
      </c>
      <c r="J68" s="4">
        <f>F68*0.16-G68</f>
        <v/>
      </c>
      <c r="K68" s="4">
        <f>H68*0.08-I68</f>
        <v/>
      </c>
    </row>
    <row r="69">
      <c r="E69" s="5" t="inlineStr">
        <is>
          <t>TOTAL</t>
        </is>
      </c>
      <c r="F69" s="12">
        <f>SUM(F2:F68)</f>
        <v/>
      </c>
      <c r="G69" s="12">
        <f>SUM(G2:G68)</f>
        <v/>
      </c>
      <c r="H69" s="12">
        <f>SUM(H2:H68)</f>
        <v/>
      </c>
      <c r="I69" s="12">
        <f>SUM(I2:I68)</f>
        <v/>
      </c>
      <c r="J69" s="7" t="n"/>
      <c r="K69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4" customWidth="1" min="6" max="6"/>
    <col width="14" customWidth="1" min="7" max="7"/>
    <col width="14" customWidth="1" min="8" max="8"/>
    <col width="14" customWidth="1" min="9" max="9"/>
    <col width="15" customWidth="1" min="10" max="10"/>
    <col width="15" customWidth="1" min="11" max="11"/>
  </cols>
  <sheetData>
    <row r="1">
      <c r="A1" s="9" t="inlineStr">
        <is>
          <t>No.</t>
        </is>
      </c>
      <c r="B1" s="9" t="inlineStr">
        <is>
          <t>Refer.</t>
        </is>
      </c>
      <c r="C1" s="9" t="inlineStr">
        <is>
          <t>Cuenta</t>
        </is>
      </c>
      <c r="D1" s="9" t="inlineStr">
        <is>
          <t>Concepto</t>
        </is>
      </c>
      <c r="E1" s="9" t="inlineStr">
        <is>
          <t>Nombre</t>
        </is>
      </c>
      <c r="F1" s="9" t="inlineStr">
        <is>
          <t>Cargo 16</t>
        </is>
      </c>
      <c r="G1" s="9" t="inlineStr">
        <is>
          <t>Abono 16</t>
        </is>
      </c>
      <c r="H1" s="9" t="inlineStr">
        <is>
          <t>Cargo 8</t>
        </is>
      </c>
      <c r="I1" s="9" t="inlineStr">
        <is>
          <t>Abono 8</t>
        </is>
      </c>
      <c r="J1" s="9" t="inlineStr">
        <is>
          <t>Fórmula 16</t>
        </is>
      </c>
      <c r="K1" s="9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10" t="n">
        <v>25862.07</v>
      </c>
      <c r="G2" s="10" t="n">
        <v>4137.93</v>
      </c>
      <c r="H2" s="10" t="n">
        <v>25862.07</v>
      </c>
      <c r="I2" s="11" t="n">
        <v>0</v>
      </c>
      <c r="J2" s="4">
        <f>F2*0.16-G2</f>
        <v/>
      </c>
      <c r="K2" s="4">
        <f>H2*0.08-I2</f>
        <v/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11" t="n">
        <v>0</v>
      </c>
      <c r="G3" s="11" t="n">
        <v>0</v>
      </c>
      <c r="H3" s="10" t="n">
        <v>3040</v>
      </c>
      <c r="I3" s="11" t="n">
        <v>0</v>
      </c>
      <c r="J3" s="4">
        <f>F3*0.16-G3</f>
        <v/>
      </c>
      <c r="K3" s="4">
        <f>H3*0.08-I3</f>
        <v/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10" t="n">
        <v>86206.89999999999</v>
      </c>
      <c r="G4" s="10" t="n">
        <v>13793.1</v>
      </c>
      <c r="H4" s="10" t="n">
        <v>86206.89999999999</v>
      </c>
      <c r="I4" s="11" t="n">
        <v>0</v>
      </c>
      <c r="J4" s="4">
        <f>F4*0.16-G4</f>
        <v/>
      </c>
      <c r="K4" s="4">
        <f>H4*0.08-I4</f>
        <v/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11" t="n">
        <v>0</v>
      </c>
      <c r="G5" s="11" t="n">
        <v>0</v>
      </c>
      <c r="H5" s="11" t="n">
        <v>0</v>
      </c>
      <c r="I5" s="10" t="n">
        <v>23879.05</v>
      </c>
      <c r="J5" s="4">
        <f>F5*0.16-G5</f>
        <v/>
      </c>
      <c r="K5" s="4">
        <f>H5*0.08-I5</f>
        <v/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10" t="n">
        <v>298488.45</v>
      </c>
      <c r="G6" s="11" t="n">
        <v>0</v>
      </c>
      <c r="H6" s="10" t="n">
        <v>298488.45</v>
      </c>
      <c r="I6" s="10" t="n">
        <v>23879.05</v>
      </c>
      <c r="J6" s="4">
        <f>F6*0.16-G6</f>
        <v/>
      </c>
      <c r="K6" s="4">
        <f>H6*0.08-I6</f>
        <v/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10" t="n">
        <v>742.0700000000001</v>
      </c>
      <c r="G7" s="11" t="n">
        <v>0</v>
      </c>
      <c r="H7" s="11" t="n">
        <v>0</v>
      </c>
      <c r="I7" s="11" t="n">
        <v>0</v>
      </c>
      <c r="J7" s="4">
        <f>F7*0.16-G7</f>
        <v/>
      </c>
      <c r="K7" s="4">
        <f>H7*0.08-I7</f>
        <v/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10" t="n">
        <v>86206.89999999999</v>
      </c>
      <c r="G8" s="10" t="n">
        <v>13793.1</v>
      </c>
      <c r="H8" s="10" t="n">
        <v>86206.89999999999</v>
      </c>
      <c r="I8" s="11" t="n">
        <v>0</v>
      </c>
      <c r="J8" s="4">
        <f>F8*0.16-G8</f>
        <v/>
      </c>
      <c r="K8" s="4">
        <f>H8*0.08-I8</f>
        <v/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10" t="n">
        <v>23237.1</v>
      </c>
      <c r="G9" s="10" t="n">
        <v>3717.94</v>
      </c>
      <c r="H9" s="10" t="n">
        <v>23237.1</v>
      </c>
      <c r="I9" s="11" t="n">
        <v>0</v>
      </c>
      <c r="J9" s="4">
        <f>F9*0.16-G9</f>
        <v/>
      </c>
      <c r="K9" s="4">
        <f>H9*0.08-I9</f>
        <v/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10" t="n">
        <v>44374.14</v>
      </c>
      <c r="G10" s="10" t="n">
        <v>7099.86</v>
      </c>
      <c r="H10" s="10" t="n">
        <v>44374.14</v>
      </c>
      <c r="I10" s="11" t="n">
        <v>0</v>
      </c>
      <c r="J10" s="4">
        <f>F10*0.16-G10</f>
        <v/>
      </c>
      <c r="K10" s="4">
        <f>H10*0.08-I10</f>
        <v/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10" t="n">
        <v>18655.17</v>
      </c>
      <c r="G11" s="10" t="n">
        <v>2984.83</v>
      </c>
      <c r="H11" s="10" t="n">
        <v>18655.17</v>
      </c>
      <c r="I11" s="11" t="n">
        <v>0</v>
      </c>
      <c r="J11" s="4">
        <f>F11*0.16-G11</f>
        <v/>
      </c>
      <c r="K11" s="4">
        <f>H11*0.08-I11</f>
        <v/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10" t="n">
        <v>25862.07</v>
      </c>
      <c r="G12" s="10" t="n">
        <v>4137.93</v>
      </c>
      <c r="H12" s="10" t="n">
        <v>25862.07</v>
      </c>
      <c r="I12" s="11" t="n">
        <v>0</v>
      </c>
      <c r="J12" s="4">
        <f>F12*0.16-G12</f>
        <v/>
      </c>
      <c r="K12" s="4">
        <f>H12*0.08-I12</f>
        <v/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11" t="n">
        <v>0</v>
      </c>
      <c r="G13" s="10" t="n">
        <v>23557.1</v>
      </c>
      <c r="H13" s="11" t="n">
        <v>0</v>
      </c>
      <c r="I13" s="11" t="n">
        <v>0</v>
      </c>
      <c r="J13" s="4">
        <f>F13*0.16-G13</f>
        <v/>
      </c>
      <c r="K13" s="4">
        <f>H13*0.08-I13</f>
        <v/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11" t="n">
        <v>0</v>
      </c>
      <c r="G14" s="10" t="n">
        <v>23557.1</v>
      </c>
      <c r="H14" s="11" t="n">
        <v>0</v>
      </c>
      <c r="I14" s="11" t="n">
        <v>0</v>
      </c>
      <c r="J14" s="4">
        <f>F14*0.16-G14</f>
        <v/>
      </c>
      <c r="K14" s="4">
        <f>H14*0.08-I14</f>
        <v/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10" t="n">
        <v>147231.9</v>
      </c>
      <c r="G15" s="10" t="n">
        <v>23557.1</v>
      </c>
      <c r="H15" s="10" t="n">
        <v>147231.9</v>
      </c>
      <c r="I15" s="11" t="n">
        <v>0</v>
      </c>
      <c r="J15" s="4">
        <f>F15*0.16-G15</f>
        <v/>
      </c>
      <c r="K15" s="4">
        <f>H15*0.08-I15</f>
        <v/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10" t="n">
        <v>16163.79</v>
      </c>
      <c r="G16" s="10" t="n">
        <v>2586.21</v>
      </c>
      <c r="H16" s="10" t="n">
        <v>16163.79</v>
      </c>
      <c r="I16" s="11" t="n">
        <v>0</v>
      </c>
      <c r="J16" s="4">
        <f>F16*0.16-G16</f>
        <v/>
      </c>
      <c r="K16" s="4">
        <f>H16*0.08-I16</f>
        <v/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10" t="n">
        <v>3448.27</v>
      </c>
      <c r="G17" s="11" t="n">
        <v>0</v>
      </c>
      <c r="H17" s="11" t="n">
        <v>0</v>
      </c>
      <c r="I17" s="11" t="n">
        <v>0</v>
      </c>
      <c r="J17" s="4">
        <f>F17*0.16-G17</f>
        <v/>
      </c>
      <c r="K17" s="4">
        <f>H17*0.08-I17</f>
        <v/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11" t="n">
        <v>0</v>
      </c>
      <c r="G18" s="11" t="n">
        <v>0</v>
      </c>
      <c r="H18" s="10" t="n">
        <v>518</v>
      </c>
      <c r="I18" s="11" t="n">
        <v>0</v>
      </c>
      <c r="J18" s="4">
        <f>F18*0.16-G18</f>
        <v/>
      </c>
      <c r="K18" s="4">
        <f>H18*0.08-I18</f>
        <v/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11" t="n">
        <v>0</v>
      </c>
      <c r="G19" s="10" t="n">
        <v>3262.07</v>
      </c>
      <c r="H19" s="11" t="n">
        <v>0</v>
      </c>
      <c r="I19" s="11" t="n">
        <v>0</v>
      </c>
      <c r="J19" s="4">
        <f>F19*0.16-G19</f>
        <v/>
      </c>
      <c r="K19" s="4">
        <f>H19*0.08-I19</f>
        <v/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10" t="n">
        <v>20387.95</v>
      </c>
      <c r="G20" s="10" t="n">
        <v>3262.07</v>
      </c>
      <c r="H20" s="10" t="n">
        <v>20387.95</v>
      </c>
      <c r="I20" s="11" t="n">
        <v>0</v>
      </c>
      <c r="J20" s="4">
        <f>F20*0.16-G20</f>
        <v/>
      </c>
      <c r="K20" s="4">
        <f>H20*0.08-I20</f>
        <v/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10" t="n">
        <v>28705.17</v>
      </c>
      <c r="G21" s="10" t="n">
        <v>4592.83</v>
      </c>
      <c r="H21" s="10" t="n">
        <v>28705.17</v>
      </c>
      <c r="I21" s="11" t="n">
        <v>0</v>
      </c>
      <c r="J21" s="4">
        <f>F21*0.16-G21</f>
        <v/>
      </c>
      <c r="K21" s="4">
        <f>H21*0.08-I21</f>
        <v/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10" t="n">
        <v>277777.78</v>
      </c>
      <c r="G22" s="11" t="n">
        <v>0</v>
      </c>
      <c r="H22" s="10" t="n">
        <v>277777.78</v>
      </c>
      <c r="I22" s="10" t="n">
        <v>22222.22</v>
      </c>
      <c r="J22" s="4">
        <f>F22*0.16-G22</f>
        <v/>
      </c>
      <c r="K22" s="4">
        <f>H22*0.08-I22</f>
        <v/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10" t="n">
        <v>25862.07</v>
      </c>
      <c r="G23" s="10" t="n">
        <v>4137.93</v>
      </c>
      <c r="H23" s="10" t="n">
        <v>25862.07</v>
      </c>
      <c r="I23" s="11" t="n">
        <v>0</v>
      </c>
      <c r="J23" s="4">
        <f>F23*0.16-G23</f>
        <v/>
      </c>
      <c r="K23" s="4">
        <f>H23*0.08-I23</f>
        <v/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10" t="n">
        <v>111111.11</v>
      </c>
      <c r="G24" s="11" t="n">
        <v>0</v>
      </c>
      <c r="H24" s="10" t="n">
        <v>111111.11</v>
      </c>
      <c r="I24" s="10" t="n">
        <v>8888.889999999999</v>
      </c>
      <c r="J24" s="4">
        <f>F24*0.16-G24</f>
        <v/>
      </c>
      <c r="K24" s="4">
        <f>H24*0.08-I24</f>
        <v/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10" t="n">
        <v>86206.89999999999</v>
      </c>
      <c r="G25" s="10" t="n">
        <v>13793.1</v>
      </c>
      <c r="H25" s="10" t="n">
        <v>86206.89999999999</v>
      </c>
      <c r="I25" s="11" t="n">
        <v>0</v>
      </c>
      <c r="J25" s="4">
        <f>F25*0.16-G25</f>
        <v/>
      </c>
      <c r="K25" s="4">
        <f>H25*0.08-I25</f>
        <v/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10" t="n">
        <v>799.72</v>
      </c>
      <c r="G26" s="11" t="n">
        <v>0</v>
      </c>
      <c r="H26" s="11" t="n">
        <v>0</v>
      </c>
      <c r="I26" s="11" t="n">
        <v>0</v>
      </c>
      <c r="J26" s="4">
        <f>F26*0.16-G26</f>
        <v/>
      </c>
      <c r="K26" s="4">
        <f>H26*0.08-I26</f>
        <v/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10" t="n">
        <v>176585.34</v>
      </c>
      <c r="G27" s="10" t="n">
        <v>28253.66</v>
      </c>
      <c r="H27" s="10" t="n">
        <v>176585.34</v>
      </c>
      <c r="I27" s="11" t="n">
        <v>0</v>
      </c>
      <c r="J27" s="4">
        <f>F27*0.16-G27</f>
        <v/>
      </c>
      <c r="K27" s="4">
        <f>H27*0.08-I27</f>
        <v/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10" t="n">
        <v>212962.96</v>
      </c>
      <c r="G28" s="11" t="n">
        <v>0</v>
      </c>
      <c r="H28" s="10" t="n">
        <v>212962.96</v>
      </c>
      <c r="I28" s="10" t="n">
        <v>17037.04</v>
      </c>
      <c r="J28" s="4">
        <f>F28*0.16-G28</f>
        <v/>
      </c>
      <c r="K28" s="4">
        <f>H28*0.08-I28</f>
        <v/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10" t="n">
        <v>92592.59</v>
      </c>
      <c r="G29" s="11" t="n">
        <v>0</v>
      </c>
      <c r="H29" s="10" t="n">
        <v>92592.59</v>
      </c>
      <c r="I29" s="10" t="n">
        <v>7407.41</v>
      </c>
      <c r="J29" s="4">
        <f>F29*0.16-G29</f>
        <v/>
      </c>
      <c r="K29" s="4">
        <f>H29*0.08-I29</f>
        <v/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11" t="n">
        <v>0</v>
      </c>
      <c r="G30" s="10" t="n">
        <v>2227.2</v>
      </c>
      <c r="H30" s="11" t="n">
        <v>0</v>
      </c>
      <c r="I30" s="11" t="n">
        <v>0</v>
      </c>
      <c r="J30" s="4">
        <f>F30*0.16-G30</f>
        <v/>
      </c>
      <c r="K30" s="4">
        <f>H30*0.08-I30</f>
        <v/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10" t="n">
        <v>13920</v>
      </c>
      <c r="G31" s="10" t="n">
        <v>2227.2</v>
      </c>
      <c r="H31" s="10" t="n">
        <v>13920</v>
      </c>
      <c r="I31" s="11" t="n">
        <v>0</v>
      </c>
      <c r="J31" s="4">
        <f>F31*0.16-G31</f>
        <v/>
      </c>
      <c r="K31" s="4">
        <f>H31*0.08-I31</f>
        <v/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11" t="n">
        <v>0</v>
      </c>
      <c r="G32" s="10" t="n">
        <v>13793.1</v>
      </c>
      <c r="H32" s="11" t="n">
        <v>0</v>
      </c>
      <c r="I32" s="11" t="n">
        <v>0</v>
      </c>
      <c r="J32" s="4">
        <f>F32*0.16-G32</f>
        <v/>
      </c>
      <c r="K32" s="4">
        <f>H32*0.08-I32</f>
        <v/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10" t="n">
        <v>86206.89999999999</v>
      </c>
      <c r="G33" s="10" t="n">
        <v>13793.1</v>
      </c>
      <c r="H33" s="10" t="n">
        <v>86206.89999999999</v>
      </c>
      <c r="I33" s="11" t="n">
        <v>0</v>
      </c>
      <c r="J33" s="4">
        <f>F33*0.16-G33</f>
        <v/>
      </c>
      <c r="K33" s="4">
        <f>H33*0.08-I33</f>
        <v/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11" t="n">
        <v>0</v>
      </c>
      <c r="G34" s="10" t="n">
        <v>41835.17</v>
      </c>
      <c r="H34" s="11" t="n">
        <v>0</v>
      </c>
      <c r="I34" s="11" t="n">
        <v>0</v>
      </c>
      <c r="J34" s="4">
        <f>F34*0.16-G34</f>
        <v/>
      </c>
      <c r="K34" s="4">
        <f>H34*0.08-I34</f>
        <v/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10" t="n">
        <v>261469.83</v>
      </c>
      <c r="G35" s="10" t="n">
        <v>41835.17</v>
      </c>
      <c r="H35" s="10" t="n">
        <v>261469.83</v>
      </c>
      <c r="I35" s="11" t="n">
        <v>0</v>
      </c>
      <c r="J35" s="4">
        <f>F35*0.16-G35</f>
        <v/>
      </c>
      <c r="K35" s="4">
        <f>H35*0.08-I35</f>
        <v/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10" t="n">
        <v>8620.690000000001</v>
      </c>
      <c r="G36" s="10" t="n">
        <v>1379.31</v>
      </c>
      <c r="H36" s="10" t="n">
        <v>8620.690000000001</v>
      </c>
      <c r="I36" s="11" t="n">
        <v>0</v>
      </c>
      <c r="J36" s="4">
        <f>F36*0.16-G36</f>
        <v/>
      </c>
      <c r="K36" s="4">
        <f>H36*0.08-I36</f>
        <v/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10" t="n">
        <v>25862.07</v>
      </c>
      <c r="G37" s="10" t="n">
        <v>4137.93</v>
      </c>
      <c r="H37" s="10" t="n">
        <v>25862.07</v>
      </c>
      <c r="I37" s="11" t="n">
        <v>0</v>
      </c>
      <c r="J37" s="4">
        <f>F37*0.16-G37</f>
        <v/>
      </c>
      <c r="K37" s="4">
        <f>H37*0.08-I37</f>
        <v/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10" t="n">
        <v>277777.78</v>
      </c>
      <c r="G38" s="11" t="n">
        <v>0</v>
      </c>
      <c r="H38" s="10" t="n">
        <v>277777.78</v>
      </c>
      <c r="I38" s="10" t="n">
        <v>22222.22</v>
      </c>
      <c r="J38" s="4">
        <f>F38*0.16-G38</f>
        <v/>
      </c>
      <c r="K38" s="4">
        <f>H38*0.08-I38</f>
        <v/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10" t="n">
        <v>222222.22</v>
      </c>
      <c r="G39" s="11" t="n">
        <v>0</v>
      </c>
      <c r="H39" s="10" t="n">
        <v>222222.22</v>
      </c>
      <c r="I39" s="10" t="n">
        <v>17777.78</v>
      </c>
      <c r="J39" s="4">
        <f>F39*0.16-G39</f>
        <v/>
      </c>
      <c r="K39" s="4">
        <f>H39*0.08-I39</f>
        <v/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10" t="n">
        <v>43102.58</v>
      </c>
      <c r="G40" s="10" t="n">
        <v>6896.42</v>
      </c>
      <c r="H40" s="10" t="n">
        <v>43102.58</v>
      </c>
      <c r="I40" s="11" t="n">
        <v>0</v>
      </c>
      <c r="J40" s="4">
        <f>F40*0.16-G40</f>
        <v/>
      </c>
      <c r="K40" s="4">
        <f>H40*0.08-I40</f>
        <v/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10" t="n">
        <v>86206.89999999999</v>
      </c>
      <c r="G41" s="10" t="n">
        <v>13793.1</v>
      </c>
      <c r="H41" s="10" t="n">
        <v>86206.89999999999</v>
      </c>
      <c r="I41" s="11" t="n">
        <v>0</v>
      </c>
      <c r="J41" s="4">
        <f>F41*0.16-G41</f>
        <v/>
      </c>
      <c r="K41" s="4">
        <f>H41*0.08-I41</f>
        <v/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11" t="n">
        <v>0</v>
      </c>
      <c r="G42" s="11" t="n">
        <v>0</v>
      </c>
      <c r="H42" s="10" t="n">
        <v>40</v>
      </c>
      <c r="I42" s="11" t="n">
        <v>0</v>
      </c>
      <c r="J42" s="4">
        <f>F42*0.16-G42</f>
        <v/>
      </c>
      <c r="K42" s="4">
        <f>H42*0.08-I42</f>
        <v/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10" t="n">
        <v>20719.81</v>
      </c>
      <c r="G43" s="10" t="n">
        <v>3315.19</v>
      </c>
      <c r="H43" s="10" t="n">
        <v>20719.81</v>
      </c>
      <c r="I43" s="11" t="n">
        <v>0</v>
      </c>
      <c r="J43" s="4">
        <f>F43*0.16-G43</f>
        <v/>
      </c>
      <c r="K43" s="4">
        <f>H43*0.08-I43</f>
        <v/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10" t="n">
        <v>14775.86</v>
      </c>
      <c r="G44" s="10" t="n">
        <v>2364.14</v>
      </c>
      <c r="H44" s="10" t="n">
        <v>14775.86</v>
      </c>
      <c r="I44" s="11" t="n">
        <v>0</v>
      </c>
      <c r="J44" s="4">
        <f>F44*0.16-G44</f>
        <v/>
      </c>
      <c r="K44" s="4">
        <f>H44*0.08-I44</f>
        <v/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10" t="n">
        <v>34482.76</v>
      </c>
      <c r="G45" s="10" t="n">
        <v>5517.24</v>
      </c>
      <c r="H45" s="10" t="n">
        <v>34482.76</v>
      </c>
      <c r="I45" s="11" t="n">
        <v>0</v>
      </c>
      <c r="J45" s="4">
        <f>F45*0.16-G45</f>
        <v/>
      </c>
      <c r="K45" s="4">
        <f>H45*0.08-I45</f>
        <v/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11" t="n">
        <v>0</v>
      </c>
      <c r="G46" s="11" t="n">
        <v>0</v>
      </c>
      <c r="H46" s="11" t="n">
        <v>0</v>
      </c>
      <c r="I46" s="10" t="n">
        <v>7407.41</v>
      </c>
      <c r="J46" s="4">
        <f>F46*0.16-G46</f>
        <v/>
      </c>
      <c r="K46" s="4">
        <f>H46*0.08-I46</f>
        <v/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10" t="n">
        <v>92592.59</v>
      </c>
      <c r="G47" s="11" t="n">
        <v>0</v>
      </c>
      <c r="H47" s="10" t="n">
        <v>92592.59</v>
      </c>
      <c r="I47" s="10" t="n">
        <v>7407.41</v>
      </c>
      <c r="J47" s="4">
        <f>F47*0.16-G47</f>
        <v/>
      </c>
      <c r="K47" s="4">
        <f>H47*0.08-I47</f>
        <v/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10" t="n">
        <v>110226.73</v>
      </c>
      <c r="G48" s="10" t="n">
        <v>17636.27</v>
      </c>
      <c r="H48" s="10" t="n">
        <v>110226.73</v>
      </c>
      <c r="I48" s="11" t="n">
        <v>0</v>
      </c>
      <c r="J48" s="4">
        <f>F48*0.16-G48</f>
        <v/>
      </c>
      <c r="K48" s="4">
        <f>H48*0.08-I48</f>
        <v/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10" t="n">
        <v>80</v>
      </c>
      <c r="G49" s="11" t="n">
        <v>0</v>
      </c>
      <c r="H49" s="11" t="n">
        <v>0</v>
      </c>
      <c r="I49" s="11" t="n">
        <v>0</v>
      </c>
      <c r="J49" s="4">
        <f>F49*0.16-G49</f>
        <v/>
      </c>
      <c r="K49" s="4">
        <f>H49*0.08-I49</f>
        <v/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10" t="n">
        <v>8676.719999999999</v>
      </c>
      <c r="G50" s="10" t="n">
        <v>1388.28</v>
      </c>
      <c r="H50" s="10" t="n">
        <v>8676.719999999999</v>
      </c>
      <c r="I50" s="11" t="n">
        <v>0</v>
      </c>
      <c r="J50" s="4">
        <f>F50*0.16-G50</f>
        <v/>
      </c>
      <c r="K50" s="4">
        <f>H50*0.08-I50</f>
        <v/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10" t="n">
        <v>1135.62</v>
      </c>
      <c r="G51" s="11" t="n">
        <v>0</v>
      </c>
      <c r="H51" s="11" t="n">
        <v>0</v>
      </c>
      <c r="I51" s="11" t="n">
        <v>0</v>
      </c>
      <c r="J51" s="4">
        <f>F51*0.16-G51</f>
        <v/>
      </c>
      <c r="K51" s="4">
        <f>H51*0.08-I51</f>
        <v/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10" t="n">
        <v>197.52</v>
      </c>
      <c r="G52" s="11" t="n">
        <v>0</v>
      </c>
      <c r="H52" s="11" t="n">
        <v>0</v>
      </c>
      <c r="I52" s="11" t="n">
        <v>0</v>
      </c>
      <c r="J52" s="4">
        <f>F52*0.16-G52</f>
        <v/>
      </c>
      <c r="K52" s="4">
        <f>H52*0.08-I52</f>
        <v/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10" t="n">
        <v>381624.36</v>
      </c>
      <c r="G53" s="11" t="n">
        <v>0</v>
      </c>
      <c r="H53" s="10" t="n">
        <v>381624.36</v>
      </c>
      <c r="I53" s="10" t="n">
        <v>30529.95</v>
      </c>
      <c r="J53" s="4">
        <f>F53*0.16-G53</f>
        <v/>
      </c>
      <c r="K53" s="4">
        <f>H53*0.08-I53</f>
        <v/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11" t="n">
        <v>0</v>
      </c>
      <c r="G54" s="11" t="n">
        <v>0</v>
      </c>
      <c r="H54" s="11" t="n">
        <v>0</v>
      </c>
      <c r="I54" s="10" t="n">
        <v>11111.11</v>
      </c>
      <c r="J54" s="4">
        <f>F54*0.16-G54</f>
        <v/>
      </c>
      <c r="K54" s="4">
        <f>H54*0.08-I54</f>
        <v/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10" t="n">
        <v>138888.89</v>
      </c>
      <c r="G55" s="11" t="n">
        <v>0</v>
      </c>
      <c r="H55" s="10" t="n">
        <v>138888.89</v>
      </c>
      <c r="I55" s="10" t="n">
        <v>11111.11</v>
      </c>
      <c r="J55" s="4">
        <f>F55*0.16-G55</f>
        <v/>
      </c>
      <c r="K55" s="4">
        <f>H55*0.08-I55</f>
        <v/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10" t="n">
        <v>55.03</v>
      </c>
      <c r="G56" s="11" t="n">
        <v>0</v>
      </c>
      <c r="H56" s="11" t="n">
        <v>0</v>
      </c>
      <c r="I56" s="11" t="n">
        <v>0</v>
      </c>
      <c r="J56" s="4">
        <f>F56*0.16-G56</f>
        <v/>
      </c>
      <c r="K56" s="4">
        <f>H56*0.08-I56</f>
        <v/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10" t="n">
        <v>80448.63</v>
      </c>
      <c r="G57" s="10" t="n">
        <v>586.2</v>
      </c>
      <c r="H57" s="10" t="n">
        <v>80448.63</v>
      </c>
      <c r="I57" s="11" t="n">
        <v>0</v>
      </c>
      <c r="J57" s="4">
        <f>F57*0.16-G57</f>
        <v/>
      </c>
      <c r="K57" s="4">
        <f>H57*0.08-I57</f>
        <v/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10" t="n">
        <v>293.1</v>
      </c>
      <c r="G58" s="11" t="n">
        <v>0</v>
      </c>
      <c r="H58" s="11" t="n">
        <v>0</v>
      </c>
      <c r="I58" s="11" t="n">
        <v>0</v>
      </c>
      <c r="J58" s="4">
        <f>F58*0.16-G58</f>
        <v/>
      </c>
      <c r="K58" s="4">
        <f>H58*0.08-I58</f>
        <v/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10" t="n">
        <v>259259.26</v>
      </c>
      <c r="G59" s="11" t="n">
        <v>0</v>
      </c>
      <c r="H59" s="10" t="n">
        <v>259259.26</v>
      </c>
      <c r="I59" s="10" t="n">
        <v>20740.74</v>
      </c>
      <c r="J59" s="4">
        <f>F59*0.16-G59</f>
        <v/>
      </c>
      <c r="K59" s="4">
        <f>H59*0.08-I59</f>
        <v/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10" t="n">
        <v>2027</v>
      </c>
      <c r="G60" s="11" t="n">
        <v>0</v>
      </c>
      <c r="H60" s="10" t="n">
        <v>2027</v>
      </c>
      <c r="I60" s="10" t="n">
        <v>50</v>
      </c>
      <c r="J60" s="4">
        <f>F60*0.16-G60</f>
        <v/>
      </c>
      <c r="K60" s="4">
        <f>H60*0.08-I60</f>
        <v/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11" t="n">
        <v>0</v>
      </c>
      <c r="G61" s="11" t="n">
        <v>0</v>
      </c>
      <c r="H61" s="10" t="n">
        <v>50</v>
      </c>
      <c r="I61" s="11" t="n">
        <v>0</v>
      </c>
      <c r="J61" s="4">
        <f>F61*0.16-G61</f>
        <v/>
      </c>
      <c r="K61" s="4">
        <f>H61*0.08-I61</f>
        <v/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10" t="n">
        <v>83333.33</v>
      </c>
      <c r="G62" s="11" t="n">
        <v>0</v>
      </c>
      <c r="H62" s="10" t="n">
        <v>83333.33</v>
      </c>
      <c r="I62" s="10" t="n">
        <v>6666.67</v>
      </c>
      <c r="J62" s="4">
        <f>F62*0.16-G62</f>
        <v/>
      </c>
      <c r="K62" s="4">
        <f>H62*0.08-I62</f>
        <v/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11" t="n">
        <v>0</v>
      </c>
      <c r="G63" s="10" t="n">
        <v>17.01</v>
      </c>
      <c r="H63" s="11" t="n">
        <v>0</v>
      </c>
      <c r="I63" s="11" t="n">
        <v>0</v>
      </c>
      <c r="J63" s="4">
        <f>F63*0.16-G63</f>
        <v/>
      </c>
      <c r="K63" s="4">
        <f>H63*0.08-I63</f>
        <v/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11" t="n">
        <v>0</v>
      </c>
      <c r="G64" s="10" t="n">
        <v>70.34</v>
      </c>
      <c r="H64" s="11" t="n">
        <v>0</v>
      </c>
      <c r="I64" s="11" t="n">
        <v>0</v>
      </c>
      <c r="J64" s="4">
        <f>F64*0.16-G64</f>
        <v/>
      </c>
      <c r="K64" s="4">
        <f>H64*0.08-I64</f>
        <v/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10" t="n">
        <v>764.3200000000001</v>
      </c>
      <c r="G65" s="11" t="n">
        <v>0</v>
      </c>
      <c r="H65" s="11" t="n">
        <v>0</v>
      </c>
      <c r="I65" s="11" t="n">
        <v>0</v>
      </c>
      <c r="J65" s="4">
        <f>F65*0.16-G65</f>
        <v/>
      </c>
      <c r="K65" s="4">
        <f>H65*0.08-I65</f>
        <v/>
      </c>
    </row>
    <row r="66">
      <c r="E66" s="5" t="inlineStr">
        <is>
          <t>TOTAL</t>
        </is>
      </c>
      <c r="F66" s="12">
        <f>SUM(F2:F65)</f>
        <v/>
      </c>
      <c r="G66" s="12">
        <f>SUM(G2:G65)</f>
        <v/>
      </c>
      <c r="H66" s="12">
        <f>SUM(H2:H65)</f>
        <v/>
      </c>
      <c r="I66" s="12">
        <f>SUM(I2:I65)</f>
        <v/>
      </c>
      <c r="J66" s="7" t="n"/>
      <c r="K66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2025-05-28T20:32:46Z</dcterms:created>
  <dcterms:modified xsi:type="dcterms:W3CDTF">2025-05-28T20:32:49Z</dcterms:modified>
</cp:coreProperties>
</file>