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510633\Desktop\Javi\control_LiDARS\"/>
    </mc:Choice>
  </mc:AlternateContent>
  <xr:revisionPtr revIDLastSave="0" documentId="13_ncr:1_{A1CCC9AF-0FCA-4DAF-A521-A6FA058CCE77}" xr6:coauthVersionLast="36" xr6:coauthVersionMax="36" xr10:uidLastSave="{00000000-0000-0000-0000-000000000000}"/>
  <bookViews>
    <workbookView xWindow="0" yWindow="0" windowWidth="28800" windowHeight="12225" tabRatio="762" xr2:uid="{00000000-000D-0000-FFFF-FFFF00000000}"/>
  </bookViews>
  <sheets>
    <sheet name="Lidars" sheetId="1" r:id="rId1"/>
    <sheet name="Lidar Windcube (2)" sheetId="2" r:id="rId2"/>
    <sheet name="Lidar ZX" sheetId="3" r:id="rId3"/>
  </sheets>
  <calcPr calcId="191029"/>
</workbook>
</file>

<file path=xl/calcChain.xml><?xml version="1.0" encoding="utf-8"?>
<calcChain xmlns="http://schemas.openxmlformats.org/spreadsheetml/2006/main">
  <c r="G10" i="3" l="1"/>
  <c r="G9" i="3"/>
  <c r="G8" i="3"/>
  <c r="G7" i="3"/>
  <c r="G6" i="3"/>
  <c r="G68" i="2"/>
  <c r="G67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5" i="2"/>
  <c r="G44" i="2"/>
  <c r="G43" i="2"/>
  <c r="G42" i="2"/>
  <c r="G41" i="2"/>
  <c r="G40" i="2"/>
  <c r="G39" i="2"/>
  <c r="G38" i="2"/>
  <c r="G37" i="2"/>
  <c r="G36" i="2"/>
  <c r="G35" i="2"/>
  <c r="G33" i="2"/>
  <c r="G32" i="2"/>
  <c r="G31" i="2"/>
  <c r="G30" i="2"/>
  <c r="G29" i="2"/>
  <c r="G28" i="2"/>
  <c r="G27" i="2"/>
  <c r="G26" i="2"/>
  <c r="G24" i="2"/>
  <c r="G23" i="2"/>
  <c r="G22" i="2"/>
  <c r="G21" i="2"/>
  <c r="G20" i="2"/>
  <c r="G19" i="2"/>
  <c r="G17" i="2"/>
  <c r="G16" i="2"/>
  <c r="G15" i="2"/>
  <c r="G14" i="2"/>
  <c r="G13" i="2"/>
  <c r="G12" i="2"/>
  <c r="G9" i="2"/>
  <c r="G8" i="2"/>
  <c r="G7" i="2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<sst xmlns="http://schemas.openxmlformats.org/spreadsheetml/2006/main" count="387" uniqueCount="222">
  <si>
    <t>Lidars</t>
  </si>
  <si>
    <t>Columna no automatizada:</t>
  </si>
  <si>
    <t>Número equipo</t>
  </si>
  <si>
    <t>Ubicación</t>
  </si>
  <si>
    <t>País</t>
  </si>
  <si>
    <t>Cliente</t>
  </si>
  <si>
    <t>Último mantenimiento</t>
  </si>
  <si>
    <t>Mantenimiento cada x meses</t>
  </si>
  <si>
    <t>Próximo mantenimiento</t>
  </si>
  <si>
    <t>Comentarios a tener en cuenta en próximos mantenimientos</t>
  </si>
  <si>
    <t>Comentarios fijados</t>
  </si>
  <si>
    <t>WLS72027</t>
  </si>
  <si>
    <t>España</t>
  </si>
  <si>
    <t>Iberdrola</t>
  </si>
  <si>
    <t xml:space="preserve"> Pierde agua el bidón de limpia. Se ha ajustado los cierres por donde perdia liquido. </t>
  </si>
  <si>
    <t>Incidencias: Error_Escobilla</t>
  </si>
  <si>
    <t>WLS72070</t>
  </si>
  <si>
    <t>PEOR-A</t>
  </si>
  <si>
    <t>IBERDROLA</t>
  </si>
  <si>
    <t xml:space="preserve">La cámara se la encuentran rota puesta en la valla. La antena y el panel solar estan rotos. La enviaran a Barcelona. Para ponerla otra vez hay que llevar remaches y máquina para cortarlos. 
Dejamos el mástil dentro del remolque. </t>
  </si>
  <si>
    <t>WLS72115</t>
  </si>
  <si>
    <t>Tablado_TP-A</t>
  </si>
  <si>
    <t xml:space="preserve">El bidón pierde agua por el tapón de abajo. </t>
  </si>
  <si>
    <t>WLS72024</t>
  </si>
  <si>
    <t>REVA-C</t>
  </si>
  <si>
    <t>La bomba no funciona. Llevar una de repuesto.
Ver si la bomba que dejamos se deshace también.</t>
  </si>
  <si>
    <t>WLS72051</t>
  </si>
  <si>
    <t>ANVO-A</t>
  </si>
  <si>
    <t>no</t>
  </si>
  <si>
    <t>WLS71585</t>
  </si>
  <si>
    <t>Lidar Windcube</t>
  </si>
  <si>
    <t>Última actualización</t>
  </si>
  <si>
    <t>Tipo de conexión</t>
  </si>
  <si>
    <t>Windweb</t>
  </si>
  <si>
    <t>Comentarios urgentes:</t>
  </si>
  <si>
    <t>WLS7254</t>
  </si>
  <si>
    <t>Saint Pardoux</t>
  </si>
  <si>
    <t>Francia</t>
  </si>
  <si>
    <t>IBERDROLA FRANCIA</t>
  </si>
  <si>
    <t>-</t>
  </si>
  <si>
    <t>Desmontado en Francia - pendiente traslado a otro proyecto y otro cliente</t>
  </si>
  <si>
    <t>WLS71777</t>
  </si>
  <si>
    <t>Contilly</t>
  </si>
  <si>
    <t xml:space="preserve">La SIM de la camara se llevo sin activar, se ha dado de alta. Estamos a la espera de que se active para comprobar si va bien 
Hay 2 garrafa de stock de metanol. </t>
  </si>
  <si>
    <t>WLS71446</t>
  </si>
  <si>
    <t>Zarzón</t>
  </si>
  <si>
    <t>STATKRAFT</t>
  </si>
  <si>
    <t>WLS71413</t>
  </si>
  <si>
    <t>Potrillo</t>
  </si>
  <si>
    <t>PEM como sustitucion del WLS71455</t>
  </si>
  <si>
    <t>WLS71455</t>
  </si>
  <si>
    <t>Desmontado para enviar a fábrica, está defectuoso el motor del limpiaparabrisas</t>
  </si>
  <si>
    <t>Arrebol</t>
  </si>
  <si>
    <t>Desinstalado</t>
  </si>
  <si>
    <t>avisar con al menos 72 hrs de antelación. Finca privada. Andrés: 680 41 52 83.</t>
  </si>
  <si>
    <t>WLS71630</t>
  </si>
  <si>
    <t>Montecabeza2_Pos1</t>
  </si>
  <si>
    <t>WLS71325</t>
  </si>
  <si>
    <t xml:space="preserve">Lagunillas </t>
  </si>
  <si>
    <t>Revisar bomba de limpiaparabrisas y consumo de liquido (0.002 o 0.001L?)</t>
  </si>
  <si>
    <t>WLS71487</t>
  </si>
  <si>
    <t>Almodôvar 5</t>
  </si>
  <si>
    <t>Portugal</t>
  </si>
  <si>
    <t>ACCIONA</t>
  </si>
  <si>
    <t xml:space="preserve">Mirar fecha validez del extintor. </t>
  </si>
  <si>
    <t>WLS71488</t>
  </si>
  <si>
    <t>Melroeira</t>
  </si>
  <si>
    <t>PEM</t>
  </si>
  <si>
    <t>WLS71494</t>
  </si>
  <si>
    <t xml:space="preserve">Valle_de_Navarra_Lidar_2A </t>
  </si>
  <si>
    <t>Validez del extintor hasta 01/2026. Nueva SIM para sistema de alimentación y otra para el EFOY</t>
  </si>
  <si>
    <t>Avisar propietario</t>
  </si>
  <si>
    <t>WLS71497</t>
  </si>
  <si>
    <t>Olmedilla_Lidar_1</t>
  </si>
  <si>
    <t>WLS71502</t>
  </si>
  <si>
    <t>Punago-9</t>
  </si>
  <si>
    <t>WLS71516</t>
  </si>
  <si>
    <t>Almazán-1</t>
  </si>
  <si>
    <t>WLS71518</t>
  </si>
  <si>
    <t>Vila de Pouca-10</t>
  </si>
  <si>
    <t>WLS7-227</t>
  </si>
  <si>
    <t>Desintalado de Almazán 4B, no funciona, el fusible se funde al encender el equipo. Lo tenemos almacenado.</t>
  </si>
  <si>
    <t>WLS72088</t>
  </si>
  <si>
    <t>Serra_Joni_Lidar_30</t>
  </si>
  <si>
    <t>Italia</t>
  </si>
  <si>
    <t>WLS72090</t>
  </si>
  <si>
    <t>Libeccio</t>
  </si>
  <si>
    <t>Acude Elena con Vaisala, se ha cambiado el Laser Chain</t>
  </si>
  <si>
    <t>WLS71514</t>
  </si>
  <si>
    <t>ERO-1D</t>
  </si>
  <si>
    <t>WLS72026</t>
  </si>
  <si>
    <t>FIA2-B</t>
  </si>
  <si>
    <t>No funciona la bomba, tiene poca fuerza. La humedad del PTH tampoco funciona. En teoría teníamos un PTH para este Lidar, usaremos el X1136423</t>
  </si>
  <si>
    <t>ILL2-A</t>
  </si>
  <si>
    <t>WLS72029</t>
  </si>
  <si>
    <t>LUUR-A</t>
  </si>
  <si>
    <t>traslado, antiguo MM2P-B</t>
  </si>
  <si>
    <t>WLS72030</t>
  </si>
  <si>
    <t>ERAL-A</t>
  </si>
  <si>
    <t>WLS72060</t>
  </si>
  <si>
    <t>MU1P-C</t>
  </si>
  <si>
    <t>traslado, antiguo MU1P-C</t>
  </si>
  <si>
    <t>WLS72066</t>
  </si>
  <si>
    <t>ISAP-A</t>
  </si>
  <si>
    <t>WLS72067</t>
  </si>
  <si>
    <t>SNA2-A</t>
  </si>
  <si>
    <t>desinstalado y traslado de aNVO-A a ANVO-B</t>
  </si>
  <si>
    <t>ANVO-B</t>
  </si>
  <si>
    <t>WLS72113</t>
  </si>
  <si>
    <t>SNA3-A</t>
  </si>
  <si>
    <t>Tablado-TP_A</t>
  </si>
  <si>
    <t>WLS72116</t>
  </si>
  <si>
    <t>Carril</t>
  </si>
  <si>
    <t>WLS72117</t>
  </si>
  <si>
    <t>WLS72118</t>
  </si>
  <si>
    <t>WLS2216</t>
  </si>
  <si>
    <t>WLS72286</t>
  </si>
  <si>
    <t>Es el de las Canarias creo</t>
  </si>
  <si>
    <t>WLS72112</t>
  </si>
  <si>
    <t>Czempin</t>
  </si>
  <si>
    <t>Polonia</t>
  </si>
  <si>
    <t>WLS72266</t>
  </si>
  <si>
    <t>Zagrodno</t>
  </si>
  <si>
    <t>Cambiar bomba del liquido limpiaparabrisas</t>
  </si>
  <si>
    <t>WLS72098</t>
  </si>
  <si>
    <t>Alemania</t>
  </si>
  <si>
    <t xml:space="preserve">Desisntalado de balve no funciona laser chain </t>
  </si>
  <si>
    <t>WLS72237</t>
  </si>
  <si>
    <t>BALVE</t>
  </si>
  <si>
    <t>WLS72099</t>
  </si>
  <si>
    <t>BACCUM</t>
  </si>
  <si>
    <t>WLS72102</t>
  </si>
  <si>
    <t>ANKUM</t>
  </si>
  <si>
    <t>WLS72103</t>
  </si>
  <si>
    <t>EMSBUEREN</t>
  </si>
  <si>
    <t>Girar la cámara en campo para que se vea la puerta y no el mástil</t>
  </si>
  <si>
    <t>llevar bridas para desmontar el mastil orientar la camara hacia norte y la placa solar dejarla orientada hacia sur</t>
  </si>
  <si>
    <t>WLS72101</t>
  </si>
  <si>
    <t>FORSTMÜHLER</t>
  </si>
  <si>
    <t>WLS72107</t>
  </si>
  <si>
    <t>Orliac</t>
  </si>
  <si>
    <t xml:space="preserve">Hay 1 garrafa de stock de metanol. El próximo mantenimiento habría que desbrozar el terreno , les costo llegar al Lidar  </t>
  </si>
  <si>
    <t>WLS72183</t>
  </si>
  <si>
    <t>Saint-Vincent-Jalmoutiers (SVJ)</t>
  </si>
  <si>
    <t>Hacer foto del número de serie de la caja del ProCube</t>
  </si>
  <si>
    <t>WLS72184</t>
  </si>
  <si>
    <t>Naillat</t>
  </si>
  <si>
    <t>Puesta en marcha</t>
  </si>
  <si>
    <t>WLS72185</t>
  </si>
  <si>
    <t>Procina</t>
  </si>
  <si>
    <t>WLS72188</t>
  </si>
  <si>
    <t>Salsola</t>
  </si>
  <si>
    <t>OJO! Hi ha avespes o abelles, vigilar quan hi anem no ens trobem una sorpresa. Portar spray per deixar-les tontes (no matar)</t>
  </si>
  <si>
    <t>WLS72321</t>
  </si>
  <si>
    <t>Spartivento</t>
  </si>
  <si>
    <t>WLS71609</t>
  </si>
  <si>
    <t>Schmiedehausen</t>
  </si>
  <si>
    <t>EDF</t>
  </si>
  <si>
    <t xml:space="preserve">Verificar conexión del cable PTH. Llevar un por si acaso. </t>
  </si>
  <si>
    <t>WLS71626</t>
  </si>
  <si>
    <t>Kavelstorf</t>
  </si>
  <si>
    <t xml:space="preserve">Puesta en marcha. Verificar conexión del cable PTH. Llevar un por si acaso. </t>
  </si>
  <si>
    <t>WLS71628</t>
  </si>
  <si>
    <t xml:space="preserve">Altkalen-Lelkendorf </t>
  </si>
  <si>
    <t>Puesta en marcha. Verificar conexión del cable PTH. Llevar un por si acaso.  Cambiar SIM</t>
  </si>
  <si>
    <t>WLS71629</t>
  </si>
  <si>
    <t>Soltau</t>
  </si>
  <si>
    <t>WLS71631</t>
  </si>
  <si>
    <t>Chbika_L1</t>
  </si>
  <si>
    <t>Marruecos</t>
  </si>
  <si>
    <t>BLUE POWER</t>
  </si>
  <si>
    <t>Traslado, viene de Chbika_LV</t>
  </si>
  <si>
    <t>WLS71604</t>
  </si>
  <si>
    <t>DEKRA</t>
  </si>
  <si>
    <t>Desmontado 11/9/24 - Low battery Geofence</t>
  </si>
  <si>
    <t>WLS71627</t>
  </si>
  <si>
    <t>Desmontado 26/7/24, en fábrica</t>
  </si>
  <si>
    <t>WLS71633</t>
  </si>
  <si>
    <t>WLS71635</t>
  </si>
  <si>
    <t>Almazan_4B</t>
  </si>
  <si>
    <t>ACCIONA Energía</t>
  </si>
  <si>
    <t>Se deja 1 mentanol al 30%</t>
  </si>
  <si>
    <t>Sensores cambiados: Veleta (xy123 -&gt; xy234) | Sensores cambiados: Veleta (xy123 -&gt; xy234) | Incidencias: Error_Filtro_Desechado, Error_Sensores | Sensores cambiados: Veleta (xy123 -&gt; xy234) | Incidencias: Error_Filtro_Desechado, Error_Sensores | Sensores cambiados: Veleta (xy123 -&gt; xy234) | Incidencias: Error_Filtro_Desechado, Error_Sensores</t>
  </si>
  <si>
    <t>Incidencias: Error_Bomba, Error_DescargaDatos | Incidencias: Error_Bomba, Error_DescargaDatos</t>
  </si>
  <si>
    <t>Lidar ZX</t>
  </si>
  <si>
    <t>Otra hoja SODAR??</t>
  </si>
  <si>
    <t>VPN Robustel + Software Waltz</t>
  </si>
  <si>
    <t>IP for WALTZ</t>
  </si>
  <si>
    <t>User</t>
  </si>
  <si>
    <t>Password</t>
  </si>
  <si>
    <t>Password WIFI en campo</t>
  </si>
  <si>
    <t>Unit 1171</t>
  </si>
  <si>
    <t>Vila Pouca_16_ZX</t>
  </si>
  <si>
    <t xml:space="preserve">Extintor válisdo hasta 03/2026. </t>
  </si>
  <si>
    <t>10.109.80.132</t>
  </si>
  <si>
    <t>username</t>
  </si>
  <si>
    <t>PYqECLvaauzjz</t>
  </si>
  <si>
    <t>Unit 1148</t>
  </si>
  <si>
    <t>Almazán 4B</t>
  </si>
  <si>
    <t>Comprar bomba para liquido limpia parabrisas, hemos pedido una a ZX para cambiarla</t>
  </si>
  <si>
    <t>10.109.80.131</t>
  </si>
  <si>
    <t>CZJkArFXAUQL</t>
  </si>
  <si>
    <t>HvTdNFmBADOo</t>
  </si>
  <si>
    <t>Unit 1198</t>
  </si>
  <si>
    <t xml:space="preserve">Villalube_Lidar_7 </t>
  </si>
  <si>
    <t>Extintor válido hasta 01/2026.</t>
  </si>
  <si>
    <t>10.109.80.133</t>
  </si>
  <si>
    <t>jxWGmpAzMfLj</t>
  </si>
  <si>
    <t>LmgzSXFMgHUN</t>
  </si>
  <si>
    <t>Unit 1189</t>
  </si>
  <si>
    <t>Ayora_Lidar_1</t>
  </si>
  <si>
    <t>ATENCIÓN! HAY UNA PLAGA DE GARRAPATAS</t>
  </si>
  <si>
    <t>10.109.80.129</t>
  </si>
  <si>
    <t>aUxLeRyarkas</t>
  </si>
  <si>
    <t>EWRiAnDeMaKi</t>
  </si>
  <si>
    <t>Unit 1611</t>
  </si>
  <si>
    <t>BetaWind_Posicion1_28012024</t>
  </si>
  <si>
    <t>Romania</t>
  </si>
  <si>
    <t>EDP</t>
  </si>
  <si>
    <t>Hemos una goma para el limpia, se repondrá en el próximo mantenimiento</t>
  </si>
  <si>
    <t>10.109.80.128</t>
  </si>
  <si>
    <t>ERANKiALIBMI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</si>
</sst>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59999389629810485"/>
      </patternFill>
    </fill>
  </fills>
  <borders count="1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4" borderId="5" xfId="0" applyFill="1" applyBorder="1"/>
    <xf numFmtId="0" fontId="2" fillId="0" borderId="0" xfId="0" applyFont="1"/>
    <xf numFmtId="0" fontId="0" fillId="5" borderId="0" xfId="0" applyFill="1"/>
    <xf numFmtId="14" fontId="0" fillId="5" borderId="0" xfId="0" applyNumberFormat="1" applyFill="1"/>
    <xf numFmtId="0" fontId="4" fillId="0" borderId="0" xfId="0" applyFont="1"/>
    <xf numFmtId="0" fontId="0" fillId="6" borderId="10" xfId="0" applyFill="1" applyBorder="1"/>
    <xf numFmtId="0" fontId="1" fillId="3" borderId="2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14" fontId="0" fillId="0" borderId="8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14" fontId="0" fillId="0" borderId="9" xfId="0" applyNumberFormat="1" applyBorder="1" applyAlignment="1">
      <alignment vertical="center"/>
    </xf>
    <xf numFmtId="0" fontId="5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3" fillId="0" borderId="0" xfId="0" applyFont="1"/>
    <xf numFmtId="0" fontId="1" fillId="3" borderId="3" xfId="0" applyFont="1" applyFill="1" applyBorder="1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0" xfId="0" applyAlignment="1">
      <alignment wrapText="1"/>
    </xf>
    <xf numFmtId="0" fontId="0" fillId="0" borderId="8" xfId="0" applyBorder="1" applyAlignment="1">
      <alignment vertical="center" wrapText="1"/>
    </xf>
    <xf numFmtId="0" fontId="6" fillId="3" borderId="2" xfId="0" applyFont="1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5" borderId="0" xfId="0" applyFill="1" applyAlignment="1">
      <alignment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/>
    </xf>
    <xf numFmtId="0" fontId="3" fillId="0" borderId="0" xfId="0" applyFont="1" applyAlignment="1">
      <alignment horizontal="right" vertical="center"/>
    </xf>
    <xf numFmtId="14" fontId="0" fillId="0" borderId="9" xfId="0" applyNumberFormat="1" applyBorder="1"/>
    <xf numFmtId="0" fontId="0" fillId="5" borderId="0" xfId="0" applyFill="1" applyAlignment="1">
      <alignment vertical="center"/>
    </xf>
    <xf numFmtId="14" fontId="0" fillId="5" borderId="0" xfId="0" applyNumberFormat="1" applyFill="1" applyAlignment="1">
      <alignment vertical="center"/>
    </xf>
    <xf numFmtId="0" fontId="5" fillId="5" borderId="0" xfId="0" applyFont="1" applyFill="1" applyAlignment="1">
      <alignment wrapText="1"/>
    </xf>
    <xf numFmtId="14" fontId="3" fillId="0" borderId="0" xfId="0" applyNumberFormat="1" applyFont="1" applyAlignment="1">
      <alignment horizontal="right" vertical="center"/>
    </xf>
    <xf numFmtId="0" fontId="0" fillId="0" borderId="9" xfId="0" applyBorder="1" applyAlignment="1">
      <alignment vertical="center" wrapText="1"/>
    </xf>
    <xf numFmtId="0" fontId="0" fillId="4" borderId="7" xfId="0" applyFill="1" applyBorder="1" applyAlignment="1">
      <alignment vertical="center"/>
    </xf>
    <xf numFmtId="0" fontId="8" fillId="0" borderId="0" xfId="0" applyFont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0" fillId="4" borderId="5" xfId="0" applyFill="1" applyBorder="1" applyAlignment="1">
      <alignment vertical="center"/>
    </xf>
    <xf numFmtId="0" fontId="9" fillId="3" borderId="2" xfId="0" applyFont="1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5" fillId="5" borderId="9" xfId="0" applyFont="1" applyFill="1" applyBorder="1"/>
    <xf numFmtId="0" fontId="5" fillId="0" borderId="0" xfId="0" applyFont="1" applyAlignment="1">
      <alignment vertical="center" wrapText="1"/>
    </xf>
    <xf numFmtId="0" fontId="0" fillId="2" borderId="4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4" xfId="0" applyFill="1" applyBorder="1"/>
    <xf numFmtId="0" fontId="0" fillId="4" borderId="6" xfId="0" applyFill="1" applyBorder="1"/>
    <xf numFmtId="0" fontId="3" fillId="5" borderId="0" xfId="0" applyFont="1" applyFill="1" applyAlignment="1">
      <alignment vertical="center"/>
    </xf>
    <xf numFmtId="0" fontId="3" fillId="5" borderId="0" xfId="0" applyFont="1" applyFill="1" applyAlignment="1">
      <alignment vertical="center" wrapText="1"/>
    </xf>
    <xf numFmtId="0" fontId="0" fillId="0" borderId="0" xfId="0"/>
    <xf numFmtId="0" fontId="0" fillId="0" borderId="9" xfId="0" applyBorder="1"/>
    <xf numFmtId="0" fontId="0" fillId="0" borderId="0" xfId="0" applyAlignment="1">
      <alignment horizontal="left" vertical="center"/>
    </xf>
    <xf numFmtId="14" fontId="0" fillId="4" borderId="12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3" borderId="3" xfId="0" applyFont="1" applyFill="1" applyBorder="1" applyAlignment="1">
      <alignment vertical="center" wrapText="1"/>
    </xf>
    <xf numFmtId="14" fontId="0" fillId="0" borderId="0" xfId="0" applyNumberFormat="1" applyAlignment="1">
      <alignment horizontal="right" vertical="center" wrapText="1"/>
    </xf>
    <xf numFmtId="14" fontId="3" fillId="0" borderId="0" xfId="0" applyNumberFormat="1" applyFont="1" applyAlignment="1">
      <alignment vertical="center" wrapText="1"/>
    </xf>
    <xf numFmtId="0" fontId="0" fillId="0" borderId="0" xfId="0" applyAlignment="1">
      <alignment horizontal="left" vertical="center" wrapText="1"/>
    </xf>
    <xf numFmtId="14" fontId="3" fillId="0" borderId="0" xfId="0" applyNumberFormat="1" applyFont="1" applyAlignment="1">
      <alignment horizontal="right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Normal" xfId="0" builtinId="0"/>
  </cellStyles>
  <dxfs count="37">
    <dxf>
      <font>
        <color rgb="FFFF0000"/>
      </font>
    </dxf>
    <dxf>
      <font>
        <color rgb="FFFF0000"/>
      </font>
    </dxf>
    <dxf>
      <font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font>
        <strike val="0"/>
        <color rgb="FFFF0000"/>
      </font>
    </dxf>
    <dxf>
      <alignment horizontal="general" wrapText="1"/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 patternType="solid">
          <fgColor theme="9" tint="0.59999389629810485"/>
          <bgColor theme="9" tint="0.59999389629810485"/>
        </patternFill>
      </fill>
      <border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theme="9"/>
          <bgColor theme="9"/>
        </patternFill>
      </fill>
      <alignment horizontal="general" vertical="center"/>
      <border outline="0">
        <left style="thin">
          <color theme="0"/>
        </left>
        <right style="thin">
          <color theme="0"/>
        </right>
        <top/>
        <bottom/>
      </border>
    </dxf>
    <dxf>
      <alignment horizontal="general" vertical="center" wrapText="1"/>
    </dxf>
    <dxf>
      <numFmt numFmtId="164" formatCode="d/m/yyyy"/>
      <alignment horizontal="general" vertical="center"/>
    </dxf>
    <dxf>
      <numFmt numFmtId="0" formatCode="General"/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font>
        <strike val="0"/>
        <outline val="0"/>
        <shadow val="0"/>
        <vertAlign val="baseline"/>
        <sz val="11"/>
        <color rgb="FFFF0000"/>
        <name val="Calibri"/>
        <scheme val="minor"/>
      </font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/>
    </dxf>
    <dxf>
      <alignment horizontal="general" vertical="center" wrapText="1"/>
    </dxf>
    <dxf>
      <alignment horizontal="general" vertical="center" wrapText="1"/>
    </dxf>
    <dxf>
      <numFmt numFmtId="164" formatCode="d/m/yyyy"/>
      <alignment horizontal="general" vertical="center" wrapText="1"/>
    </dxf>
    <dxf>
      <numFmt numFmtId="0" formatCode="General"/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font>
        <strike val="0"/>
        <outline val="0"/>
        <shadow val="0"/>
        <vertAlign val="baseline"/>
        <sz val="11"/>
        <color rgb="FFFF0000"/>
        <name val="Calibri"/>
        <scheme val="minor"/>
      </font>
      <alignment horizontal="general" vertical="center" wrapText="1"/>
    </dxf>
    <dxf>
      <alignment horizontal="general" vertical="center" wrapText="1"/>
    </dxf>
    <dxf>
      <alignment horizontal="general" vertical="center" wrapText="1"/>
    </dxf>
    <dxf>
      <alignment horizontal="general" vertical="center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4" displayName="Tabla24" ref="A3:I86" totalsRowShown="0" headerRowDxfId="36" dataDxfId="35">
  <autoFilter ref="A3:I86" xr:uid="{00000000-0009-0000-0100-000001000000}"/>
  <tableColumns count="9">
    <tableColumn id="1" xr3:uid="{00000000-0010-0000-0000-000001000000}" name="Número equipo" dataDxfId="34"/>
    <tableColumn id="3" xr3:uid="{00000000-0010-0000-0000-000003000000}" name="Ubicación" dataDxfId="33"/>
    <tableColumn id="4" xr3:uid="{00000000-0010-0000-0000-000004000000}" name="País" dataDxfId="32"/>
    <tableColumn id="5" xr3:uid="{00000000-0010-0000-0000-000005000000}" name="Cliente" dataDxfId="31"/>
    <tableColumn id="2" xr3:uid="{00000000-0010-0000-0000-000002000000}" name="Último mantenimiento" dataDxfId="30"/>
    <tableColumn id="7" xr3:uid="{00000000-0010-0000-0000-000007000000}" name="Mantenimiento cada x meses" dataDxfId="29"/>
    <tableColumn id="6" xr3:uid="{00000000-0010-0000-0000-000006000000}" name="Próximo mantenimiento" dataDxfId="28">
      <calculatedColumnFormula>Tabla24[[#This Row],[Último mantenimiento]]+Tabla24[[#This Row],[Mantenimiento cada x meses]]*30</calculatedColumnFormula>
    </tableColumn>
    <tableColumn id="8" xr3:uid="{00000000-0010-0000-0000-000008000000}" name="Comentarios a tener en cuenta en próximos mantenimientos" dataDxfId="27"/>
    <tableColumn id="9" xr3:uid="{00000000-0010-0000-0000-000009000000}" name="Comentarios fijados" dataDxfId="2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44" displayName="Tabla244" ref="A5:H68" totalsRowShown="0" headerRowDxfId="25" dataDxfId="24">
  <autoFilter ref="A5:H68" xr:uid="{00000000-0009-0000-0100-000002000000}"/>
  <tableColumns count="8">
    <tableColumn id="1" xr3:uid="{00000000-0010-0000-0100-000001000000}" name="Número equipo" dataDxfId="23"/>
    <tableColumn id="3" xr3:uid="{00000000-0010-0000-0100-000003000000}" name="Ubicación" dataDxfId="22"/>
    <tableColumn id="4" xr3:uid="{00000000-0010-0000-0100-000004000000}" name="País" dataDxfId="21"/>
    <tableColumn id="5" xr3:uid="{00000000-0010-0000-0100-000005000000}" name="Cliente" dataDxfId="20"/>
    <tableColumn id="2" xr3:uid="{00000000-0010-0000-0100-000002000000}" name="Último mantenimiento" dataDxfId="19"/>
    <tableColumn id="7" xr3:uid="{00000000-0010-0000-0100-000007000000}" name="Mantenimiento cada x meses" dataDxfId="18"/>
    <tableColumn id="6" xr3:uid="{00000000-0010-0000-0100-000006000000}" name="Próximo mantenimiento" dataDxfId="17">
      <calculatedColumnFormula>Tabla244[[#This Row],[Último mantenimiento]]+Tabla244[[#This Row],[Mantenimiento cada x meses]]*30</calculatedColumnFormula>
    </tableColumn>
    <tableColumn id="8" xr3:uid="{00000000-0010-0000-0100-000008000000}" name="Comentarios a tener en cuenta en próximos mantenimientos" dataDxfId="16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4" displayName="Tabla4" ref="A5:L10" totalsRowShown="0" headerRowDxfId="15" headerRowBorderDxfId="14">
  <autoFilter ref="A5:L10" xr:uid="{00000000-0009-0000-0100-000003000000}"/>
  <tableColumns count="12">
    <tableColumn id="1" xr3:uid="{00000000-0010-0000-0200-000001000000}" name="Número equipo"/>
    <tableColumn id="2" xr3:uid="{00000000-0010-0000-0200-000002000000}" name="Ubicación"/>
    <tableColumn id="3" xr3:uid="{00000000-0010-0000-0200-000003000000}" name="País"/>
    <tableColumn id="4" xr3:uid="{00000000-0010-0000-0200-000004000000}" name="Cliente" dataDxfId="13"/>
    <tableColumn id="5" xr3:uid="{00000000-0010-0000-0200-000005000000}" name="Último mantenimiento"/>
    <tableColumn id="6" xr3:uid="{00000000-0010-0000-0200-000006000000}" name="Mantenimiento cada x meses"/>
    <tableColumn id="7" xr3:uid="{00000000-0010-0000-0200-000007000000}" name="Próximo mantenimiento" dataDxfId="12">
      <calculatedColumnFormula>Tabla4[[#This Row],[Último mantenimiento]]+Tabla4[[#This Row],[Mantenimiento cada x meses]]*30</calculatedColumnFormula>
    </tableColumn>
    <tableColumn id="8" xr3:uid="{00000000-0010-0000-0200-000008000000}" name="Comentarios a tener en cuenta en próximos mantenimientos" dataDxfId="11"/>
    <tableColumn id="9" xr3:uid="{00000000-0010-0000-0200-000009000000}" name="IP for WALTZ"/>
    <tableColumn id="10" xr3:uid="{00000000-0010-0000-0200-00000A000000}" name="User"/>
    <tableColumn id="11" xr3:uid="{00000000-0010-0000-0200-00000B000000}" name="Password"/>
    <tableColumn id="12" xr3:uid="{00000000-0010-0000-0200-00000C000000}" name="Password WIFI en campo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tabSelected="1" zoomScaleNormal="100" workbookViewId="0">
      <selection activeCell="A9" sqref="A9:XFD9"/>
    </sheetView>
  </sheetViews>
  <sheetFormatPr baseColWidth="10" defaultColWidth="11.42578125" defaultRowHeight="15" x14ac:dyDescent="0.25"/>
  <cols>
    <col min="1" max="1" width="14.28515625" style="68" customWidth="1"/>
    <col min="2" max="2" width="31.28515625" style="68" bestFit="1" customWidth="1"/>
    <col min="3" max="3" width="11.28515625" style="68" bestFit="1" customWidth="1"/>
    <col min="4" max="4" width="19.5703125" style="68" customWidth="1"/>
    <col min="5" max="5" width="15.28515625" style="68" customWidth="1"/>
    <col min="6" max="6" width="14" style="68" customWidth="1"/>
    <col min="7" max="7" width="15" style="70" customWidth="1"/>
    <col min="8" max="8" width="76.140625" style="61" bestFit="1" customWidth="1"/>
    <col min="9" max="9" width="29.28515625" style="68" customWidth="1"/>
    <col min="10" max="10" width="11.7109375" style="68" bestFit="1" customWidth="1"/>
    <col min="11" max="27" width="11.42578125" style="68" customWidth="1"/>
    <col min="28" max="16384" width="11.42578125" style="68"/>
  </cols>
  <sheetData>
    <row r="1" spans="1:17" ht="18.75" customHeight="1" x14ac:dyDescent="0.25">
      <c r="A1" s="62" t="s">
        <v>0</v>
      </c>
      <c r="F1" s="70"/>
    </row>
    <row r="2" spans="1:17" ht="30" customHeight="1" x14ac:dyDescent="0.25">
      <c r="B2" s="70"/>
      <c r="F2" s="68" t="s">
        <v>1</v>
      </c>
      <c r="G2" s="70" t="s">
        <v>1</v>
      </c>
      <c r="I2" s="68" t="s">
        <v>1</v>
      </c>
    </row>
    <row r="3" spans="1:17" ht="45" customHeight="1" thickBot="1" x14ac:dyDescent="0.3">
      <c r="A3" s="68" t="s">
        <v>2</v>
      </c>
      <c r="B3" s="68" t="s">
        <v>3</v>
      </c>
      <c r="C3" s="68" t="s">
        <v>4</v>
      </c>
      <c r="D3" s="68" t="s">
        <v>5</v>
      </c>
      <c r="E3" s="68" t="s">
        <v>6</v>
      </c>
      <c r="F3" s="68" t="s">
        <v>7</v>
      </c>
      <c r="G3" s="70" t="s">
        <v>8</v>
      </c>
      <c r="H3" s="68" t="s">
        <v>9</v>
      </c>
      <c r="I3" s="63" t="s">
        <v>10</v>
      </c>
    </row>
    <row r="4" spans="1:17" ht="15" customHeight="1" thickTop="1" x14ac:dyDescent="0.25">
      <c r="A4" s="61" t="s">
        <v>11</v>
      </c>
      <c r="B4" s="72">
        <v>45930</v>
      </c>
      <c r="C4" s="61" t="s">
        <v>12</v>
      </c>
      <c r="D4" s="61" t="s">
        <v>13</v>
      </c>
      <c r="E4" s="70">
        <v>45917</v>
      </c>
      <c r="F4" s="68">
        <v>3</v>
      </c>
      <c r="G4" s="70">
        <f>Tabla24[[#This Row],[Último mantenimiento]]+Tabla24[[#This Row],[Mantenimiento cada x meses]]*30</f>
        <v>46007</v>
      </c>
      <c r="H4" s="68" t="s">
        <v>14</v>
      </c>
      <c r="Q4" s="61" t="s">
        <v>15</v>
      </c>
    </row>
    <row r="5" spans="1:17" ht="75" customHeight="1" x14ac:dyDescent="0.25">
      <c r="A5" s="61" t="s">
        <v>16</v>
      </c>
      <c r="B5" s="44" t="s">
        <v>17</v>
      </c>
      <c r="C5" s="61" t="s">
        <v>12</v>
      </c>
      <c r="D5" s="61" t="s">
        <v>18</v>
      </c>
      <c r="E5" s="71">
        <v>45917</v>
      </c>
      <c r="F5" s="68">
        <v>3</v>
      </c>
      <c r="G5" s="70">
        <f>Tabla24[[#This Row],[Último mantenimiento]]+Tabla24[[#This Row],[Mantenimiento cada x meses]]*30</f>
        <v>46007</v>
      </c>
      <c r="H5" s="68" t="s">
        <v>19</v>
      </c>
    </row>
    <row r="6" spans="1:17" x14ac:dyDescent="0.25">
      <c r="A6" t="s">
        <v>20</v>
      </c>
      <c r="B6" s="27" t="s">
        <v>21</v>
      </c>
      <c r="C6" t="s">
        <v>12</v>
      </c>
      <c r="D6" t="s">
        <v>18</v>
      </c>
      <c r="E6" s="69">
        <v>45918</v>
      </c>
      <c r="F6" s="68">
        <v>3</v>
      </c>
      <c r="G6" s="70">
        <f>Tabla24[[#This Row],[Último mantenimiento]]+Tabla24[[#This Row],[Mantenimiento cada x meses]]*30</f>
        <v>46008</v>
      </c>
      <c r="H6" s="68" t="s">
        <v>22</v>
      </c>
    </row>
    <row r="7" spans="1:17" ht="43.15" customHeight="1" x14ac:dyDescent="0.25">
      <c r="A7" t="s">
        <v>23</v>
      </c>
      <c r="B7" s="27" t="s">
        <v>24</v>
      </c>
      <c r="C7" t="s">
        <v>12</v>
      </c>
      <c r="D7" t="s">
        <v>18</v>
      </c>
      <c r="E7" s="69">
        <v>45919</v>
      </c>
      <c r="F7" s="68">
        <v>3</v>
      </c>
      <c r="G7" s="70">
        <f>Tabla24[[#This Row],[Último mantenimiento]]+Tabla24[[#This Row],[Mantenimiento cada x meses]]*30</f>
        <v>46009</v>
      </c>
      <c r="H7" s="68" t="s">
        <v>25</v>
      </c>
    </row>
    <row r="8" spans="1:17" x14ac:dyDescent="0.25">
      <c r="A8" t="s">
        <v>26</v>
      </c>
      <c r="B8" s="27" t="s">
        <v>27</v>
      </c>
      <c r="C8" t="s">
        <v>12</v>
      </c>
      <c r="D8" t="s">
        <v>18</v>
      </c>
      <c r="E8" s="70">
        <v>45922</v>
      </c>
      <c r="F8" s="68">
        <v>3</v>
      </c>
      <c r="G8" s="64">
        <f>Tabla24[[#This Row],[Último mantenimiento]]+Tabla24[[#This Row],[Mantenimiento cada x meses]]*30</f>
        <v>46012</v>
      </c>
      <c r="H8" s="68" t="s">
        <v>28</v>
      </c>
    </row>
    <row r="9" spans="1:17" ht="15" customHeight="1" x14ac:dyDescent="0.25">
      <c r="B9" s="27"/>
      <c r="E9" s="70"/>
      <c r="F9" s="68">
        <v>3</v>
      </c>
      <c r="G9" s="64">
        <f>Tabla24[[#This Row],[Último mantenimiento]]+Tabla24[[#This Row],[Mantenimiento cada x meses]]*30</f>
        <v>90</v>
      </c>
      <c r="H9" s="38"/>
    </row>
    <row r="10" spans="1:17" ht="15" customHeight="1" x14ac:dyDescent="0.25">
      <c r="B10" s="27"/>
      <c r="E10" s="70"/>
      <c r="F10" s="68">
        <v>3</v>
      </c>
      <c r="G10" s="64">
        <f>Tabla24[[#This Row],[Último mantenimiento]]+Tabla24[[#This Row],[Mantenimiento cada x meses]]*30</f>
        <v>90</v>
      </c>
      <c r="H10" s="49"/>
    </row>
    <row r="11" spans="1:17" ht="15" customHeight="1" x14ac:dyDescent="0.25">
      <c r="B11" s="27"/>
      <c r="E11" s="70"/>
      <c r="F11" s="68">
        <v>3</v>
      </c>
      <c r="G11" s="64">
        <f>Tabla24[[#This Row],[Último mantenimiento]]+Tabla24[[#This Row],[Mantenimiento cada x meses]]*30</f>
        <v>90</v>
      </c>
      <c r="H11" s="49"/>
    </row>
    <row r="12" spans="1:17" ht="15" customHeight="1" x14ac:dyDescent="0.25">
      <c r="B12" s="27"/>
      <c r="E12" s="70"/>
      <c r="F12" s="68">
        <v>3</v>
      </c>
      <c r="G12" s="64">
        <f>Tabla24[[#This Row],[Último mantenimiento]]+Tabla24[[#This Row],[Mantenimiento cada x meses]]*30</f>
        <v>90</v>
      </c>
      <c r="H12" s="27"/>
    </row>
    <row r="13" spans="1:17" ht="15" customHeight="1" x14ac:dyDescent="0.25">
      <c r="B13" s="27"/>
      <c r="E13" s="70"/>
      <c r="F13" s="68">
        <v>3</v>
      </c>
      <c r="G13" s="64">
        <f>Tabla24[[#This Row],[Último mantenimiento]]+Tabla24[[#This Row],[Mantenimiento cada x meses]]*30</f>
        <v>90</v>
      </c>
      <c r="H13" s="27"/>
    </row>
    <row r="14" spans="1:17" ht="15" customHeight="1" x14ac:dyDescent="0.25">
      <c r="B14" s="27"/>
      <c r="E14" s="70"/>
      <c r="F14" s="68">
        <v>3</v>
      </c>
      <c r="G14" s="64">
        <f>Tabla24[[#This Row],[Último mantenimiento]]+Tabla24[[#This Row],[Mantenimiento cada x meses]]*30</f>
        <v>90</v>
      </c>
      <c r="H14" s="27"/>
    </row>
    <row r="15" spans="1:17" ht="15" customHeight="1" x14ac:dyDescent="0.25">
      <c r="B15" s="27"/>
      <c r="E15" s="70"/>
      <c r="F15" s="68">
        <v>3</v>
      </c>
      <c r="G15" s="64">
        <f>Tabla24[[#This Row],[Último mantenimiento]]+Tabla24[[#This Row],[Mantenimiento cada x meses]]*30</f>
        <v>90</v>
      </c>
      <c r="H15" s="27"/>
    </row>
    <row r="16" spans="1:17" ht="15" customHeight="1" x14ac:dyDescent="0.25">
      <c r="B16" s="27"/>
      <c r="E16" s="70"/>
      <c r="F16" s="68">
        <v>3</v>
      </c>
      <c r="G16" s="64">
        <f>Tabla24[[#This Row],[Último mantenimiento]]+Tabla24[[#This Row],[Mantenimiento cada x meses]]*30</f>
        <v>90</v>
      </c>
      <c r="H16" s="27"/>
    </row>
    <row r="17" spans="1:8" ht="15" customHeight="1" x14ac:dyDescent="0.25">
      <c r="B17" s="27"/>
      <c r="E17" s="70"/>
      <c r="F17" s="68">
        <v>3</v>
      </c>
      <c r="G17" s="64">
        <f>Tabla24[[#This Row],[Último mantenimiento]]+Tabla24[[#This Row],[Mantenimiento cada x meses]]*30</f>
        <v>90</v>
      </c>
      <c r="H17" s="27"/>
    </row>
    <row r="18" spans="1:8" ht="15" customHeight="1" x14ac:dyDescent="0.25">
      <c r="B18" s="27"/>
      <c r="E18" s="70"/>
      <c r="F18" s="68">
        <v>3</v>
      </c>
      <c r="G18" s="64">
        <f>Tabla24[[#This Row],[Último mantenimiento]]+Tabla24[[#This Row],[Mantenimiento cada x meses]]*30</f>
        <v>90</v>
      </c>
      <c r="H18" s="27"/>
    </row>
    <row r="19" spans="1:8" ht="15" customHeight="1" x14ac:dyDescent="0.25">
      <c r="B19" s="27"/>
      <c r="E19" s="70"/>
      <c r="F19" s="68">
        <v>3</v>
      </c>
      <c r="G19" s="64">
        <f>Tabla24[[#This Row],[Último mantenimiento]]+Tabla24[[#This Row],[Mantenimiento cada x meses]]*30</f>
        <v>90</v>
      </c>
      <c r="H19" s="27"/>
    </row>
    <row r="20" spans="1:8" ht="15" customHeight="1" x14ac:dyDescent="0.25">
      <c r="B20" s="27"/>
      <c r="E20" s="70"/>
      <c r="F20" s="68">
        <v>3</v>
      </c>
      <c r="G20" s="64">
        <f>Tabla24[[#This Row],[Último mantenimiento]]+Tabla24[[#This Row],[Mantenimiento cada x meses]]*30</f>
        <v>90</v>
      </c>
      <c r="H20" s="27"/>
    </row>
    <row r="21" spans="1:8" ht="15" customHeight="1" x14ac:dyDescent="0.25">
      <c r="B21" s="27"/>
      <c r="E21" s="70"/>
      <c r="F21" s="68">
        <v>3</v>
      </c>
      <c r="G21" s="64">
        <f>Tabla24[[#This Row],[Último mantenimiento]]+Tabla24[[#This Row],[Mantenimiento cada x meses]]*30</f>
        <v>90</v>
      </c>
      <c r="H21" s="27"/>
    </row>
    <row r="22" spans="1:8" ht="15" customHeight="1" x14ac:dyDescent="0.25">
      <c r="B22" s="27"/>
      <c r="E22" s="70"/>
      <c r="F22" s="68">
        <v>3</v>
      </c>
      <c r="G22" s="64">
        <f>Tabla24[[#This Row],[Último mantenimiento]]+Tabla24[[#This Row],[Mantenimiento cada x meses]]*30</f>
        <v>90</v>
      </c>
      <c r="H22" s="27"/>
    </row>
    <row r="23" spans="1:8" ht="15" customHeight="1" x14ac:dyDescent="0.25">
      <c r="B23" s="27"/>
      <c r="E23" s="70"/>
      <c r="F23" s="68">
        <v>3</v>
      </c>
      <c r="G23" s="64">
        <f>Tabla24[[#This Row],[Último mantenimiento]]+Tabla24[[#This Row],[Mantenimiento cada x meses]]*30</f>
        <v>90</v>
      </c>
      <c r="H23" s="27"/>
    </row>
    <row r="24" spans="1:8" ht="15" customHeight="1" x14ac:dyDescent="0.25">
      <c r="B24" s="27"/>
      <c r="E24" s="70"/>
      <c r="F24" s="68">
        <v>3</v>
      </c>
      <c r="G24" s="64">
        <f>Tabla24[[#This Row],[Último mantenimiento]]+Tabla24[[#This Row],[Mantenimiento cada x meses]]*30</f>
        <v>90</v>
      </c>
      <c r="H24" s="27"/>
    </row>
    <row r="25" spans="1:8" ht="15" customHeight="1" x14ac:dyDescent="0.25">
      <c r="B25" s="27"/>
      <c r="E25" s="70"/>
      <c r="F25" s="68">
        <v>3</v>
      </c>
      <c r="G25" s="64">
        <f>Tabla24[[#This Row],[Último mantenimiento]]+Tabla24[[#This Row],[Mantenimiento cada x meses]]*30</f>
        <v>90</v>
      </c>
      <c r="H25" s="27"/>
    </row>
    <row r="26" spans="1:8" ht="15" customHeight="1" x14ac:dyDescent="0.25">
      <c r="B26" s="27"/>
      <c r="E26" s="70"/>
      <c r="F26" s="68">
        <v>3</v>
      </c>
      <c r="G26" s="64">
        <f>Tabla24[[#This Row],[Último mantenimiento]]+Tabla24[[#This Row],[Mantenimiento cada x meses]]*30</f>
        <v>90</v>
      </c>
      <c r="H26" s="27"/>
    </row>
    <row r="27" spans="1:8" ht="15" customHeight="1" x14ac:dyDescent="0.25">
      <c r="B27" s="27"/>
      <c r="E27" s="70"/>
      <c r="F27" s="68">
        <v>3</v>
      </c>
      <c r="G27" s="64">
        <f>Tabla24[[#This Row],[Último mantenimiento]]+Tabla24[[#This Row],[Mantenimiento cada x meses]]*30</f>
        <v>90</v>
      </c>
      <c r="H27" s="27"/>
    </row>
    <row r="28" spans="1:8" ht="15" customHeight="1" x14ac:dyDescent="0.25">
      <c r="E28" s="70"/>
      <c r="F28" s="68">
        <v>3</v>
      </c>
      <c r="G28" s="64">
        <f>Tabla24[[#This Row],[Último mantenimiento]]+Tabla24[[#This Row],[Mantenimiento cada x meses]]*30</f>
        <v>90</v>
      </c>
      <c r="H28" s="68"/>
    </row>
    <row r="29" spans="1:8" ht="15" customHeight="1" x14ac:dyDescent="0.25">
      <c r="A29" s="27"/>
      <c r="B29" s="27"/>
      <c r="E29" s="70"/>
      <c r="F29" s="68">
        <v>3</v>
      </c>
      <c r="G29" s="64">
        <f>Tabla24[[#This Row],[Último mantenimiento]]+Tabla24[[#This Row],[Mantenimiento cada x meses]]*30</f>
        <v>90</v>
      </c>
      <c r="H29" s="27"/>
    </row>
    <row r="30" spans="1:8" ht="15" customHeight="1" x14ac:dyDescent="0.25">
      <c r="A30" s="27"/>
      <c r="B30" s="27"/>
      <c r="E30" s="70"/>
      <c r="F30" s="68">
        <v>3</v>
      </c>
      <c r="G30" s="64">
        <f>Tabla24[[#This Row],[Último mantenimiento]]+Tabla24[[#This Row],[Mantenimiento cada x meses]]*30</f>
        <v>90</v>
      </c>
      <c r="H30" s="27"/>
    </row>
    <row r="31" spans="1:8" ht="15" customHeight="1" x14ac:dyDescent="0.25">
      <c r="A31" s="27"/>
      <c r="B31" s="27"/>
      <c r="E31" s="70"/>
      <c r="F31" s="68">
        <v>3</v>
      </c>
      <c r="G31" s="64">
        <f>Tabla24[[#This Row],[Último mantenimiento]]+Tabla24[[#This Row],[Mantenimiento cada x meses]]*30</f>
        <v>90</v>
      </c>
      <c r="H31" s="27"/>
    </row>
    <row r="32" spans="1:8" s="27" customFormat="1" ht="15" customHeight="1" x14ac:dyDescent="0.25">
      <c r="C32" s="68"/>
      <c r="D32" s="68"/>
      <c r="E32" s="70"/>
      <c r="F32" s="68">
        <v>3</v>
      </c>
      <c r="G32" s="64">
        <f>Tabla24[[#This Row],[Último mantenimiento]]+Tabla24[[#This Row],[Mantenimiento cada x meses]]*30</f>
        <v>90</v>
      </c>
    </row>
    <row r="33" spans="1:9" s="27" customFormat="1" ht="15" customHeight="1" x14ac:dyDescent="0.25">
      <c r="C33" s="68"/>
      <c r="D33" s="68"/>
      <c r="E33" s="70"/>
      <c r="F33" s="68">
        <v>3</v>
      </c>
      <c r="G33" s="64">
        <f>Tabla24[[#This Row],[Último mantenimiento]]+Tabla24[[#This Row],[Mantenimiento cada x meses]]*30</f>
        <v>90</v>
      </c>
    </row>
    <row r="34" spans="1:9" ht="15" customHeight="1" x14ac:dyDescent="0.25">
      <c r="B34" s="27"/>
      <c r="E34" s="70"/>
      <c r="F34" s="68">
        <v>3</v>
      </c>
      <c r="G34" s="64">
        <f>Tabla24[[#This Row],[Último mantenimiento]]+Tabla24[[#This Row],[Mantenimiento cada x meses]]*30</f>
        <v>90</v>
      </c>
      <c r="H34" s="27"/>
    </row>
    <row r="35" spans="1:9" ht="15" customHeight="1" x14ac:dyDescent="0.25">
      <c r="A35" s="27"/>
      <c r="B35" s="27"/>
      <c r="E35" s="64"/>
      <c r="F35" s="68">
        <v>3</v>
      </c>
      <c r="G35" s="64">
        <f>Tabla24[[#This Row],[Último mantenimiento]]+Tabla24[[#This Row],[Mantenimiento cada x meses]]*30</f>
        <v>90</v>
      </c>
      <c r="H35" s="27"/>
    </row>
    <row r="36" spans="1:9" ht="15" customHeight="1" x14ac:dyDescent="0.25">
      <c r="A36" s="27"/>
      <c r="B36" s="27"/>
      <c r="C36" s="27"/>
      <c r="D36" s="27"/>
      <c r="E36" s="65"/>
      <c r="F36" s="68">
        <v>3</v>
      </c>
      <c r="G36" s="64">
        <f>Tabla24[[#This Row],[Último mantenimiento]]+Tabla24[[#This Row],[Mantenimiento cada x meses]]*30</f>
        <v>90</v>
      </c>
      <c r="H36" s="27"/>
      <c r="I36" s="27"/>
    </row>
    <row r="37" spans="1:9" ht="15" customHeight="1" x14ac:dyDescent="0.25">
      <c r="A37" s="27"/>
      <c r="B37" s="27"/>
      <c r="C37" s="27"/>
      <c r="D37" s="27"/>
      <c r="E37" s="65"/>
      <c r="F37" s="68">
        <v>3</v>
      </c>
      <c r="G37" s="64">
        <f>Tabla24[[#This Row],[Último mantenimiento]]+Tabla24[[#This Row],[Mantenimiento cada x meses]]*30</f>
        <v>90</v>
      </c>
      <c r="H37" s="27"/>
    </row>
    <row r="38" spans="1:9" s="66" customFormat="1" ht="15" customHeight="1" x14ac:dyDescent="0.25">
      <c r="A38" s="27"/>
      <c r="B38" s="27"/>
      <c r="C38" s="27"/>
      <c r="D38" s="27"/>
      <c r="E38" s="65"/>
      <c r="F38" s="68">
        <v>3</v>
      </c>
      <c r="G38" s="64">
        <f>Tabla24[[#This Row],[Último mantenimiento]]+Tabla24[[#This Row],[Mantenimiento cada x meses]]*30</f>
        <v>90</v>
      </c>
      <c r="H38" s="27"/>
      <c r="I38" s="68"/>
    </row>
    <row r="39" spans="1:9" ht="15" customHeight="1" x14ac:dyDescent="0.25">
      <c r="A39" s="27"/>
      <c r="B39" s="27"/>
      <c r="E39" s="67"/>
      <c r="F39" s="68">
        <v>3</v>
      </c>
      <c r="G39" s="64">
        <f>Tabla24[[#This Row],[Último mantenimiento]]+Tabla24[[#This Row],[Mantenimiento cada x meses]]*30</f>
        <v>90</v>
      </c>
      <c r="H39" s="27"/>
      <c r="I39" s="27"/>
    </row>
    <row r="40" spans="1:9" ht="15" customHeight="1" x14ac:dyDescent="0.25">
      <c r="A40" s="27"/>
      <c r="B40" s="27"/>
      <c r="E40" s="65"/>
      <c r="F40" s="68">
        <v>3</v>
      </c>
      <c r="G40" s="64">
        <f>Tabla24[[#This Row],[Último mantenimiento]]+Tabla24[[#This Row],[Mantenimiento cada x meses]]*30</f>
        <v>90</v>
      </c>
      <c r="H40" s="27"/>
    </row>
    <row r="41" spans="1:9" ht="15" customHeight="1" x14ac:dyDescent="0.25">
      <c r="A41" s="27"/>
      <c r="B41" s="27"/>
      <c r="E41" s="70"/>
      <c r="F41" s="68">
        <v>3</v>
      </c>
      <c r="G41" s="64">
        <f>Tabla24[[#This Row],[Último mantenimiento]]+Tabla24[[#This Row],[Mantenimiento cada x meses]]*30</f>
        <v>90</v>
      </c>
      <c r="H41" s="27"/>
    </row>
    <row r="42" spans="1:9" ht="15" customHeight="1" x14ac:dyDescent="0.25">
      <c r="A42" s="44"/>
      <c r="B42" s="44"/>
      <c r="C42" s="66"/>
      <c r="D42" s="66"/>
      <c r="E42" s="64"/>
      <c r="F42" s="68">
        <v>3</v>
      </c>
      <c r="G42" s="64">
        <f>Tabla24[[#This Row],[Último mantenimiento]]+Tabla24[[#This Row],[Mantenimiento cada x meses]]*30</f>
        <v>90</v>
      </c>
      <c r="H42" s="44"/>
      <c r="I42" s="44"/>
    </row>
    <row r="43" spans="1:9" ht="15" customHeight="1" x14ac:dyDescent="0.25">
      <c r="A43" s="27"/>
      <c r="B43" s="27"/>
      <c r="E43" s="70"/>
      <c r="F43" s="68">
        <v>3</v>
      </c>
      <c r="G43" s="64">
        <f>Tabla24[[#This Row],[Último mantenimiento]]+Tabla24[[#This Row],[Mantenimiento cada x meses]]*30</f>
        <v>90</v>
      </c>
      <c r="H43" s="27"/>
      <c r="I43" s="27"/>
    </row>
    <row r="44" spans="1:9" ht="15" customHeight="1" x14ac:dyDescent="0.25">
      <c r="A44" s="27"/>
      <c r="B44" s="27"/>
      <c r="E44" s="70"/>
      <c r="F44" s="68">
        <v>3</v>
      </c>
      <c r="G44" s="64">
        <f>Tabla24[[#This Row],[Último mantenimiento]]+Tabla24[[#This Row],[Mantenimiento cada x meses]]*30</f>
        <v>90</v>
      </c>
      <c r="H44" s="27"/>
    </row>
    <row r="45" spans="1:9" ht="15" customHeight="1" x14ac:dyDescent="0.25">
      <c r="A45" s="27"/>
      <c r="B45" s="27"/>
      <c r="E45" s="70"/>
      <c r="F45" s="68">
        <v>3</v>
      </c>
      <c r="G45" s="64">
        <f>Tabla24[[#This Row],[Último mantenimiento]]+Tabla24[[#This Row],[Mantenimiento cada x meses]]*30</f>
        <v>90</v>
      </c>
      <c r="H45" s="27"/>
    </row>
    <row r="46" spans="1:9" ht="15" customHeight="1" x14ac:dyDescent="0.25">
      <c r="A46" s="27"/>
      <c r="B46" s="27"/>
      <c r="E46" s="70"/>
      <c r="F46" s="68">
        <v>3</v>
      </c>
      <c r="G46" s="64">
        <f>Tabla24[[#This Row],[Último mantenimiento]]+Tabla24[[#This Row],[Mantenimiento cada x meses]]*30</f>
        <v>90</v>
      </c>
      <c r="H46" s="27"/>
    </row>
    <row r="47" spans="1:9" ht="15" customHeight="1" x14ac:dyDescent="0.25">
      <c r="A47" s="27"/>
      <c r="B47" s="27"/>
      <c r="E47" s="70"/>
      <c r="F47" s="68">
        <v>3</v>
      </c>
      <c r="G47" s="64">
        <f>Tabla24[[#This Row],[Último mantenimiento]]+Tabla24[[#This Row],[Mantenimiento cada x meses]]*30</f>
        <v>90</v>
      </c>
      <c r="H47" s="27"/>
    </row>
    <row r="48" spans="1:9" ht="15" customHeight="1" x14ac:dyDescent="0.25">
      <c r="B48" s="27"/>
      <c r="E48" s="70"/>
      <c r="F48" s="68">
        <v>3</v>
      </c>
      <c r="G48" s="64">
        <f>Tabla24[[#This Row],[Último mantenimiento]]+Tabla24[[#This Row],[Mantenimiento cada x meses]]*30</f>
        <v>90</v>
      </c>
      <c r="H48" s="68"/>
    </row>
    <row r="49" spans="2:8" ht="15" customHeight="1" x14ac:dyDescent="0.25">
      <c r="B49" s="27"/>
      <c r="E49" s="70"/>
      <c r="F49" s="68">
        <v>3</v>
      </c>
      <c r="G49" s="64">
        <f>Tabla24[[#This Row],[Último mantenimiento]]+Tabla24[[#This Row],[Mantenimiento cada x meses]]*30</f>
        <v>90</v>
      </c>
      <c r="H49" s="68"/>
    </row>
    <row r="50" spans="2:8" ht="15" customHeight="1" x14ac:dyDescent="0.25">
      <c r="B50" s="27"/>
      <c r="E50" s="70"/>
      <c r="F50" s="68">
        <v>3</v>
      </c>
      <c r="G50" s="64">
        <f>Tabla24[[#This Row],[Último mantenimiento]]+Tabla24[[#This Row],[Mantenimiento cada x meses]]*30</f>
        <v>90</v>
      </c>
      <c r="H50" s="68"/>
    </row>
    <row r="51" spans="2:8" ht="15" customHeight="1" x14ac:dyDescent="0.25">
      <c r="B51" s="27"/>
      <c r="E51" s="70"/>
      <c r="F51" s="68">
        <v>3</v>
      </c>
      <c r="G51" s="64">
        <f>Tabla24[[#This Row],[Último mantenimiento]]+Tabla24[[#This Row],[Mantenimiento cada x meses]]*30</f>
        <v>90</v>
      </c>
      <c r="H51" s="68"/>
    </row>
    <row r="52" spans="2:8" ht="15" customHeight="1" x14ac:dyDescent="0.25">
      <c r="B52" s="49"/>
      <c r="F52" s="68">
        <v>3</v>
      </c>
      <c r="G52" s="64">
        <f>Tabla24[[#This Row],[Último mantenimiento]]+Tabla24[[#This Row],[Mantenimiento cada x meses]]*30</f>
        <v>90</v>
      </c>
      <c r="H52" s="68"/>
    </row>
    <row r="53" spans="2:8" ht="15" customHeight="1" x14ac:dyDescent="0.25">
      <c r="B53" s="49"/>
      <c r="F53" s="68">
        <v>3</v>
      </c>
      <c r="G53" s="64">
        <f>Tabla24[[#This Row],[Último mantenimiento]]+Tabla24[[#This Row],[Mantenimiento cada x meses]]*30</f>
        <v>90</v>
      </c>
      <c r="H53" s="68"/>
    </row>
    <row r="54" spans="2:8" ht="15" customHeight="1" x14ac:dyDescent="0.25">
      <c r="B54" s="49"/>
      <c r="F54" s="68">
        <v>3</v>
      </c>
      <c r="G54" s="64">
        <f>Tabla24[[#This Row],[Último mantenimiento]]+Tabla24[[#This Row],[Mantenimiento cada x meses]]*30</f>
        <v>90</v>
      </c>
      <c r="H54" s="68"/>
    </row>
    <row r="55" spans="2:8" ht="15" customHeight="1" x14ac:dyDescent="0.25">
      <c r="B55" s="49"/>
      <c r="F55" s="68">
        <v>3</v>
      </c>
      <c r="G55" s="64">
        <f>Tabla24[[#This Row],[Último mantenimiento]]+Tabla24[[#This Row],[Mantenimiento cada x meses]]*30</f>
        <v>90</v>
      </c>
      <c r="H55" s="68"/>
    </row>
    <row r="56" spans="2:8" ht="15" customHeight="1" x14ac:dyDescent="0.25">
      <c r="B56" s="49"/>
      <c r="F56" s="68">
        <v>3</v>
      </c>
      <c r="G56" s="64">
        <f>Tabla24[[#This Row],[Último mantenimiento]]+Tabla24[[#This Row],[Mantenimiento cada x meses]]*30</f>
        <v>90</v>
      </c>
      <c r="H56" s="68"/>
    </row>
    <row r="57" spans="2:8" ht="15" customHeight="1" x14ac:dyDescent="0.25">
      <c r="B57" s="49"/>
      <c r="F57" s="68">
        <v>3</v>
      </c>
      <c r="G57" s="64">
        <f>Tabla24[[#This Row],[Último mantenimiento]]+Tabla24[[#This Row],[Mantenimiento cada x meses]]*30</f>
        <v>90</v>
      </c>
      <c r="H57" s="68"/>
    </row>
    <row r="58" spans="2:8" ht="15" customHeight="1" x14ac:dyDescent="0.25">
      <c r="B58" s="49"/>
      <c r="F58" s="68">
        <v>3</v>
      </c>
      <c r="G58" s="64">
        <f>Tabla24[[#This Row],[Último mantenimiento]]+Tabla24[[#This Row],[Mantenimiento cada x meses]]*30</f>
        <v>90</v>
      </c>
      <c r="H58" s="68"/>
    </row>
    <row r="59" spans="2:8" ht="15" customHeight="1" x14ac:dyDescent="0.25">
      <c r="B59" s="49"/>
      <c r="F59" s="68">
        <v>3</v>
      </c>
      <c r="G59" s="64">
        <f>Tabla24[[#This Row],[Último mantenimiento]]+Tabla24[[#This Row],[Mantenimiento cada x meses]]*30</f>
        <v>90</v>
      </c>
      <c r="H59" s="68"/>
    </row>
    <row r="60" spans="2:8" ht="15" customHeight="1" x14ac:dyDescent="0.25">
      <c r="B60" s="49"/>
      <c r="F60" s="68">
        <v>3</v>
      </c>
      <c r="G60" s="64">
        <f>Tabla24[[#This Row],[Último mantenimiento]]+Tabla24[[#This Row],[Mantenimiento cada x meses]]*30</f>
        <v>90</v>
      </c>
      <c r="H60" s="68"/>
    </row>
    <row r="61" spans="2:8" ht="15" customHeight="1" x14ac:dyDescent="0.25">
      <c r="B61" s="49"/>
      <c r="F61" s="68">
        <v>3</v>
      </c>
      <c r="G61" s="64">
        <f>Tabla24[[#This Row],[Último mantenimiento]]+Tabla24[[#This Row],[Mantenimiento cada x meses]]*30</f>
        <v>90</v>
      </c>
      <c r="H61" s="68"/>
    </row>
    <row r="62" spans="2:8" ht="15" customHeight="1" x14ac:dyDescent="0.25">
      <c r="B62" s="49"/>
      <c r="F62" s="68">
        <v>3</v>
      </c>
      <c r="G62" s="64">
        <f>Tabla24[[#This Row],[Último mantenimiento]]+Tabla24[[#This Row],[Mantenimiento cada x meses]]*30</f>
        <v>90</v>
      </c>
      <c r="H62" s="68"/>
    </row>
    <row r="63" spans="2:8" ht="15" customHeight="1" x14ac:dyDescent="0.25">
      <c r="B63" s="49"/>
      <c r="F63" s="68">
        <v>3</v>
      </c>
      <c r="G63" s="64">
        <f>Tabla24[[#This Row],[Último mantenimiento]]+Tabla24[[#This Row],[Mantenimiento cada x meses]]*30</f>
        <v>90</v>
      </c>
      <c r="H63" s="68"/>
    </row>
    <row r="64" spans="2:8" ht="15" customHeight="1" x14ac:dyDescent="0.25">
      <c r="B64" s="49"/>
      <c r="F64" s="68">
        <v>3</v>
      </c>
      <c r="G64" s="64">
        <f>Tabla24[[#This Row],[Último mantenimiento]]+Tabla24[[#This Row],[Mantenimiento cada x meses]]*30</f>
        <v>90</v>
      </c>
      <c r="H64" s="68"/>
    </row>
    <row r="65" spans="2:8" ht="15" customHeight="1" x14ac:dyDescent="0.25">
      <c r="B65" s="49"/>
      <c r="F65" s="68">
        <v>3</v>
      </c>
      <c r="G65" s="64">
        <f>Tabla24[[#This Row],[Último mantenimiento]]+Tabla24[[#This Row],[Mantenimiento cada x meses]]*30</f>
        <v>90</v>
      </c>
      <c r="H65" s="68"/>
    </row>
    <row r="66" spans="2:8" ht="15" customHeight="1" x14ac:dyDescent="0.25">
      <c r="B66" s="49"/>
      <c r="F66" s="68">
        <v>3</v>
      </c>
      <c r="G66" s="64">
        <f>Tabla24[[#This Row],[Último mantenimiento]]+Tabla24[[#This Row],[Mantenimiento cada x meses]]*30</f>
        <v>90</v>
      </c>
      <c r="H66" s="68"/>
    </row>
    <row r="67" spans="2:8" ht="15" customHeight="1" x14ac:dyDescent="0.25">
      <c r="B67" s="49"/>
      <c r="F67" s="68">
        <v>3</v>
      </c>
      <c r="G67" s="64">
        <f>Tabla24[[#This Row],[Último mantenimiento]]+Tabla24[[#This Row],[Mantenimiento cada x meses]]*30</f>
        <v>90</v>
      </c>
      <c r="H67" s="68"/>
    </row>
    <row r="68" spans="2:8" ht="15" customHeight="1" x14ac:dyDescent="0.25">
      <c r="B68" s="49"/>
      <c r="F68" s="68">
        <v>3</v>
      </c>
      <c r="G68" s="64">
        <f>Tabla24[[#This Row],[Último mantenimiento]]+Tabla24[[#This Row],[Mantenimiento cada x meses]]*30</f>
        <v>90</v>
      </c>
      <c r="H68" s="68"/>
    </row>
    <row r="69" spans="2:8" ht="15" customHeight="1" x14ac:dyDescent="0.25">
      <c r="B69" s="49"/>
      <c r="F69" s="68">
        <v>3</v>
      </c>
      <c r="G69" s="64">
        <f>Tabla24[[#This Row],[Último mantenimiento]]+Tabla24[[#This Row],[Mantenimiento cada x meses]]*30</f>
        <v>90</v>
      </c>
      <c r="H69" s="68"/>
    </row>
    <row r="70" spans="2:8" ht="15" customHeight="1" x14ac:dyDescent="0.25">
      <c r="B70" s="49"/>
      <c r="F70" s="68">
        <v>3</v>
      </c>
      <c r="G70" s="64">
        <f>Tabla24[[#This Row],[Último mantenimiento]]+Tabla24[[#This Row],[Mantenimiento cada x meses]]*30</f>
        <v>90</v>
      </c>
      <c r="H70" s="68"/>
    </row>
    <row r="71" spans="2:8" ht="15" customHeight="1" x14ac:dyDescent="0.25">
      <c r="B71" s="49"/>
      <c r="F71" s="68">
        <v>3</v>
      </c>
      <c r="G71" s="64">
        <f>Tabla24[[#This Row],[Último mantenimiento]]+Tabla24[[#This Row],[Mantenimiento cada x meses]]*30</f>
        <v>90</v>
      </c>
      <c r="H71" s="68"/>
    </row>
    <row r="72" spans="2:8" ht="15" customHeight="1" x14ac:dyDescent="0.25">
      <c r="B72" s="49"/>
      <c r="F72" s="68">
        <v>3</v>
      </c>
      <c r="G72" s="64">
        <f>Tabla24[[#This Row],[Último mantenimiento]]+Tabla24[[#This Row],[Mantenimiento cada x meses]]*30</f>
        <v>90</v>
      </c>
      <c r="H72" s="68"/>
    </row>
    <row r="73" spans="2:8" ht="15" customHeight="1" x14ac:dyDescent="0.25">
      <c r="B73" s="49"/>
      <c r="F73" s="68">
        <v>3</v>
      </c>
      <c r="G73" s="64">
        <f>Tabla24[[#This Row],[Último mantenimiento]]+Tabla24[[#This Row],[Mantenimiento cada x meses]]*30</f>
        <v>90</v>
      </c>
      <c r="H73" s="68"/>
    </row>
    <row r="74" spans="2:8" ht="15" customHeight="1" x14ac:dyDescent="0.25">
      <c r="B74" s="49"/>
      <c r="F74" s="68">
        <v>3</v>
      </c>
      <c r="G74" s="64">
        <f>Tabla24[[#This Row],[Último mantenimiento]]+Tabla24[[#This Row],[Mantenimiento cada x meses]]*30</f>
        <v>90</v>
      </c>
      <c r="H74" s="68"/>
    </row>
    <row r="75" spans="2:8" ht="15" customHeight="1" x14ac:dyDescent="0.25">
      <c r="B75" s="49"/>
      <c r="F75" s="68">
        <v>3</v>
      </c>
      <c r="G75" s="64">
        <f>Tabla24[[#This Row],[Último mantenimiento]]+Tabla24[[#This Row],[Mantenimiento cada x meses]]*30</f>
        <v>90</v>
      </c>
      <c r="H75" s="68"/>
    </row>
    <row r="76" spans="2:8" ht="15" customHeight="1" x14ac:dyDescent="0.25">
      <c r="B76" s="49"/>
      <c r="F76" s="68">
        <v>3</v>
      </c>
      <c r="G76" s="64">
        <f>Tabla24[[#This Row],[Último mantenimiento]]+Tabla24[[#This Row],[Mantenimiento cada x meses]]*30</f>
        <v>90</v>
      </c>
      <c r="H76" s="68"/>
    </row>
    <row r="77" spans="2:8" ht="15" customHeight="1" x14ac:dyDescent="0.25">
      <c r="B77" s="49"/>
      <c r="F77" s="68">
        <v>3</v>
      </c>
      <c r="G77" s="64">
        <f>Tabla24[[#This Row],[Último mantenimiento]]+Tabla24[[#This Row],[Mantenimiento cada x meses]]*30</f>
        <v>90</v>
      </c>
      <c r="H77" s="68"/>
    </row>
    <row r="78" spans="2:8" ht="15" customHeight="1" x14ac:dyDescent="0.25">
      <c r="B78" s="49"/>
      <c r="F78" s="68">
        <v>3</v>
      </c>
      <c r="G78" s="64">
        <f>Tabla24[[#This Row],[Último mantenimiento]]+Tabla24[[#This Row],[Mantenimiento cada x meses]]*30</f>
        <v>90</v>
      </c>
      <c r="H78" s="68"/>
    </row>
    <row r="79" spans="2:8" ht="15" customHeight="1" x14ac:dyDescent="0.25">
      <c r="B79" s="49"/>
      <c r="F79" s="68">
        <v>3</v>
      </c>
      <c r="G79" s="64">
        <f>Tabla24[[#This Row],[Último mantenimiento]]+Tabla24[[#This Row],[Mantenimiento cada x meses]]*30</f>
        <v>90</v>
      </c>
      <c r="H79" s="68"/>
    </row>
    <row r="80" spans="2:8" ht="15" customHeight="1" x14ac:dyDescent="0.25">
      <c r="B80" s="49"/>
      <c r="F80" s="68">
        <v>3</v>
      </c>
      <c r="G80" s="64">
        <f>Tabla24[[#This Row],[Último mantenimiento]]+Tabla24[[#This Row],[Mantenimiento cada x meses]]*30</f>
        <v>90</v>
      </c>
      <c r="H80" s="68"/>
    </row>
    <row r="81" spans="2:8" ht="15" customHeight="1" x14ac:dyDescent="0.25">
      <c r="B81" s="49"/>
      <c r="F81" s="68">
        <v>3</v>
      </c>
      <c r="G81" s="64">
        <f>Tabla24[[#This Row],[Último mantenimiento]]+Tabla24[[#This Row],[Mantenimiento cada x meses]]*30</f>
        <v>90</v>
      </c>
      <c r="H81" s="68"/>
    </row>
    <row r="82" spans="2:8" ht="15" customHeight="1" x14ac:dyDescent="0.25">
      <c r="B82" s="49"/>
      <c r="F82" s="68">
        <v>3</v>
      </c>
      <c r="G82" s="64">
        <f>Tabla24[[#This Row],[Último mantenimiento]]+Tabla24[[#This Row],[Mantenimiento cada x meses]]*30</f>
        <v>90</v>
      </c>
      <c r="H82" s="68"/>
    </row>
    <row r="83" spans="2:8" ht="15" customHeight="1" x14ac:dyDescent="0.25">
      <c r="B83" s="49"/>
      <c r="F83" s="68">
        <v>3</v>
      </c>
      <c r="G83" s="64">
        <f>Tabla24[[#This Row],[Último mantenimiento]]+Tabla24[[#This Row],[Mantenimiento cada x meses]]*30</f>
        <v>90</v>
      </c>
      <c r="H83" s="68"/>
    </row>
    <row r="84" spans="2:8" ht="15" customHeight="1" x14ac:dyDescent="0.25">
      <c r="B84" s="49"/>
      <c r="F84" s="68">
        <v>3</v>
      </c>
      <c r="G84" s="64">
        <f>Tabla24[[#This Row],[Último mantenimiento]]+Tabla24[[#This Row],[Mantenimiento cada x meses]]*30</f>
        <v>90</v>
      </c>
      <c r="H84" s="68"/>
    </row>
    <row r="85" spans="2:8" ht="15" customHeight="1" x14ac:dyDescent="0.25">
      <c r="B85" s="49"/>
      <c r="F85" s="68">
        <v>3</v>
      </c>
      <c r="G85" s="64">
        <f>Tabla24[[#This Row],[Último mantenimiento]]+Tabla24[[#This Row],[Mantenimiento cada x meses]]*30</f>
        <v>90</v>
      </c>
      <c r="H85" s="68"/>
    </row>
    <row r="86" spans="2:8" ht="15" customHeight="1" x14ac:dyDescent="0.25">
      <c r="B86" s="49"/>
      <c r="F86" s="68">
        <v>3</v>
      </c>
      <c r="G86" s="64">
        <f>Tabla24[[#This Row],[Último mantenimiento]]+Tabla24[[#This Row],[Mantenimiento cada x meses]]*30</f>
        <v>90</v>
      </c>
      <c r="H86" s="68"/>
    </row>
  </sheetData>
  <conditionalFormatting sqref="G5:G86">
    <cfRule type="expression" dxfId="10" priority="10">
      <formula>G5&lt;TODAY()</formula>
    </cfRule>
  </conditionalFormatting>
  <pageMargins left="0.7" right="0.7" top="0.75" bottom="0.75" header="0.3" footer="0.3"/>
  <pageSetup paperSize="9" orientation="portrait" horizont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8"/>
  <sheetViews>
    <sheetView zoomScaleNormal="100" workbookViewId="0">
      <selection activeCell="E11" sqref="E11"/>
    </sheetView>
  </sheetViews>
  <sheetFormatPr baseColWidth="10" defaultColWidth="11.42578125" defaultRowHeight="15" x14ac:dyDescent="0.25"/>
  <cols>
    <col min="1" max="1" width="14.28515625" style="57" customWidth="1"/>
    <col min="2" max="2" width="31.28515625" style="57" bestFit="1" customWidth="1"/>
    <col min="3" max="3" width="11.28515625" style="57" bestFit="1" customWidth="1"/>
    <col min="4" max="4" width="19.5703125" style="57" customWidth="1"/>
    <col min="5" max="5" width="15.28515625" style="57" customWidth="1"/>
    <col min="6" max="6" width="14" style="57" customWidth="1"/>
    <col min="7" max="7" width="15" style="69" customWidth="1"/>
    <col min="8" max="8" width="48.5703125" style="19" bestFit="1" customWidth="1"/>
    <col min="9" max="9" width="33.5703125" style="57" customWidth="1"/>
    <col min="10" max="10" width="11.7109375" style="57" bestFit="1" customWidth="1"/>
    <col min="11" max="27" width="11.42578125" style="57" customWidth="1"/>
    <col min="28" max="16384" width="11.42578125" style="57"/>
  </cols>
  <sheetData>
    <row r="1" spans="1:10" ht="18.75" customHeight="1" x14ac:dyDescent="0.3">
      <c r="A1" s="2" t="s">
        <v>30</v>
      </c>
      <c r="D1" s="3" t="s">
        <v>31</v>
      </c>
      <c r="E1" s="4">
        <v>45863</v>
      </c>
      <c r="F1" s="69"/>
    </row>
    <row r="3" spans="1:10" x14ac:dyDescent="0.25">
      <c r="A3" s="5" t="s">
        <v>32</v>
      </c>
      <c r="B3" s="5" t="s">
        <v>33</v>
      </c>
    </row>
    <row r="5" spans="1:10" ht="45" customHeight="1" x14ac:dyDescent="0.25">
      <c r="A5" s="61" t="s">
        <v>2</v>
      </c>
      <c r="B5" s="61" t="s">
        <v>3</v>
      </c>
      <c r="C5" s="61" t="s">
        <v>4</v>
      </c>
      <c r="D5" s="61" t="s">
        <v>5</v>
      </c>
      <c r="E5" s="68" t="s">
        <v>6</v>
      </c>
      <c r="F5" s="68" t="s">
        <v>7</v>
      </c>
      <c r="G5" s="70" t="s">
        <v>8</v>
      </c>
      <c r="H5" s="68" t="s">
        <v>9</v>
      </c>
      <c r="I5" t="s">
        <v>34</v>
      </c>
    </row>
    <row r="6" spans="1:10" ht="30" customHeight="1" x14ac:dyDescent="0.25">
      <c r="A6" s="61" t="s">
        <v>35</v>
      </c>
      <c r="B6" s="46" t="s">
        <v>36</v>
      </c>
      <c r="C6" s="61" t="s">
        <v>37</v>
      </c>
      <c r="D6" s="61" t="s">
        <v>38</v>
      </c>
      <c r="E6" s="71"/>
      <c r="F6" s="25"/>
      <c r="G6" s="26" t="s">
        <v>39</v>
      </c>
      <c r="H6" s="68" t="s">
        <v>40</v>
      </c>
    </row>
    <row r="7" spans="1:10" ht="60" customHeight="1" x14ac:dyDescent="0.25">
      <c r="A7" s="61" t="s">
        <v>41</v>
      </c>
      <c r="B7" s="46" t="s">
        <v>42</v>
      </c>
      <c r="C7" s="61" t="s">
        <v>37</v>
      </c>
      <c r="D7" s="61" t="s">
        <v>38</v>
      </c>
      <c r="E7" s="71">
        <v>45840</v>
      </c>
      <c r="F7" s="25">
        <v>3</v>
      </c>
      <c r="G7" s="26">
        <f>Tabla244[[#This Row],[Último mantenimiento]]+Tabla244[[#This Row],[Mantenimiento cada x meses]]*30</f>
        <v>45930</v>
      </c>
      <c r="H7" s="68" t="s">
        <v>43</v>
      </c>
    </row>
    <row r="8" spans="1:10" x14ac:dyDescent="0.25">
      <c r="A8" s="10" t="s">
        <v>44</v>
      </c>
      <c r="B8" s="8" t="s">
        <v>45</v>
      </c>
      <c r="C8" s="10" t="s">
        <v>12</v>
      </c>
      <c r="D8" s="10" t="s">
        <v>46</v>
      </c>
      <c r="E8" s="9">
        <v>45825</v>
      </c>
      <c r="F8" s="10">
        <v>3</v>
      </c>
      <c r="G8" s="9">
        <f>Tabla244[[#This Row],[Último mantenimiento]]+Tabla244[[#This Row],[Mantenimiento cada x meses]]*30</f>
        <v>45915</v>
      </c>
      <c r="H8" s="39"/>
    </row>
    <row r="9" spans="1:10" x14ac:dyDescent="0.25">
      <c r="A9" s="61" t="s">
        <v>47</v>
      </c>
      <c r="B9" s="46" t="s">
        <v>48</v>
      </c>
      <c r="C9" s="61" t="s">
        <v>12</v>
      </c>
      <c r="D9" s="61" t="s">
        <v>46</v>
      </c>
      <c r="E9" s="71">
        <v>45821</v>
      </c>
      <c r="F9" s="61">
        <v>3</v>
      </c>
      <c r="G9" s="71">
        <f>Tabla244[[#This Row],[Último mantenimiento]]+Tabla244[[#This Row],[Mantenimiento cada x meses]]*30</f>
        <v>45911</v>
      </c>
      <c r="H9" s="27" t="s">
        <v>49</v>
      </c>
    </row>
    <row r="10" spans="1:10" ht="30" customHeight="1" x14ac:dyDescent="0.25">
      <c r="A10" s="61" t="s">
        <v>50</v>
      </c>
      <c r="B10" s="46" t="s">
        <v>48</v>
      </c>
      <c r="C10" s="61" t="s">
        <v>12</v>
      </c>
      <c r="D10" s="61" t="s">
        <v>46</v>
      </c>
      <c r="E10" s="71">
        <v>45821</v>
      </c>
      <c r="F10" s="61"/>
      <c r="G10" s="71"/>
      <c r="H10" s="27" t="s">
        <v>51</v>
      </c>
    </row>
    <row r="11" spans="1:10" ht="45" customHeight="1" x14ac:dyDescent="0.25">
      <c r="A11" s="61" t="s">
        <v>29</v>
      </c>
      <c r="B11" s="46" t="s">
        <v>52</v>
      </c>
      <c r="C11" s="61" t="s">
        <v>12</v>
      </c>
      <c r="D11" s="61" t="s">
        <v>46</v>
      </c>
      <c r="E11" s="71">
        <v>45790</v>
      </c>
      <c r="F11" s="61">
        <v>3</v>
      </c>
      <c r="G11" s="71"/>
      <c r="H11" s="68" t="s">
        <v>53</v>
      </c>
      <c r="J11" s="34" t="s">
        <v>54</v>
      </c>
    </row>
    <row r="12" spans="1:10" x14ac:dyDescent="0.25">
      <c r="A12" s="61" t="s">
        <v>55</v>
      </c>
      <c r="B12" s="46" t="s">
        <v>56</v>
      </c>
      <c r="C12" s="61" t="s">
        <v>12</v>
      </c>
      <c r="D12" s="61" t="s">
        <v>46</v>
      </c>
      <c r="E12" s="71">
        <v>45848</v>
      </c>
      <c r="F12" s="61">
        <v>3</v>
      </c>
      <c r="G12" s="71">
        <f>Tabla244[[#This Row],[Último mantenimiento]]+Tabla244[[#This Row],[Mantenimiento cada x meses]]*30</f>
        <v>45938</v>
      </c>
      <c r="H12" s="27"/>
      <c r="I12" s="42"/>
    </row>
    <row r="13" spans="1:10" ht="30" customHeight="1" x14ac:dyDescent="0.25">
      <c r="A13" s="61" t="s">
        <v>57</v>
      </c>
      <c r="B13" s="46" t="s">
        <v>58</v>
      </c>
      <c r="C13" s="61" t="s">
        <v>12</v>
      </c>
      <c r="D13" s="61" t="s">
        <v>46</v>
      </c>
      <c r="E13" s="71">
        <v>45750</v>
      </c>
      <c r="F13" s="61">
        <v>3</v>
      </c>
      <c r="G13" s="71">
        <f>Tabla244[[#This Row],[Último mantenimiento]]+Tabla244[[#This Row],[Mantenimiento cada x meses]]*30</f>
        <v>45840</v>
      </c>
      <c r="H13" s="27" t="s">
        <v>59</v>
      </c>
      <c r="I13" s="42"/>
    </row>
    <row r="14" spans="1:10" x14ac:dyDescent="0.25">
      <c r="A14" s="10" t="s">
        <v>60</v>
      </c>
      <c r="B14" s="8" t="s">
        <v>61</v>
      </c>
      <c r="C14" s="10" t="s">
        <v>62</v>
      </c>
      <c r="D14" s="10" t="s">
        <v>63</v>
      </c>
      <c r="E14" s="9">
        <v>45853</v>
      </c>
      <c r="F14" s="10">
        <v>3</v>
      </c>
      <c r="G14" s="9">
        <f>Tabla244[[#This Row],[Último mantenimiento]]+Tabla244[[#This Row],[Mantenimiento cada x meses]]*30</f>
        <v>45943</v>
      </c>
      <c r="H14" s="20" t="s">
        <v>64</v>
      </c>
    </row>
    <row r="15" spans="1:10" x14ac:dyDescent="0.25">
      <c r="A15" s="61" t="s">
        <v>65</v>
      </c>
      <c r="B15" s="46" t="s">
        <v>66</v>
      </c>
      <c r="C15" s="61" t="s">
        <v>62</v>
      </c>
      <c r="D15" s="61" t="s">
        <v>63</v>
      </c>
      <c r="E15" s="71">
        <v>45818</v>
      </c>
      <c r="F15" s="61">
        <v>3</v>
      </c>
      <c r="G15" s="71">
        <f>Tabla244[[#This Row],[Último mantenimiento]]+Tabla244[[#This Row],[Mantenimiento cada x meses]]*30</f>
        <v>45908</v>
      </c>
      <c r="H15" s="68" t="s">
        <v>67</v>
      </c>
    </row>
    <row r="16" spans="1:10" ht="30" customHeight="1" x14ac:dyDescent="0.25">
      <c r="A16" s="61" t="s">
        <v>68</v>
      </c>
      <c r="B16" s="46" t="s">
        <v>69</v>
      </c>
      <c r="C16" s="61" t="s">
        <v>12</v>
      </c>
      <c r="D16" s="61" t="s">
        <v>63</v>
      </c>
      <c r="E16" s="45">
        <v>45821</v>
      </c>
      <c r="F16" s="46">
        <v>3</v>
      </c>
      <c r="G16" s="45">
        <f>Tabla244[[#This Row],[Último mantenimiento]]+Tabla244[[#This Row],[Mantenimiento cada x meses]]*30</f>
        <v>45911</v>
      </c>
      <c r="H16" s="27" t="s">
        <v>70</v>
      </c>
      <c r="J16" s="24" t="s">
        <v>71</v>
      </c>
    </row>
    <row r="17" spans="1:9" x14ac:dyDescent="0.25">
      <c r="A17" s="61" t="s">
        <v>72</v>
      </c>
      <c r="B17" s="46" t="s">
        <v>73</v>
      </c>
      <c r="C17" s="61" t="s">
        <v>12</v>
      </c>
      <c r="D17" s="61" t="s">
        <v>63</v>
      </c>
      <c r="E17" s="71">
        <v>45819</v>
      </c>
      <c r="F17" s="61">
        <v>3</v>
      </c>
      <c r="G17" s="45">
        <f>Tabla244[[#This Row],[Último mantenimiento]]+Tabla244[[#This Row],[Mantenimiento cada x meses]]*30</f>
        <v>45909</v>
      </c>
      <c r="H17" s="49"/>
    </row>
    <row r="18" spans="1:9" ht="30" customHeight="1" x14ac:dyDescent="0.25">
      <c r="A18" s="32"/>
      <c r="B18" s="55"/>
      <c r="C18" s="32"/>
      <c r="D18" s="32"/>
      <c r="E18" s="33"/>
      <c r="F18" s="32"/>
      <c r="G18" s="33"/>
      <c r="H18" s="56"/>
      <c r="I18" s="47"/>
    </row>
    <row r="19" spans="1:9" x14ac:dyDescent="0.25">
      <c r="A19" s="61" t="s">
        <v>74</v>
      </c>
      <c r="B19" s="46" t="s">
        <v>75</v>
      </c>
      <c r="C19" s="61" t="s">
        <v>12</v>
      </c>
      <c r="D19" s="61" t="s">
        <v>63</v>
      </c>
      <c r="E19" s="71">
        <v>45855</v>
      </c>
      <c r="F19" s="61">
        <v>3</v>
      </c>
      <c r="G19" s="71">
        <f>Tabla244[[#This Row],[Último mantenimiento]]+Tabla244[[#This Row],[Mantenimiento cada x meses]]*30</f>
        <v>45945</v>
      </c>
      <c r="H19" s="38"/>
    </row>
    <row r="20" spans="1:9" x14ac:dyDescent="0.25">
      <c r="A20" s="61" t="s">
        <v>76</v>
      </c>
      <c r="B20" s="46" t="s">
        <v>77</v>
      </c>
      <c r="C20" s="61" t="s">
        <v>12</v>
      </c>
      <c r="D20" s="61" t="s">
        <v>63</v>
      </c>
      <c r="E20" s="71">
        <v>45820</v>
      </c>
      <c r="F20" s="61">
        <v>3</v>
      </c>
      <c r="G20" s="71">
        <f>Tabla244[[#This Row],[Último mantenimiento]]+Tabla244[[#This Row],[Mantenimiento cada x meses]]*30</f>
        <v>45910</v>
      </c>
      <c r="H20" s="49"/>
    </row>
    <row r="21" spans="1:9" x14ac:dyDescent="0.25">
      <c r="A21" s="61" t="s">
        <v>78</v>
      </c>
      <c r="B21" s="46" t="s">
        <v>79</v>
      </c>
      <c r="C21" s="61" t="s">
        <v>62</v>
      </c>
      <c r="D21" s="61" t="s">
        <v>63</v>
      </c>
      <c r="E21" s="71">
        <v>45854</v>
      </c>
      <c r="F21" s="61">
        <v>3</v>
      </c>
      <c r="G21" s="71">
        <f>Tabla244[[#This Row],[Último mantenimiento]]+Tabla244[[#This Row],[Mantenimiento cada x meses]]*30</f>
        <v>45944</v>
      </c>
      <c r="H21" s="49"/>
    </row>
    <row r="22" spans="1:9" ht="45" customHeight="1" x14ac:dyDescent="0.25">
      <c r="A22" s="61" t="s">
        <v>80</v>
      </c>
      <c r="B22" s="46"/>
      <c r="C22" s="61" t="s">
        <v>12</v>
      </c>
      <c r="D22" s="61" t="s">
        <v>63</v>
      </c>
      <c r="E22" s="71"/>
      <c r="F22" s="61"/>
      <c r="G22" s="71">
        <f>Tabla244[[#This Row],[Último mantenimiento]]+Tabla244[[#This Row],[Mantenimiento cada x meses]]*30</f>
        <v>0</v>
      </c>
      <c r="H22" s="27" t="s">
        <v>81</v>
      </c>
    </row>
    <row r="23" spans="1:9" x14ac:dyDescent="0.25">
      <c r="A23" s="61" t="s">
        <v>82</v>
      </c>
      <c r="B23" s="46" t="s">
        <v>83</v>
      </c>
      <c r="C23" s="61" t="s">
        <v>84</v>
      </c>
      <c r="D23" s="61" t="s">
        <v>63</v>
      </c>
      <c r="E23" s="71">
        <v>45789</v>
      </c>
      <c r="F23" s="61">
        <v>3</v>
      </c>
      <c r="G23" s="71">
        <f>Tabla244[[#This Row],[Último mantenimiento]]+Tabla244[[#This Row],[Mantenimiento cada x meses]]*30</f>
        <v>45879</v>
      </c>
      <c r="H23" s="27"/>
    </row>
    <row r="24" spans="1:9" ht="30" customHeight="1" x14ac:dyDescent="0.25">
      <c r="A24" s="11" t="s">
        <v>85</v>
      </c>
      <c r="B24" s="18" t="s">
        <v>86</v>
      </c>
      <c r="C24" s="11" t="s">
        <v>84</v>
      </c>
      <c r="D24" s="11" t="s">
        <v>63</v>
      </c>
      <c r="E24" s="12">
        <v>45855</v>
      </c>
      <c r="F24" s="11">
        <v>3</v>
      </c>
      <c r="G24" s="12">
        <f>Tabla244[[#This Row],[Último mantenimiento]]+Tabla244[[#This Row],[Mantenimiento cada x meses]]*30</f>
        <v>45945</v>
      </c>
      <c r="H24" s="28" t="s">
        <v>87</v>
      </c>
    </row>
    <row r="25" spans="1:9" x14ac:dyDescent="0.25">
      <c r="A25" s="61" t="s">
        <v>88</v>
      </c>
      <c r="B25" s="46" t="s">
        <v>89</v>
      </c>
      <c r="C25" s="61" t="s">
        <v>12</v>
      </c>
      <c r="D25" s="61" t="s">
        <v>18</v>
      </c>
      <c r="E25" s="71">
        <v>45777</v>
      </c>
      <c r="F25" s="25"/>
      <c r="G25" s="26"/>
      <c r="H25" s="27" t="s">
        <v>53</v>
      </c>
    </row>
    <row r="26" spans="1:9" x14ac:dyDescent="0.25">
      <c r="A26" s="61" t="s">
        <v>23</v>
      </c>
      <c r="B26" s="46" t="s">
        <v>24</v>
      </c>
      <c r="C26" s="61" t="s">
        <v>12</v>
      </c>
      <c r="D26" s="61" t="s">
        <v>18</v>
      </c>
      <c r="E26" s="71">
        <v>45798</v>
      </c>
      <c r="F26" s="25">
        <v>3</v>
      </c>
      <c r="G26" s="26">
        <f>Tabla244[[#This Row],[Último mantenimiento]]+Tabla244[[#This Row],[Mantenimiento cada x meses]]*30</f>
        <v>45888</v>
      </c>
      <c r="H26" s="27"/>
    </row>
    <row r="27" spans="1:9" ht="60" customHeight="1" x14ac:dyDescent="0.25">
      <c r="A27" s="61" t="s">
        <v>90</v>
      </c>
      <c r="B27" s="46" t="s">
        <v>91</v>
      </c>
      <c r="C27" s="61" t="s">
        <v>12</v>
      </c>
      <c r="D27" s="61" t="s">
        <v>18</v>
      </c>
      <c r="E27" s="71">
        <v>45847</v>
      </c>
      <c r="F27" s="25">
        <v>3</v>
      </c>
      <c r="G27" s="26">
        <f>Tabla244[[#This Row],[Último mantenimiento]]+Tabla244[[#This Row],[Mantenimiento cada x meses]]*30</f>
        <v>45937</v>
      </c>
      <c r="H27" s="27" t="s">
        <v>92</v>
      </c>
    </row>
    <row r="28" spans="1:9" x14ac:dyDescent="0.25">
      <c r="A28" s="61" t="s">
        <v>11</v>
      </c>
      <c r="B28" s="46" t="s">
        <v>93</v>
      </c>
      <c r="C28" s="61" t="s">
        <v>12</v>
      </c>
      <c r="D28" s="61" t="s">
        <v>18</v>
      </c>
      <c r="E28" s="71">
        <v>45783</v>
      </c>
      <c r="F28" s="25">
        <v>3</v>
      </c>
      <c r="G28" s="26">
        <f>Tabla244[[#This Row],[Último mantenimiento]]+Tabla244[[#This Row],[Mantenimiento cada x meses]]*30</f>
        <v>45873</v>
      </c>
      <c r="H28" s="27"/>
    </row>
    <row r="29" spans="1:9" x14ac:dyDescent="0.25">
      <c r="A29" s="61" t="s">
        <v>94</v>
      </c>
      <c r="B29" s="46" t="s">
        <v>95</v>
      </c>
      <c r="C29" s="61" t="s">
        <v>12</v>
      </c>
      <c r="D29" s="61" t="s">
        <v>18</v>
      </c>
      <c r="E29" s="69">
        <v>45854</v>
      </c>
      <c r="F29" s="25">
        <v>3</v>
      </c>
      <c r="G29" s="26">
        <f>Tabla244[[#This Row],[Último mantenimiento]]+Tabla244[[#This Row],[Mantenimiento cada x meses]]*30</f>
        <v>45944</v>
      </c>
      <c r="H29" s="27" t="s">
        <v>96</v>
      </c>
    </row>
    <row r="30" spans="1:9" x14ac:dyDescent="0.25">
      <c r="A30" s="61" t="s">
        <v>97</v>
      </c>
      <c r="B30" s="46" t="s">
        <v>98</v>
      </c>
      <c r="C30" s="61" t="s">
        <v>12</v>
      </c>
      <c r="D30" s="61" t="s">
        <v>18</v>
      </c>
      <c r="E30" s="71">
        <v>45783</v>
      </c>
      <c r="F30" s="25">
        <v>3</v>
      </c>
      <c r="G30" s="26">
        <f>Tabla244[[#This Row],[Último mantenimiento]]+Tabla244[[#This Row],[Mantenimiento cada x meses]]*30</f>
        <v>45873</v>
      </c>
      <c r="H30" s="27"/>
    </row>
    <row r="31" spans="1:9" x14ac:dyDescent="0.25">
      <c r="A31" s="61" t="s">
        <v>99</v>
      </c>
      <c r="B31" s="46" t="s">
        <v>100</v>
      </c>
      <c r="C31" s="61" t="s">
        <v>12</v>
      </c>
      <c r="D31" s="61" t="s">
        <v>18</v>
      </c>
      <c r="E31" s="71">
        <v>45849</v>
      </c>
      <c r="F31" s="25">
        <v>3</v>
      </c>
      <c r="G31" s="26">
        <f>Tabla244[[#This Row],[Último mantenimiento]]+Tabla244[[#This Row],[Mantenimiento cada x meses]]*30</f>
        <v>45939</v>
      </c>
      <c r="H31" s="27" t="s">
        <v>101</v>
      </c>
    </row>
    <row r="32" spans="1:9" x14ac:dyDescent="0.25">
      <c r="A32" s="61" t="s">
        <v>102</v>
      </c>
      <c r="B32" s="46" t="s">
        <v>103</v>
      </c>
      <c r="C32" s="61" t="s">
        <v>12</v>
      </c>
      <c r="D32" s="61" t="s">
        <v>18</v>
      </c>
      <c r="E32" s="69">
        <v>45785</v>
      </c>
      <c r="F32" s="25">
        <v>3</v>
      </c>
      <c r="G32" s="26">
        <f>Tabla244[[#This Row],[Último mantenimiento]]+Tabla244[[#This Row],[Mantenimiento cada x meses]]*30</f>
        <v>45875</v>
      </c>
      <c r="H32" s="27"/>
    </row>
    <row r="33" spans="1:8" x14ac:dyDescent="0.25">
      <c r="A33" s="61" t="s">
        <v>104</v>
      </c>
      <c r="B33" s="46" t="s">
        <v>105</v>
      </c>
      <c r="C33" s="61" t="s">
        <v>12</v>
      </c>
      <c r="D33" s="61" t="s">
        <v>18</v>
      </c>
      <c r="E33" s="69">
        <v>45763</v>
      </c>
      <c r="F33" s="25">
        <v>3</v>
      </c>
      <c r="G33" s="26">
        <f>Tabla244[[#This Row],[Último mantenimiento]]+Tabla244[[#This Row],[Mantenimiento cada x meses]]*30</f>
        <v>45853</v>
      </c>
      <c r="H33" s="27"/>
    </row>
    <row r="34" spans="1:8" x14ac:dyDescent="0.25">
      <c r="A34" s="61" t="s">
        <v>26</v>
      </c>
      <c r="B34" s="46"/>
      <c r="C34" s="61" t="s">
        <v>12</v>
      </c>
      <c r="D34" s="61" t="s">
        <v>18</v>
      </c>
      <c r="E34" s="69"/>
      <c r="F34" s="25"/>
      <c r="G34" s="26"/>
      <c r="H34" s="27" t="s">
        <v>106</v>
      </c>
    </row>
    <row r="35" spans="1:8" x14ac:dyDescent="0.25">
      <c r="A35" s="61" t="s">
        <v>26</v>
      </c>
      <c r="B35" s="46" t="s">
        <v>107</v>
      </c>
      <c r="C35" s="61" t="s">
        <v>12</v>
      </c>
      <c r="D35" s="61" t="s">
        <v>18</v>
      </c>
      <c r="E35" s="71">
        <v>45804</v>
      </c>
      <c r="F35" s="61">
        <v>3</v>
      </c>
      <c r="G35" s="71">
        <f>Tabla244[[#This Row],[Último mantenimiento]]+Tabla244[[#This Row],[Mantenimiento cada x meses]]*30</f>
        <v>45894</v>
      </c>
      <c r="H35" s="27"/>
    </row>
    <row r="36" spans="1:8" x14ac:dyDescent="0.25">
      <c r="A36" s="61" t="s">
        <v>16</v>
      </c>
      <c r="B36" s="46" t="s">
        <v>17</v>
      </c>
      <c r="C36" s="61" t="s">
        <v>12</v>
      </c>
      <c r="D36" s="61" t="s">
        <v>18</v>
      </c>
      <c r="E36" s="69">
        <v>45785</v>
      </c>
      <c r="F36" s="25">
        <v>3</v>
      </c>
      <c r="G36" s="26">
        <f>Tabla244[[#This Row],[Último mantenimiento]]+Tabla244[[#This Row],[Mantenimiento cada x meses]]*30</f>
        <v>45875</v>
      </c>
      <c r="H36" s="27"/>
    </row>
    <row r="37" spans="1:8" x14ac:dyDescent="0.25">
      <c r="A37" s="61" t="s">
        <v>108</v>
      </c>
      <c r="B37" s="46" t="s">
        <v>109</v>
      </c>
      <c r="C37" s="61" t="s">
        <v>12</v>
      </c>
      <c r="D37" s="61" t="s">
        <v>18</v>
      </c>
      <c r="E37" s="69">
        <v>45763</v>
      </c>
      <c r="F37" s="25">
        <v>3</v>
      </c>
      <c r="G37" s="26">
        <f>Tabla244[[#This Row],[Último mantenimiento]]+Tabla244[[#This Row],[Mantenimiento cada x meses]]*30</f>
        <v>45853</v>
      </c>
      <c r="H37" s="27"/>
    </row>
    <row r="38" spans="1:8" x14ac:dyDescent="0.25">
      <c r="A38" t="s">
        <v>20</v>
      </c>
      <c r="B38" t="s">
        <v>110</v>
      </c>
      <c r="C38" t="s">
        <v>12</v>
      </c>
      <c r="D38" t="s">
        <v>18</v>
      </c>
      <c r="E38" s="69">
        <v>45782</v>
      </c>
      <c r="F38">
        <v>3</v>
      </c>
      <c r="G38" s="26">
        <f>Tabla244[[#This Row],[Último mantenimiento]]+Tabla244[[#This Row],[Mantenimiento cada x meses]]*30</f>
        <v>45872</v>
      </c>
    </row>
    <row r="39" spans="1:8" x14ac:dyDescent="0.25">
      <c r="A39" s="46" t="s">
        <v>111</v>
      </c>
      <c r="B39" s="46" t="s">
        <v>112</v>
      </c>
      <c r="C39" s="61" t="s">
        <v>12</v>
      </c>
      <c r="D39" s="61" t="s">
        <v>18</v>
      </c>
      <c r="E39" s="69">
        <v>45845</v>
      </c>
      <c r="F39" s="25">
        <v>3</v>
      </c>
      <c r="G39" s="26">
        <f>Tabla244[[#This Row],[Último mantenimiento]]+Tabla244[[#This Row],[Mantenimiento cada x meses]]*30</f>
        <v>45935</v>
      </c>
      <c r="H39" s="27"/>
    </row>
    <row r="40" spans="1:8" x14ac:dyDescent="0.25">
      <c r="A40" s="46" t="s">
        <v>113</v>
      </c>
      <c r="B40" s="46"/>
      <c r="C40" s="61" t="s">
        <v>12</v>
      </c>
      <c r="D40" s="61" t="s">
        <v>18</v>
      </c>
      <c r="E40" s="69"/>
      <c r="F40" s="25"/>
      <c r="G40" s="26">
        <f>Tabla244[[#This Row],[Último mantenimiento]]+Tabla244[[#This Row],[Mantenimiento cada x meses]]*30</f>
        <v>0</v>
      </c>
      <c r="H40" s="27"/>
    </row>
    <row r="41" spans="1:8" x14ac:dyDescent="0.25">
      <c r="A41" s="46" t="s">
        <v>114</v>
      </c>
      <c r="B41" s="46"/>
      <c r="C41" s="61" t="s">
        <v>12</v>
      </c>
      <c r="D41" s="61" t="s">
        <v>18</v>
      </c>
      <c r="E41" s="69"/>
      <c r="F41" s="25"/>
      <c r="G41" s="26">
        <f>Tabla244[[#This Row],[Último mantenimiento]]+Tabla244[[#This Row],[Mantenimiento cada x meses]]*30</f>
        <v>0</v>
      </c>
      <c r="H41" s="27"/>
    </row>
    <row r="42" spans="1:8" x14ac:dyDescent="0.25">
      <c r="A42" s="46" t="s">
        <v>115</v>
      </c>
      <c r="B42" s="46"/>
      <c r="C42" s="61" t="s">
        <v>12</v>
      </c>
      <c r="D42" s="61" t="s">
        <v>18</v>
      </c>
      <c r="E42" s="69"/>
      <c r="F42" s="25"/>
      <c r="G42" s="26">
        <f>Tabla244[[#This Row],[Último mantenimiento]]+Tabla244[[#This Row],[Mantenimiento cada x meses]]*30</f>
        <v>0</v>
      </c>
      <c r="H42" s="27"/>
    </row>
    <row r="43" spans="1:8" x14ac:dyDescent="0.25">
      <c r="A43" s="46" t="s">
        <v>116</v>
      </c>
      <c r="B43" s="46"/>
      <c r="C43" s="61" t="s">
        <v>12</v>
      </c>
      <c r="D43" s="61" t="s">
        <v>18</v>
      </c>
      <c r="E43" s="69"/>
      <c r="F43" s="25">
        <v>3</v>
      </c>
      <c r="G43" s="26">
        <f>Tabla244[[#This Row],[Último mantenimiento]]+Tabla244[[#This Row],[Mantenimiento cada x meses]]*30</f>
        <v>90</v>
      </c>
      <c r="H43" s="27" t="s">
        <v>117</v>
      </c>
    </row>
    <row r="44" spans="1:8" x14ac:dyDescent="0.25">
      <c r="A44" s="61" t="s">
        <v>118</v>
      </c>
      <c r="B44" s="46" t="s">
        <v>119</v>
      </c>
      <c r="C44" s="61" t="s">
        <v>120</v>
      </c>
      <c r="D44" s="61" t="s">
        <v>18</v>
      </c>
      <c r="E44" s="69">
        <v>45820</v>
      </c>
      <c r="F44" s="25">
        <v>3</v>
      </c>
      <c r="G44" s="26">
        <f>Tabla244[[#This Row],[Último mantenimiento]]+Tabla244[[#This Row],[Mantenimiento cada x meses]]*30</f>
        <v>45910</v>
      </c>
      <c r="H44" s="27"/>
    </row>
    <row r="45" spans="1:8" x14ac:dyDescent="0.25">
      <c r="A45" s="46" t="s">
        <v>121</v>
      </c>
      <c r="B45" s="46" t="s">
        <v>122</v>
      </c>
      <c r="C45" s="61" t="s">
        <v>120</v>
      </c>
      <c r="D45" s="61" t="s">
        <v>18</v>
      </c>
      <c r="E45" s="26">
        <v>45820</v>
      </c>
      <c r="F45" s="25">
        <v>3</v>
      </c>
      <c r="G45" s="26">
        <f>Tabla244[[#This Row],[Último mantenimiento]]+Tabla244[[#This Row],[Mantenimiento cada x meses]]*30</f>
        <v>45910</v>
      </c>
      <c r="H45" s="27" t="s">
        <v>123</v>
      </c>
    </row>
    <row r="46" spans="1:8" s="16" customFormat="1" x14ac:dyDescent="0.25">
      <c r="A46" s="46" t="s">
        <v>124</v>
      </c>
      <c r="B46" s="46"/>
      <c r="C46" s="46" t="s">
        <v>125</v>
      </c>
      <c r="D46" s="46" t="s">
        <v>18</v>
      </c>
      <c r="E46" s="45">
        <v>45701</v>
      </c>
      <c r="F46" s="30"/>
      <c r="G46" s="35"/>
      <c r="H46" s="27" t="s">
        <v>126</v>
      </c>
    </row>
    <row r="47" spans="1:8" s="16" customFormat="1" x14ac:dyDescent="0.25">
      <c r="A47" s="46" t="s">
        <v>127</v>
      </c>
      <c r="B47" s="46" t="s">
        <v>128</v>
      </c>
      <c r="C47" s="46" t="s">
        <v>125</v>
      </c>
      <c r="D47" s="46" t="s">
        <v>18</v>
      </c>
      <c r="E47" s="45">
        <v>45862</v>
      </c>
      <c r="F47" s="46">
        <v>3</v>
      </c>
      <c r="G47" s="45">
        <f>Tabla244[[#This Row],[Último mantenimiento]]+Tabla244[[#This Row],[Mantenimiento cada x meses]]*30</f>
        <v>45952</v>
      </c>
      <c r="H47" s="27" t="s">
        <v>67</v>
      </c>
    </row>
    <row r="48" spans="1:8" x14ac:dyDescent="0.25">
      <c r="A48" s="46" t="s">
        <v>129</v>
      </c>
      <c r="B48" s="46" t="s">
        <v>130</v>
      </c>
      <c r="C48" s="46" t="s">
        <v>125</v>
      </c>
      <c r="D48" s="46" t="s">
        <v>18</v>
      </c>
      <c r="E48" s="45">
        <v>45862</v>
      </c>
      <c r="F48" s="30">
        <v>3</v>
      </c>
      <c r="G48" s="35">
        <f>Tabla244[[#This Row],[Último mantenimiento]]+Tabla244[[#This Row],[Mantenimiento cada x meses]]*30</f>
        <v>45952</v>
      </c>
      <c r="H48" s="27"/>
    </row>
    <row r="49" spans="1:10" x14ac:dyDescent="0.25">
      <c r="A49" s="46" t="s">
        <v>131</v>
      </c>
      <c r="B49" s="46" t="s">
        <v>132</v>
      </c>
      <c r="C49" s="61" t="s">
        <v>125</v>
      </c>
      <c r="D49" s="61" t="s">
        <v>18</v>
      </c>
      <c r="E49" s="35">
        <v>45863</v>
      </c>
      <c r="F49" s="25">
        <v>3</v>
      </c>
      <c r="G49" s="26">
        <f>Tabla244[[#This Row],[Último mantenimiento]]+Tabla244[[#This Row],[Mantenimiento cada x meses]]*30</f>
        <v>45953</v>
      </c>
      <c r="H49" s="27"/>
    </row>
    <row r="50" spans="1:10" ht="60" customHeight="1" x14ac:dyDescent="0.25">
      <c r="A50" s="46" t="s">
        <v>133</v>
      </c>
      <c r="B50" s="46" t="s">
        <v>134</v>
      </c>
      <c r="C50" s="61" t="s">
        <v>125</v>
      </c>
      <c r="D50" s="61" t="s">
        <v>18</v>
      </c>
      <c r="E50" s="45">
        <v>45862</v>
      </c>
      <c r="F50" s="25">
        <v>3</v>
      </c>
      <c r="G50" s="26">
        <f>Tabla244[[#This Row],[Último mantenimiento]]+Tabla244[[#This Row],[Mantenimiento cada x meses]]*30</f>
        <v>45952</v>
      </c>
      <c r="H50" s="27" t="s">
        <v>135</v>
      </c>
      <c r="I50" s="23" t="s">
        <v>136</v>
      </c>
    </row>
    <row r="51" spans="1:10" ht="30" customHeight="1" x14ac:dyDescent="0.25">
      <c r="A51" s="46" t="s">
        <v>137</v>
      </c>
      <c r="B51" s="46" t="s">
        <v>138</v>
      </c>
      <c r="C51" s="61" t="s">
        <v>125</v>
      </c>
      <c r="D51" s="61" t="s">
        <v>18</v>
      </c>
      <c r="E51" s="69">
        <v>45860</v>
      </c>
      <c r="F51" s="25">
        <v>3</v>
      </c>
      <c r="G51" s="26">
        <f>Tabla244[[#This Row],[Último mantenimiento]]+Tabla244[[#This Row],[Mantenimiento cada x meses]]*30</f>
        <v>45950</v>
      </c>
      <c r="H51" s="27" t="s">
        <v>135</v>
      </c>
    </row>
    <row r="52" spans="1:10" s="59" customFormat="1" ht="45" customHeight="1" x14ac:dyDescent="0.25">
      <c r="A52" s="43" t="s">
        <v>139</v>
      </c>
      <c r="B52" s="43" t="s">
        <v>140</v>
      </c>
      <c r="C52" s="59" t="s">
        <v>37</v>
      </c>
      <c r="D52" s="59" t="s">
        <v>18</v>
      </c>
      <c r="E52" s="26">
        <v>45849</v>
      </c>
      <c r="F52" s="25">
        <v>3</v>
      </c>
      <c r="G52" s="26">
        <f>Tabla244[[#This Row],[Último mantenimiento]]+Tabla244[[#This Row],[Mantenimiento cada x meses]]*30</f>
        <v>45939</v>
      </c>
      <c r="H52" s="44" t="s">
        <v>141</v>
      </c>
    </row>
    <row r="53" spans="1:10" ht="30" customHeight="1" x14ac:dyDescent="0.25">
      <c r="A53" s="46" t="s">
        <v>142</v>
      </c>
      <c r="B53" s="46" t="s">
        <v>143</v>
      </c>
      <c r="C53" s="61" t="s">
        <v>37</v>
      </c>
      <c r="D53" s="61" t="s">
        <v>18</v>
      </c>
      <c r="E53" s="71">
        <v>45793</v>
      </c>
      <c r="F53" s="25">
        <v>3</v>
      </c>
      <c r="G53" s="26">
        <f>Tabla244[[#This Row],[Último mantenimiento]]+Tabla244[[#This Row],[Mantenimiento cada x meses]]*30</f>
        <v>45883</v>
      </c>
      <c r="H53" s="27"/>
      <c r="I53" s="34" t="s">
        <v>144</v>
      </c>
    </row>
    <row r="54" spans="1:10" x14ac:dyDescent="0.25">
      <c r="A54" s="46" t="s">
        <v>145</v>
      </c>
      <c r="B54" s="46" t="s">
        <v>146</v>
      </c>
      <c r="C54" s="61" t="s">
        <v>37</v>
      </c>
      <c r="D54" s="61" t="s">
        <v>18</v>
      </c>
      <c r="E54" s="69">
        <v>45793</v>
      </c>
      <c r="F54" s="25">
        <v>3</v>
      </c>
      <c r="G54" s="26">
        <f>Tabla244[[#This Row],[Último mantenimiento]]+Tabla244[[#This Row],[Mantenimiento cada x meses]]*30</f>
        <v>45883</v>
      </c>
      <c r="H54" s="27" t="s">
        <v>147</v>
      </c>
    </row>
    <row r="55" spans="1:10" x14ac:dyDescent="0.25">
      <c r="A55" s="46" t="s">
        <v>148</v>
      </c>
      <c r="B55" s="46" t="s">
        <v>149</v>
      </c>
      <c r="C55" s="61" t="s">
        <v>84</v>
      </c>
      <c r="D55" s="61" t="s">
        <v>18</v>
      </c>
      <c r="E55" s="69">
        <v>45791</v>
      </c>
      <c r="F55" s="25">
        <v>3</v>
      </c>
      <c r="G55" s="26">
        <f>Tabla244[[#This Row],[Último mantenimiento]]+Tabla244[[#This Row],[Mantenimiento cada x meses]]*30</f>
        <v>45881</v>
      </c>
      <c r="H55" s="27"/>
    </row>
    <row r="56" spans="1:10" ht="60" customHeight="1" x14ac:dyDescent="0.25">
      <c r="A56" s="46" t="s">
        <v>150</v>
      </c>
      <c r="B56" s="46" t="s">
        <v>151</v>
      </c>
      <c r="C56" s="61" t="s">
        <v>84</v>
      </c>
      <c r="D56" s="61" t="s">
        <v>18</v>
      </c>
      <c r="E56" s="71">
        <v>45791</v>
      </c>
      <c r="F56" s="25">
        <v>3</v>
      </c>
      <c r="G56" s="26">
        <f>Tabla244[[#This Row],[Último mantenimiento]]+Tabla244[[#This Row],[Mantenimiento cada x meses]]*30</f>
        <v>45881</v>
      </c>
      <c r="H56" s="27"/>
      <c r="I56" s="34" t="s">
        <v>152</v>
      </c>
      <c r="J56" s="68"/>
    </row>
    <row r="57" spans="1:10" x14ac:dyDescent="0.25">
      <c r="A57" s="46" t="s">
        <v>153</v>
      </c>
      <c r="B57" s="46" t="s">
        <v>154</v>
      </c>
      <c r="C57" s="61" t="s">
        <v>84</v>
      </c>
      <c r="D57" s="61" t="s">
        <v>18</v>
      </c>
      <c r="E57" s="71">
        <v>45835</v>
      </c>
      <c r="F57" s="25">
        <v>3</v>
      </c>
      <c r="G57" s="26">
        <f>Tabla244[[#This Row],[Último mantenimiento]]+Tabla244[[#This Row],[Mantenimiento cada x meses]]*30</f>
        <v>45925</v>
      </c>
      <c r="H57" s="27"/>
      <c r="I57" s="34"/>
      <c r="J57" s="68"/>
    </row>
    <row r="58" spans="1:10" ht="30" customHeight="1" x14ac:dyDescent="0.25">
      <c r="A58" s="10" t="s">
        <v>155</v>
      </c>
      <c r="B58" s="8" t="s">
        <v>156</v>
      </c>
      <c r="C58" s="10" t="s">
        <v>125</v>
      </c>
      <c r="D58" s="10" t="s">
        <v>157</v>
      </c>
      <c r="E58" s="9">
        <v>45861</v>
      </c>
      <c r="F58" s="10">
        <v>3</v>
      </c>
      <c r="G58" s="9">
        <f>Tabla244[[#This Row],[Último mantenimiento]]+Tabla244[[#This Row],[Mantenimiento cada x meses]]*30</f>
        <v>45951</v>
      </c>
      <c r="H58" s="20" t="s">
        <v>158</v>
      </c>
    </row>
    <row r="59" spans="1:10" ht="30" customHeight="1" x14ac:dyDescent="0.25">
      <c r="A59" s="61" t="s">
        <v>159</v>
      </c>
      <c r="B59" s="46" t="s">
        <v>160</v>
      </c>
      <c r="C59" s="61" t="s">
        <v>125</v>
      </c>
      <c r="D59" s="61" t="s">
        <v>157</v>
      </c>
      <c r="E59" s="71">
        <v>45717</v>
      </c>
      <c r="F59" s="61">
        <v>3</v>
      </c>
      <c r="G59" s="71">
        <f>Tabla244[[#This Row],[Último mantenimiento]]+Tabla244[[#This Row],[Mantenimiento cada x meses]]*30</f>
        <v>45807</v>
      </c>
      <c r="H59" s="68" t="s">
        <v>161</v>
      </c>
    </row>
    <row r="60" spans="1:10" ht="30" customHeight="1" x14ac:dyDescent="0.25">
      <c r="A60" s="61" t="s">
        <v>162</v>
      </c>
      <c r="B60" s="46" t="s">
        <v>163</v>
      </c>
      <c r="C60" s="61" t="s">
        <v>125</v>
      </c>
      <c r="D60" s="61" t="s">
        <v>157</v>
      </c>
      <c r="E60" s="71">
        <v>45717</v>
      </c>
      <c r="F60" s="61">
        <v>3</v>
      </c>
      <c r="G60" s="71">
        <f>Tabla244[[#This Row],[Último mantenimiento]]+Tabla244[[#This Row],[Mantenimiento cada x meses]]*30</f>
        <v>45807</v>
      </c>
      <c r="H60" s="68" t="s">
        <v>164</v>
      </c>
    </row>
    <row r="61" spans="1:10" ht="30" customHeight="1" x14ac:dyDescent="0.25">
      <c r="A61" s="11" t="s">
        <v>165</v>
      </c>
      <c r="B61" s="18" t="s">
        <v>166</v>
      </c>
      <c r="C61" s="11" t="s">
        <v>125</v>
      </c>
      <c r="D61" s="11" t="s">
        <v>157</v>
      </c>
      <c r="E61" s="12">
        <v>45863</v>
      </c>
      <c r="F61" s="11">
        <v>3</v>
      </c>
      <c r="G61" s="12">
        <f>Tabla244[[#This Row],[Último mantenimiento]]+Tabla244[[#This Row],[Mantenimiento cada x meses]]*30</f>
        <v>45953</v>
      </c>
      <c r="H61" s="36" t="s">
        <v>164</v>
      </c>
    </row>
    <row r="62" spans="1:10" x14ac:dyDescent="0.25">
      <c r="A62" s="61" t="s">
        <v>167</v>
      </c>
      <c r="B62" s="46" t="s">
        <v>168</v>
      </c>
      <c r="C62" s="61" t="s">
        <v>169</v>
      </c>
      <c r="D62" s="61" t="s">
        <v>170</v>
      </c>
      <c r="E62" s="71">
        <v>45798</v>
      </c>
      <c r="F62" s="61">
        <v>3</v>
      </c>
      <c r="G62" s="71">
        <f>Tabla244[[#This Row],[Último mantenimiento]]+Tabla244[[#This Row],[Mantenimiento cada x meses]]*30</f>
        <v>45888</v>
      </c>
      <c r="H62" s="68" t="s">
        <v>171</v>
      </c>
    </row>
    <row r="63" spans="1:10" x14ac:dyDescent="0.25">
      <c r="A63" s="10" t="s">
        <v>172</v>
      </c>
      <c r="B63" s="8"/>
      <c r="C63" s="10" t="s">
        <v>12</v>
      </c>
      <c r="D63" s="10" t="s">
        <v>173</v>
      </c>
      <c r="E63" s="9"/>
      <c r="F63" s="10">
        <v>3</v>
      </c>
      <c r="G63" s="9">
        <f>Tabla244[[#This Row],[Último mantenimiento]]+Tabla244[[#This Row],[Mantenimiento cada x meses]]*30</f>
        <v>90</v>
      </c>
      <c r="H63" s="20" t="s">
        <v>174</v>
      </c>
    </row>
    <row r="64" spans="1:10" x14ac:dyDescent="0.25">
      <c r="A64" s="61" t="s">
        <v>175</v>
      </c>
      <c r="B64" s="46"/>
      <c r="C64" s="61" t="s">
        <v>12</v>
      </c>
      <c r="D64" s="61" t="s">
        <v>173</v>
      </c>
      <c r="E64" s="71"/>
      <c r="F64" s="61">
        <v>3</v>
      </c>
      <c r="G64" s="71">
        <f>Tabla244[[#This Row],[Último mantenimiento]]+Tabla244[[#This Row],[Mantenimiento cada x meses]]*30</f>
        <v>90</v>
      </c>
      <c r="H64" s="68" t="s">
        <v>176</v>
      </c>
    </row>
    <row r="65" spans="1:17" x14ac:dyDescent="0.25">
      <c r="A65" s="61" t="s">
        <v>177</v>
      </c>
      <c r="B65" s="13"/>
      <c r="C65" s="61" t="s">
        <v>12</v>
      </c>
      <c r="D65" s="61" t="s">
        <v>173</v>
      </c>
      <c r="E65" s="60">
        <v>45913</v>
      </c>
      <c r="F65" s="61">
        <v>3</v>
      </c>
      <c r="G65" s="71" t="s">
        <v>39</v>
      </c>
      <c r="H65" s="68"/>
    </row>
    <row r="66" spans="1:17" x14ac:dyDescent="0.25">
      <c r="A66" s="61" t="s">
        <v>178</v>
      </c>
      <c r="B66" s="13"/>
      <c r="C66" s="61" t="s">
        <v>12</v>
      </c>
      <c r="D66" s="61" t="s">
        <v>173</v>
      </c>
      <c r="E66" s="61"/>
      <c r="F66" s="61">
        <v>5</v>
      </c>
      <c r="G66" s="71"/>
      <c r="H66" s="68"/>
    </row>
    <row r="67" spans="1:17" x14ac:dyDescent="0.25">
      <c r="A67" s="61">
        <v>1148</v>
      </c>
      <c r="B67" s="61" t="s">
        <v>179</v>
      </c>
      <c r="C67" s="61" t="s">
        <v>12</v>
      </c>
      <c r="D67" s="61" t="s">
        <v>180</v>
      </c>
      <c r="E67" s="61"/>
      <c r="F67" s="61">
        <v>5</v>
      </c>
      <c r="G67" s="71">
        <f>Tabla244[[#This Row],[Último mantenimiento]]+Tabla244[[#This Row],[Mantenimiento cada x meses]]*30</f>
        <v>150</v>
      </c>
      <c r="H67" s="68" t="s">
        <v>181</v>
      </c>
      <c r="Q67" t="s">
        <v>182</v>
      </c>
    </row>
    <row r="68" spans="1:17" x14ac:dyDescent="0.25">
      <c r="A68">
        <v>9999</v>
      </c>
      <c r="B68" t="s">
        <v>179</v>
      </c>
      <c r="C68" t="s">
        <v>12</v>
      </c>
      <c r="D68" t="s">
        <v>173</v>
      </c>
      <c r="E68" s="69">
        <v>45914</v>
      </c>
      <c r="F68">
        <v>3</v>
      </c>
      <c r="G68" s="71">
        <f>Tabla244[[#This Row],[Último mantenimiento]]+Tabla244[[#This Row],[Mantenimiento cada x meses]]*30</f>
        <v>46004</v>
      </c>
      <c r="H68" s="68"/>
      <c r="Q68" t="s">
        <v>183</v>
      </c>
    </row>
  </sheetData>
  <conditionalFormatting sqref="G6:G24 G28:G44 G46:G60 G62 G65:G66">
    <cfRule type="expression" dxfId="9" priority="7">
      <formula>G6&lt;TODAY()</formula>
    </cfRule>
  </conditionalFormatting>
  <conditionalFormatting sqref="G61">
    <cfRule type="expression" dxfId="8" priority="6">
      <formula>G61&lt;TODAY()</formula>
    </cfRule>
  </conditionalFormatting>
  <conditionalFormatting sqref="G63">
    <cfRule type="expression" dxfId="7" priority="5">
      <formula>G63&lt;TODAY()</formula>
    </cfRule>
  </conditionalFormatting>
  <conditionalFormatting sqref="G64">
    <cfRule type="expression" dxfId="6" priority="4">
      <formula>G64&lt;TODAY()</formula>
    </cfRule>
  </conditionalFormatting>
  <conditionalFormatting sqref="G25">
    <cfRule type="expression" dxfId="5" priority="3">
      <formula>G25&lt;TODAY()</formula>
    </cfRule>
  </conditionalFormatting>
  <conditionalFormatting sqref="G26:G27">
    <cfRule type="expression" dxfId="4" priority="2">
      <formula>G26&lt;TODAY()</formula>
    </cfRule>
  </conditionalFormatting>
  <conditionalFormatting sqref="G45">
    <cfRule type="expression" dxfId="3" priority="1">
      <formula>G45&lt;TODAY()</formula>
    </cfRule>
  </conditionalFormatting>
  <pageMargins left="0.7" right="0.7" top="0.75" bottom="0.75" header="0.3" footer="0.3"/>
  <pageSetup paperSize="9" orientation="portrait" horizont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zoomScale="85" zoomScaleNormal="85" workbookViewId="0">
      <selection activeCell="B2" sqref="B2"/>
    </sheetView>
  </sheetViews>
  <sheetFormatPr baseColWidth="10" defaultRowHeight="15" x14ac:dyDescent="0.25"/>
  <cols>
    <col min="1" max="1" width="20.5703125" style="57" customWidth="1"/>
    <col min="2" max="2" width="28" style="57" bestFit="1" customWidth="1"/>
    <col min="4" max="4" width="18.7109375" style="57" bestFit="1" customWidth="1"/>
    <col min="5" max="5" width="24" style="57" bestFit="1" customWidth="1"/>
    <col min="6" max="6" width="16.7109375" style="57" customWidth="1"/>
    <col min="7" max="7" width="17.42578125" style="57" customWidth="1"/>
    <col min="8" max="8" width="77.5703125" style="57" bestFit="1" customWidth="1"/>
    <col min="9" max="9" width="12.7109375" style="57" bestFit="1" customWidth="1"/>
    <col min="11" max="11" width="13.7109375" style="57" bestFit="1" customWidth="1"/>
    <col min="12" max="12" width="17.28515625" style="57" customWidth="1"/>
  </cols>
  <sheetData>
    <row r="1" spans="1:12" ht="18.75" customHeight="1" x14ac:dyDescent="0.3">
      <c r="A1" s="2" t="s">
        <v>184</v>
      </c>
      <c r="B1" s="2" t="s">
        <v>185</v>
      </c>
      <c r="D1" s="3" t="s">
        <v>31</v>
      </c>
      <c r="E1" s="4">
        <v>45856</v>
      </c>
    </row>
    <row r="3" spans="1:12" x14ac:dyDescent="0.25">
      <c r="A3" s="5" t="s">
        <v>32</v>
      </c>
      <c r="B3" s="5" t="s">
        <v>186</v>
      </c>
    </row>
    <row r="5" spans="1:12" ht="30.75" customHeight="1" thickBot="1" x14ac:dyDescent="0.3">
      <c r="A5" s="14" t="s">
        <v>2</v>
      </c>
      <c r="B5" s="15" t="s">
        <v>3</v>
      </c>
      <c r="C5" s="15" t="s">
        <v>4</v>
      </c>
      <c r="D5" s="17" t="s">
        <v>5</v>
      </c>
      <c r="E5" s="15" t="s">
        <v>6</v>
      </c>
      <c r="F5" s="7" t="s">
        <v>7</v>
      </c>
      <c r="G5" s="7" t="s">
        <v>8</v>
      </c>
      <c r="H5" s="21" t="s">
        <v>9</v>
      </c>
      <c r="I5" s="29" t="s">
        <v>187</v>
      </c>
      <c r="J5" s="29" t="s">
        <v>188</v>
      </c>
      <c r="K5" s="29" t="s">
        <v>189</v>
      </c>
      <c r="L5" s="41" t="s">
        <v>190</v>
      </c>
    </row>
    <row r="6" spans="1:12" ht="16.149999999999999" customHeight="1" thickTop="1" x14ac:dyDescent="0.25">
      <c r="A6" s="53" t="s">
        <v>191</v>
      </c>
      <c r="B6" s="53" t="s">
        <v>192</v>
      </c>
      <c r="C6" s="1" t="s">
        <v>12</v>
      </c>
      <c r="D6" s="54" t="s">
        <v>63</v>
      </c>
      <c r="E6" s="69">
        <v>45854</v>
      </c>
      <c r="F6">
        <v>3</v>
      </c>
      <c r="G6" s="69">
        <f>Tabla4[[#This Row],[Último mantenimiento]]+Tabla4[[#This Row],[Mantenimiento cada x meses]]*30</f>
        <v>45944</v>
      </c>
      <c r="H6" s="27" t="s">
        <v>193</v>
      </c>
      <c r="I6" s="61" t="s">
        <v>194</v>
      </c>
      <c r="J6" t="s">
        <v>195</v>
      </c>
      <c r="K6" t="s">
        <v>196</v>
      </c>
    </row>
    <row r="7" spans="1:12" s="61" customFormat="1" ht="30" customHeight="1" x14ac:dyDescent="0.25">
      <c r="A7" s="50" t="s">
        <v>197</v>
      </c>
      <c r="B7" s="50" t="s">
        <v>198</v>
      </c>
      <c r="C7" s="22" t="s">
        <v>12</v>
      </c>
      <c r="D7" s="61" t="s">
        <v>63</v>
      </c>
      <c r="E7" s="71">
        <v>45820</v>
      </c>
      <c r="F7" s="61">
        <v>3</v>
      </c>
      <c r="G7" s="71">
        <f>Tabla4[[#This Row],[Último mantenimiento]]+Tabla4[[#This Row],[Mantenimiento cada x meses]]*30</f>
        <v>45910</v>
      </c>
      <c r="H7" s="27" t="s">
        <v>199</v>
      </c>
      <c r="I7" s="61" t="s">
        <v>200</v>
      </c>
      <c r="J7" t="s">
        <v>195</v>
      </c>
      <c r="K7" t="s">
        <v>201</v>
      </c>
      <c r="L7" s="61" t="s">
        <v>202</v>
      </c>
    </row>
    <row r="8" spans="1:12" s="61" customFormat="1" x14ac:dyDescent="0.25">
      <c r="A8" s="61" t="s">
        <v>203</v>
      </c>
      <c r="B8" s="61" t="s">
        <v>204</v>
      </c>
      <c r="C8" s="40" t="s">
        <v>12</v>
      </c>
      <c r="D8" s="52" t="s">
        <v>63</v>
      </c>
      <c r="E8" s="71">
        <v>45846</v>
      </c>
      <c r="F8" s="61">
        <v>3</v>
      </c>
      <c r="G8" s="71">
        <f>Tabla4[[#This Row],[Último mantenimiento]]+Tabla4[[#This Row],[Mantenimiento cada x meses]]*30</f>
        <v>45936</v>
      </c>
      <c r="H8" s="27" t="s">
        <v>205</v>
      </c>
      <c r="I8" s="61" t="s">
        <v>206</v>
      </c>
      <c r="J8" s="61" t="s">
        <v>195</v>
      </c>
      <c r="K8" s="61" t="s">
        <v>207</v>
      </c>
      <c r="L8" s="61" t="s">
        <v>208</v>
      </c>
    </row>
    <row r="9" spans="1:12" x14ac:dyDescent="0.25">
      <c r="A9" s="58" t="s">
        <v>209</v>
      </c>
      <c r="B9" s="51" t="s">
        <v>210</v>
      </c>
      <c r="C9" s="6" t="s">
        <v>12</v>
      </c>
      <c r="D9" s="58" t="s">
        <v>63</v>
      </c>
      <c r="E9" s="31">
        <v>45833</v>
      </c>
      <c r="F9" s="58">
        <v>3</v>
      </c>
      <c r="G9" s="31">
        <f>Tabla4[[#This Row],[Último mantenimiento]]+Tabla4[[#This Row],[Mantenimiento cada x meses]]*30</f>
        <v>45923</v>
      </c>
      <c r="H9" s="48" t="s">
        <v>211</v>
      </c>
      <c r="I9" s="58" t="s">
        <v>212</v>
      </c>
      <c r="J9" s="58" t="s">
        <v>195</v>
      </c>
      <c r="K9" s="58" t="s">
        <v>213</v>
      </c>
      <c r="L9" t="s">
        <v>214</v>
      </c>
    </row>
    <row r="10" spans="1:12" s="61" customFormat="1" ht="28.15" customHeight="1" x14ac:dyDescent="0.25">
      <c r="A10" s="61" t="s">
        <v>215</v>
      </c>
      <c r="B10" s="46" t="s">
        <v>216</v>
      </c>
      <c r="C10" s="61" t="s">
        <v>217</v>
      </c>
      <c r="D10" s="37" t="s">
        <v>218</v>
      </c>
      <c r="E10" s="71">
        <v>45841</v>
      </c>
      <c r="F10" s="61">
        <v>4</v>
      </c>
      <c r="G10" s="71">
        <f>Tabla4[[#This Row],[Último mantenimiento]]+Tabla4[[#This Row],[Mantenimiento cada x meses]]*30</f>
        <v>45961</v>
      </c>
      <c r="H10" s="49" t="s">
        <v>219</v>
      </c>
      <c r="I10" s="61" t="s">
        <v>220</v>
      </c>
      <c r="J10" s="61" t="s">
        <v>195</v>
      </c>
      <c r="K10" s="61" t="s">
        <v>221</v>
      </c>
      <c r="L10" s="10"/>
    </row>
  </sheetData>
  <conditionalFormatting sqref="G7 G10">
    <cfRule type="expression" dxfId="2" priority="3">
      <formula>G7&lt;=TODAY()</formula>
    </cfRule>
  </conditionalFormatting>
  <conditionalFormatting sqref="G8:G9">
    <cfRule type="expression" dxfId="1" priority="2">
      <formula>G8&lt;=TODAY()</formula>
    </cfRule>
  </conditionalFormatting>
  <conditionalFormatting sqref="G6">
    <cfRule type="expression" dxfId="0" priority="1">
      <formula>G6&lt;=TODAY()</formula>
    </cfRule>
  </conditionalFormatting>
  <pageMargins left="0.7" right="0.7" top="0.75" bottom="0.75" header="0.3" footer="0.3"/>
  <pageSetup paperSize="9" orientation="portrait" horizont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Lidars</vt:lpstr>
      <vt:lpstr>Lidar Windcube (2)</vt:lpstr>
      <vt:lpstr>Lidar ZX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Lopez</dc:creator>
  <cp:lastModifiedBy>Energias Renovables ES</cp:lastModifiedBy>
  <dcterms:created xsi:type="dcterms:W3CDTF">2022-02-14T07:46:29Z</dcterms:created>
  <dcterms:modified xsi:type="dcterms:W3CDTF">2025-09-30T10:45:13Z</dcterms:modified>
</cp:coreProperties>
</file>