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62" firstSheet="0" activeTab="0" autoFilterDateGrouping="1"/>
  </bookViews>
  <sheets>
    <sheet name="Lidars" sheetId="1" state="visible" r:id="rId1"/>
    <sheet name="Lidar Windcube (2)" sheetId="2" state="visible" r:id="rId2"/>
    <sheet name="Lidar ZX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theme="9" tint="0.5999938962981048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0" fillId="4" borderId="5" pivotButton="0" quotePrefix="0" xfId="0"/>
    <xf numFmtId="0" fontId="2" fillId="0" borderId="0" pivotButton="0" quotePrefix="0" xfId="0"/>
    <xf numFmtId="0" fontId="0" fillId="5" borderId="0" pivotButton="0" quotePrefix="0" xfId="0"/>
    <xf numFmtId="14" fontId="0" fillId="5" borderId="0" pivotButton="0" quotePrefix="0" xfId="0"/>
    <xf numFmtId="0" fontId="4" fillId="0" borderId="0" pivotButton="0" quotePrefix="0" xfId="0"/>
    <xf numFmtId="0" fontId="0" fillId="6" borderId="10" pivotButton="0" quotePrefix="0" xfId="0"/>
    <xf numFmtId="0" fontId="1" fillId="3" borderId="2" applyAlignment="1" pivotButton="0" quotePrefix="0" xfId="0">
      <alignment vertical="center" wrapText="1"/>
    </xf>
    <xf numFmtId="0" fontId="3" fillId="0" borderId="8" applyAlignment="1" pivotButton="0" quotePrefix="0" xfId="0">
      <alignment vertical="center"/>
    </xf>
    <xf numFmtId="14" fontId="0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14" fontId="0" fillId="0" borderId="9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3" borderId="1" applyAlignment="1" pivotButton="0" quotePrefix="0" xfId="0">
      <alignment vertical="center"/>
    </xf>
    <xf numFmtId="0" fontId="1" fillId="3" borderId="2" applyAlignment="1" pivotButton="0" quotePrefix="0" xfId="0">
      <alignment vertical="center"/>
    </xf>
    <xf numFmtId="0" fontId="3" fillId="0" borderId="0" pivotButton="0" quotePrefix="0" xfId="0"/>
    <xf numFmtId="0" fontId="1" fillId="3" borderId="3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6" fillId="3" borderId="2" applyAlignment="1" pivotButton="0" quotePrefix="0" xfId="0">
      <alignment vertical="center" wrapText="1"/>
    </xf>
    <xf numFmtId="0" fontId="0" fillId="6" borderId="5" applyAlignment="1" pivotButton="0" quotePrefix="0" xfId="0">
      <alignment vertical="center"/>
    </xf>
    <xf numFmtId="0" fontId="0" fillId="5" borderId="0" applyAlignment="1" pivotButton="0" quotePrefix="0" xfId="0">
      <alignment wrapText="1"/>
    </xf>
    <xf numFmtId="0" fontId="5" fillId="5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/>
    </xf>
    <xf numFmtId="14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7" fillId="3" borderId="2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14" fontId="0" fillId="0" borderId="9" pivotButton="0" quotePrefix="0" xfId="0"/>
    <xf numFmtId="0" fontId="0" fillId="5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0" fontId="5" fillId="5" borderId="0" applyAlignment="1" pivotButton="0" quotePrefix="0" xfId="0">
      <alignment wrapText="1"/>
    </xf>
    <xf numFmtId="14" fontId="3" fillId="0" borderId="0" applyAlignment="1" pivotButton="0" quotePrefix="0" xfId="0">
      <alignment horizontal="right" vertical="center"/>
    </xf>
    <xf numFmtId="0" fontId="0" fillId="0" borderId="9" applyAlignment="1" pivotButton="0" quotePrefix="0" xfId="0">
      <alignment vertical="center" wrapText="1"/>
    </xf>
    <xf numFmtId="0" fontId="0" fillId="4" borderId="7" applyAlignment="1" pivotButton="0" quotePrefix="0" xfId="0">
      <alignment vertical="center"/>
    </xf>
    <xf numFmtId="0" fontId="8" fillId="0" borderId="0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0" fillId="4" borderId="5" applyAlignment="1" pivotButton="0" quotePrefix="0" xfId="0">
      <alignment vertical="center"/>
    </xf>
    <xf numFmtId="0" fontId="9" fillId="3" borderId="2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14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5" borderId="9" pivotButton="0" quotePrefix="0" xfId="0"/>
    <xf numFmtId="0" fontId="5" fillId="0" borderId="0" applyAlignment="1" pivotButton="0" quotePrefix="0" xfId="0">
      <alignment vertical="center" wrapText="1"/>
    </xf>
    <xf numFmtId="0" fontId="0" fillId="2" borderId="4" applyAlignment="1" pivotButton="0" quotePrefix="0" xfId="0">
      <alignment vertical="center"/>
    </xf>
    <xf numFmtId="0" fontId="0" fillId="2" borderId="11" applyAlignment="1" pivotButton="0" quotePrefix="0" xfId="0">
      <alignment vertical="center"/>
    </xf>
    <xf numFmtId="0" fontId="0" fillId="4" borderId="6" applyAlignment="1" pivotButton="0" quotePrefix="0" xfId="0">
      <alignment vertical="center"/>
    </xf>
    <xf numFmtId="0" fontId="0" fillId="4" borderId="4" pivotButton="0" quotePrefix="0" xfId="0"/>
    <xf numFmtId="0" fontId="0" fillId="4" borderId="6" pivotButton="0" quotePrefix="0" xfId="0"/>
    <xf numFmtId="0" fontId="3" fillId="5" borderId="0" applyAlignment="1" pivotButton="0" quotePrefix="0" xfId="0">
      <alignment vertical="center"/>
    </xf>
    <xf numFmtId="0" fontId="3" fillId="5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left" vertical="center"/>
    </xf>
    <xf numFmtId="14" fontId="0" fillId="4" borderId="1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3" borderId="3" applyAlignment="1" pivotButton="0" quotePrefix="0" xfId="0">
      <alignment vertical="center" wrapText="1"/>
    </xf>
    <xf numFmtId="14" fontId="0" fillId="0" borderId="0" applyAlignment="1" pivotButton="0" quotePrefix="0" xfId="0">
      <alignment horizontal="right" vertical="center" wrapText="1"/>
    </xf>
    <xf numFmtId="14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14" fontId="3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  <xf numFmtId="14" fontId="0" fillId="0" borderId="0" applyAlignment="1" pivotButton="0" quotePrefix="0" xfId="0">
      <alignment vertical="center" wrapText="1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alignment horizontal="general" wrapText="1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9" tint="0.5999938962981048"/>
          <bgColor theme="9" tint="0.5999938962981048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9"/>
          <bgColor theme="9"/>
        </patternFill>
      </fill>
      <alignment horizontal="general" vertical="center"/>
      <border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wrapText="1"/>
    </dxf>
    <dxf>
      <numFmt numFmtId="164" formatCode="d/m/yyyy"/>
      <alignment horizontal="general" vertical="center"/>
    </dxf>
    <dxf>
      <numFmt numFmtId="0" formatCode="General"/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 wrapText="1"/>
    </dxf>
    <dxf>
      <alignment horizontal="general" vertical="center" wrapText="1"/>
    </dxf>
    <dxf>
      <numFmt numFmtId="164" formatCode="d/m/yyyy"/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a24" displayName="Tabla24" ref="A3:I90" headerRowCount="1" totalsRowShown="0" headerRowDxfId="36" dataDxfId="35">
  <autoFilter ref="A3:I90"/>
  <tableColumns count="9">
    <tableColumn id="1" name="Número equipo" dataDxfId="34"/>
    <tableColumn id="3" name="Ubicación" dataDxfId="33"/>
    <tableColumn id="4" name="País" dataDxfId="32"/>
    <tableColumn id="5" name="Cliente" dataDxfId="31"/>
    <tableColumn id="2" name="Último mantenimiento" dataDxfId="30"/>
    <tableColumn id="7" name="Mantenimiento cada x meses" dataDxfId="29"/>
    <tableColumn id="6" name="Próximo mantenimiento" dataDxfId="28">
      <calculatedColumnFormula>Tabla24[[#This Row],[Último mantenimiento]]+Tabla24[[#This Row],[Mantenimiento cada x meses]]*30</calculatedColumnFormula>
    </tableColumn>
    <tableColumn id="8" name="Comentarios a tener en cuenta en próximos mantenimientos" dataDxfId="27"/>
    <tableColumn id="9" name="Comentarios fijados" dataDxfId="2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244" displayName="Tabla244" ref="A5:H68" headerRowCount="1" totalsRowShown="0" headerRowDxfId="25" dataDxfId="24">
  <autoFilter ref="A5:H68"/>
  <tableColumns count="8">
    <tableColumn id="1" name="Número equipo" dataDxfId="23"/>
    <tableColumn id="3" name="Ubicación" dataDxfId="22"/>
    <tableColumn id="4" name="País" dataDxfId="21"/>
    <tableColumn id="5" name="Cliente" dataDxfId="20"/>
    <tableColumn id="2" name="Último mantenimiento" dataDxfId="19"/>
    <tableColumn id="7" name="Mantenimiento cada x meses" dataDxfId="18"/>
    <tableColumn id="6" name="Próximo mantenimiento" dataDxfId="17">
      <calculatedColumnFormula>Tabla244[[#This Row],[Último mantenimiento]]+Tabla244[[#This Row],[Mantenimiento cada x meses]]*30</calculatedColumnFormula>
    </tableColumn>
    <tableColumn id="8" name="Comentarios a tener en cuenta en próximos mantenimientos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A5:L10" headerRowCount="1" totalsRowShown="0" headerRowDxfId="15" headerRowBorderDxfId="14">
  <autoFilter ref="A5:L10"/>
  <tableColumns count="12">
    <tableColumn id="1" name="Número equipo"/>
    <tableColumn id="2" name="Ubicación"/>
    <tableColumn id="3" name="País"/>
    <tableColumn id="4" name="Cliente" dataDxfId="13"/>
    <tableColumn id="5" name="Último mantenimiento"/>
    <tableColumn id="6" name="Mantenimiento cada x meses"/>
    <tableColumn id="7" name="Próximo mantenimiento" dataDxfId="12">
      <calculatedColumnFormula>Tabla4[[#This Row],[Último mantenimiento]]+Tabla4[[#This Row],[Mantenimiento cada x meses]]*30</calculatedColumnFormula>
    </tableColumn>
    <tableColumn id="8" name="Comentarios a tener en cuenta en próximos mantenimientos" dataDxfId="11"/>
    <tableColumn id="9" name="IP for WALTZ"/>
    <tableColumn id="10" name="User"/>
    <tableColumn id="11" name="Password"/>
    <tableColumn id="12" name="Password WIFI en campo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0"/>
  <sheetViews>
    <sheetView tabSelected="1" zoomScaleNormal="100" workbookViewId="0">
      <selection activeCell="A9" sqref="A9:XFD9"/>
    </sheetView>
  </sheetViews>
  <sheetFormatPr baseColWidth="10" defaultColWidth="11.42578125" defaultRowHeight="15"/>
  <cols>
    <col width="14.28515625" customWidth="1" style="68" min="1" max="1"/>
    <col width="31.28515625" bestFit="1" customWidth="1" style="68" min="2" max="2"/>
    <col width="11.28515625" bestFit="1" customWidth="1" style="68" min="3" max="3"/>
    <col width="19.5703125" customWidth="1" style="68" min="4" max="4"/>
    <col width="15.28515625" customWidth="1" style="68" min="5" max="5"/>
    <col width="14" customWidth="1" style="68" min="6" max="6"/>
    <col width="15" customWidth="1" style="70" min="7" max="7"/>
    <col width="76.140625" bestFit="1" customWidth="1" style="61" min="8" max="8"/>
    <col width="29.28515625" customWidth="1" style="68" min="9" max="9"/>
    <col width="11.7109375" bestFit="1" customWidth="1" style="68" min="10" max="10"/>
    <col width="11.42578125" customWidth="1" style="68" min="11" max="24"/>
    <col width="11.42578125" customWidth="1" style="68" min="25" max="16384"/>
  </cols>
  <sheetData>
    <row r="1" ht="18.75" customHeight="1" s="57">
      <c r="A1" s="62" t="inlineStr">
        <is>
          <t>Lidars</t>
        </is>
      </c>
      <c r="F1" s="70" t="n"/>
    </row>
    <row r="2" ht="30" customHeight="1" s="57">
      <c r="B2" s="70" t="n"/>
      <c r="F2" s="68" t="inlineStr">
        <is>
          <t>Columna no automatizada:</t>
        </is>
      </c>
      <c r="G2" s="70" t="inlineStr">
        <is>
          <t>Columna no automatizada:</t>
        </is>
      </c>
      <c r="I2" s="68" t="inlineStr">
        <is>
          <t>Columna no automatizada:</t>
        </is>
      </c>
    </row>
    <row r="3" ht="45" customHeight="1" s="57" thickBot="1">
      <c r="A3" s="68" t="inlineStr">
        <is>
          <t>Número equipo</t>
        </is>
      </c>
      <c r="B3" s="68" t="inlineStr">
        <is>
          <t>Ubicación</t>
        </is>
      </c>
      <c r="C3" s="68" t="inlineStr">
        <is>
          <t>País</t>
        </is>
      </c>
      <c r="D3" s="68" t="inlineStr">
        <is>
          <t>Cliente</t>
        </is>
      </c>
      <c r="E3" s="68" t="inlineStr">
        <is>
          <t>Último mantenimiento</t>
        </is>
      </c>
      <c r="F3" s="68" t="inlineStr">
        <is>
          <t>Mantenimiento cada x meses</t>
        </is>
      </c>
      <c r="G3" s="70" t="inlineStr">
        <is>
          <t>Próximo mantenimiento</t>
        </is>
      </c>
      <c r="H3" s="68" t="inlineStr">
        <is>
          <t>Comentarios a tener en cuenta en próximos mantenimientos</t>
        </is>
      </c>
      <c r="I3" s="63" t="inlineStr">
        <is>
          <t>Comentarios fijados</t>
        </is>
      </c>
    </row>
    <row r="4" ht="15" customHeight="1" s="57" thickTop="1">
      <c r="A4" s="61" t="inlineStr">
        <is>
          <t>WLS72027</t>
        </is>
      </c>
      <c r="B4" s="74" t="n">
        <v>45930</v>
      </c>
      <c r="C4" s="61" t="inlineStr">
        <is>
          <t>España</t>
        </is>
      </c>
      <c r="D4" s="61" t="inlineStr">
        <is>
          <t>Iberdrola</t>
        </is>
      </c>
      <c r="E4" s="70" t="n">
        <v>45917</v>
      </c>
      <c r="F4" s="68" t="n">
        <v>3</v>
      </c>
      <c r="G4" s="70">
        <f>Tabla24[[#This Row],[Último mantenimiento]]+Tabla24[[#This Row],[Mantenimiento cada x meses]]*30</f>
        <v/>
      </c>
      <c r="H4" s="68" t="inlineStr">
        <is>
          <t xml:space="preserve"> Pierde agua el bidón de limpia. Se ha ajustado los cierres por donde perdia liquido. </t>
        </is>
      </c>
      <c r="Q4" s="61" t="inlineStr">
        <is>
          <t>Incidencias: Error_Escobilla</t>
        </is>
      </c>
    </row>
    <row r="5" ht="75" customHeight="1" s="57">
      <c r="A5" s="61" t="inlineStr">
        <is>
          <t>WLS72070</t>
        </is>
      </c>
      <c r="B5" s="44" t="inlineStr">
        <is>
          <t>PEOR-A</t>
        </is>
      </c>
      <c r="C5" s="61" t="inlineStr">
        <is>
          <t>España</t>
        </is>
      </c>
      <c r="D5" s="61" t="inlineStr">
        <is>
          <t>IBERDROLA</t>
        </is>
      </c>
      <c r="E5" s="72" t="n">
        <v>45917</v>
      </c>
      <c r="F5" s="68" t="n">
        <v>3</v>
      </c>
      <c r="G5" s="70">
        <f>Tabla24[[#This Row],[Último mantenimiento]]+Tabla24[[#This Row],[Mantenimiento cada x meses]]*30</f>
        <v/>
      </c>
      <c r="H5" s="68" t="inlineStr">
        <is>
          <t xml:space="preserve">La cámara se la encuentran rota puesta en la valla. La antena y el panel solar estan rotos. La enviaran a Barcelona. Para ponerla otra vez hay que llevar remaches y máquina para cortarlos. 
Dejamos el mástil dentro del remolque. </t>
        </is>
      </c>
    </row>
    <row r="6">
      <c r="A6" t="inlineStr">
        <is>
          <t>WLS72115</t>
        </is>
      </c>
      <c r="B6" s="27" t="inlineStr">
        <is>
          <t>Tablado_TP-A</t>
        </is>
      </c>
      <c r="C6" t="inlineStr">
        <is>
          <t>España</t>
        </is>
      </c>
      <c r="D6" t="inlineStr">
        <is>
          <t>IBERDROLA</t>
        </is>
      </c>
      <c r="E6" s="69" t="n">
        <v>45918</v>
      </c>
      <c r="F6" s="68" t="n">
        <v>3</v>
      </c>
      <c r="G6" s="70">
        <f>Tabla24[[#This Row],[Último mantenimiento]]+Tabla24[[#This Row],[Mantenimiento cada x meses]]*30</f>
        <v/>
      </c>
      <c r="H6" s="68" t="inlineStr">
        <is>
          <t xml:space="preserve">El bidón pierde agua por el tapón de abajo. </t>
        </is>
      </c>
    </row>
    <row r="7" ht="43.15" customHeight="1" s="57">
      <c r="A7" t="inlineStr">
        <is>
          <t>WLS72024</t>
        </is>
      </c>
      <c r="B7" s="27" t="inlineStr">
        <is>
          <t>REVA-C</t>
        </is>
      </c>
      <c r="C7" t="inlineStr">
        <is>
          <t>España</t>
        </is>
      </c>
      <c r="D7" t="inlineStr">
        <is>
          <t>IBERDROLA</t>
        </is>
      </c>
      <c r="E7" s="69" t="n">
        <v>45919</v>
      </c>
      <c r="F7" s="68" t="n">
        <v>3</v>
      </c>
      <c r="G7" s="70">
        <f>Tabla24[[#This Row],[Último mantenimiento]]+Tabla24[[#This Row],[Mantenimiento cada x meses]]*30</f>
        <v/>
      </c>
      <c r="H7" s="68" t="inlineStr">
        <is>
          <t>La bomba no funciona. Llevar una de repuesto.
Ver si la bomba que dejamos se deshace también.</t>
        </is>
      </c>
    </row>
    <row r="8">
      <c r="A8" t="inlineStr">
        <is>
          <t>WLS72051</t>
        </is>
      </c>
      <c r="B8" s="27" t="inlineStr">
        <is>
          <t>ANVO-A</t>
        </is>
      </c>
      <c r="C8" t="inlineStr">
        <is>
          <t>España</t>
        </is>
      </c>
      <c r="D8" t="inlineStr">
        <is>
          <t>IBERDROLA</t>
        </is>
      </c>
      <c r="E8" s="70" t="n">
        <v>45922</v>
      </c>
      <c r="F8" s="68" t="n">
        <v>3</v>
      </c>
      <c r="G8" s="64">
        <f>Tabla24[[#This Row],[Último mantenimiento]]+Tabla24[[#This Row],[Mantenimiento cada x meses]]*30</f>
        <v/>
      </c>
      <c r="H8" s="68" t="inlineStr">
        <is>
          <t>no</t>
        </is>
      </c>
    </row>
    <row r="9" ht="15" customHeight="1" s="57">
      <c r="A9" t="inlineStr">
        <is>
          <t>WLS71585</t>
        </is>
      </c>
      <c r="B9" s="27" t="inlineStr">
        <is>
          <t>prueba</t>
        </is>
      </c>
      <c r="C9" t="inlineStr">
        <is>
          <t>PAIS</t>
        </is>
      </c>
      <c r="D9" t="inlineStr">
        <is>
          <t>CLIENTE</t>
        </is>
      </c>
      <c r="E9" s="73" t="n">
        <v>45922</v>
      </c>
      <c r="F9" s="68" t="n">
        <v>3</v>
      </c>
      <c r="G9" s="64">
        <f>Tabla24[[#This Row],[Último mantenimiento]]+Tabla24[[#This Row],[Mantenimiento cada x meses]]*30</f>
        <v/>
      </c>
      <c r="H9" s="68" t="inlineStr">
        <is>
          <t>no</t>
        </is>
      </c>
      <c r="Q9" t="inlineStr">
        <is>
          <t>Incidencias: Error_Filtro_Desechado, Error_DescargaDatos, Error_Sensores</t>
        </is>
      </c>
    </row>
    <row r="10" ht="15" customHeight="1" s="57">
      <c r="B10" s="27" t="n"/>
      <c r="E10" s="70" t="n"/>
      <c r="F10" s="68" t="n">
        <v>3</v>
      </c>
      <c r="G10" s="64">
        <f>Tabla24[[#This Row],[Último mantenimiento]]+Tabla24[[#This Row],[Mantenimiento cada x meses]]*30</f>
        <v/>
      </c>
      <c r="H10" s="68" t="n"/>
    </row>
    <row r="11" ht="15" customHeight="1" s="57">
      <c r="B11" s="27" t="n"/>
      <c r="E11" s="65" t="n"/>
      <c r="F11" s="68" t="n">
        <v>3</v>
      </c>
      <c r="G11" s="64">
        <f>Tabla24[[#This Row],[Último mantenimiento]]+Tabla24[[#This Row],[Mantenimiento cada x meses]]*30</f>
        <v/>
      </c>
      <c r="H11" s="27" t="n"/>
    </row>
    <row r="12" ht="15" customHeight="1" s="57">
      <c r="B12" s="27" t="n"/>
      <c r="E12" s="70" t="n"/>
      <c r="F12" s="68" t="n">
        <v>3</v>
      </c>
      <c r="G12" s="64">
        <f>Tabla24[[#This Row],[Último mantenimiento]]+Tabla24[[#This Row],[Mantenimiento cada x meses]]*30</f>
        <v/>
      </c>
      <c r="H12" s="49" t="n"/>
    </row>
    <row r="13" ht="15" customHeight="1" s="57">
      <c r="B13" s="27" t="n"/>
      <c r="E13" s="70" t="n"/>
      <c r="F13" s="68" t="n">
        <v>3</v>
      </c>
      <c r="G13" s="64">
        <f>Tabla24[[#This Row],[Último mantenimiento]]+Tabla24[[#This Row],[Mantenimiento cada x meses]]*30</f>
        <v/>
      </c>
      <c r="H13" s="38" t="n"/>
    </row>
    <row r="14" ht="15" customHeight="1" s="57">
      <c r="B14" s="27" t="n"/>
      <c r="E14" s="70" t="n"/>
      <c r="F14" s="68" t="n">
        <v>3</v>
      </c>
      <c r="G14" s="64">
        <f>Tabla24[[#This Row],[Último mantenimiento]]+Tabla24[[#This Row],[Mantenimiento cada x meses]]*30</f>
        <v/>
      </c>
      <c r="H14" s="49" t="n"/>
    </row>
    <row r="15" ht="15" customHeight="1" s="57">
      <c r="B15" s="27" t="n"/>
      <c r="E15" s="70" t="n"/>
      <c r="F15" s="68" t="n">
        <v>3</v>
      </c>
      <c r="G15" s="64">
        <f>Tabla24[[#This Row],[Último mantenimiento]]+Tabla24[[#This Row],[Mantenimiento cada x meses]]*30</f>
        <v/>
      </c>
      <c r="H15" s="49" t="n"/>
    </row>
    <row r="16" ht="15" customHeight="1" s="57">
      <c r="B16" s="27" t="n"/>
      <c r="E16" s="70" t="n"/>
      <c r="F16" s="68" t="n">
        <v>3</v>
      </c>
      <c r="G16" s="64">
        <f>Tabla24[[#This Row],[Último mantenimiento]]+Tabla24[[#This Row],[Mantenimiento cada x meses]]*30</f>
        <v/>
      </c>
      <c r="H16" s="27" t="n"/>
    </row>
    <row r="17" ht="15" customHeight="1" s="57">
      <c r="B17" s="27" t="n"/>
      <c r="E17" s="70" t="n"/>
      <c r="F17" s="68" t="n">
        <v>3</v>
      </c>
      <c r="G17" s="64">
        <f>Tabla24[[#This Row],[Último mantenimiento]]+Tabla24[[#This Row],[Mantenimiento cada x meses]]*30</f>
        <v/>
      </c>
      <c r="H17" s="27" t="n"/>
    </row>
    <row r="18" ht="15" customHeight="1" s="57">
      <c r="B18" s="27" t="n"/>
      <c r="E18" s="70" t="n"/>
      <c r="F18" s="68" t="n">
        <v>3</v>
      </c>
      <c r="G18" s="64">
        <f>Tabla24[[#This Row],[Último mantenimiento]]+Tabla24[[#This Row],[Mantenimiento cada x meses]]*30</f>
        <v/>
      </c>
      <c r="H18" s="27" t="n"/>
    </row>
    <row r="19" ht="15" customHeight="1" s="57">
      <c r="B19" s="27" t="n"/>
      <c r="E19" s="70" t="n"/>
      <c r="F19" s="68" t="n">
        <v>3</v>
      </c>
      <c r="G19" s="64">
        <f>Tabla24[[#This Row],[Último mantenimiento]]+Tabla24[[#This Row],[Mantenimiento cada x meses]]*30</f>
        <v/>
      </c>
      <c r="H19" s="27" t="n"/>
    </row>
    <row r="20" ht="15" customHeight="1" s="57">
      <c r="B20" s="27" t="n"/>
      <c r="E20" s="70" t="n"/>
      <c r="F20" s="68" t="n">
        <v>3</v>
      </c>
      <c r="G20" s="64">
        <f>Tabla24[[#This Row],[Último mantenimiento]]+Tabla24[[#This Row],[Mantenimiento cada x meses]]*30</f>
        <v/>
      </c>
      <c r="H20" s="27" t="n"/>
    </row>
    <row r="21" ht="15" customHeight="1" s="57">
      <c r="B21" s="27" t="n"/>
      <c r="E21" s="70" t="n"/>
      <c r="F21" s="68" t="n">
        <v>3</v>
      </c>
      <c r="G21" s="64">
        <f>Tabla24[[#This Row],[Último mantenimiento]]+Tabla24[[#This Row],[Mantenimiento cada x meses]]*30</f>
        <v/>
      </c>
      <c r="H21" s="27" t="n"/>
    </row>
    <row r="22" ht="15" customHeight="1" s="57">
      <c r="B22" s="27" t="n"/>
      <c r="E22" s="70" t="n"/>
      <c r="F22" s="68" t="n">
        <v>3</v>
      </c>
      <c r="G22" s="64">
        <f>Tabla24[[#This Row],[Último mantenimiento]]+Tabla24[[#This Row],[Mantenimiento cada x meses]]*30</f>
        <v/>
      </c>
      <c r="H22" s="27" t="n"/>
    </row>
    <row r="23" ht="15" customHeight="1" s="57">
      <c r="B23" s="27" t="n"/>
      <c r="E23" s="70" t="n"/>
      <c r="F23" s="68" t="n">
        <v>3</v>
      </c>
      <c r="G23" s="64">
        <f>Tabla24[[#This Row],[Último mantenimiento]]+Tabla24[[#This Row],[Mantenimiento cada x meses]]*30</f>
        <v/>
      </c>
      <c r="H23" s="27" t="n"/>
    </row>
    <row r="24" ht="15" customHeight="1" s="57">
      <c r="B24" s="27" t="n"/>
      <c r="E24" s="70" t="n"/>
      <c r="F24" s="68" t="n">
        <v>3</v>
      </c>
      <c r="G24" s="64">
        <f>Tabla24[[#This Row],[Último mantenimiento]]+Tabla24[[#This Row],[Mantenimiento cada x meses]]*30</f>
        <v/>
      </c>
      <c r="H24" s="27" t="n"/>
    </row>
    <row r="25" ht="15" customHeight="1" s="57">
      <c r="B25" s="27" t="n"/>
      <c r="E25" s="70" t="n"/>
      <c r="F25" s="68" t="n">
        <v>3</v>
      </c>
      <c r="G25" s="64">
        <f>Tabla24[[#This Row],[Último mantenimiento]]+Tabla24[[#This Row],[Mantenimiento cada x meses]]*30</f>
        <v/>
      </c>
      <c r="H25" s="27" t="n"/>
    </row>
    <row r="26" ht="15" customHeight="1" s="57">
      <c r="B26" s="27" t="n"/>
      <c r="E26" s="70" t="n"/>
      <c r="F26" s="68" t="n">
        <v>3</v>
      </c>
      <c r="G26" s="64">
        <f>Tabla24[[#This Row],[Último mantenimiento]]+Tabla24[[#This Row],[Mantenimiento cada x meses]]*30</f>
        <v/>
      </c>
      <c r="H26" s="27" t="n"/>
    </row>
    <row r="27" ht="15" customHeight="1" s="57">
      <c r="B27" s="27" t="n"/>
      <c r="E27" s="70" t="n"/>
      <c r="F27" s="68" t="n">
        <v>3</v>
      </c>
      <c r="G27" s="64">
        <f>Tabla24[[#This Row],[Último mantenimiento]]+Tabla24[[#This Row],[Mantenimiento cada x meses]]*30</f>
        <v/>
      </c>
      <c r="H27" s="27" t="n"/>
    </row>
    <row r="28" ht="15" customHeight="1" s="57">
      <c r="B28" s="27" t="n"/>
      <c r="E28" s="70" t="n"/>
      <c r="F28" s="68" t="n">
        <v>3</v>
      </c>
      <c r="G28" s="64">
        <f>Tabla24[[#This Row],[Último mantenimiento]]+Tabla24[[#This Row],[Mantenimiento cada x meses]]*30</f>
        <v/>
      </c>
      <c r="H28" s="27" t="n"/>
    </row>
    <row r="29" ht="15" customHeight="1" s="57">
      <c r="B29" s="27" t="n"/>
      <c r="E29" s="70" t="n"/>
      <c r="F29" s="68" t="n">
        <v>3</v>
      </c>
      <c r="G29" s="64">
        <f>Tabla24[[#This Row],[Último mantenimiento]]+Tabla24[[#This Row],[Mantenimiento cada x meses]]*30</f>
        <v/>
      </c>
      <c r="H29" s="27" t="n"/>
    </row>
    <row r="30" ht="15" customHeight="1" s="57">
      <c r="B30" s="27" t="n"/>
      <c r="E30" s="70" t="n"/>
      <c r="F30" s="68" t="n">
        <v>3</v>
      </c>
      <c r="G30" s="64">
        <f>Tabla24[[#This Row],[Último mantenimiento]]+Tabla24[[#This Row],[Mantenimiento cada x meses]]*30</f>
        <v/>
      </c>
      <c r="H30" s="27" t="n"/>
    </row>
    <row r="31" ht="15" customHeight="1" s="57">
      <c r="B31" s="27" t="n"/>
      <c r="E31" s="70" t="n"/>
      <c r="F31" s="68" t="n">
        <v>3</v>
      </c>
      <c r="G31" s="64">
        <f>Tabla24[[#This Row],[Último mantenimiento]]+Tabla24[[#This Row],[Mantenimiento cada x meses]]*30</f>
        <v/>
      </c>
      <c r="H31" s="27" t="n"/>
    </row>
    <row r="32" ht="15" customHeight="1" s="57">
      <c r="E32" s="70" t="n"/>
      <c r="F32" s="68" t="n">
        <v>3</v>
      </c>
      <c r="G32" s="64">
        <f>Tabla24[[#This Row],[Último mantenimiento]]+Tabla24[[#This Row],[Mantenimiento cada x meses]]*30</f>
        <v/>
      </c>
      <c r="H32" s="68" t="n"/>
    </row>
    <row r="33" ht="15" customHeight="1" s="57">
      <c r="A33" s="27" t="n"/>
      <c r="B33" s="27" t="n"/>
      <c r="E33" s="70" t="n"/>
      <c r="F33" s="68" t="n">
        <v>3</v>
      </c>
      <c r="G33" s="64">
        <f>Tabla24[[#This Row],[Último mantenimiento]]+Tabla24[[#This Row],[Mantenimiento cada x meses]]*30</f>
        <v/>
      </c>
      <c r="H33" s="27" t="n"/>
    </row>
    <row r="34" ht="15" customHeight="1" s="57">
      <c r="A34" s="27" t="n"/>
      <c r="B34" s="27" t="n"/>
      <c r="E34" s="70" t="n"/>
      <c r="F34" s="68" t="n">
        <v>3</v>
      </c>
      <c r="G34" s="64">
        <f>Tabla24[[#This Row],[Último mantenimiento]]+Tabla24[[#This Row],[Mantenimiento cada x meses]]*30</f>
        <v/>
      </c>
      <c r="H34" s="27" t="n"/>
    </row>
    <row r="35" ht="15" customHeight="1" s="57">
      <c r="A35" s="27" t="n"/>
      <c r="B35" s="27" t="n"/>
      <c r="E35" s="70" t="n"/>
      <c r="F35" s="68" t="n">
        <v>3</v>
      </c>
      <c r="G35" s="64">
        <f>Tabla24[[#This Row],[Último mantenimiento]]+Tabla24[[#This Row],[Mantenimiento cada x meses]]*30</f>
        <v/>
      </c>
      <c r="H35" s="27" t="n"/>
    </row>
    <row r="36" ht="15" customFormat="1" customHeight="1" s="27">
      <c r="C36" s="68" t="n"/>
      <c r="D36" s="68" t="n"/>
      <c r="E36" s="70" t="n"/>
      <c r="F36" s="68" t="n">
        <v>3</v>
      </c>
      <c r="G36" s="64">
        <f>Tabla24[[#This Row],[Último mantenimiento]]+Tabla24[[#This Row],[Mantenimiento cada x meses]]*30</f>
        <v/>
      </c>
    </row>
    <row r="37" ht="15" customFormat="1" customHeight="1" s="27">
      <c r="C37" s="68" t="n"/>
      <c r="D37" s="68" t="n"/>
      <c r="E37" s="70" t="n"/>
      <c r="F37" s="68" t="n">
        <v>3</v>
      </c>
      <c r="G37" s="64">
        <f>Tabla24[[#This Row],[Último mantenimiento]]+Tabla24[[#This Row],[Mantenimiento cada x meses]]*30</f>
        <v/>
      </c>
    </row>
    <row r="38" ht="15" customHeight="1" s="57">
      <c r="B38" s="27" t="n"/>
      <c r="E38" s="70" t="n"/>
      <c r="F38" s="68" t="n">
        <v>3</v>
      </c>
      <c r="G38" s="64">
        <f>Tabla24[[#This Row],[Último mantenimiento]]+Tabla24[[#This Row],[Mantenimiento cada x meses]]*30</f>
        <v/>
      </c>
      <c r="H38" s="27" t="n"/>
    </row>
    <row r="39" ht="15" customHeight="1" s="57">
      <c r="A39" s="27" t="n"/>
      <c r="B39" s="27" t="n"/>
      <c r="E39" s="64" t="n"/>
      <c r="F39" s="68" t="n">
        <v>3</v>
      </c>
      <c r="G39" s="64">
        <f>Tabla24[[#This Row],[Último mantenimiento]]+Tabla24[[#This Row],[Mantenimiento cada x meses]]*30</f>
        <v/>
      </c>
      <c r="H39" s="27" t="n"/>
    </row>
    <row r="40" ht="15" customHeight="1" s="57">
      <c r="A40" s="27" t="n"/>
      <c r="B40" s="27" t="n"/>
      <c r="C40" s="27" t="n"/>
      <c r="D40" s="27" t="n"/>
      <c r="E40" s="65" t="n"/>
      <c r="F40" s="68" t="n">
        <v>3</v>
      </c>
      <c r="G40" s="64">
        <f>Tabla24[[#This Row],[Último mantenimiento]]+Tabla24[[#This Row],[Mantenimiento cada x meses]]*30</f>
        <v/>
      </c>
      <c r="H40" s="27" t="n"/>
      <c r="I40" s="27" t="n"/>
    </row>
    <row r="41" ht="15" customHeight="1" s="57">
      <c r="A41" s="27" t="n"/>
      <c r="B41" s="27" t="n"/>
      <c r="C41" s="27" t="n"/>
      <c r="D41" s="27" t="n"/>
      <c r="E41" s="65" t="n"/>
      <c r="F41" s="68" t="n">
        <v>3</v>
      </c>
      <c r="G41" s="64">
        <f>Tabla24[[#This Row],[Último mantenimiento]]+Tabla24[[#This Row],[Mantenimiento cada x meses]]*30</f>
        <v/>
      </c>
      <c r="H41" s="27" t="n"/>
    </row>
    <row r="42" ht="15" customFormat="1" customHeight="1" s="66">
      <c r="A42" s="27" t="n"/>
      <c r="B42" s="27" t="n"/>
      <c r="C42" s="27" t="n"/>
      <c r="D42" s="27" t="n"/>
      <c r="E42" s="65" t="n"/>
      <c r="F42" s="68" t="n">
        <v>3</v>
      </c>
      <c r="G42" s="64">
        <f>Tabla24[[#This Row],[Último mantenimiento]]+Tabla24[[#This Row],[Mantenimiento cada x meses]]*30</f>
        <v/>
      </c>
      <c r="H42" s="27" t="n"/>
      <c r="I42" s="68" t="n"/>
    </row>
    <row r="43" ht="15" customHeight="1" s="57">
      <c r="A43" s="27" t="n"/>
      <c r="B43" s="27" t="n"/>
      <c r="E43" s="67" t="n"/>
      <c r="F43" s="68" t="n">
        <v>3</v>
      </c>
      <c r="G43" s="64">
        <f>Tabla24[[#This Row],[Último mantenimiento]]+Tabla24[[#This Row],[Mantenimiento cada x meses]]*30</f>
        <v/>
      </c>
      <c r="H43" s="27" t="n"/>
      <c r="I43" s="27" t="n"/>
    </row>
    <row r="44" ht="15" customHeight="1" s="57">
      <c r="A44" s="27" t="n"/>
      <c r="B44" s="27" t="n"/>
      <c r="E44" s="65" t="n"/>
      <c r="F44" s="68" t="n">
        <v>3</v>
      </c>
      <c r="G44" s="64">
        <f>Tabla24[[#This Row],[Último mantenimiento]]+Tabla24[[#This Row],[Mantenimiento cada x meses]]*30</f>
        <v/>
      </c>
      <c r="H44" s="27" t="n"/>
    </row>
    <row r="45" ht="15" customHeight="1" s="57">
      <c r="A45" s="27" t="n"/>
      <c r="B45" s="27" t="n"/>
      <c r="E45" s="70" t="n"/>
      <c r="F45" s="68" t="n">
        <v>3</v>
      </c>
      <c r="G45" s="64">
        <f>Tabla24[[#This Row],[Último mantenimiento]]+Tabla24[[#This Row],[Mantenimiento cada x meses]]*30</f>
        <v/>
      </c>
      <c r="H45" s="27" t="n"/>
    </row>
    <row r="46" ht="15" customHeight="1" s="57">
      <c r="A46" s="44" t="n"/>
      <c r="B46" s="44" t="n"/>
      <c r="C46" s="66" t="n"/>
      <c r="D46" s="66" t="n"/>
      <c r="E46" s="64" t="n"/>
      <c r="F46" s="68" t="n">
        <v>3</v>
      </c>
      <c r="G46" s="64">
        <f>Tabla24[[#This Row],[Último mantenimiento]]+Tabla24[[#This Row],[Mantenimiento cada x meses]]*30</f>
        <v/>
      </c>
      <c r="H46" s="44" t="n"/>
      <c r="I46" s="44" t="n"/>
    </row>
    <row r="47" ht="15" customHeight="1" s="57">
      <c r="A47" s="27" t="n"/>
      <c r="B47" s="27" t="n"/>
      <c r="E47" s="70" t="n"/>
      <c r="F47" s="68" t="n">
        <v>3</v>
      </c>
      <c r="G47" s="64">
        <f>Tabla24[[#This Row],[Último mantenimiento]]+Tabla24[[#This Row],[Mantenimiento cada x meses]]*30</f>
        <v/>
      </c>
      <c r="H47" s="27" t="n"/>
      <c r="I47" s="27" t="n"/>
    </row>
    <row r="48" ht="15" customHeight="1" s="57">
      <c r="A48" s="27" t="n"/>
      <c r="B48" s="27" t="n"/>
      <c r="E48" s="70" t="n"/>
      <c r="F48" s="68" t="n">
        <v>3</v>
      </c>
      <c r="G48" s="64">
        <f>Tabla24[[#This Row],[Último mantenimiento]]+Tabla24[[#This Row],[Mantenimiento cada x meses]]*30</f>
        <v/>
      </c>
      <c r="H48" s="27" t="n"/>
    </row>
    <row r="49" ht="15" customHeight="1" s="57">
      <c r="A49" s="27" t="n"/>
      <c r="B49" s="27" t="n"/>
      <c r="E49" s="70" t="n"/>
      <c r="F49" s="68" t="n">
        <v>3</v>
      </c>
      <c r="G49" s="64">
        <f>Tabla24[[#This Row],[Último mantenimiento]]+Tabla24[[#This Row],[Mantenimiento cada x meses]]*30</f>
        <v/>
      </c>
      <c r="H49" s="27" t="n"/>
    </row>
    <row r="50" ht="15" customHeight="1" s="57">
      <c r="A50" s="27" t="n"/>
      <c r="B50" s="27" t="n"/>
      <c r="E50" s="70" t="n"/>
      <c r="F50" s="68" t="n">
        <v>3</v>
      </c>
      <c r="G50" s="64">
        <f>Tabla24[[#This Row],[Último mantenimiento]]+Tabla24[[#This Row],[Mantenimiento cada x meses]]*30</f>
        <v/>
      </c>
      <c r="H50" s="27" t="n"/>
    </row>
    <row r="51" ht="15" customHeight="1" s="57">
      <c r="A51" s="27" t="n"/>
      <c r="B51" s="27" t="n"/>
      <c r="E51" s="70" t="n"/>
      <c r="F51" s="68" t="n">
        <v>3</v>
      </c>
      <c r="G51" s="64">
        <f>Tabla24[[#This Row],[Último mantenimiento]]+Tabla24[[#This Row],[Mantenimiento cada x meses]]*30</f>
        <v/>
      </c>
      <c r="H51" s="27" t="n"/>
    </row>
    <row r="52" ht="15" customHeight="1" s="57">
      <c r="B52" s="27" t="n"/>
      <c r="E52" s="70" t="n"/>
      <c r="F52" s="68" t="n">
        <v>3</v>
      </c>
      <c r="G52" s="64">
        <f>Tabla24[[#This Row],[Último mantenimiento]]+Tabla24[[#This Row],[Mantenimiento cada x meses]]*30</f>
        <v/>
      </c>
      <c r="H52" s="68" t="n"/>
    </row>
    <row r="53" ht="15" customHeight="1" s="57">
      <c r="B53" s="27" t="n"/>
      <c r="E53" s="70" t="n"/>
      <c r="F53" s="68" t="n">
        <v>3</v>
      </c>
      <c r="G53" s="64">
        <f>Tabla24[[#This Row],[Último mantenimiento]]+Tabla24[[#This Row],[Mantenimiento cada x meses]]*30</f>
        <v/>
      </c>
      <c r="H53" s="68" t="n"/>
    </row>
    <row r="54" ht="15" customHeight="1" s="57">
      <c r="B54" s="27" t="n"/>
      <c r="E54" s="70" t="n"/>
      <c r="F54" s="68" t="n">
        <v>3</v>
      </c>
      <c r="G54" s="64">
        <f>Tabla24[[#This Row],[Último mantenimiento]]+Tabla24[[#This Row],[Mantenimiento cada x meses]]*30</f>
        <v/>
      </c>
      <c r="H54" s="68" t="n"/>
    </row>
    <row r="55" ht="15" customHeight="1" s="57">
      <c r="B55" s="27" t="n"/>
      <c r="E55" s="70" t="n"/>
      <c r="F55" s="68" t="n">
        <v>3</v>
      </c>
      <c r="G55" s="64">
        <f>Tabla24[[#This Row],[Último mantenimiento]]+Tabla24[[#This Row],[Mantenimiento cada x meses]]*30</f>
        <v/>
      </c>
      <c r="H55" s="68" t="n"/>
    </row>
    <row r="56" ht="15" customHeight="1" s="57">
      <c r="B56" s="49" t="n"/>
      <c r="F56" s="68" t="n">
        <v>3</v>
      </c>
      <c r="G56" s="64">
        <f>Tabla24[[#This Row],[Último mantenimiento]]+Tabla24[[#This Row],[Mantenimiento cada x meses]]*30</f>
        <v/>
      </c>
      <c r="H56" s="68" t="n"/>
    </row>
    <row r="57" ht="15" customHeight="1" s="57">
      <c r="B57" s="49" t="n"/>
      <c r="F57" s="68" t="n">
        <v>3</v>
      </c>
      <c r="G57" s="64">
        <f>Tabla24[[#This Row],[Último mantenimiento]]+Tabla24[[#This Row],[Mantenimiento cada x meses]]*30</f>
        <v/>
      </c>
      <c r="H57" s="68" t="n"/>
    </row>
    <row r="58" ht="15" customHeight="1" s="57">
      <c r="B58" s="49" t="n"/>
      <c r="F58" s="68" t="n">
        <v>3</v>
      </c>
      <c r="G58" s="64">
        <f>Tabla24[[#This Row],[Último mantenimiento]]+Tabla24[[#This Row],[Mantenimiento cada x meses]]*30</f>
        <v/>
      </c>
      <c r="H58" s="68" t="n"/>
    </row>
    <row r="59" ht="15" customHeight="1" s="57">
      <c r="B59" s="49" t="n"/>
      <c r="F59" s="68" t="n">
        <v>3</v>
      </c>
      <c r="G59" s="64">
        <f>Tabla24[[#This Row],[Último mantenimiento]]+Tabla24[[#This Row],[Mantenimiento cada x meses]]*30</f>
        <v/>
      </c>
      <c r="H59" s="68" t="n"/>
    </row>
    <row r="60" ht="15" customHeight="1" s="57">
      <c r="B60" s="49" t="n"/>
      <c r="F60" s="68" t="n">
        <v>3</v>
      </c>
      <c r="G60" s="64">
        <f>Tabla24[[#This Row],[Último mantenimiento]]+Tabla24[[#This Row],[Mantenimiento cada x meses]]*30</f>
        <v/>
      </c>
      <c r="H60" s="68" t="n"/>
    </row>
    <row r="61" ht="15" customHeight="1" s="57">
      <c r="B61" s="49" t="n"/>
      <c r="F61" s="68" t="n">
        <v>3</v>
      </c>
      <c r="G61" s="64">
        <f>Tabla24[[#This Row],[Último mantenimiento]]+Tabla24[[#This Row],[Mantenimiento cada x meses]]*30</f>
        <v/>
      </c>
      <c r="H61" s="68" t="n"/>
    </row>
    <row r="62" ht="15" customHeight="1" s="57">
      <c r="B62" s="49" t="n"/>
      <c r="F62" s="68" t="n">
        <v>3</v>
      </c>
      <c r="G62" s="64">
        <f>Tabla24[[#This Row],[Último mantenimiento]]+Tabla24[[#This Row],[Mantenimiento cada x meses]]*30</f>
        <v/>
      </c>
      <c r="H62" s="68" t="n"/>
    </row>
    <row r="63" ht="15" customHeight="1" s="57">
      <c r="B63" s="49" t="n"/>
      <c r="F63" s="68" t="n">
        <v>3</v>
      </c>
      <c r="G63" s="64">
        <f>Tabla24[[#This Row],[Último mantenimiento]]+Tabla24[[#This Row],[Mantenimiento cada x meses]]*30</f>
        <v/>
      </c>
      <c r="H63" s="68" t="n"/>
    </row>
    <row r="64" ht="15" customHeight="1" s="57">
      <c r="B64" s="49" t="n"/>
      <c r="F64" s="68" t="n">
        <v>3</v>
      </c>
      <c r="G64" s="64">
        <f>Tabla24[[#This Row],[Último mantenimiento]]+Tabla24[[#This Row],[Mantenimiento cada x meses]]*30</f>
        <v/>
      </c>
      <c r="H64" s="68" t="n"/>
    </row>
    <row r="65" ht="15" customHeight="1" s="57">
      <c r="B65" s="49" t="n"/>
      <c r="F65" s="68" t="n">
        <v>3</v>
      </c>
      <c r="G65" s="64">
        <f>Tabla24[[#This Row],[Último mantenimiento]]+Tabla24[[#This Row],[Mantenimiento cada x meses]]*30</f>
        <v/>
      </c>
      <c r="H65" s="68" t="n"/>
    </row>
    <row r="66" ht="15" customHeight="1" s="57">
      <c r="B66" s="49" t="n"/>
      <c r="F66" s="68" t="n">
        <v>3</v>
      </c>
      <c r="G66" s="64">
        <f>Tabla24[[#This Row],[Último mantenimiento]]+Tabla24[[#This Row],[Mantenimiento cada x meses]]*30</f>
        <v/>
      </c>
      <c r="H66" s="68" t="n"/>
    </row>
    <row r="67" ht="15" customHeight="1" s="57">
      <c r="B67" s="49" t="n"/>
      <c r="F67" s="68" t="n">
        <v>3</v>
      </c>
      <c r="G67" s="64">
        <f>Tabla24[[#This Row],[Último mantenimiento]]+Tabla24[[#This Row],[Mantenimiento cada x meses]]*30</f>
        <v/>
      </c>
      <c r="H67" s="68" t="n"/>
    </row>
    <row r="68" ht="15" customHeight="1" s="57">
      <c r="B68" s="49" t="n"/>
      <c r="F68" s="68" t="n">
        <v>3</v>
      </c>
      <c r="G68" s="64">
        <f>Tabla24[[#This Row],[Último mantenimiento]]+Tabla24[[#This Row],[Mantenimiento cada x meses]]*30</f>
        <v/>
      </c>
      <c r="H68" s="68" t="n"/>
    </row>
    <row r="69" ht="15" customHeight="1" s="57">
      <c r="B69" s="49" t="n"/>
      <c r="F69" s="68" t="n">
        <v>3</v>
      </c>
      <c r="G69" s="64">
        <f>Tabla24[[#This Row],[Último mantenimiento]]+Tabla24[[#This Row],[Mantenimiento cada x meses]]*30</f>
        <v/>
      </c>
      <c r="H69" s="68" t="n"/>
    </row>
    <row r="70" ht="15" customHeight="1" s="57">
      <c r="B70" s="49" t="n"/>
      <c r="F70" s="68" t="n">
        <v>3</v>
      </c>
      <c r="G70" s="64">
        <f>Tabla24[[#This Row],[Último mantenimiento]]+Tabla24[[#This Row],[Mantenimiento cada x meses]]*30</f>
        <v/>
      </c>
      <c r="H70" s="68" t="n"/>
    </row>
    <row r="71" ht="15" customHeight="1" s="57">
      <c r="B71" s="49" t="n"/>
      <c r="F71" s="68" t="n">
        <v>3</v>
      </c>
      <c r="G71" s="64">
        <f>Tabla24[[#This Row],[Último mantenimiento]]+Tabla24[[#This Row],[Mantenimiento cada x meses]]*30</f>
        <v/>
      </c>
      <c r="H71" s="68" t="n"/>
    </row>
    <row r="72" ht="15" customHeight="1" s="57">
      <c r="B72" s="49" t="n"/>
      <c r="F72" s="68" t="n">
        <v>3</v>
      </c>
      <c r="G72" s="64">
        <f>Tabla24[[#This Row],[Último mantenimiento]]+Tabla24[[#This Row],[Mantenimiento cada x meses]]*30</f>
        <v/>
      </c>
      <c r="H72" s="68" t="n"/>
    </row>
    <row r="73" ht="15" customHeight="1" s="57">
      <c r="B73" s="49" t="n"/>
      <c r="F73" s="68" t="n">
        <v>3</v>
      </c>
      <c r="G73" s="64">
        <f>Tabla24[[#This Row],[Último mantenimiento]]+Tabla24[[#This Row],[Mantenimiento cada x meses]]*30</f>
        <v/>
      </c>
      <c r="H73" s="68" t="n"/>
    </row>
    <row r="74" ht="15" customHeight="1" s="57">
      <c r="B74" s="49" t="n"/>
      <c r="F74" s="68" t="n">
        <v>3</v>
      </c>
      <c r="G74" s="64">
        <f>Tabla24[[#This Row],[Último mantenimiento]]+Tabla24[[#This Row],[Mantenimiento cada x meses]]*30</f>
        <v/>
      </c>
      <c r="H74" s="68" t="n"/>
    </row>
    <row r="75" ht="15" customHeight="1" s="57">
      <c r="B75" s="49" t="n"/>
      <c r="F75" s="68" t="n">
        <v>3</v>
      </c>
      <c r="G75" s="64">
        <f>Tabla24[[#This Row],[Último mantenimiento]]+Tabla24[[#This Row],[Mantenimiento cada x meses]]*30</f>
        <v/>
      </c>
      <c r="H75" s="68" t="n"/>
    </row>
    <row r="76" ht="15" customHeight="1" s="57">
      <c r="B76" s="49" t="n"/>
      <c r="F76" s="68" t="n">
        <v>3</v>
      </c>
      <c r="G76" s="64">
        <f>Tabla24[[#This Row],[Último mantenimiento]]+Tabla24[[#This Row],[Mantenimiento cada x meses]]*30</f>
        <v/>
      </c>
      <c r="H76" s="68" t="n"/>
    </row>
    <row r="77" ht="15" customHeight="1" s="57">
      <c r="B77" s="49" t="n"/>
      <c r="F77" s="68" t="n">
        <v>3</v>
      </c>
      <c r="G77" s="64">
        <f>Tabla24[[#This Row],[Último mantenimiento]]+Tabla24[[#This Row],[Mantenimiento cada x meses]]*30</f>
        <v/>
      </c>
      <c r="H77" s="68" t="n"/>
    </row>
    <row r="78" ht="15" customHeight="1" s="57">
      <c r="B78" s="49" t="n"/>
      <c r="F78" s="68" t="n">
        <v>3</v>
      </c>
      <c r="G78" s="64">
        <f>Tabla24[[#This Row],[Último mantenimiento]]+Tabla24[[#This Row],[Mantenimiento cada x meses]]*30</f>
        <v/>
      </c>
      <c r="H78" s="68" t="n"/>
    </row>
    <row r="79" ht="15" customHeight="1" s="57">
      <c r="B79" s="49" t="n"/>
      <c r="F79" s="68" t="n">
        <v>3</v>
      </c>
      <c r="G79" s="64">
        <f>Tabla24[[#This Row],[Último mantenimiento]]+Tabla24[[#This Row],[Mantenimiento cada x meses]]*30</f>
        <v/>
      </c>
      <c r="H79" s="68" t="n"/>
    </row>
    <row r="80" ht="15" customHeight="1" s="57">
      <c r="B80" s="49" t="n"/>
      <c r="F80" s="68" t="n">
        <v>3</v>
      </c>
      <c r="G80" s="64">
        <f>Tabla24[[#This Row],[Último mantenimiento]]+Tabla24[[#This Row],[Mantenimiento cada x meses]]*30</f>
        <v/>
      </c>
      <c r="H80" s="68" t="n"/>
    </row>
    <row r="81" ht="15" customHeight="1" s="57">
      <c r="B81" s="49" t="n"/>
      <c r="F81" s="68" t="n">
        <v>3</v>
      </c>
      <c r="G81" s="64">
        <f>Tabla24[[#This Row],[Último mantenimiento]]+Tabla24[[#This Row],[Mantenimiento cada x meses]]*30</f>
        <v/>
      </c>
      <c r="H81" s="68" t="n"/>
    </row>
    <row r="82" ht="15" customHeight="1" s="57">
      <c r="B82" s="49" t="n"/>
      <c r="F82" s="68" t="n">
        <v>3</v>
      </c>
      <c r="G82" s="64">
        <f>Tabla24[[#This Row],[Último mantenimiento]]+Tabla24[[#This Row],[Mantenimiento cada x meses]]*30</f>
        <v/>
      </c>
      <c r="H82" s="68" t="n"/>
    </row>
    <row r="83" ht="15" customHeight="1" s="57">
      <c r="B83" s="49" t="n"/>
      <c r="F83" s="68" t="n">
        <v>3</v>
      </c>
      <c r="G83" s="64">
        <f>Tabla24[[#This Row],[Último mantenimiento]]+Tabla24[[#This Row],[Mantenimiento cada x meses]]*30</f>
        <v/>
      </c>
      <c r="H83" s="68" t="n"/>
    </row>
    <row r="84" ht="15" customHeight="1" s="57">
      <c r="B84" s="49" t="n"/>
      <c r="F84" s="68" t="n">
        <v>3</v>
      </c>
      <c r="G84" s="64">
        <f>Tabla24[[#This Row],[Último mantenimiento]]+Tabla24[[#This Row],[Mantenimiento cada x meses]]*30</f>
        <v/>
      </c>
      <c r="H84" s="68" t="n"/>
    </row>
    <row r="85" ht="15" customHeight="1" s="57">
      <c r="B85" s="49" t="n"/>
      <c r="F85" s="68" t="n">
        <v>3</v>
      </c>
      <c r="G85" s="64">
        <f>Tabla24[[#This Row],[Último mantenimiento]]+Tabla24[[#This Row],[Mantenimiento cada x meses]]*30</f>
        <v/>
      </c>
      <c r="H85" s="68" t="n"/>
    </row>
    <row r="86" ht="15" customHeight="1" s="57">
      <c r="B86" s="49" t="n"/>
      <c r="F86" s="68" t="n">
        <v>3</v>
      </c>
      <c r="G86" s="64">
        <f>Tabla24[[#This Row],[Último mantenimiento]]+Tabla24[[#This Row],[Mantenimiento cada x meses]]*30</f>
        <v/>
      </c>
      <c r="H86" s="68" t="n"/>
    </row>
    <row r="87" ht="15" customHeight="1" s="57">
      <c r="B87" s="49" t="n"/>
      <c r="F87" s="68" t="n">
        <v>3</v>
      </c>
      <c r="G87" s="64">
        <f>Tabla24[[#This Row],[Último mantenimiento]]+Tabla24[[#This Row],[Mantenimiento cada x meses]]*30</f>
        <v/>
      </c>
      <c r="H87" s="68" t="n"/>
    </row>
    <row r="88" ht="15" customHeight="1" s="57">
      <c r="B88" s="49" t="n"/>
      <c r="F88" s="68" t="n">
        <v>3</v>
      </c>
      <c r="G88" s="64">
        <f>Tabla24[[#This Row],[Último mantenimiento]]+Tabla24[[#This Row],[Mantenimiento cada x meses]]*30</f>
        <v/>
      </c>
      <c r="H88" s="68" t="n"/>
    </row>
    <row r="89" ht="15" customHeight="1" s="57">
      <c r="B89" s="49" t="n"/>
      <c r="F89" s="68" t="n">
        <v>3</v>
      </c>
      <c r="G89" s="64">
        <f>Tabla24[[#This Row],[Último mantenimiento]]+Tabla24[[#This Row],[Mantenimiento cada x meses]]*30</f>
        <v/>
      </c>
      <c r="H89" s="68" t="n"/>
    </row>
    <row r="90" ht="15" customHeight="1" s="57">
      <c r="B90" s="49" t="n"/>
      <c r="F90" s="68" t="n">
        <v>3</v>
      </c>
      <c r="G90" s="64">
        <f>Tabla24[[#This Row],[Último mantenimiento]]+Tabla24[[#This Row],[Mantenimiento cada x meses]]*30</f>
        <v/>
      </c>
      <c r="H90" s="68" t="n"/>
    </row>
  </sheetData>
  <conditionalFormatting sqref="G5:G90">
    <cfRule type="expression" priority="10" dxfId="3">
      <formula>G5&lt;TODAY()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8"/>
  <sheetViews>
    <sheetView zoomScaleNormal="100" workbookViewId="0">
      <selection activeCell="E11" sqref="E11"/>
    </sheetView>
  </sheetViews>
  <sheetFormatPr baseColWidth="10" defaultColWidth="11.42578125" defaultRowHeight="15"/>
  <cols>
    <col width="14.28515625" customWidth="1" style="57" min="1" max="1"/>
    <col width="31.28515625" bestFit="1" customWidth="1" style="57" min="2" max="2"/>
    <col width="11.28515625" bestFit="1" customWidth="1" style="57" min="3" max="3"/>
    <col width="19.5703125" customWidth="1" style="57" min="4" max="4"/>
    <col width="15.28515625" customWidth="1" style="57" min="5" max="5"/>
    <col width="14" customWidth="1" style="57" min="6" max="6"/>
    <col width="15" customWidth="1" style="69" min="7" max="7"/>
    <col width="48.5703125" bestFit="1" customWidth="1" style="19" min="8" max="8"/>
    <col width="33.5703125" customWidth="1" style="57" min="9" max="9"/>
    <col width="11.7109375" bestFit="1" customWidth="1" style="57" min="10" max="10"/>
    <col width="11.42578125" customWidth="1" style="57" min="11" max="24"/>
    <col width="11.42578125" customWidth="1" style="57" min="25" max="16384"/>
  </cols>
  <sheetData>
    <row r="1" ht="18.75" customHeight="1" s="57">
      <c r="A1" s="2" t="inlineStr">
        <is>
          <t>Lidar Windcube</t>
        </is>
      </c>
      <c r="D1" s="3" t="inlineStr">
        <is>
          <t>Última actualización</t>
        </is>
      </c>
      <c r="E1" s="4" t="n">
        <v>45863</v>
      </c>
      <c r="F1" s="69" t="n"/>
    </row>
    <row r="3">
      <c r="A3" s="5" t="inlineStr">
        <is>
          <t>Tipo de conexión</t>
        </is>
      </c>
      <c r="B3" s="5" t="inlineStr">
        <is>
          <t>Windweb</t>
        </is>
      </c>
    </row>
    <row r="5" ht="45" customHeight="1" s="57">
      <c r="A5" s="61" t="inlineStr">
        <is>
          <t>Número equipo</t>
        </is>
      </c>
      <c r="B5" s="61" t="inlineStr">
        <is>
          <t>Ubicación</t>
        </is>
      </c>
      <c r="C5" s="61" t="inlineStr">
        <is>
          <t>País</t>
        </is>
      </c>
      <c r="D5" s="61" t="inlineStr">
        <is>
          <t>Cliente</t>
        </is>
      </c>
      <c r="E5" s="68" t="inlineStr">
        <is>
          <t>Último mantenimiento</t>
        </is>
      </c>
      <c r="F5" s="68" t="inlineStr">
        <is>
          <t>Mantenimiento cada x meses</t>
        </is>
      </c>
      <c r="G5" s="70" t="inlineStr">
        <is>
          <t>Próximo mantenimiento</t>
        </is>
      </c>
      <c r="H5" s="68" t="inlineStr">
        <is>
          <t>Comentarios a tener en cuenta en próximos mantenimientos</t>
        </is>
      </c>
      <c r="I5" t="inlineStr">
        <is>
          <t>Comentarios urgentes:</t>
        </is>
      </c>
    </row>
    <row r="6" ht="30" customHeight="1" s="57">
      <c r="A6" s="61" t="inlineStr">
        <is>
          <t>WLS7254</t>
        </is>
      </c>
      <c r="B6" s="46" t="inlineStr">
        <is>
          <t>Saint Pardoux</t>
        </is>
      </c>
      <c r="C6" s="61" t="inlineStr">
        <is>
          <t>Francia</t>
        </is>
      </c>
      <c r="D6" s="61" t="inlineStr">
        <is>
          <t>IBERDROLA FRANCIA</t>
        </is>
      </c>
      <c r="E6" s="72" t="n"/>
      <c r="F6" s="25" t="n"/>
      <c r="G6" s="26" t="inlineStr">
        <is>
          <t>-</t>
        </is>
      </c>
      <c r="H6" s="68" t="inlineStr">
        <is>
          <t>Desmontado en Francia - pendiente traslado a otro proyecto y otro cliente</t>
        </is>
      </c>
    </row>
    <row r="7" ht="60" customHeight="1" s="57">
      <c r="A7" s="61" t="inlineStr">
        <is>
          <t>WLS71777</t>
        </is>
      </c>
      <c r="B7" s="46" t="inlineStr">
        <is>
          <t>Contilly</t>
        </is>
      </c>
      <c r="C7" s="61" t="inlineStr">
        <is>
          <t>Francia</t>
        </is>
      </c>
      <c r="D7" s="61" t="inlineStr">
        <is>
          <t>IBERDROLA FRANCIA</t>
        </is>
      </c>
      <c r="E7" s="72" t="n">
        <v>45840</v>
      </c>
      <c r="F7" s="25" t="n">
        <v>3</v>
      </c>
      <c r="G7" s="26">
        <f>Tabla244[[#This Row],[Último mantenimiento]]+Tabla244[[#This Row],[Mantenimiento cada x meses]]*30</f>
        <v/>
      </c>
      <c r="H7" s="68" t="inlineStr">
        <is>
          <t xml:space="preserve">La SIM de la camara se llevo sin activar, se ha dado de alta. Estamos a la espera de que se active para comprobar si va bien 
Hay 2 garrafa de stock de metanol. </t>
        </is>
      </c>
    </row>
    <row r="8">
      <c r="A8" s="10" t="inlineStr">
        <is>
          <t>WLS71446</t>
        </is>
      </c>
      <c r="B8" s="8" t="inlineStr">
        <is>
          <t>Zarzón</t>
        </is>
      </c>
      <c r="C8" s="10" t="inlineStr">
        <is>
          <t>España</t>
        </is>
      </c>
      <c r="D8" s="10" t="inlineStr">
        <is>
          <t>STATKRAFT</t>
        </is>
      </c>
      <c r="E8" s="9" t="n">
        <v>45825</v>
      </c>
      <c r="F8" s="10" t="n">
        <v>3</v>
      </c>
      <c r="G8" s="9">
        <f>Tabla244[[#This Row],[Último mantenimiento]]+Tabla244[[#This Row],[Mantenimiento cada x meses]]*30</f>
        <v/>
      </c>
      <c r="H8" s="39" t="n"/>
    </row>
    <row r="9">
      <c r="A9" s="61" t="inlineStr">
        <is>
          <t>WLS71413</t>
        </is>
      </c>
      <c r="B9" s="46" t="inlineStr">
        <is>
          <t>Potrillo</t>
        </is>
      </c>
      <c r="C9" s="61" t="inlineStr">
        <is>
          <t>España</t>
        </is>
      </c>
      <c r="D9" s="61" t="inlineStr">
        <is>
          <t>STATKRAFT</t>
        </is>
      </c>
      <c r="E9" s="72" t="n">
        <v>45821</v>
      </c>
      <c r="F9" s="61" t="n">
        <v>3</v>
      </c>
      <c r="G9" s="72">
        <f>Tabla244[[#This Row],[Último mantenimiento]]+Tabla244[[#This Row],[Mantenimiento cada x meses]]*30</f>
        <v/>
      </c>
      <c r="H9" s="27" t="inlineStr">
        <is>
          <t>PEM como sustitucion del WLS71455</t>
        </is>
      </c>
    </row>
    <row r="10" ht="30" customHeight="1" s="57">
      <c r="A10" s="61" t="inlineStr">
        <is>
          <t>WLS71455</t>
        </is>
      </c>
      <c r="B10" s="46" t="inlineStr">
        <is>
          <t>Potrillo</t>
        </is>
      </c>
      <c r="C10" s="61" t="inlineStr">
        <is>
          <t>España</t>
        </is>
      </c>
      <c r="D10" s="61" t="inlineStr">
        <is>
          <t>STATKRAFT</t>
        </is>
      </c>
      <c r="E10" s="72" t="n">
        <v>45821</v>
      </c>
      <c r="F10" s="61" t="n"/>
      <c r="G10" s="72" t="n"/>
      <c r="H10" s="27" t="inlineStr">
        <is>
          <t>Desmontado para enviar a fábrica, está defectuoso el motor del limpiaparabrisas</t>
        </is>
      </c>
    </row>
    <row r="11" ht="45" customHeight="1" s="57">
      <c r="A11" s="61" t="inlineStr">
        <is>
          <t>WLS71585</t>
        </is>
      </c>
      <c r="B11" s="46" t="inlineStr">
        <is>
          <t>Arrebol</t>
        </is>
      </c>
      <c r="C11" s="61" t="inlineStr">
        <is>
          <t>España</t>
        </is>
      </c>
      <c r="D11" s="61" t="inlineStr">
        <is>
          <t>STATKRAFT</t>
        </is>
      </c>
      <c r="E11" s="72" t="n">
        <v>45790</v>
      </c>
      <c r="F11" s="61" t="n">
        <v>3</v>
      </c>
      <c r="G11" s="72" t="n"/>
      <c r="H11" s="68" t="inlineStr">
        <is>
          <t>Desinstalado</t>
        </is>
      </c>
      <c r="J11" s="34" t="inlineStr">
        <is>
          <t>avisar con al menos 72 hrs de antelación. Finca privada. Andrés: 680 41 52 83.</t>
        </is>
      </c>
    </row>
    <row r="12">
      <c r="A12" s="61" t="inlineStr">
        <is>
          <t>WLS71630</t>
        </is>
      </c>
      <c r="B12" s="46" t="inlineStr">
        <is>
          <t>Montecabeza2_Pos1</t>
        </is>
      </c>
      <c r="C12" s="61" t="inlineStr">
        <is>
          <t>España</t>
        </is>
      </c>
      <c r="D12" s="61" t="inlineStr">
        <is>
          <t>STATKRAFT</t>
        </is>
      </c>
      <c r="E12" s="72" t="n">
        <v>45848</v>
      </c>
      <c r="F12" s="61" t="n">
        <v>3</v>
      </c>
      <c r="G12" s="72">
        <f>Tabla244[[#This Row],[Último mantenimiento]]+Tabla244[[#This Row],[Mantenimiento cada x meses]]*30</f>
        <v/>
      </c>
      <c r="H12" s="27" t="n"/>
      <c r="I12" s="42" t="n"/>
    </row>
    <row r="13" ht="30" customHeight="1" s="57">
      <c r="A13" s="61" t="inlineStr">
        <is>
          <t>WLS71325</t>
        </is>
      </c>
      <c r="B13" s="46" t="inlineStr">
        <is>
          <t xml:space="preserve">Lagunillas </t>
        </is>
      </c>
      <c r="C13" s="61" t="inlineStr">
        <is>
          <t>España</t>
        </is>
      </c>
      <c r="D13" s="61" t="inlineStr">
        <is>
          <t>STATKRAFT</t>
        </is>
      </c>
      <c r="E13" s="72" t="n">
        <v>45750</v>
      </c>
      <c r="F13" s="61" t="n">
        <v>3</v>
      </c>
      <c r="G13" s="72">
        <f>Tabla244[[#This Row],[Último mantenimiento]]+Tabla244[[#This Row],[Mantenimiento cada x meses]]*30</f>
        <v/>
      </c>
      <c r="H13" s="27" t="inlineStr">
        <is>
          <t>Revisar bomba de limpiaparabrisas y consumo de liquido (0.002 o 0.001L?)</t>
        </is>
      </c>
      <c r="I13" s="42" t="n"/>
    </row>
    <row r="14">
      <c r="A14" s="10" t="inlineStr">
        <is>
          <t>WLS71487</t>
        </is>
      </c>
      <c r="B14" s="8" t="inlineStr">
        <is>
          <t>Almodôvar 5</t>
        </is>
      </c>
      <c r="C14" s="10" t="inlineStr">
        <is>
          <t>Portugal</t>
        </is>
      </c>
      <c r="D14" s="10" t="inlineStr">
        <is>
          <t>ACCIONA</t>
        </is>
      </c>
      <c r="E14" s="9" t="n">
        <v>45853</v>
      </c>
      <c r="F14" s="10" t="n">
        <v>3</v>
      </c>
      <c r="G14" s="9">
        <f>Tabla244[[#This Row],[Último mantenimiento]]+Tabla244[[#This Row],[Mantenimiento cada x meses]]*30</f>
        <v/>
      </c>
      <c r="H14" s="20" t="inlineStr">
        <is>
          <t xml:space="preserve">Mirar fecha validez del extintor. </t>
        </is>
      </c>
    </row>
    <row r="15">
      <c r="A15" s="61" t="inlineStr">
        <is>
          <t>WLS71488</t>
        </is>
      </c>
      <c r="B15" s="46" t="inlineStr">
        <is>
          <t>Melroeira</t>
        </is>
      </c>
      <c r="C15" s="61" t="inlineStr">
        <is>
          <t>Portugal</t>
        </is>
      </c>
      <c r="D15" s="61" t="inlineStr">
        <is>
          <t>ACCIONA</t>
        </is>
      </c>
      <c r="E15" s="72" t="n">
        <v>45818</v>
      </c>
      <c r="F15" s="61" t="n">
        <v>3</v>
      </c>
      <c r="G15" s="72">
        <f>Tabla244[[#This Row],[Último mantenimiento]]+Tabla244[[#This Row],[Mantenimiento cada x meses]]*30</f>
        <v/>
      </c>
      <c r="H15" s="68" t="inlineStr">
        <is>
          <t>PEM</t>
        </is>
      </c>
    </row>
    <row r="16" ht="30" customHeight="1" s="57">
      <c r="A16" s="61" t="inlineStr">
        <is>
          <t>WLS71494</t>
        </is>
      </c>
      <c r="B16" s="46" t="inlineStr">
        <is>
          <t xml:space="preserve">Valle_de_Navarra_Lidar_2A </t>
        </is>
      </c>
      <c r="C16" s="61" t="inlineStr">
        <is>
          <t>España</t>
        </is>
      </c>
      <c r="D16" s="61" t="inlineStr">
        <is>
          <t>ACCIONA</t>
        </is>
      </c>
      <c r="E16" s="45" t="n">
        <v>45821</v>
      </c>
      <c r="F16" s="46" t="n">
        <v>3</v>
      </c>
      <c r="G16" s="45">
        <f>Tabla244[[#This Row],[Último mantenimiento]]+Tabla244[[#This Row],[Mantenimiento cada x meses]]*30</f>
        <v/>
      </c>
      <c r="H16" s="27" t="inlineStr">
        <is>
          <t>Validez del extintor hasta 01/2026. Nueva SIM para sistema de alimentación y otra para el EFOY</t>
        </is>
      </c>
      <c r="J16" s="24" t="inlineStr">
        <is>
          <t>Avisar propietario</t>
        </is>
      </c>
    </row>
    <row r="17">
      <c r="A17" s="61" t="inlineStr">
        <is>
          <t>WLS71497</t>
        </is>
      </c>
      <c r="B17" s="46" t="inlineStr">
        <is>
          <t>Olmedilla_Lidar_1</t>
        </is>
      </c>
      <c r="C17" s="61" t="inlineStr">
        <is>
          <t>España</t>
        </is>
      </c>
      <c r="D17" s="61" t="inlineStr">
        <is>
          <t>ACCIONA</t>
        </is>
      </c>
      <c r="E17" s="72" t="n">
        <v>45819</v>
      </c>
      <c r="F17" s="61" t="n">
        <v>3</v>
      </c>
      <c r="G17" s="45">
        <f>Tabla244[[#This Row],[Último mantenimiento]]+Tabla244[[#This Row],[Mantenimiento cada x meses]]*30</f>
        <v/>
      </c>
      <c r="H17" s="49" t="n"/>
    </row>
    <row r="18" ht="30" customHeight="1" s="57">
      <c r="A18" s="32" t="n"/>
      <c r="B18" s="55" t="n"/>
      <c r="C18" s="32" t="n"/>
      <c r="D18" s="32" t="n"/>
      <c r="E18" s="33" t="n"/>
      <c r="F18" s="32" t="n"/>
      <c r="G18" s="33" t="n"/>
      <c r="H18" s="56" t="n"/>
      <c r="I18" s="47" t="n"/>
    </row>
    <row r="19">
      <c r="A19" s="61" t="inlineStr">
        <is>
          <t>WLS71502</t>
        </is>
      </c>
      <c r="B19" s="46" t="inlineStr">
        <is>
          <t>Punago-9</t>
        </is>
      </c>
      <c r="C19" s="61" t="inlineStr">
        <is>
          <t>España</t>
        </is>
      </c>
      <c r="D19" s="61" t="inlineStr">
        <is>
          <t>ACCIONA</t>
        </is>
      </c>
      <c r="E19" s="72" t="n">
        <v>45855</v>
      </c>
      <c r="F19" s="61" t="n">
        <v>3</v>
      </c>
      <c r="G19" s="72">
        <f>Tabla244[[#This Row],[Último mantenimiento]]+Tabla244[[#This Row],[Mantenimiento cada x meses]]*30</f>
        <v/>
      </c>
      <c r="H19" s="38" t="n"/>
    </row>
    <row r="20">
      <c r="A20" s="61" t="inlineStr">
        <is>
          <t>WLS71516</t>
        </is>
      </c>
      <c r="B20" s="46" t="inlineStr">
        <is>
          <t>Almazán-1</t>
        </is>
      </c>
      <c r="C20" s="61" t="inlineStr">
        <is>
          <t>España</t>
        </is>
      </c>
      <c r="D20" s="61" t="inlineStr">
        <is>
          <t>ACCIONA</t>
        </is>
      </c>
      <c r="E20" s="72" t="n">
        <v>45820</v>
      </c>
      <c r="F20" s="61" t="n">
        <v>3</v>
      </c>
      <c r="G20" s="72">
        <f>Tabla244[[#This Row],[Último mantenimiento]]+Tabla244[[#This Row],[Mantenimiento cada x meses]]*30</f>
        <v/>
      </c>
      <c r="H20" s="49" t="n"/>
    </row>
    <row r="21">
      <c r="A21" s="61" t="inlineStr">
        <is>
          <t>WLS71518</t>
        </is>
      </c>
      <c r="B21" s="46" t="inlineStr">
        <is>
          <t>Vila de Pouca-10</t>
        </is>
      </c>
      <c r="C21" s="61" t="inlineStr">
        <is>
          <t>Portugal</t>
        </is>
      </c>
      <c r="D21" s="61" t="inlineStr">
        <is>
          <t>ACCIONA</t>
        </is>
      </c>
      <c r="E21" s="72" t="n">
        <v>45854</v>
      </c>
      <c r="F21" s="61" t="n">
        <v>3</v>
      </c>
      <c r="G21" s="72">
        <f>Tabla244[[#This Row],[Último mantenimiento]]+Tabla244[[#This Row],[Mantenimiento cada x meses]]*30</f>
        <v/>
      </c>
      <c r="H21" s="49" t="n"/>
    </row>
    <row r="22" ht="45" customHeight="1" s="57">
      <c r="A22" s="61" t="inlineStr">
        <is>
          <t>WLS7-227</t>
        </is>
      </c>
      <c r="B22" s="46" t="n"/>
      <c r="C22" s="61" t="inlineStr">
        <is>
          <t>España</t>
        </is>
      </c>
      <c r="D22" s="61" t="inlineStr">
        <is>
          <t>ACCIONA</t>
        </is>
      </c>
      <c r="E22" s="72" t="n"/>
      <c r="F22" s="61" t="n"/>
      <c r="G22" s="72">
        <f>Tabla244[[#This Row],[Último mantenimiento]]+Tabla244[[#This Row],[Mantenimiento cada x meses]]*30</f>
        <v/>
      </c>
      <c r="H22" s="27" t="inlineStr">
        <is>
          <t>Desintalado de Almazán 4B, no funciona, el fusible se funde al encender el equipo. Lo tenemos almacenado.</t>
        </is>
      </c>
    </row>
    <row r="23">
      <c r="A23" s="61" t="inlineStr">
        <is>
          <t>WLS72088</t>
        </is>
      </c>
      <c r="B23" s="46" t="inlineStr">
        <is>
          <t>Serra_Joni_Lidar_30</t>
        </is>
      </c>
      <c r="C23" s="61" t="inlineStr">
        <is>
          <t>Italia</t>
        </is>
      </c>
      <c r="D23" s="61" t="inlineStr">
        <is>
          <t>ACCIONA</t>
        </is>
      </c>
      <c r="E23" s="72" t="n">
        <v>45789</v>
      </c>
      <c r="F23" s="61" t="n">
        <v>3</v>
      </c>
      <c r="G23" s="72">
        <f>Tabla244[[#This Row],[Último mantenimiento]]+Tabla244[[#This Row],[Mantenimiento cada x meses]]*30</f>
        <v/>
      </c>
      <c r="H23" s="27" t="n"/>
    </row>
    <row r="24" ht="30" customHeight="1" s="57">
      <c r="A24" s="11" t="inlineStr">
        <is>
          <t>WLS72090</t>
        </is>
      </c>
      <c r="B24" s="18" t="inlineStr">
        <is>
          <t>Libeccio</t>
        </is>
      </c>
      <c r="C24" s="11" t="inlineStr">
        <is>
          <t>Italia</t>
        </is>
      </c>
      <c r="D24" s="11" t="inlineStr">
        <is>
          <t>ACCIONA</t>
        </is>
      </c>
      <c r="E24" s="12" t="n">
        <v>45855</v>
      </c>
      <c r="F24" s="11" t="n">
        <v>3</v>
      </c>
      <c r="G24" s="12">
        <f>Tabla244[[#This Row],[Último mantenimiento]]+Tabla244[[#This Row],[Mantenimiento cada x meses]]*30</f>
        <v/>
      </c>
      <c r="H24" s="28" t="inlineStr">
        <is>
          <t>Acude Elena con Vaisala, se ha cambiado el Laser Chain</t>
        </is>
      </c>
    </row>
    <row r="25">
      <c r="A25" s="61" t="inlineStr">
        <is>
          <t>WLS71514</t>
        </is>
      </c>
      <c r="B25" s="46" t="inlineStr">
        <is>
          <t>ERO-1D</t>
        </is>
      </c>
      <c r="C25" s="61" t="inlineStr">
        <is>
          <t>España</t>
        </is>
      </c>
      <c r="D25" s="61" t="inlineStr">
        <is>
          <t>IBERDROLA</t>
        </is>
      </c>
      <c r="E25" s="72" t="n">
        <v>45777</v>
      </c>
      <c r="F25" s="25" t="n"/>
      <c r="G25" s="26" t="n"/>
      <c r="H25" s="27" t="inlineStr">
        <is>
          <t>Desinstalado</t>
        </is>
      </c>
    </row>
    <row r="26">
      <c r="A26" s="61" t="inlineStr">
        <is>
          <t>WLS72024</t>
        </is>
      </c>
      <c r="B26" s="46" t="inlineStr">
        <is>
          <t>REVA-C</t>
        </is>
      </c>
      <c r="C26" s="61" t="inlineStr">
        <is>
          <t>España</t>
        </is>
      </c>
      <c r="D26" s="61" t="inlineStr">
        <is>
          <t>IBERDROLA</t>
        </is>
      </c>
      <c r="E26" s="72" t="n">
        <v>45798</v>
      </c>
      <c r="F26" s="25" t="n">
        <v>3</v>
      </c>
      <c r="G26" s="26">
        <f>Tabla244[[#This Row],[Último mantenimiento]]+Tabla244[[#This Row],[Mantenimiento cada x meses]]*30</f>
        <v/>
      </c>
      <c r="H26" s="27" t="n"/>
    </row>
    <row r="27" ht="60" customHeight="1" s="57">
      <c r="A27" s="61" t="inlineStr">
        <is>
          <t>WLS72026</t>
        </is>
      </c>
      <c r="B27" s="46" t="inlineStr">
        <is>
          <t>FIA2-B</t>
        </is>
      </c>
      <c r="C27" s="61" t="inlineStr">
        <is>
          <t>España</t>
        </is>
      </c>
      <c r="D27" s="61" t="inlineStr">
        <is>
          <t>IBERDROLA</t>
        </is>
      </c>
      <c r="E27" s="72" t="n">
        <v>45847</v>
      </c>
      <c r="F27" s="25" t="n">
        <v>3</v>
      </c>
      <c r="G27" s="26">
        <f>Tabla244[[#This Row],[Último mantenimiento]]+Tabla244[[#This Row],[Mantenimiento cada x meses]]*30</f>
        <v/>
      </c>
      <c r="H27" s="27" t="inlineStr">
        <is>
          <t>No funciona la bomba, tiene poca fuerza. La humedad del PTH tampoco funciona. En teoría teníamos un PTH para este Lidar, usaremos el X1136423</t>
        </is>
      </c>
    </row>
    <row r="28">
      <c r="A28" s="61" t="inlineStr">
        <is>
          <t>WLS72027</t>
        </is>
      </c>
      <c r="B28" s="46" t="inlineStr">
        <is>
          <t>ILL2-A</t>
        </is>
      </c>
      <c r="C28" s="61" t="inlineStr">
        <is>
          <t>España</t>
        </is>
      </c>
      <c r="D28" s="61" t="inlineStr">
        <is>
          <t>IBERDROLA</t>
        </is>
      </c>
      <c r="E28" s="72" t="n">
        <v>45783</v>
      </c>
      <c r="F28" s="25" t="n">
        <v>3</v>
      </c>
      <c r="G28" s="26">
        <f>Tabla244[[#This Row],[Último mantenimiento]]+Tabla244[[#This Row],[Mantenimiento cada x meses]]*30</f>
        <v/>
      </c>
      <c r="H28" s="27" t="n"/>
    </row>
    <row r="29">
      <c r="A29" s="61" t="inlineStr">
        <is>
          <t>WLS72029</t>
        </is>
      </c>
      <c r="B29" s="46" t="inlineStr">
        <is>
          <t>LUUR-A</t>
        </is>
      </c>
      <c r="C29" s="61" t="inlineStr">
        <is>
          <t>España</t>
        </is>
      </c>
      <c r="D29" s="61" t="inlineStr">
        <is>
          <t>IBERDROLA</t>
        </is>
      </c>
      <c r="E29" s="69" t="n">
        <v>45854</v>
      </c>
      <c r="F29" s="25" t="n">
        <v>3</v>
      </c>
      <c r="G29" s="26">
        <f>Tabla244[[#This Row],[Último mantenimiento]]+Tabla244[[#This Row],[Mantenimiento cada x meses]]*30</f>
        <v/>
      </c>
      <c r="H29" s="27" t="inlineStr">
        <is>
          <t>traslado, antiguo MM2P-B</t>
        </is>
      </c>
    </row>
    <row r="30">
      <c r="A30" s="61" t="inlineStr">
        <is>
          <t>WLS72030</t>
        </is>
      </c>
      <c r="B30" s="46" t="inlineStr">
        <is>
          <t>ERAL-A</t>
        </is>
      </c>
      <c r="C30" s="61" t="inlineStr">
        <is>
          <t>España</t>
        </is>
      </c>
      <c r="D30" s="61" t="inlineStr">
        <is>
          <t>IBERDROLA</t>
        </is>
      </c>
      <c r="E30" s="72" t="n">
        <v>45783</v>
      </c>
      <c r="F30" s="25" t="n">
        <v>3</v>
      </c>
      <c r="G30" s="26">
        <f>Tabla244[[#This Row],[Último mantenimiento]]+Tabla244[[#This Row],[Mantenimiento cada x meses]]*30</f>
        <v/>
      </c>
      <c r="H30" s="27" t="n"/>
    </row>
    <row r="31">
      <c r="A31" s="61" t="inlineStr">
        <is>
          <t>WLS72060</t>
        </is>
      </c>
      <c r="B31" s="46" t="inlineStr">
        <is>
          <t>MU1P-C</t>
        </is>
      </c>
      <c r="C31" s="61" t="inlineStr">
        <is>
          <t>España</t>
        </is>
      </c>
      <c r="D31" s="61" t="inlineStr">
        <is>
          <t>IBERDROLA</t>
        </is>
      </c>
      <c r="E31" s="72" t="n">
        <v>45849</v>
      </c>
      <c r="F31" s="25" t="n">
        <v>3</v>
      </c>
      <c r="G31" s="26">
        <f>Tabla244[[#This Row],[Último mantenimiento]]+Tabla244[[#This Row],[Mantenimiento cada x meses]]*30</f>
        <v/>
      </c>
      <c r="H31" s="27" t="inlineStr">
        <is>
          <t>traslado, antiguo MU1P-C</t>
        </is>
      </c>
    </row>
    <row r="32">
      <c r="A32" s="61" t="inlineStr">
        <is>
          <t>WLS72066</t>
        </is>
      </c>
      <c r="B32" s="46" t="inlineStr">
        <is>
          <t>ISAP-A</t>
        </is>
      </c>
      <c r="C32" s="61" t="inlineStr">
        <is>
          <t>España</t>
        </is>
      </c>
      <c r="D32" s="61" t="inlineStr">
        <is>
          <t>IBERDROLA</t>
        </is>
      </c>
      <c r="E32" s="69" t="n">
        <v>45785</v>
      </c>
      <c r="F32" s="25" t="n">
        <v>3</v>
      </c>
      <c r="G32" s="26">
        <f>Tabla244[[#This Row],[Último mantenimiento]]+Tabla244[[#This Row],[Mantenimiento cada x meses]]*30</f>
        <v/>
      </c>
      <c r="H32" s="27" t="n"/>
    </row>
    <row r="33">
      <c r="A33" s="61" t="inlineStr">
        <is>
          <t>WLS72067</t>
        </is>
      </c>
      <c r="B33" s="46" t="inlineStr">
        <is>
          <t>SNA2-A</t>
        </is>
      </c>
      <c r="C33" s="61" t="inlineStr">
        <is>
          <t>España</t>
        </is>
      </c>
      <c r="D33" s="61" t="inlineStr">
        <is>
          <t>IBERDROLA</t>
        </is>
      </c>
      <c r="E33" s="69" t="n">
        <v>45763</v>
      </c>
      <c r="F33" s="25" t="n">
        <v>3</v>
      </c>
      <c r="G33" s="26">
        <f>Tabla244[[#This Row],[Último mantenimiento]]+Tabla244[[#This Row],[Mantenimiento cada x meses]]*30</f>
        <v/>
      </c>
      <c r="H33" s="27" t="n"/>
    </row>
    <row r="34">
      <c r="A34" s="61" t="inlineStr">
        <is>
          <t>WLS72051</t>
        </is>
      </c>
      <c r="B34" s="46" t="n"/>
      <c r="C34" s="61" t="inlineStr">
        <is>
          <t>España</t>
        </is>
      </c>
      <c r="D34" s="61" t="inlineStr">
        <is>
          <t>IBERDROLA</t>
        </is>
      </c>
      <c r="E34" s="69" t="n"/>
      <c r="F34" s="25" t="n"/>
      <c r="G34" s="26" t="n"/>
      <c r="H34" s="27" t="inlineStr">
        <is>
          <t>desinstalado y traslado de aNVO-A a ANVO-B</t>
        </is>
      </c>
    </row>
    <row r="35">
      <c r="A35" s="61" t="inlineStr">
        <is>
          <t>WLS72051</t>
        </is>
      </c>
      <c r="B35" s="46" t="inlineStr">
        <is>
          <t>ANVO-B</t>
        </is>
      </c>
      <c r="C35" s="61" t="inlineStr">
        <is>
          <t>España</t>
        </is>
      </c>
      <c r="D35" s="61" t="inlineStr">
        <is>
          <t>IBERDROLA</t>
        </is>
      </c>
      <c r="E35" s="72" t="n">
        <v>45804</v>
      </c>
      <c r="F35" s="61" t="n">
        <v>3</v>
      </c>
      <c r="G35" s="72">
        <f>Tabla244[[#This Row],[Último mantenimiento]]+Tabla244[[#This Row],[Mantenimiento cada x meses]]*30</f>
        <v/>
      </c>
      <c r="H35" s="27" t="n"/>
    </row>
    <row r="36">
      <c r="A36" s="61" t="inlineStr">
        <is>
          <t>WLS72070</t>
        </is>
      </c>
      <c r="B36" s="46" t="inlineStr">
        <is>
          <t>PEOR-A</t>
        </is>
      </c>
      <c r="C36" s="61" t="inlineStr">
        <is>
          <t>España</t>
        </is>
      </c>
      <c r="D36" s="61" t="inlineStr">
        <is>
          <t>IBERDROLA</t>
        </is>
      </c>
      <c r="E36" s="69" t="n">
        <v>45785</v>
      </c>
      <c r="F36" s="25" t="n">
        <v>3</v>
      </c>
      <c r="G36" s="26">
        <f>Tabla244[[#This Row],[Último mantenimiento]]+Tabla244[[#This Row],[Mantenimiento cada x meses]]*30</f>
        <v/>
      </c>
      <c r="H36" s="27" t="n"/>
    </row>
    <row r="37">
      <c r="A37" s="61" t="inlineStr">
        <is>
          <t>WLS72113</t>
        </is>
      </c>
      <c r="B37" s="46" t="inlineStr">
        <is>
          <t>SNA3-A</t>
        </is>
      </c>
      <c r="C37" s="61" t="inlineStr">
        <is>
          <t>España</t>
        </is>
      </c>
      <c r="D37" s="61" t="inlineStr">
        <is>
          <t>IBERDROLA</t>
        </is>
      </c>
      <c r="E37" s="69" t="n">
        <v>45763</v>
      </c>
      <c r="F37" s="25" t="n">
        <v>3</v>
      </c>
      <c r="G37" s="26">
        <f>Tabla244[[#This Row],[Último mantenimiento]]+Tabla244[[#This Row],[Mantenimiento cada x meses]]*30</f>
        <v/>
      </c>
      <c r="H37" s="27" t="n"/>
    </row>
    <row r="38">
      <c r="A38" t="inlineStr">
        <is>
          <t>WLS72115</t>
        </is>
      </c>
      <c r="B38" t="inlineStr">
        <is>
          <t>Tablado-TP_A</t>
        </is>
      </c>
      <c r="C38" t="inlineStr">
        <is>
          <t>España</t>
        </is>
      </c>
      <c r="D38" t="inlineStr">
        <is>
          <t>IBERDROLA</t>
        </is>
      </c>
      <c r="E38" s="69" t="n">
        <v>45782</v>
      </c>
      <c r="F38" t="n">
        <v>3</v>
      </c>
      <c r="G38" s="26">
        <f>Tabla244[[#This Row],[Último mantenimiento]]+Tabla244[[#This Row],[Mantenimiento cada x meses]]*30</f>
        <v/>
      </c>
    </row>
    <row r="39">
      <c r="A39" s="46" t="inlineStr">
        <is>
          <t>WLS72116</t>
        </is>
      </c>
      <c r="B39" s="46" t="inlineStr">
        <is>
          <t>Carril</t>
        </is>
      </c>
      <c r="C39" s="61" t="inlineStr">
        <is>
          <t>España</t>
        </is>
      </c>
      <c r="D39" s="61" t="inlineStr">
        <is>
          <t>IBERDROLA</t>
        </is>
      </c>
      <c r="E39" s="69" t="n">
        <v>45845</v>
      </c>
      <c r="F39" s="25" t="n">
        <v>3</v>
      </c>
      <c r="G39" s="26">
        <f>Tabla244[[#This Row],[Último mantenimiento]]+Tabla244[[#This Row],[Mantenimiento cada x meses]]*30</f>
        <v/>
      </c>
      <c r="H39" s="27" t="n"/>
    </row>
    <row r="40">
      <c r="A40" s="46" t="inlineStr">
        <is>
          <t>WLS72117</t>
        </is>
      </c>
      <c r="B40" s="46" t="n"/>
      <c r="C40" s="61" t="inlineStr">
        <is>
          <t>España</t>
        </is>
      </c>
      <c r="D40" s="61" t="inlineStr">
        <is>
          <t>IBERDROLA</t>
        </is>
      </c>
      <c r="E40" s="69" t="n"/>
      <c r="F40" s="25" t="n"/>
      <c r="G40" s="26">
        <f>Tabla244[[#This Row],[Último mantenimiento]]+Tabla244[[#This Row],[Mantenimiento cada x meses]]*30</f>
        <v/>
      </c>
      <c r="H40" s="27" t="n"/>
    </row>
    <row r="41">
      <c r="A41" s="46" t="inlineStr">
        <is>
          <t>WLS72118</t>
        </is>
      </c>
      <c r="B41" s="46" t="n"/>
      <c r="C41" s="61" t="inlineStr">
        <is>
          <t>España</t>
        </is>
      </c>
      <c r="D41" s="61" t="inlineStr">
        <is>
          <t>IBERDROLA</t>
        </is>
      </c>
      <c r="E41" s="69" t="n"/>
      <c r="F41" s="25" t="n"/>
      <c r="G41" s="26">
        <f>Tabla244[[#This Row],[Último mantenimiento]]+Tabla244[[#This Row],[Mantenimiento cada x meses]]*30</f>
        <v/>
      </c>
      <c r="H41" s="27" t="n"/>
    </row>
    <row r="42">
      <c r="A42" s="46" t="inlineStr">
        <is>
          <t>WLS2216</t>
        </is>
      </c>
      <c r="B42" s="46" t="n"/>
      <c r="C42" s="61" t="inlineStr">
        <is>
          <t>España</t>
        </is>
      </c>
      <c r="D42" s="61" t="inlineStr">
        <is>
          <t>IBERDROLA</t>
        </is>
      </c>
      <c r="E42" s="69" t="n"/>
      <c r="F42" s="25" t="n"/>
      <c r="G42" s="26">
        <f>Tabla244[[#This Row],[Último mantenimiento]]+Tabla244[[#This Row],[Mantenimiento cada x meses]]*30</f>
        <v/>
      </c>
      <c r="H42" s="27" t="n"/>
    </row>
    <row r="43">
      <c r="A43" s="46" t="inlineStr">
        <is>
          <t>WLS72286</t>
        </is>
      </c>
      <c r="B43" s="46" t="n"/>
      <c r="C43" s="61" t="inlineStr">
        <is>
          <t>España</t>
        </is>
      </c>
      <c r="D43" s="61" t="inlineStr">
        <is>
          <t>IBERDROLA</t>
        </is>
      </c>
      <c r="E43" s="69" t="n"/>
      <c r="F43" s="25" t="n">
        <v>3</v>
      </c>
      <c r="G43" s="26">
        <f>Tabla244[[#This Row],[Último mantenimiento]]+Tabla244[[#This Row],[Mantenimiento cada x meses]]*30</f>
        <v/>
      </c>
      <c r="H43" s="27" t="inlineStr">
        <is>
          <t>Es el de las Canarias creo</t>
        </is>
      </c>
    </row>
    <row r="44">
      <c r="A44" s="61" t="inlineStr">
        <is>
          <t>WLS72112</t>
        </is>
      </c>
      <c r="B44" s="46" t="inlineStr">
        <is>
          <t>Czempin</t>
        </is>
      </c>
      <c r="C44" s="61" t="inlineStr">
        <is>
          <t>Polonia</t>
        </is>
      </c>
      <c r="D44" s="61" t="inlineStr">
        <is>
          <t>IBERDROLA</t>
        </is>
      </c>
      <c r="E44" s="69" t="n">
        <v>45820</v>
      </c>
      <c r="F44" s="25" t="n">
        <v>3</v>
      </c>
      <c r="G44" s="26">
        <f>Tabla244[[#This Row],[Último mantenimiento]]+Tabla244[[#This Row],[Mantenimiento cada x meses]]*30</f>
        <v/>
      </c>
      <c r="H44" s="27" t="n"/>
    </row>
    <row r="45">
      <c r="A45" s="46" t="inlineStr">
        <is>
          <t>WLS72266</t>
        </is>
      </c>
      <c r="B45" s="46" t="inlineStr">
        <is>
          <t>Zagrodno</t>
        </is>
      </c>
      <c r="C45" s="61" t="inlineStr">
        <is>
          <t>Polonia</t>
        </is>
      </c>
      <c r="D45" s="61" t="inlineStr">
        <is>
          <t>IBERDROLA</t>
        </is>
      </c>
      <c r="E45" s="26" t="n">
        <v>45820</v>
      </c>
      <c r="F45" s="25" t="n">
        <v>3</v>
      </c>
      <c r="G45" s="26">
        <f>Tabla244[[#This Row],[Último mantenimiento]]+Tabla244[[#This Row],[Mantenimiento cada x meses]]*30</f>
        <v/>
      </c>
      <c r="H45" s="27" t="inlineStr">
        <is>
          <t>Cambiar bomba del liquido limpiaparabrisas</t>
        </is>
      </c>
    </row>
    <row r="46" customFormat="1" s="16">
      <c r="A46" s="46" t="inlineStr">
        <is>
          <t>WLS72098</t>
        </is>
      </c>
      <c r="B46" s="46" t="n"/>
      <c r="C46" s="46" t="inlineStr">
        <is>
          <t>Alemania</t>
        </is>
      </c>
      <c r="D46" s="46" t="inlineStr">
        <is>
          <t>IBERDROLA</t>
        </is>
      </c>
      <c r="E46" s="45" t="n">
        <v>45701</v>
      </c>
      <c r="F46" s="30" t="n"/>
      <c r="G46" s="35" t="n"/>
      <c r="H46" s="27" t="inlineStr">
        <is>
          <t xml:space="preserve">Desisntalado de balve no funciona laser chain </t>
        </is>
      </c>
    </row>
    <row r="47" customFormat="1" s="16">
      <c r="A47" s="46" t="inlineStr">
        <is>
          <t>WLS72237</t>
        </is>
      </c>
      <c r="B47" s="46" t="inlineStr">
        <is>
          <t>BALVE</t>
        </is>
      </c>
      <c r="C47" s="46" t="inlineStr">
        <is>
          <t>Alemania</t>
        </is>
      </c>
      <c r="D47" s="46" t="inlineStr">
        <is>
          <t>IBERDROLA</t>
        </is>
      </c>
      <c r="E47" s="45" t="n">
        <v>45862</v>
      </c>
      <c r="F47" s="46" t="n">
        <v>3</v>
      </c>
      <c r="G47" s="45">
        <f>Tabla244[[#This Row],[Último mantenimiento]]+Tabla244[[#This Row],[Mantenimiento cada x meses]]*30</f>
        <v/>
      </c>
      <c r="H47" s="27" t="inlineStr">
        <is>
          <t>PEM</t>
        </is>
      </c>
    </row>
    <row r="48">
      <c r="A48" s="46" t="inlineStr">
        <is>
          <t>WLS72099</t>
        </is>
      </c>
      <c r="B48" s="46" t="inlineStr">
        <is>
          <t>BACCUM</t>
        </is>
      </c>
      <c r="C48" s="46" t="inlineStr">
        <is>
          <t>Alemania</t>
        </is>
      </c>
      <c r="D48" s="46" t="inlineStr">
        <is>
          <t>IBERDROLA</t>
        </is>
      </c>
      <c r="E48" s="45" t="n">
        <v>45862</v>
      </c>
      <c r="F48" s="30" t="n">
        <v>3</v>
      </c>
      <c r="G48" s="35">
        <f>Tabla244[[#This Row],[Último mantenimiento]]+Tabla244[[#This Row],[Mantenimiento cada x meses]]*30</f>
        <v/>
      </c>
      <c r="H48" s="27" t="n"/>
    </row>
    <row r="49">
      <c r="A49" s="46" t="inlineStr">
        <is>
          <t>WLS72102</t>
        </is>
      </c>
      <c r="B49" s="46" t="inlineStr">
        <is>
          <t>ANKUM</t>
        </is>
      </c>
      <c r="C49" s="61" t="inlineStr">
        <is>
          <t>Alemania</t>
        </is>
      </c>
      <c r="D49" s="61" t="inlineStr">
        <is>
          <t>IBERDROLA</t>
        </is>
      </c>
      <c r="E49" s="35" t="n">
        <v>45863</v>
      </c>
      <c r="F49" s="25" t="n">
        <v>3</v>
      </c>
      <c r="G49" s="26">
        <f>Tabla244[[#This Row],[Último mantenimiento]]+Tabla244[[#This Row],[Mantenimiento cada x meses]]*30</f>
        <v/>
      </c>
      <c r="H49" s="27" t="n"/>
    </row>
    <row r="50" ht="60" customHeight="1" s="57">
      <c r="A50" s="46" t="inlineStr">
        <is>
          <t>WLS72103</t>
        </is>
      </c>
      <c r="B50" s="46" t="inlineStr">
        <is>
          <t>EMSBUEREN</t>
        </is>
      </c>
      <c r="C50" s="61" t="inlineStr">
        <is>
          <t>Alemania</t>
        </is>
      </c>
      <c r="D50" s="61" t="inlineStr">
        <is>
          <t>IBERDROLA</t>
        </is>
      </c>
      <c r="E50" s="45" t="n">
        <v>45862</v>
      </c>
      <c r="F50" s="25" t="n">
        <v>3</v>
      </c>
      <c r="G50" s="26">
        <f>Tabla244[[#This Row],[Último mantenimiento]]+Tabla244[[#This Row],[Mantenimiento cada x meses]]*30</f>
        <v/>
      </c>
      <c r="H50" s="27" t="inlineStr">
        <is>
          <t>Girar la cámara en campo para que se vea la puerta y no el mástil</t>
        </is>
      </c>
      <c r="I50" s="23" t="inlineStr">
        <is>
          <t>llevar bridas para desmontar el mastil orientar la camara hacia norte y la placa solar dejarla orientada hacia sur</t>
        </is>
      </c>
    </row>
    <row r="51" ht="30" customHeight="1" s="57">
      <c r="A51" s="46" t="inlineStr">
        <is>
          <t>WLS72101</t>
        </is>
      </c>
      <c r="B51" s="46" t="inlineStr">
        <is>
          <t>FORSTMÜHLER</t>
        </is>
      </c>
      <c r="C51" s="61" t="inlineStr">
        <is>
          <t>Alemania</t>
        </is>
      </c>
      <c r="D51" s="61" t="inlineStr">
        <is>
          <t>IBERDROLA</t>
        </is>
      </c>
      <c r="E51" s="69" t="n">
        <v>45860</v>
      </c>
      <c r="F51" s="25" t="n">
        <v>3</v>
      </c>
      <c r="G51" s="26">
        <f>Tabla244[[#This Row],[Último mantenimiento]]+Tabla244[[#This Row],[Mantenimiento cada x meses]]*30</f>
        <v/>
      </c>
      <c r="H51" s="27" t="inlineStr">
        <is>
          <t>Girar la cámara en campo para que se vea la puerta y no el mástil</t>
        </is>
      </c>
    </row>
    <row r="52" ht="45" customFormat="1" customHeight="1" s="59">
      <c r="A52" s="43" t="inlineStr">
        <is>
          <t>WLS72107</t>
        </is>
      </c>
      <c r="B52" s="43" t="inlineStr">
        <is>
          <t>Orliac</t>
        </is>
      </c>
      <c r="C52" s="59" t="inlineStr">
        <is>
          <t>Francia</t>
        </is>
      </c>
      <c r="D52" s="59" t="inlineStr">
        <is>
          <t>IBERDROLA</t>
        </is>
      </c>
      <c r="E52" s="26" t="n">
        <v>45849</v>
      </c>
      <c r="F52" s="25" t="n">
        <v>3</v>
      </c>
      <c r="G52" s="26">
        <f>Tabla244[[#This Row],[Último mantenimiento]]+Tabla244[[#This Row],[Mantenimiento cada x meses]]*30</f>
        <v/>
      </c>
      <c r="H52" s="44" t="inlineStr">
        <is>
          <t xml:space="preserve">Hay 1 garrafa de stock de metanol. El próximo mantenimiento habría que desbrozar el terreno , les costo llegar al Lidar  </t>
        </is>
      </c>
    </row>
    <row r="53" ht="30" customHeight="1" s="57">
      <c r="A53" s="46" t="inlineStr">
        <is>
          <t>WLS72183</t>
        </is>
      </c>
      <c r="B53" s="46" t="inlineStr">
        <is>
          <t>Saint-Vincent-Jalmoutiers (SVJ)</t>
        </is>
      </c>
      <c r="C53" s="61" t="inlineStr">
        <is>
          <t>Francia</t>
        </is>
      </c>
      <c r="D53" s="61" t="inlineStr">
        <is>
          <t>IBERDROLA</t>
        </is>
      </c>
      <c r="E53" s="72" t="n">
        <v>45793</v>
      </c>
      <c r="F53" s="25" t="n">
        <v>3</v>
      </c>
      <c r="G53" s="26">
        <f>Tabla244[[#This Row],[Último mantenimiento]]+Tabla244[[#This Row],[Mantenimiento cada x meses]]*30</f>
        <v/>
      </c>
      <c r="H53" s="27" t="n"/>
      <c r="I53" s="34" t="inlineStr">
        <is>
          <t>Hacer foto del número de serie de la caja del ProCube</t>
        </is>
      </c>
    </row>
    <row r="54">
      <c r="A54" s="46" t="inlineStr">
        <is>
          <t>WLS72184</t>
        </is>
      </c>
      <c r="B54" s="46" t="inlineStr">
        <is>
          <t>Naillat</t>
        </is>
      </c>
      <c r="C54" s="61" t="inlineStr">
        <is>
          <t>Francia</t>
        </is>
      </c>
      <c r="D54" s="61" t="inlineStr">
        <is>
          <t>IBERDROLA</t>
        </is>
      </c>
      <c r="E54" s="69" t="n">
        <v>45793</v>
      </c>
      <c r="F54" s="25" t="n">
        <v>3</v>
      </c>
      <c r="G54" s="26">
        <f>Tabla244[[#This Row],[Último mantenimiento]]+Tabla244[[#This Row],[Mantenimiento cada x meses]]*30</f>
        <v/>
      </c>
      <c r="H54" s="27" t="inlineStr">
        <is>
          <t>Puesta en marcha</t>
        </is>
      </c>
    </row>
    <row r="55">
      <c r="A55" s="46" t="inlineStr">
        <is>
          <t>WLS72185</t>
        </is>
      </c>
      <c r="B55" s="46" t="inlineStr">
        <is>
          <t>Procina</t>
        </is>
      </c>
      <c r="C55" s="61" t="inlineStr">
        <is>
          <t>Italia</t>
        </is>
      </c>
      <c r="D55" s="61" t="inlineStr">
        <is>
          <t>IBERDROLA</t>
        </is>
      </c>
      <c r="E55" s="69" t="n">
        <v>45791</v>
      </c>
      <c r="F55" s="25" t="n">
        <v>3</v>
      </c>
      <c r="G55" s="26">
        <f>Tabla244[[#This Row],[Último mantenimiento]]+Tabla244[[#This Row],[Mantenimiento cada x meses]]*30</f>
        <v/>
      </c>
      <c r="H55" s="27" t="n"/>
    </row>
    <row r="56" ht="60" customHeight="1" s="57">
      <c r="A56" s="46" t="inlineStr">
        <is>
          <t>WLS72188</t>
        </is>
      </c>
      <c r="B56" s="46" t="inlineStr">
        <is>
          <t>Salsola</t>
        </is>
      </c>
      <c r="C56" s="61" t="inlineStr">
        <is>
          <t>Italia</t>
        </is>
      </c>
      <c r="D56" s="61" t="inlineStr">
        <is>
          <t>IBERDROLA</t>
        </is>
      </c>
      <c r="E56" s="72" t="n">
        <v>45791</v>
      </c>
      <c r="F56" s="25" t="n">
        <v>3</v>
      </c>
      <c r="G56" s="26">
        <f>Tabla244[[#This Row],[Último mantenimiento]]+Tabla244[[#This Row],[Mantenimiento cada x meses]]*30</f>
        <v/>
      </c>
      <c r="H56" s="27" t="n"/>
      <c r="I56" s="34" t="inlineStr">
        <is>
          <t>OJO! Hi ha avespes o abelles, vigilar quan hi anem no ens trobem una sorpresa. Portar spray per deixar-les tontes (no matar)</t>
        </is>
      </c>
      <c r="J56" s="68" t="n"/>
    </row>
    <row r="57">
      <c r="A57" s="46" t="inlineStr">
        <is>
          <t>WLS72321</t>
        </is>
      </c>
      <c r="B57" s="46" t="inlineStr">
        <is>
          <t>Spartivento</t>
        </is>
      </c>
      <c r="C57" s="61" t="inlineStr">
        <is>
          <t>Italia</t>
        </is>
      </c>
      <c r="D57" s="61" t="inlineStr">
        <is>
          <t>IBERDROLA</t>
        </is>
      </c>
      <c r="E57" s="72" t="n">
        <v>45835</v>
      </c>
      <c r="F57" s="25" t="n">
        <v>3</v>
      </c>
      <c r="G57" s="26">
        <f>Tabla244[[#This Row],[Último mantenimiento]]+Tabla244[[#This Row],[Mantenimiento cada x meses]]*30</f>
        <v/>
      </c>
      <c r="H57" s="27" t="n"/>
      <c r="I57" s="34" t="n"/>
      <c r="J57" s="68" t="n"/>
    </row>
    <row r="58" ht="30" customHeight="1" s="57">
      <c r="A58" s="10" t="inlineStr">
        <is>
          <t>WLS71609</t>
        </is>
      </c>
      <c r="B58" s="8" t="inlineStr">
        <is>
          <t>Schmiedehausen</t>
        </is>
      </c>
      <c r="C58" s="10" t="inlineStr">
        <is>
          <t>Alemania</t>
        </is>
      </c>
      <c r="D58" s="10" t="inlineStr">
        <is>
          <t>EDF</t>
        </is>
      </c>
      <c r="E58" s="9" t="n">
        <v>45861</v>
      </c>
      <c r="F58" s="10" t="n">
        <v>3</v>
      </c>
      <c r="G58" s="9">
        <f>Tabla244[[#This Row],[Último mantenimiento]]+Tabla244[[#This Row],[Mantenimiento cada x meses]]*30</f>
        <v/>
      </c>
      <c r="H58" s="20" t="inlineStr">
        <is>
          <t xml:space="preserve">Verificar conexión del cable PTH. Llevar un por si acaso. </t>
        </is>
      </c>
    </row>
    <row r="59" ht="30" customHeight="1" s="57">
      <c r="A59" s="61" t="inlineStr">
        <is>
          <t>WLS71626</t>
        </is>
      </c>
      <c r="B59" s="46" t="inlineStr">
        <is>
          <t>Kavelstorf</t>
        </is>
      </c>
      <c r="C59" s="61" t="inlineStr">
        <is>
          <t>Alemania</t>
        </is>
      </c>
      <c r="D59" s="61" t="inlineStr">
        <is>
          <t>EDF</t>
        </is>
      </c>
      <c r="E59" s="72" t="n">
        <v>45717</v>
      </c>
      <c r="F59" s="61" t="n">
        <v>3</v>
      </c>
      <c r="G59" s="72">
        <f>Tabla244[[#This Row],[Último mantenimiento]]+Tabla244[[#This Row],[Mantenimiento cada x meses]]*30</f>
        <v/>
      </c>
      <c r="H59" s="68" t="inlineStr">
        <is>
          <t xml:space="preserve">Puesta en marcha. Verificar conexión del cable PTH. Llevar un por si acaso. </t>
        </is>
      </c>
    </row>
    <row r="60" ht="30" customHeight="1" s="57">
      <c r="A60" s="61" t="inlineStr">
        <is>
          <t>WLS71628</t>
        </is>
      </c>
      <c r="B60" s="46" t="inlineStr">
        <is>
          <t xml:space="preserve">Altkalen-Lelkendorf </t>
        </is>
      </c>
      <c r="C60" s="61" t="inlineStr">
        <is>
          <t>Alemania</t>
        </is>
      </c>
      <c r="D60" s="61" t="inlineStr">
        <is>
          <t>EDF</t>
        </is>
      </c>
      <c r="E60" s="72" t="n">
        <v>45717</v>
      </c>
      <c r="F60" s="61" t="n">
        <v>3</v>
      </c>
      <c r="G60" s="72">
        <f>Tabla244[[#This Row],[Último mantenimiento]]+Tabla244[[#This Row],[Mantenimiento cada x meses]]*30</f>
        <v/>
      </c>
      <c r="H60" s="68" t="inlineStr">
        <is>
          <t>Puesta en marcha. Verificar conexión del cable PTH. Llevar un por si acaso.  Cambiar SIM</t>
        </is>
      </c>
    </row>
    <row r="61" ht="30" customHeight="1" s="57">
      <c r="A61" s="11" t="inlineStr">
        <is>
          <t>WLS71629</t>
        </is>
      </c>
      <c r="B61" s="18" t="inlineStr">
        <is>
          <t>Soltau</t>
        </is>
      </c>
      <c r="C61" s="11" t="inlineStr">
        <is>
          <t>Alemania</t>
        </is>
      </c>
      <c r="D61" s="11" t="inlineStr">
        <is>
          <t>EDF</t>
        </is>
      </c>
      <c r="E61" s="12" t="n">
        <v>45863</v>
      </c>
      <c r="F61" s="11" t="n">
        <v>3</v>
      </c>
      <c r="G61" s="12">
        <f>Tabla244[[#This Row],[Último mantenimiento]]+Tabla244[[#This Row],[Mantenimiento cada x meses]]*30</f>
        <v/>
      </c>
      <c r="H61" s="36" t="inlineStr">
        <is>
          <t>Puesta en marcha. Verificar conexión del cable PTH. Llevar un por si acaso.  Cambiar SIM</t>
        </is>
      </c>
    </row>
    <row r="62">
      <c r="A62" s="61" t="inlineStr">
        <is>
          <t>WLS71631</t>
        </is>
      </c>
      <c r="B62" s="46" t="inlineStr">
        <is>
          <t>Chbika_L1</t>
        </is>
      </c>
      <c r="C62" s="61" t="inlineStr">
        <is>
          <t>Marruecos</t>
        </is>
      </c>
      <c r="D62" s="61" t="inlineStr">
        <is>
          <t>BLUE POWER</t>
        </is>
      </c>
      <c r="E62" s="72" t="n">
        <v>45798</v>
      </c>
      <c r="F62" s="61" t="n">
        <v>3</v>
      </c>
      <c r="G62" s="72">
        <f>Tabla244[[#This Row],[Último mantenimiento]]+Tabla244[[#This Row],[Mantenimiento cada x meses]]*30</f>
        <v/>
      </c>
      <c r="H62" s="68" t="inlineStr">
        <is>
          <t>Traslado, viene de Chbika_LV</t>
        </is>
      </c>
    </row>
    <row r="63">
      <c r="A63" s="10" t="inlineStr">
        <is>
          <t>WLS71604</t>
        </is>
      </c>
      <c r="B63" s="8" t="n"/>
      <c r="C63" s="10" t="inlineStr">
        <is>
          <t>España</t>
        </is>
      </c>
      <c r="D63" s="10" t="inlineStr">
        <is>
          <t>DEKRA</t>
        </is>
      </c>
      <c r="E63" s="9" t="n"/>
      <c r="F63" s="10" t="n">
        <v>3</v>
      </c>
      <c r="G63" s="9">
        <f>Tabla244[[#This Row],[Último mantenimiento]]+Tabla244[[#This Row],[Mantenimiento cada x meses]]*30</f>
        <v/>
      </c>
      <c r="H63" s="20" t="inlineStr">
        <is>
          <t>Desmontado 11/9/24 - Low battery Geofence</t>
        </is>
      </c>
    </row>
    <row r="64">
      <c r="A64" s="61" t="inlineStr">
        <is>
          <t>WLS71627</t>
        </is>
      </c>
      <c r="B64" s="46" t="n"/>
      <c r="C64" s="61" t="inlineStr">
        <is>
          <t>España</t>
        </is>
      </c>
      <c r="D64" s="61" t="inlineStr">
        <is>
          <t>DEKRA</t>
        </is>
      </c>
      <c r="E64" s="72" t="n"/>
      <c r="F64" s="61" t="n">
        <v>3</v>
      </c>
      <c r="G64" s="72">
        <f>Tabla244[[#This Row],[Último mantenimiento]]+Tabla244[[#This Row],[Mantenimiento cada x meses]]*30</f>
        <v/>
      </c>
      <c r="H64" s="68" t="inlineStr">
        <is>
          <t>Desmontado 26/7/24, en fábrica</t>
        </is>
      </c>
    </row>
    <row r="65">
      <c r="A65" s="61" t="inlineStr">
        <is>
          <t>WLS71633</t>
        </is>
      </c>
      <c r="B65" s="13" t="n"/>
      <c r="C65" s="61" t="inlineStr">
        <is>
          <t>España</t>
        </is>
      </c>
      <c r="D65" s="61" t="inlineStr">
        <is>
          <t>DEKRA</t>
        </is>
      </c>
      <c r="E65" s="60" t="n">
        <v>45913</v>
      </c>
      <c r="F65" s="61" t="n">
        <v>3</v>
      </c>
      <c r="G65" s="72" t="inlineStr">
        <is>
          <t>-</t>
        </is>
      </c>
      <c r="H65" s="68" t="n"/>
    </row>
    <row r="66">
      <c r="A66" s="61" t="inlineStr">
        <is>
          <t>WLS71635</t>
        </is>
      </c>
      <c r="B66" s="13" t="n"/>
      <c r="C66" s="61" t="inlineStr">
        <is>
          <t>España</t>
        </is>
      </c>
      <c r="D66" s="61" t="inlineStr">
        <is>
          <t>DEKRA</t>
        </is>
      </c>
      <c r="E66" s="61" t="n"/>
      <c r="F66" s="61" t="n">
        <v>5</v>
      </c>
      <c r="G66" s="72" t="n"/>
      <c r="H66" s="68" t="n"/>
    </row>
    <row r="67">
      <c r="A67" s="61" t="n">
        <v>1148</v>
      </c>
      <c r="B67" s="61" t="inlineStr">
        <is>
          <t>Almazan_4B</t>
        </is>
      </c>
      <c r="C67" s="61" t="inlineStr">
        <is>
          <t>España</t>
        </is>
      </c>
      <c r="D67" s="61" t="inlineStr">
        <is>
          <t>ACCIONA Energía</t>
        </is>
      </c>
      <c r="E67" s="61" t="n"/>
      <c r="F67" s="61" t="n">
        <v>5</v>
      </c>
      <c r="G67" s="72">
        <f>Tabla244[[#This Row],[Último mantenimiento]]+Tabla244[[#This Row],[Mantenimiento cada x meses]]*30</f>
        <v/>
      </c>
      <c r="H67" s="68" t="inlineStr">
        <is>
          <t>Se deja 1 mentanol al 30%</t>
        </is>
      </c>
      <c r="Q67" t="inlineStr">
        <is>
          <t>Sensores cambiados: Veleta (xy123 -&gt; xy234) | Sensores cambiados: Veleta (xy123 -&gt; xy234) | Incidencias: Error_Filtro_Desechado, Error_Sensores | Sensores cambiados: Veleta (xy123 -&gt; xy234) | Incidencias: Error_Filtro_Desechado, Error_Sensores | Sensores cambiados: Veleta (xy123 -&gt; xy234) | Incidencias: Error_Filtro_Desechado, Error_Sensores</t>
        </is>
      </c>
    </row>
    <row r="68">
      <c r="A68" t="n">
        <v>9999</v>
      </c>
      <c r="B68" t="inlineStr">
        <is>
          <t>Almazan_4B</t>
        </is>
      </c>
      <c r="C68" t="inlineStr">
        <is>
          <t>España</t>
        </is>
      </c>
      <c r="D68" t="inlineStr">
        <is>
          <t>DEKRA</t>
        </is>
      </c>
      <c r="E68" s="69" t="n">
        <v>45914</v>
      </c>
      <c r="F68" t="n">
        <v>3</v>
      </c>
      <c r="G68" s="72">
        <f>Tabla244[[#This Row],[Último mantenimiento]]+Tabla244[[#This Row],[Mantenimiento cada x meses]]*30</f>
        <v/>
      </c>
      <c r="H68" s="68" t="n"/>
      <c r="Q68" t="inlineStr">
        <is>
          <t>Incidencias: Error_Bomba, Error_DescargaDatos | Incidencias: Error_Bomba, Error_DescargaDatos</t>
        </is>
      </c>
    </row>
  </sheetData>
  <conditionalFormatting sqref="G6:G24 G28:G44 G46:G60 G62 G65:G66">
    <cfRule type="expression" priority="7" dxfId="3">
      <formula>G6&lt;TODAY()</formula>
    </cfRule>
  </conditionalFormatting>
  <conditionalFormatting sqref="G61">
    <cfRule type="expression" priority="6" dxfId="3">
      <formula>G61&lt;TODAY()</formula>
    </cfRule>
  </conditionalFormatting>
  <conditionalFormatting sqref="G63">
    <cfRule type="expression" priority="5" dxfId="3">
      <formula>G63&lt;TODAY()</formula>
    </cfRule>
  </conditionalFormatting>
  <conditionalFormatting sqref="G64">
    <cfRule type="expression" priority="4" dxfId="3">
      <formula>G64&lt;TODAY()</formula>
    </cfRule>
  </conditionalFormatting>
  <conditionalFormatting sqref="G25">
    <cfRule type="expression" priority="3" dxfId="3">
      <formula>G25&lt;TODAY()</formula>
    </cfRule>
  </conditionalFormatting>
  <conditionalFormatting sqref="G26:G27">
    <cfRule type="expression" priority="2" dxfId="3">
      <formula>G26&lt;TODAY()</formula>
    </cfRule>
  </conditionalFormatting>
  <conditionalFormatting sqref="G45">
    <cfRule type="expression" priority="1" dxfId="3">
      <formula>G45&lt;TODAY()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"/>
  <sheetViews>
    <sheetView zoomScale="85" zoomScaleNormal="85" workbookViewId="0">
      <selection activeCell="B2" sqref="B2"/>
    </sheetView>
  </sheetViews>
  <sheetFormatPr baseColWidth="10" defaultRowHeight="15"/>
  <cols>
    <col width="20.5703125" customWidth="1" style="57" min="1" max="1"/>
    <col width="28" bestFit="1" customWidth="1" style="57" min="2" max="2"/>
    <col width="18.7109375" bestFit="1" customWidth="1" style="57" min="4" max="4"/>
    <col width="24" bestFit="1" customWidth="1" style="57" min="5" max="5"/>
    <col width="16.7109375" customWidth="1" style="57" min="6" max="6"/>
    <col width="17.42578125" customWidth="1" style="57" min="7" max="7"/>
    <col width="77.5703125" bestFit="1" customWidth="1" style="57" min="8" max="8"/>
    <col width="12.7109375" bestFit="1" customWidth="1" style="57" min="9" max="9"/>
    <col width="13.7109375" bestFit="1" customWidth="1" style="57" min="11" max="11"/>
    <col width="17.28515625" customWidth="1" style="57" min="12" max="12"/>
  </cols>
  <sheetData>
    <row r="1" ht="18.75" customHeight="1" s="57">
      <c r="A1" s="2" t="inlineStr">
        <is>
          <t>Lidar ZX</t>
        </is>
      </c>
      <c r="B1" s="2" t="inlineStr">
        <is>
          <t>Otra hoja SODAR??</t>
        </is>
      </c>
      <c r="D1" s="3" t="inlineStr">
        <is>
          <t>Última actualización</t>
        </is>
      </c>
      <c r="E1" s="4" t="n">
        <v>45856</v>
      </c>
    </row>
    <row r="3">
      <c r="A3" s="5" t="inlineStr">
        <is>
          <t>Tipo de conexión</t>
        </is>
      </c>
      <c r="B3" s="5" t="inlineStr">
        <is>
          <t>VPN Robustel + Software Waltz</t>
        </is>
      </c>
    </row>
    <row r="5" ht="30.75" customHeight="1" s="57" thickBot="1">
      <c r="A5" s="14" t="inlineStr">
        <is>
          <t>Número equipo</t>
        </is>
      </c>
      <c r="B5" s="15" t="inlineStr">
        <is>
          <t>Ubicación</t>
        </is>
      </c>
      <c r="C5" s="15" t="inlineStr">
        <is>
          <t>País</t>
        </is>
      </c>
      <c r="D5" s="17" t="inlineStr">
        <is>
          <t>Cliente</t>
        </is>
      </c>
      <c r="E5" s="15" t="inlineStr">
        <is>
          <t>Último mantenimiento</t>
        </is>
      </c>
      <c r="F5" s="7" t="inlineStr">
        <is>
          <t>Mantenimiento cada x meses</t>
        </is>
      </c>
      <c r="G5" s="7" t="inlineStr">
        <is>
          <t>Próximo mantenimiento</t>
        </is>
      </c>
      <c r="H5" s="21" t="inlineStr">
        <is>
          <t>Comentarios a tener en cuenta en próximos mantenimientos</t>
        </is>
      </c>
      <c r="I5" s="29" t="inlineStr">
        <is>
          <t>IP for WALTZ</t>
        </is>
      </c>
      <c r="J5" s="29" t="inlineStr">
        <is>
          <t>User</t>
        </is>
      </c>
      <c r="K5" s="29" t="inlineStr">
        <is>
          <t>Password</t>
        </is>
      </c>
      <c r="L5" s="41" t="inlineStr">
        <is>
          <t>Password WIFI en campo</t>
        </is>
      </c>
    </row>
    <row r="6" ht="16.15" customHeight="1" s="57" thickTop="1">
      <c r="A6" s="53" t="inlineStr">
        <is>
          <t>Unit 1171</t>
        </is>
      </c>
      <c r="B6" s="53" t="inlineStr">
        <is>
          <t>Vila Pouca_16_ZX</t>
        </is>
      </c>
      <c r="C6" s="1" t="inlineStr">
        <is>
          <t>España</t>
        </is>
      </c>
      <c r="D6" s="54" t="inlineStr">
        <is>
          <t>ACCIONA</t>
        </is>
      </c>
      <c r="E6" s="69" t="n">
        <v>45854</v>
      </c>
      <c r="F6" t="n">
        <v>3</v>
      </c>
      <c r="G6" s="69">
        <f>Tabla4[[#This Row],[Último mantenimiento]]+Tabla4[[#This Row],[Mantenimiento cada x meses]]*30</f>
        <v/>
      </c>
      <c r="H6" s="27" t="inlineStr">
        <is>
          <t xml:space="preserve">Extintor válisdo hasta 03/2026. </t>
        </is>
      </c>
      <c r="I6" s="61" t="inlineStr">
        <is>
          <t>10.109.80.132</t>
        </is>
      </c>
      <c r="J6" t="inlineStr">
        <is>
          <t>username</t>
        </is>
      </c>
      <c r="K6" t="inlineStr">
        <is>
          <t>PYqECLvaauzjz</t>
        </is>
      </c>
    </row>
    <row r="7" ht="30" customFormat="1" customHeight="1" s="61">
      <c r="A7" s="50" t="inlineStr">
        <is>
          <t>Unit 1148</t>
        </is>
      </c>
      <c r="B7" s="50" t="inlineStr">
        <is>
          <t>Almazán 4B</t>
        </is>
      </c>
      <c r="C7" s="22" t="inlineStr">
        <is>
          <t>España</t>
        </is>
      </c>
      <c r="D7" s="61" t="inlineStr">
        <is>
          <t>ACCIONA</t>
        </is>
      </c>
      <c r="E7" s="72" t="n">
        <v>45820</v>
      </c>
      <c r="F7" s="61" t="n">
        <v>3</v>
      </c>
      <c r="G7" s="72">
        <f>Tabla4[[#This Row],[Último mantenimiento]]+Tabla4[[#This Row],[Mantenimiento cada x meses]]*30</f>
        <v/>
      </c>
      <c r="H7" s="27" t="inlineStr">
        <is>
          <t>Comprar bomba para liquido limpia parabrisas, hemos pedido una a ZX para cambiarla</t>
        </is>
      </c>
      <c r="I7" s="61" t="inlineStr">
        <is>
          <t>10.109.80.131</t>
        </is>
      </c>
      <c r="J7" t="inlineStr">
        <is>
          <t>username</t>
        </is>
      </c>
      <c r="K7" t="inlineStr">
        <is>
          <t>CZJkArFXAUQL</t>
        </is>
      </c>
      <c r="L7" s="61" t="inlineStr">
        <is>
          <t>HvTdNFmBADOo</t>
        </is>
      </c>
    </row>
    <row r="8" customFormat="1" s="61">
      <c r="A8" s="61" t="inlineStr">
        <is>
          <t>Unit 1198</t>
        </is>
      </c>
      <c r="B8" s="61" t="inlineStr">
        <is>
          <t xml:space="preserve">Villalube_Lidar_7 </t>
        </is>
      </c>
      <c r="C8" s="40" t="inlineStr">
        <is>
          <t>España</t>
        </is>
      </c>
      <c r="D8" s="52" t="inlineStr">
        <is>
          <t>ACCIONA</t>
        </is>
      </c>
      <c r="E8" s="72" t="n">
        <v>45846</v>
      </c>
      <c r="F8" s="61" t="n">
        <v>3</v>
      </c>
      <c r="G8" s="72">
        <f>Tabla4[[#This Row],[Último mantenimiento]]+Tabla4[[#This Row],[Mantenimiento cada x meses]]*30</f>
        <v/>
      </c>
      <c r="H8" s="27" t="inlineStr">
        <is>
          <t>Extintor válido hasta 01/2026.</t>
        </is>
      </c>
      <c r="I8" s="61" t="inlineStr">
        <is>
          <t>10.109.80.133</t>
        </is>
      </c>
      <c r="J8" s="61" t="inlineStr">
        <is>
          <t>username</t>
        </is>
      </c>
      <c r="K8" s="61" t="inlineStr">
        <is>
          <t>jxWGmpAzMfLj</t>
        </is>
      </c>
      <c r="L8" s="61" t="inlineStr">
        <is>
          <t>LmgzSXFMgHUN</t>
        </is>
      </c>
    </row>
    <row r="9">
      <c r="A9" s="58" t="inlineStr">
        <is>
          <t>Unit 1189</t>
        </is>
      </c>
      <c r="B9" s="51" t="inlineStr">
        <is>
          <t>Ayora_Lidar_1</t>
        </is>
      </c>
      <c r="C9" s="6" t="inlineStr">
        <is>
          <t>España</t>
        </is>
      </c>
      <c r="D9" s="58" t="inlineStr">
        <is>
          <t>ACCIONA</t>
        </is>
      </c>
      <c r="E9" s="31" t="n">
        <v>45833</v>
      </c>
      <c r="F9" s="58" t="n">
        <v>3</v>
      </c>
      <c r="G9" s="31">
        <f>Tabla4[[#This Row],[Último mantenimiento]]+Tabla4[[#This Row],[Mantenimiento cada x meses]]*30</f>
        <v/>
      </c>
      <c r="H9" s="48" t="inlineStr">
        <is>
          <t>ATENCIÓN! HAY UNA PLAGA DE GARRAPATAS</t>
        </is>
      </c>
      <c r="I9" s="58" t="inlineStr">
        <is>
          <t>10.109.80.129</t>
        </is>
      </c>
      <c r="J9" s="58" t="inlineStr">
        <is>
          <t>username</t>
        </is>
      </c>
      <c r="K9" s="58" t="inlineStr">
        <is>
          <t>aUxLeRyarkas</t>
        </is>
      </c>
      <c r="L9" t="inlineStr">
        <is>
          <t>EWRiAnDeMaKi</t>
        </is>
      </c>
    </row>
    <row r="10" ht="28.15" customFormat="1" customHeight="1" s="61">
      <c r="A10" s="61" t="inlineStr">
        <is>
          <t>Unit 1611</t>
        </is>
      </c>
      <c r="B10" s="46" t="inlineStr">
        <is>
          <t>BetaWind_Posicion1_28012024</t>
        </is>
      </c>
      <c r="C10" s="61" t="inlineStr">
        <is>
          <t>Romania</t>
        </is>
      </c>
      <c r="D10" s="37" t="inlineStr">
        <is>
          <t>EDP</t>
        </is>
      </c>
      <c r="E10" s="72" t="n">
        <v>45841</v>
      </c>
      <c r="F10" s="61" t="n">
        <v>4</v>
      </c>
      <c r="G10" s="72">
        <f>Tabla4[[#This Row],[Último mantenimiento]]+Tabla4[[#This Row],[Mantenimiento cada x meses]]*30</f>
        <v/>
      </c>
      <c r="H10" s="49" t="inlineStr">
        <is>
          <t>Hemos una goma para el limpia, se repondrá en el próximo mantenimiento</t>
        </is>
      </c>
      <c r="I10" s="61" t="inlineStr">
        <is>
          <t>10.109.80.128</t>
        </is>
      </c>
      <c r="J10" s="61" t="inlineStr">
        <is>
          <t>username</t>
        </is>
      </c>
      <c r="K10" s="61" t="inlineStr">
        <is>
          <t>ERANKiALIBMI</t>
        </is>
      </c>
      <c r="L10" s="10" t="n"/>
    </row>
  </sheetData>
  <conditionalFormatting sqref="G7 G10">
    <cfRule type="expression" priority="3" dxfId="0">
      <formula>G7&lt;=TODAY()</formula>
    </cfRule>
  </conditionalFormatting>
  <conditionalFormatting sqref="G8:G9">
    <cfRule type="expression" priority="2" dxfId="0">
      <formula>G8&lt;=TODAY()</formula>
    </cfRule>
  </conditionalFormatting>
  <conditionalFormatting sqref="G6">
    <cfRule type="expression" priority="1" dxfId="0">
      <formula>G6&lt;=TODAY()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Lopez</dc:creator>
  <dcterms:created xsi:type="dcterms:W3CDTF">2022-02-14T07:46:29Z</dcterms:created>
  <dcterms:modified xsi:type="dcterms:W3CDTF">2025-09-30T09:46:07Z</dcterms:modified>
  <cp:lastModifiedBy>Energias Renovables ES</cp:lastModifiedBy>
</cp:coreProperties>
</file>