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jnorambu/Downloads/"/>
    </mc:Choice>
  </mc:AlternateContent>
  <xr:revisionPtr revIDLastSave="0" documentId="13_ncr:1_{BE282CBE-BCC0-534F-98AB-8D1518D1B55F}" xr6:coauthVersionLast="47" xr6:coauthVersionMax="47" xr10:uidLastSave="{00000000-0000-0000-0000-000000000000}"/>
  <bookViews>
    <workbookView xWindow="15700" yWindow="500" windowWidth="13100" windowHeight="15880" activeTab="1" xr2:uid="{00000000-000D-0000-FFFF-FFFF00000000}"/>
  </bookViews>
  <sheets>
    <sheet name="Memoria" sheetId="1" r:id="rId1"/>
    <sheet name="Analisis final" sheetId="2" r:id="rId2"/>
    <sheet name="Tiempo Moleculas" sheetId="3" r:id="rId3"/>
    <sheet name="Tiempo espin" sheetId="4" r:id="rId4"/>
    <sheet name="Tiempo TB-Hubbard" sheetId="5" r:id="rId5"/>
    <sheet name="Barridos moleculas" sheetId="6" r:id="rId6"/>
    <sheet name="Barrido espin" sheetId="7" r:id="rId7"/>
    <sheet name="Barridos TB-Hubbard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zAcNnYMrg4lTFIoNjLIXjeC5yM20IsE7LIPXQgYnZWw="/>
    </ext>
  </extLst>
</workbook>
</file>

<file path=xl/calcChain.xml><?xml version="1.0" encoding="utf-8"?>
<calcChain xmlns="http://schemas.openxmlformats.org/spreadsheetml/2006/main">
  <c r="L72" i="2" l="1"/>
  <c r="M72" i="2"/>
  <c r="M68" i="2"/>
  <c r="M69" i="2"/>
  <c r="M70" i="2"/>
  <c r="M71" i="2"/>
  <c r="M67" i="2"/>
  <c r="L68" i="2"/>
  <c r="L69" i="2"/>
  <c r="L70" i="2"/>
  <c r="L71" i="2"/>
  <c r="L67" i="2"/>
  <c r="M5" i="2"/>
  <c r="L5" i="2"/>
  <c r="Z61" i="2"/>
  <c r="AA61" i="2" s="1"/>
  <c r="Z60" i="2"/>
  <c r="AA60" i="2" s="1"/>
  <c r="Z59" i="2"/>
  <c r="AA59" i="2" s="1"/>
  <c r="Z58" i="2"/>
  <c r="AA58" i="2" s="1"/>
  <c r="Z57" i="2"/>
  <c r="AA57" i="2" s="1"/>
  <c r="Z56" i="2"/>
  <c r="AA56" i="2" s="1"/>
  <c r="Z55" i="2"/>
  <c r="AA55" i="2" s="1"/>
  <c r="Z54" i="2"/>
  <c r="AA54" i="2" s="1"/>
  <c r="M4" i="2"/>
  <c r="L4" i="2"/>
  <c r="AN260" i="8"/>
  <c r="AN261" i="8"/>
  <c r="AN262" i="8"/>
  <c r="AN263" i="8"/>
  <c r="AN264" i="8"/>
  <c r="AN259" i="8"/>
  <c r="BF248" i="8"/>
  <c r="BE248" i="8"/>
  <c r="AR248" i="8"/>
  <c r="AQ248" i="8"/>
  <c r="AA248" i="8"/>
  <c r="Z248" i="8"/>
  <c r="M248" i="8"/>
  <c r="L248" i="8"/>
  <c r="BF247" i="8"/>
  <c r="BE247" i="8"/>
  <c r="AR247" i="8"/>
  <c r="AQ247" i="8"/>
  <c r="AA247" i="8"/>
  <c r="Z247" i="8"/>
  <c r="M247" i="8"/>
  <c r="L247" i="8"/>
  <c r="BF246" i="8"/>
  <c r="BE246" i="8"/>
  <c r="AR246" i="8"/>
  <c r="AQ246" i="8"/>
  <c r="AA246" i="8"/>
  <c r="Z246" i="8"/>
  <c r="M246" i="8"/>
  <c r="L246" i="8"/>
  <c r="BF245" i="8"/>
  <c r="BE245" i="8"/>
  <c r="AR245" i="8"/>
  <c r="AQ245" i="8"/>
  <c r="AA245" i="8"/>
  <c r="Z245" i="8"/>
  <c r="M245" i="8"/>
  <c r="L245" i="8"/>
  <c r="BF244" i="8"/>
  <c r="BE244" i="8"/>
  <c r="AR244" i="8"/>
  <c r="AQ244" i="8"/>
  <c r="AA244" i="8"/>
  <c r="Z244" i="8"/>
  <c r="M244" i="8"/>
  <c r="L244" i="8"/>
  <c r="BF243" i="8"/>
  <c r="BE243" i="8"/>
  <c r="AR243" i="8"/>
  <c r="AQ243" i="8"/>
  <c r="AA243" i="8"/>
  <c r="Z243" i="8"/>
  <c r="M243" i="8"/>
  <c r="L243" i="8"/>
  <c r="BF239" i="8"/>
  <c r="BE239" i="8"/>
  <c r="AR239" i="8"/>
  <c r="AQ239" i="8"/>
  <c r="AA239" i="8"/>
  <c r="Z239" i="8"/>
  <c r="M239" i="8"/>
  <c r="L239" i="8"/>
  <c r="BF238" i="8"/>
  <c r="BE238" i="8"/>
  <c r="AR238" i="8"/>
  <c r="AQ238" i="8"/>
  <c r="AA238" i="8"/>
  <c r="Z238" i="8"/>
  <c r="M238" i="8"/>
  <c r="L238" i="8"/>
  <c r="BF237" i="8"/>
  <c r="BE237" i="8"/>
  <c r="AR237" i="8"/>
  <c r="AQ237" i="8"/>
  <c r="AA237" i="8"/>
  <c r="Z237" i="8"/>
  <c r="M237" i="8"/>
  <c r="L237" i="8"/>
  <c r="BF236" i="8"/>
  <c r="BE236" i="8"/>
  <c r="AR236" i="8"/>
  <c r="AQ236" i="8"/>
  <c r="AA236" i="8"/>
  <c r="Z236" i="8"/>
  <c r="M236" i="8"/>
  <c r="L236" i="8"/>
  <c r="BF235" i="8"/>
  <c r="BE235" i="8"/>
  <c r="AR235" i="8"/>
  <c r="AQ235" i="8"/>
  <c r="AA235" i="8"/>
  <c r="Z235" i="8"/>
  <c r="M235" i="8"/>
  <c r="L235" i="8"/>
  <c r="BF234" i="8"/>
  <c r="BE234" i="8"/>
  <c r="AR234" i="8"/>
  <c r="AQ234" i="8"/>
  <c r="AA234" i="8"/>
  <c r="Z234" i="8"/>
  <c r="M234" i="8"/>
  <c r="L234" i="8"/>
  <c r="BF230" i="8"/>
  <c r="BE230" i="8"/>
  <c r="AR230" i="8"/>
  <c r="AQ230" i="8"/>
  <c r="AA230" i="8"/>
  <c r="Z230" i="8"/>
  <c r="M230" i="8"/>
  <c r="L230" i="8"/>
  <c r="BF229" i="8"/>
  <c r="BE229" i="8"/>
  <c r="AR229" i="8"/>
  <c r="AQ229" i="8"/>
  <c r="AA229" i="8"/>
  <c r="Z229" i="8"/>
  <c r="M229" i="8"/>
  <c r="L229" i="8"/>
  <c r="BF228" i="8"/>
  <c r="BE228" i="8"/>
  <c r="AR228" i="8"/>
  <c r="AQ228" i="8"/>
  <c r="AA228" i="8"/>
  <c r="Z228" i="8"/>
  <c r="M228" i="8"/>
  <c r="L228" i="8"/>
  <c r="BF227" i="8"/>
  <c r="BE227" i="8"/>
  <c r="AR227" i="8"/>
  <c r="AQ227" i="8"/>
  <c r="AA227" i="8"/>
  <c r="Z227" i="8"/>
  <c r="M227" i="8"/>
  <c r="L227" i="8"/>
  <c r="BF226" i="8"/>
  <c r="BE226" i="8"/>
  <c r="AR226" i="8"/>
  <c r="AQ226" i="8"/>
  <c r="AA226" i="8"/>
  <c r="Z226" i="8"/>
  <c r="M226" i="8"/>
  <c r="L226" i="8"/>
  <c r="BF225" i="8"/>
  <c r="BE225" i="8"/>
  <c r="AR225" i="8"/>
  <c r="AQ225" i="8"/>
  <c r="AA225" i="8"/>
  <c r="Z225" i="8"/>
  <c r="M225" i="8"/>
  <c r="L225" i="8"/>
  <c r="BF221" i="8"/>
  <c r="BE221" i="8"/>
  <c r="AR221" i="8"/>
  <c r="AQ221" i="8"/>
  <c r="AA221" i="8"/>
  <c r="Z221" i="8"/>
  <c r="M221" i="8"/>
  <c r="L221" i="8"/>
  <c r="BF220" i="8"/>
  <c r="BE220" i="8"/>
  <c r="AR220" i="8"/>
  <c r="AQ220" i="8"/>
  <c r="AA220" i="8"/>
  <c r="Z220" i="8"/>
  <c r="M220" i="8"/>
  <c r="L220" i="8"/>
  <c r="BF219" i="8"/>
  <c r="BE219" i="8"/>
  <c r="AR219" i="8"/>
  <c r="AQ219" i="8"/>
  <c r="AA219" i="8"/>
  <c r="Z219" i="8"/>
  <c r="M219" i="8"/>
  <c r="L219" i="8"/>
  <c r="BF218" i="8"/>
  <c r="BE218" i="8"/>
  <c r="AR218" i="8"/>
  <c r="AQ218" i="8"/>
  <c r="AA218" i="8"/>
  <c r="Z218" i="8"/>
  <c r="M218" i="8"/>
  <c r="L218" i="8"/>
  <c r="BF217" i="8"/>
  <c r="BE217" i="8"/>
  <c r="AR217" i="8"/>
  <c r="AQ217" i="8"/>
  <c r="AA217" i="8"/>
  <c r="Z217" i="8"/>
  <c r="M217" i="8"/>
  <c r="L217" i="8"/>
  <c r="BF216" i="8"/>
  <c r="BE216" i="8"/>
  <c r="AR216" i="8"/>
  <c r="AQ216" i="8"/>
  <c r="AA216" i="8"/>
  <c r="Z216" i="8"/>
  <c r="M216" i="8"/>
  <c r="L216" i="8"/>
  <c r="BF212" i="8"/>
  <c r="BE212" i="8"/>
  <c r="AR212" i="8"/>
  <c r="AQ212" i="8"/>
  <c r="AA212" i="8"/>
  <c r="Z212" i="8"/>
  <c r="M212" i="8"/>
  <c r="L212" i="8"/>
  <c r="BF211" i="8"/>
  <c r="BE211" i="8"/>
  <c r="AR211" i="8"/>
  <c r="AQ211" i="8"/>
  <c r="AA211" i="8"/>
  <c r="Z211" i="8"/>
  <c r="M211" i="8"/>
  <c r="L211" i="8"/>
  <c r="BF210" i="8"/>
  <c r="BE210" i="8"/>
  <c r="AR210" i="8"/>
  <c r="AQ210" i="8"/>
  <c r="AA210" i="8"/>
  <c r="Z210" i="8"/>
  <c r="M210" i="8"/>
  <c r="L210" i="8"/>
  <c r="BF209" i="8"/>
  <c r="BE209" i="8"/>
  <c r="AR209" i="8"/>
  <c r="AQ209" i="8"/>
  <c r="AA209" i="8"/>
  <c r="Z209" i="8"/>
  <c r="M209" i="8"/>
  <c r="L209" i="8"/>
  <c r="BF208" i="8"/>
  <c r="BE208" i="8"/>
  <c r="AR208" i="8"/>
  <c r="AQ208" i="8"/>
  <c r="AA208" i="8"/>
  <c r="Z208" i="8"/>
  <c r="M208" i="8"/>
  <c r="L208" i="8"/>
  <c r="BF207" i="8"/>
  <c r="BE207" i="8"/>
  <c r="AR207" i="8"/>
  <c r="AQ207" i="8"/>
  <c r="AA207" i="8"/>
  <c r="Z207" i="8"/>
  <c r="M207" i="8"/>
  <c r="L207" i="8"/>
  <c r="BF203" i="8"/>
  <c r="BE203" i="8"/>
  <c r="AR203" i="8"/>
  <c r="AQ203" i="8"/>
  <c r="AA203" i="8"/>
  <c r="Z203" i="8"/>
  <c r="M203" i="8"/>
  <c r="L203" i="8"/>
  <c r="BF202" i="8"/>
  <c r="BE202" i="8"/>
  <c r="AR202" i="8"/>
  <c r="AQ202" i="8"/>
  <c r="AA202" i="8"/>
  <c r="Z202" i="8"/>
  <c r="M202" i="8"/>
  <c r="L202" i="8"/>
  <c r="BF201" i="8"/>
  <c r="BE201" i="8"/>
  <c r="AR201" i="8"/>
  <c r="AQ201" i="8"/>
  <c r="AA201" i="8"/>
  <c r="Z201" i="8"/>
  <c r="M201" i="8"/>
  <c r="L201" i="8"/>
  <c r="BF200" i="8"/>
  <c r="BE200" i="8"/>
  <c r="AR200" i="8"/>
  <c r="AQ200" i="8"/>
  <c r="AA200" i="8"/>
  <c r="Z200" i="8"/>
  <c r="M200" i="8"/>
  <c r="L200" i="8"/>
  <c r="BF199" i="8"/>
  <c r="BE199" i="8"/>
  <c r="AR199" i="8"/>
  <c r="AQ199" i="8"/>
  <c r="AA199" i="8"/>
  <c r="Z199" i="8"/>
  <c r="M199" i="8"/>
  <c r="L199" i="8"/>
  <c r="BF198" i="8"/>
  <c r="BE198" i="8"/>
  <c r="AR198" i="8"/>
  <c r="AQ198" i="8"/>
  <c r="AA198" i="8"/>
  <c r="Z198" i="8"/>
  <c r="M198" i="8"/>
  <c r="L198" i="8"/>
  <c r="BF194" i="8"/>
  <c r="BE194" i="8"/>
  <c r="AR194" i="8"/>
  <c r="AQ194" i="8"/>
  <c r="AA194" i="8"/>
  <c r="Z194" i="8"/>
  <c r="M194" i="8"/>
  <c r="L194" i="8"/>
  <c r="BF193" i="8"/>
  <c r="BE193" i="8"/>
  <c r="AR193" i="8"/>
  <c r="AQ193" i="8"/>
  <c r="AA193" i="8"/>
  <c r="Z193" i="8"/>
  <c r="M193" i="8"/>
  <c r="L193" i="8"/>
  <c r="BF192" i="8"/>
  <c r="BE192" i="8"/>
  <c r="AR192" i="8"/>
  <c r="AQ192" i="8"/>
  <c r="AA192" i="8"/>
  <c r="Z192" i="8"/>
  <c r="M192" i="8"/>
  <c r="L192" i="8"/>
  <c r="BF191" i="8"/>
  <c r="BE191" i="8"/>
  <c r="AR191" i="8"/>
  <c r="AQ191" i="8"/>
  <c r="AA191" i="8"/>
  <c r="Z191" i="8"/>
  <c r="M191" i="8"/>
  <c r="L191" i="8"/>
  <c r="BF190" i="8"/>
  <c r="BE190" i="8"/>
  <c r="AR190" i="8"/>
  <c r="AQ190" i="8"/>
  <c r="AA190" i="8"/>
  <c r="Z190" i="8"/>
  <c r="M190" i="8"/>
  <c r="L190" i="8"/>
  <c r="BF189" i="8"/>
  <c r="BE189" i="8"/>
  <c r="AR189" i="8"/>
  <c r="AQ189" i="8"/>
  <c r="AA189" i="8"/>
  <c r="Z189" i="8"/>
  <c r="M189" i="8"/>
  <c r="L189" i="8"/>
  <c r="BF185" i="8"/>
  <c r="BE185" i="8"/>
  <c r="AR185" i="8"/>
  <c r="AQ185" i="8"/>
  <c r="AA185" i="8"/>
  <c r="Z185" i="8"/>
  <c r="M185" i="8"/>
  <c r="L185" i="8"/>
  <c r="BF184" i="8"/>
  <c r="BE184" i="8"/>
  <c r="AR184" i="8"/>
  <c r="AQ184" i="8"/>
  <c r="AA184" i="8"/>
  <c r="Z184" i="8"/>
  <c r="M184" i="8"/>
  <c r="L184" i="8"/>
  <c r="BF183" i="8"/>
  <c r="BE183" i="8"/>
  <c r="AR183" i="8"/>
  <c r="AQ183" i="8"/>
  <c r="AA183" i="8"/>
  <c r="Z183" i="8"/>
  <c r="M183" i="8"/>
  <c r="L183" i="8"/>
  <c r="BF182" i="8"/>
  <c r="BE182" i="8"/>
  <c r="AR182" i="8"/>
  <c r="AQ182" i="8"/>
  <c r="AA182" i="8"/>
  <c r="Z182" i="8"/>
  <c r="M182" i="8"/>
  <c r="L182" i="8"/>
  <c r="BF181" i="8"/>
  <c r="BE181" i="8"/>
  <c r="AR181" i="8"/>
  <c r="AQ181" i="8"/>
  <c r="AA181" i="8"/>
  <c r="Z181" i="8"/>
  <c r="M181" i="8"/>
  <c r="L181" i="8"/>
  <c r="BF180" i="8"/>
  <c r="BE180" i="8"/>
  <c r="AR180" i="8"/>
  <c r="AQ180" i="8"/>
  <c r="AA180" i="8"/>
  <c r="Z180" i="8"/>
  <c r="M180" i="8"/>
  <c r="L180" i="8"/>
  <c r="BF142" i="8"/>
  <c r="BE142" i="8"/>
  <c r="AR142" i="8"/>
  <c r="AQ142" i="8"/>
  <c r="AA142" i="8"/>
  <c r="Z142" i="8"/>
  <c r="M142" i="8"/>
  <c r="L142" i="8"/>
  <c r="BF141" i="8"/>
  <c r="BE141" i="8"/>
  <c r="AR141" i="8"/>
  <c r="AQ141" i="8"/>
  <c r="AA141" i="8"/>
  <c r="Z141" i="8"/>
  <c r="M141" i="8"/>
  <c r="L141" i="8"/>
  <c r="BF140" i="8"/>
  <c r="BE140" i="8"/>
  <c r="AR140" i="8"/>
  <c r="AQ140" i="8"/>
  <c r="AA140" i="8"/>
  <c r="Z140" i="8"/>
  <c r="M140" i="8"/>
  <c r="L140" i="8"/>
  <c r="BF139" i="8"/>
  <c r="BE139" i="8"/>
  <c r="AR139" i="8"/>
  <c r="AQ139" i="8"/>
  <c r="AA139" i="8"/>
  <c r="Z139" i="8"/>
  <c r="M139" i="8"/>
  <c r="L139" i="8"/>
  <c r="BF138" i="8"/>
  <c r="BE138" i="8"/>
  <c r="AR138" i="8"/>
  <c r="AQ138" i="8"/>
  <c r="AA138" i="8"/>
  <c r="Z138" i="8"/>
  <c r="M138" i="8"/>
  <c r="L138" i="8"/>
  <c r="BF137" i="8"/>
  <c r="BE137" i="8"/>
  <c r="AR137" i="8"/>
  <c r="AQ137" i="8"/>
  <c r="AA137" i="8"/>
  <c r="Z137" i="8"/>
  <c r="M137" i="8"/>
  <c r="L137" i="8"/>
  <c r="BF136" i="8"/>
  <c r="BE136" i="8"/>
  <c r="AR136" i="8"/>
  <c r="AQ136" i="8"/>
  <c r="AA136" i="8"/>
  <c r="Z136" i="8"/>
  <c r="M136" i="8"/>
  <c r="L136" i="8"/>
  <c r="BF135" i="8"/>
  <c r="BE135" i="8"/>
  <c r="AR135" i="8"/>
  <c r="AQ135" i="8"/>
  <c r="AA135" i="8"/>
  <c r="Z135" i="8"/>
  <c r="M135" i="8"/>
  <c r="L135" i="8"/>
  <c r="BF134" i="8"/>
  <c r="BE134" i="8"/>
  <c r="AR134" i="8"/>
  <c r="AQ134" i="8"/>
  <c r="AA134" i="8"/>
  <c r="Z134" i="8"/>
  <c r="M134" i="8"/>
  <c r="L134" i="8"/>
  <c r="BF133" i="8"/>
  <c r="BE133" i="8"/>
  <c r="AR133" i="8"/>
  <c r="AQ133" i="8"/>
  <c r="AA133" i="8"/>
  <c r="Z133" i="8"/>
  <c r="M133" i="8"/>
  <c r="L133" i="8"/>
  <c r="BF132" i="8"/>
  <c r="BE132" i="8"/>
  <c r="AR132" i="8"/>
  <c r="AQ132" i="8"/>
  <c r="AA132" i="8"/>
  <c r="Z132" i="8"/>
  <c r="M132" i="8"/>
  <c r="L132" i="8"/>
  <c r="BF131" i="8"/>
  <c r="BE131" i="8"/>
  <c r="AR131" i="8"/>
  <c r="AQ131" i="8"/>
  <c r="AA131" i="8"/>
  <c r="Z131" i="8"/>
  <c r="M131" i="8"/>
  <c r="L131" i="8"/>
  <c r="BF126" i="8"/>
  <c r="BE126" i="8"/>
  <c r="AR126" i="8"/>
  <c r="AQ126" i="8"/>
  <c r="AA126" i="8"/>
  <c r="Z126" i="8"/>
  <c r="M126" i="8"/>
  <c r="L126" i="8"/>
  <c r="BF125" i="8"/>
  <c r="BE125" i="8"/>
  <c r="AR125" i="8"/>
  <c r="AQ125" i="8"/>
  <c r="AA125" i="8"/>
  <c r="Z125" i="8"/>
  <c r="M125" i="8"/>
  <c r="L125" i="8"/>
  <c r="BF124" i="8"/>
  <c r="BE124" i="8"/>
  <c r="AR124" i="8"/>
  <c r="AQ124" i="8"/>
  <c r="AA124" i="8"/>
  <c r="Z124" i="8"/>
  <c r="M124" i="8"/>
  <c r="L124" i="8"/>
  <c r="BF123" i="8"/>
  <c r="BE123" i="8"/>
  <c r="AR123" i="8"/>
  <c r="AQ123" i="8"/>
  <c r="AA123" i="8"/>
  <c r="Z123" i="8"/>
  <c r="M123" i="8"/>
  <c r="L123" i="8"/>
  <c r="BF122" i="8"/>
  <c r="BE122" i="8"/>
  <c r="AR122" i="8"/>
  <c r="AQ122" i="8"/>
  <c r="AA122" i="8"/>
  <c r="Z122" i="8"/>
  <c r="M122" i="8"/>
  <c r="L122" i="8"/>
  <c r="BF121" i="8"/>
  <c r="BE121" i="8"/>
  <c r="AR121" i="8"/>
  <c r="AQ121" i="8"/>
  <c r="AA121" i="8"/>
  <c r="Z121" i="8"/>
  <c r="M121" i="8"/>
  <c r="L121" i="8"/>
  <c r="BF120" i="8"/>
  <c r="BE120" i="8"/>
  <c r="AR120" i="8"/>
  <c r="AQ120" i="8"/>
  <c r="AA120" i="8"/>
  <c r="Z120" i="8"/>
  <c r="M120" i="8"/>
  <c r="L120" i="8"/>
  <c r="BF119" i="8"/>
  <c r="BE119" i="8"/>
  <c r="AR119" i="8"/>
  <c r="AQ119" i="8"/>
  <c r="AA119" i="8"/>
  <c r="Z119" i="8"/>
  <c r="M119" i="8"/>
  <c r="L119" i="8"/>
  <c r="BF118" i="8"/>
  <c r="BE118" i="8"/>
  <c r="AR118" i="8"/>
  <c r="AQ118" i="8"/>
  <c r="AA118" i="8"/>
  <c r="Z118" i="8"/>
  <c r="M118" i="8"/>
  <c r="L118" i="8"/>
  <c r="BF117" i="8"/>
  <c r="BE117" i="8"/>
  <c r="AR117" i="8"/>
  <c r="AQ117" i="8"/>
  <c r="AA117" i="8"/>
  <c r="Z117" i="8"/>
  <c r="M117" i="8"/>
  <c r="L117" i="8"/>
  <c r="BF116" i="8"/>
  <c r="BE116" i="8"/>
  <c r="AR116" i="8"/>
  <c r="AQ116" i="8"/>
  <c r="AA116" i="8"/>
  <c r="Z116" i="8"/>
  <c r="M116" i="8"/>
  <c r="L116" i="8"/>
  <c r="BF115" i="8"/>
  <c r="BE115" i="8"/>
  <c r="AR115" i="8"/>
  <c r="AQ115" i="8"/>
  <c r="AA115" i="8"/>
  <c r="Z115" i="8"/>
  <c r="M115" i="8"/>
  <c r="L115" i="8"/>
  <c r="BF110" i="8"/>
  <c r="BE110" i="8"/>
  <c r="AR110" i="8"/>
  <c r="AQ110" i="8"/>
  <c r="AA110" i="8"/>
  <c r="Z110" i="8"/>
  <c r="M110" i="8"/>
  <c r="L110" i="8"/>
  <c r="BF109" i="8"/>
  <c r="BE109" i="8"/>
  <c r="AR109" i="8"/>
  <c r="AQ109" i="8"/>
  <c r="AA109" i="8"/>
  <c r="Z109" i="8"/>
  <c r="M109" i="8"/>
  <c r="L109" i="8"/>
  <c r="BF108" i="8"/>
  <c r="BE108" i="8"/>
  <c r="AR108" i="8"/>
  <c r="AQ108" i="8"/>
  <c r="AA108" i="8"/>
  <c r="Z108" i="8"/>
  <c r="M108" i="8"/>
  <c r="L108" i="8"/>
  <c r="BF107" i="8"/>
  <c r="BE107" i="8"/>
  <c r="AR107" i="8"/>
  <c r="AQ107" i="8"/>
  <c r="AA107" i="8"/>
  <c r="Z107" i="8"/>
  <c r="M107" i="8"/>
  <c r="L107" i="8"/>
  <c r="BF106" i="8"/>
  <c r="BE106" i="8"/>
  <c r="AR106" i="8"/>
  <c r="AQ106" i="8"/>
  <c r="AA106" i="8"/>
  <c r="Z106" i="8"/>
  <c r="M106" i="8"/>
  <c r="L106" i="8"/>
  <c r="BF105" i="8"/>
  <c r="BE105" i="8"/>
  <c r="AR105" i="8"/>
  <c r="AQ105" i="8"/>
  <c r="AA105" i="8"/>
  <c r="Z105" i="8"/>
  <c r="M105" i="8"/>
  <c r="L105" i="8"/>
  <c r="BF104" i="8"/>
  <c r="BE104" i="8"/>
  <c r="AR104" i="8"/>
  <c r="AQ104" i="8"/>
  <c r="AA104" i="8"/>
  <c r="Z104" i="8"/>
  <c r="M104" i="8"/>
  <c r="L104" i="8"/>
  <c r="BF103" i="8"/>
  <c r="BE103" i="8"/>
  <c r="AR103" i="8"/>
  <c r="AQ103" i="8"/>
  <c r="AA103" i="8"/>
  <c r="Z103" i="8"/>
  <c r="M103" i="8"/>
  <c r="L103" i="8"/>
  <c r="BF102" i="8"/>
  <c r="BE102" i="8"/>
  <c r="AR102" i="8"/>
  <c r="AQ102" i="8"/>
  <c r="AA102" i="8"/>
  <c r="Z102" i="8"/>
  <c r="M102" i="8"/>
  <c r="L102" i="8"/>
  <c r="BF101" i="8"/>
  <c r="BE101" i="8"/>
  <c r="AR101" i="8"/>
  <c r="AQ101" i="8"/>
  <c r="AA101" i="8"/>
  <c r="Z101" i="8"/>
  <c r="M101" i="8"/>
  <c r="L101" i="8"/>
  <c r="BF100" i="8"/>
  <c r="BE100" i="8"/>
  <c r="AR100" i="8"/>
  <c r="AQ100" i="8"/>
  <c r="AA100" i="8"/>
  <c r="Z100" i="8"/>
  <c r="M100" i="8"/>
  <c r="L100" i="8"/>
  <c r="BF99" i="8"/>
  <c r="BE99" i="8"/>
  <c r="AR99" i="8"/>
  <c r="AQ99" i="8"/>
  <c r="AA99" i="8"/>
  <c r="Z99" i="8"/>
  <c r="M99" i="8"/>
  <c r="L99" i="8"/>
  <c r="BF94" i="8"/>
  <c r="BE94" i="8"/>
  <c r="AR94" i="8"/>
  <c r="AQ94" i="8"/>
  <c r="AA94" i="8"/>
  <c r="Z94" i="8"/>
  <c r="M94" i="8"/>
  <c r="L94" i="8"/>
  <c r="BF93" i="8"/>
  <c r="BE93" i="8"/>
  <c r="AR93" i="8"/>
  <c r="AQ93" i="8"/>
  <c r="AA93" i="8"/>
  <c r="Z93" i="8"/>
  <c r="M93" i="8"/>
  <c r="L93" i="8"/>
  <c r="BF92" i="8"/>
  <c r="BE92" i="8"/>
  <c r="AR92" i="8"/>
  <c r="AQ92" i="8"/>
  <c r="AA92" i="8"/>
  <c r="Z92" i="8"/>
  <c r="M92" i="8"/>
  <c r="L92" i="8"/>
  <c r="BF91" i="8"/>
  <c r="BE91" i="8"/>
  <c r="AR91" i="8"/>
  <c r="AQ91" i="8"/>
  <c r="AA91" i="8"/>
  <c r="Z91" i="8"/>
  <c r="M91" i="8"/>
  <c r="L91" i="8"/>
  <c r="BF90" i="8"/>
  <c r="BE90" i="8"/>
  <c r="AR90" i="8"/>
  <c r="AQ90" i="8"/>
  <c r="AA90" i="8"/>
  <c r="Z90" i="8"/>
  <c r="M90" i="8"/>
  <c r="L90" i="8"/>
  <c r="BF89" i="8"/>
  <c r="BE89" i="8"/>
  <c r="AR89" i="8"/>
  <c r="AQ89" i="8"/>
  <c r="AA89" i="8"/>
  <c r="Z89" i="8"/>
  <c r="M89" i="8"/>
  <c r="L89" i="8"/>
  <c r="BF88" i="8"/>
  <c r="BE88" i="8"/>
  <c r="AR88" i="8"/>
  <c r="AQ88" i="8"/>
  <c r="AA88" i="8"/>
  <c r="Z88" i="8"/>
  <c r="M88" i="8"/>
  <c r="L88" i="8"/>
  <c r="BF87" i="8"/>
  <c r="BE87" i="8"/>
  <c r="AR87" i="8"/>
  <c r="AQ87" i="8"/>
  <c r="AA87" i="8"/>
  <c r="Z87" i="8"/>
  <c r="M87" i="8"/>
  <c r="L87" i="8"/>
  <c r="BF86" i="8"/>
  <c r="BE86" i="8"/>
  <c r="AR86" i="8"/>
  <c r="AQ86" i="8"/>
  <c r="AA86" i="8"/>
  <c r="Z86" i="8"/>
  <c r="M86" i="8"/>
  <c r="L86" i="8"/>
  <c r="BF85" i="8"/>
  <c r="BE85" i="8"/>
  <c r="AR85" i="8"/>
  <c r="AQ85" i="8"/>
  <c r="AA85" i="8"/>
  <c r="Z85" i="8"/>
  <c r="M85" i="8"/>
  <c r="L85" i="8"/>
  <c r="BF84" i="8"/>
  <c r="BE84" i="8"/>
  <c r="AR84" i="8"/>
  <c r="AQ84" i="8"/>
  <c r="AA84" i="8"/>
  <c r="Z84" i="8"/>
  <c r="M84" i="8"/>
  <c r="L84" i="8"/>
  <c r="BF83" i="8"/>
  <c r="BE83" i="8"/>
  <c r="AR83" i="8"/>
  <c r="AQ83" i="8"/>
  <c r="AA83" i="8"/>
  <c r="Z83" i="8"/>
  <c r="M83" i="8"/>
  <c r="L83" i="8"/>
  <c r="BF62" i="8"/>
  <c r="BE62" i="8"/>
  <c r="AR62" i="8"/>
  <c r="AQ62" i="8"/>
  <c r="AA62" i="8"/>
  <c r="Z62" i="8"/>
  <c r="M62" i="8"/>
  <c r="L62" i="8"/>
  <c r="BF61" i="8"/>
  <c r="BE61" i="8"/>
  <c r="AR61" i="8"/>
  <c r="AQ61" i="8"/>
  <c r="AA61" i="8"/>
  <c r="Z61" i="8"/>
  <c r="M61" i="8"/>
  <c r="L61" i="8"/>
  <c r="BF60" i="8"/>
  <c r="BE60" i="8"/>
  <c r="AR60" i="8"/>
  <c r="AQ60" i="8"/>
  <c r="AA60" i="8"/>
  <c r="Z60" i="8"/>
  <c r="M60" i="8"/>
  <c r="L60" i="8"/>
  <c r="BF59" i="8"/>
  <c r="BE59" i="8"/>
  <c r="AR59" i="8"/>
  <c r="AQ59" i="8"/>
  <c r="AA59" i="8"/>
  <c r="Z59" i="8"/>
  <c r="M59" i="8"/>
  <c r="L59" i="8"/>
  <c r="BF58" i="8"/>
  <c r="BE58" i="8"/>
  <c r="AR58" i="8"/>
  <c r="AQ58" i="8"/>
  <c r="AA58" i="8"/>
  <c r="Z58" i="8"/>
  <c r="M58" i="8"/>
  <c r="L58" i="8"/>
  <c r="BF57" i="8"/>
  <c r="BE57" i="8"/>
  <c r="AR57" i="8"/>
  <c r="AQ57" i="8"/>
  <c r="AA57" i="8"/>
  <c r="Z57" i="8"/>
  <c r="M57" i="8"/>
  <c r="L57" i="8"/>
  <c r="BF56" i="8"/>
  <c r="BE56" i="8"/>
  <c r="AR56" i="8"/>
  <c r="AQ56" i="8"/>
  <c r="AA56" i="8"/>
  <c r="Z56" i="8"/>
  <c r="M56" i="8"/>
  <c r="L56" i="8"/>
  <c r="BF55" i="8"/>
  <c r="BE55" i="8"/>
  <c r="AR55" i="8"/>
  <c r="AQ55" i="8"/>
  <c r="AA55" i="8"/>
  <c r="Z55" i="8"/>
  <c r="M55" i="8"/>
  <c r="L55" i="8"/>
  <c r="BF54" i="8"/>
  <c r="BE54" i="8"/>
  <c r="AR54" i="8"/>
  <c r="AQ54" i="8"/>
  <c r="AA54" i="8"/>
  <c r="Z54" i="8"/>
  <c r="M54" i="8"/>
  <c r="L54" i="8"/>
  <c r="BF53" i="8"/>
  <c r="BE53" i="8"/>
  <c r="AR53" i="8"/>
  <c r="AQ53" i="8"/>
  <c r="AA53" i="8"/>
  <c r="Z53" i="8"/>
  <c r="M53" i="8"/>
  <c r="L53" i="8"/>
  <c r="BF52" i="8"/>
  <c r="BE52" i="8"/>
  <c r="AR52" i="8"/>
  <c r="AQ52" i="8"/>
  <c r="AA52" i="8"/>
  <c r="Z52" i="8"/>
  <c r="M52" i="8"/>
  <c r="L52" i="8"/>
  <c r="BF51" i="8"/>
  <c r="BE51" i="8"/>
  <c r="AR51" i="8"/>
  <c r="AQ51" i="8"/>
  <c r="AA51" i="8"/>
  <c r="Z51" i="8"/>
  <c r="M51" i="8"/>
  <c r="L51" i="8"/>
  <c r="BF46" i="8"/>
  <c r="BE46" i="8"/>
  <c r="AR46" i="8"/>
  <c r="AQ46" i="8"/>
  <c r="AA46" i="8"/>
  <c r="Z46" i="8"/>
  <c r="M46" i="8"/>
  <c r="L46" i="8"/>
  <c r="BF45" i="8"/>
  <c r="BE45" i="8"/>
  <c r="AR45" i="8"/>
  <c r="AQ45" i="8"/>
  <c r="AA45" i="8"/>
  <c r="Z45" i="8"/>
  <c r="M45" i="8"/>
  <c r="L45" i="8"/>
  <c r="BF44" i="8"/>
  <c r="BE44" i="8"/>
  <c r="AR44" i="8"/>
  <c r="AQ44" i="8"/>
  <c r="AA44" i="8"/>
  <c r="Z44" i="8"/>
  <c r="M44" i="8"/>
  <c r="L44" i="8"/>
  <c r="BF43" i="8"/>
  <c r="BE43" i="8"/>
  <c r="AR43" i="8"/>
  <c r="AQ43" i="8"/>
  <c r="AA43" i="8"/>
  <c r="Z43" i="8"/>
  <c r="M43" i="8"/>
  <c r="L43" i="8"/>
  <c r="BF42" i="8"/>
  <c r="BE42" i="8"/>
  <c r="AR42" i="8"/>
  <c r="AQ42" i="8"/>
  <c r="AA42" i="8"/>
  <c r="Z42" i="8"/>
  <c r="M42" i="8"/>
  <c r="L42" i="8"/>
  <c r="BF41" i="8"/>
  <c r="BE41" i="8"/>
  <c r="AR41" i="8"/>
  <c r="AQ41" i="8"/>
  <c r="AA41" i="8"/>
  <c r="Z41" i="8"/>
  <c r="M41" i="8"/>
  <c r="L41" i="8"/>
  <c r="BF40" i="8"/>
  <c r="BE40" i="8"/>
  <c r="AR40" i="8"/>
  <c r="AQ40" i="8"/>
  <c r="AA40" i="8"/>
  <c r="Z40" i="8"/>
  <c r="M40" i="8"/>
  <c r="L40" i="8"/>
  <c r="BF39" i="8"/>
  <c r="BE39" i="8"/>
  <c r="AR39" i="8"/>
  <c r="AQ39" i="8"/>
  <c r="AA39" i="8"/>
  <c r="Z39" i="8"/>
  <c r="M39" i="8"/>
  <c r="L39" i="8"/>
  <c r="BF38" i="8"/>
  <c r="BE38" i="8"/>
  <c r="AR38" i="8"/>
  <c r="AQ38" i="8"/>
  <c r="AA38" i="8"/>
  <c r="Z38" i="8"/>
  <c r="M38" i="8"/>
  <c r="L38" i="8"/>
  <c r="BF37" i="8"/>
  <c r="BE37" i="8"/>
  <c r="AR37" i="8"/>
  <c r="AQ37" i="8"/>
  <c r="AA37" i="8"/>
  <c r="Z37" i="8"/>
  <c r="M37" i="8"/>
  <c r="L37" i="8"/>
  <c r="BF36" i="8"/>
  <c r="BE36" i="8"/>
  <c r="AR36" i="8"/>
  <c r="AQ36" i="8"/>
  <c r="AA36" i="8"/>
  <c r="Z36" i="8"/>
  <c r="M36" i="8"/>
  <c r="L36" i="8"/>
  <c r="BF35" i="8"/>
  <c r="BE35" i="8"/>
  <c r="AR35" i="8"/>
  <c r="AQ35" i="8"/>
  <c r="AA35" i="8"/>
  <c r="Z35" i="8"/>
  <c r="M35" i="8"/>
  <c r="L35" i="8"/>
  <c r="BF30" i="8"/>
  <c r="BE30" i="8"/>
  <c r="AR30" i="8"/>
  <c r="AQ30" i="8"/>
  <c r="AA30" i="8"/>
  <c r="Z30" i="8"/>
  <c r="M30" i="8"/>
  <c r="L30" i="8"/>
  <c r="BF29" i="8"/>
  <c r="BE29" i="8"/>
  <c r="AR29" i="8"/>
  <c r="AQ29" i="8"/>
  <c r="AA29" i="8"/>
  <c r="Z29" i="8"/>
  <c r="M29" i="8"/>
  <c r="L29" i="8"/>
  <c r="BF28" i="8"/>
  <c r="BE28" i="8"/>
  <c r="AR28" i="8"/>
  <c r="AQ28" i="8"/>
  <c r="AA28" i="8"/>
  <c r="Z28" i="8"/>
  <c r="M28" i="8"/>
  <c r="L28" i="8"/>
  <c r="BF27" i="8"/>
  <c r="BE27" i="8"/>
  <c r="AR27" i="8"/>
  <c r="AQ27" i="8"/>
  <c r="AA27" i="8"/>
  <c r="Z27" i="8"/>
  <c r="M27" i="8"/>
  <c r="L27" i="8"/>
  <c r="BF26" i="8"/>
  <c r="BE26" i="8"/>
  <c r="AR26" i="8"/>
  <c r="AQ26" i="8"/>
  <c r="AA26" i="8"/>
  <c r="Z26" i="8"/>
  <c r="M26" i="8"/>
  <c r="L26" i="8"/>
  <c r="BF25" i="8"/>
  <c r="BE25" i="8"/>
  <c r="AR25" i="8"/>
  <c r="AQ25" i="8"/>
  <c r="AA25" i="8"/>
  <c r="Z25" i="8"/>
  <c r="M25" i="8"/>
  <c r="L25" i="8"/>
  <c r="BF24" i="8"/>
  <c r="BE24" i="8"/>
  <c r="AR24" i="8"/>
  <c r="AQ24" i="8"/>
  <c r="AA24" i="8"/>
  <c r="Z24" i="8"/>
  <c r="M24" i="8"/>
  <c r="L24" i="8"/>
  <c r="BF23" i="8"/>
  <c r="BE23" i="8"/>
  <c r="AR23" i="8"/>
  <c r="AQ23" i="8"/>
  <c r="AA23" i="8"/>
  <c r="Z23" i="8"/>
  <c r="M23" i="8"/>
  <c r="L23" i="8"/>
  <c r="BF22" i="8"/>
  <c r="BE22" i="8"/>
  <c r="AR22" i="8"/>
  <c r="AQ22" i="8"/>
  <c r="AA22" i="8"/>
  <c r="Z22" i="8"/>
  <c r="M22" i="8"/>
  <c r="L22" i="8"/>
  <c r="BF21" i="8"/>
  <c r="BE21" i="8"/>
  <c r="AR21" i="8"/>
  <c r="AQ21" i="8"/>
  <c r="AA21" i="8"/>
  <c r="Z21" i="8"/>
  <c r="M21" i="8"/>
  <c r="L21" i="8"/>
  <c r="BF20" i="8"/>
  <c r="BE20" i="8"/>
  <c r="AR20" i="8"/>
  <c r="AQ20" i="8"/>
  <c r="AA20" i="8"/>
  <c r="Z20" i="8"/>
  <c r="M20" i="8"/>
  <c r="L20" i="8"/>
  <c r="BF19" i="8"/>
  <c r="BE19" i="8"/>
  <c r="AR19" i="8"/>
  <c r="AQ19" i="8"/>
  <c r="AA19" i="8"/>
  <c r="Z19" i="8"/>
  <c r="M19" i="8"/>
  <c r="L19" i="8"/>
  <c r="BF14" i="8"/>
  <c r="BE14" i="8"/>
  <c r="AR14" i="8"/>
  <c r="AQ14" i="8"/>
  <c r="AA14" i="8"/>
  <c r="Z14" i="8"/>
  <c r="M14" i="8"/>
  <c r="L14" i="8"/>
  <c r="BF13" i="8"/>
  <c r="BE13" i="8"/>
  <c r="AR13" i="8"/>
  <c r="AQ13" i="8"/>
  <c r="AA13" i="8"/>
  <c r="Z13" i="8"/>
  <c r="M13" i="8"/>
  <c r="L13" i="8"/>
  <c r="BF12" i="8"/>
  <c r="BE12" i="8"/>
  <c r="AR12" i="8"/>
  <c r="AQ12" i="8"/>
  <c r="AA12" i="8"/>
  <c r="Z12" i="8"/>
  <c r="M12" i="8"/>
  <c r="L12" i="8"/>
  <c r="BF11" i="8"/>
  <c r="BE11" i="8"/>
  <c r="AR11" i="8"/>
  <c r="AQ11" i="8"/>
  <c r="AA11" i="8"/>
  <c r="Z11" i="8"/>
  <c r="M11" i="8"/>
  <c r="L11" i="8"/>
  <c r="BF10" i="8"/>
  <c r="BE10" i="8"/>
  <c r="AR10" i="8"/>
  <c r="AQ10" i="8"/>
  <c r="AA10" i="8"/>
  <c r="Z10" i="8"/>
  <c r="M10" i="8"/>
  <c r="L10" i="8"/>
  <c r="BF9" i="8"/>
  <c r="BE9" i="8"/>
  <c r="AR9" i="8"/>
  <c r="AQ9" i="8"/>
  <c r="AA9" i="8"/>
  <c r="Z9" i="8"/>
  <c r="M9" i="8"/>
  <c r="L9" i="8"/>
  <c r="BF8" i="8"/>
  <c r="BE8" i="8"/>
  <c r="AR8" i="8"/>
  <c r="AQ8" i="8"/>
  <c r="AA8" i="8"/>
  <c r="Z8" i="8"/>
  <c r="M8" i="8"/>
  <c r="L8" i="8"/>
  <c r="BF7" i="8"/>
  <c r="BE7" i="8"/>
  <c r="AR7" i="8"/>
  <c r="AQ7" i="8"/>
  <c r="AA7" i="8"/>
  <c r="Z7" i="8"/>
  <c r="M7" i="8"/>
  <c r="L7" i="8"/>
  <c r="BF6" i="8"/>
  <c r="BE6" i="8"/>
  <c r="AR6" i="8"/>
  <c r="AQ6" i="8"/>
  <c r="AA6" i="8"/>
  <c r="Z6" i="8"/>
  <c r="M6" i="8"/>
  <c r="L6" i="8"/>
  <c r="BF5" i="8"/>
  <c r="BE5" i="8"/>
  <c r="AR5" i="8"/>
  <c r="AQ5" i="8"/>
  <c r="AA5" i="8"/>
  <c r="Z5" i="8"/>
  <c r="M5" i="8"/>
  <c r="L5" i="8"/>
  <c r="BF4" i="8"/>
  <c r="BE4" i="8"/>
  <c r="AR4" i="8"/>
  <c r="AQ4" i="8"/>
  <c r="AA4" i="8"/>
  <c r="Z4" i="8"/>
  <c r="M4" i="8"/>
  <c r="L4" i="8"/>
  <c r="BF3" i="8"/>
  <c r="BE3" i="8"/>
  <c r="AR3" i="8"/>
  <c r="AQ3" i="8"/>
  <c r="AA3" i="8"/>
  <c r="Z3" i="8"/>
  <c r="M3" i="8"/>
  <c r="L3" i="8"/>
  <c r="K221" i="7"/>
  <c r="J221" i="7"/>
  <c r="H221" i="7"/>
  <c r="K220" i="7"/>
  <c r="J220" i="7"/>
  <c r="H220" i="7"/>
  <c r="K219" i="7"/>
  <c r="J219" i="7"/>
  <c r="H219" i="7"/>
  <c r="K218" i="7"/>
  <c r="J218" i="7"/>
  <c r="H218" i="7"/>
  <c r="K217" i="7"/>
  <c r="J217" i="7"/>
  <c r="H217" i="7"/>
  <c r="K216" i="7"/>
  <c r="J216" i="7"/>
  <c r="H216" i="7"/>
  <c r="K215" i="7"/>
  <c r="J215" i="7"/>
  <c r="H215" i="7"/>
  <c r="K214" i="7"/>
  <c r="J214" i="7"/>
  <c r="H214" i="7"/>
  <c r="K213" i="7"/>
  <c r="J213" i="7"/>
  <c r="H213" i="7"/>
  <c r="K212" i="7"/>
  <c r="J212" i="7"/>
  <c r="H212" i="7"/>
  <c r="K211" i="7"/>
  <c r="J211" i="7"/>
  <c r="H211" i="7"/>
  <c r="K210" i="7"/>
  <c r="J210" i="7"/>
  <c r="H210" i="7"/>
  <c r="K209" i="7"/>
  <c r="J209" i="7"/>
  <c r="H209" i="7"/>
  <c r="E204" i="7"/>
  <c r="C204" i="7"/>
  <c r="E203" i="7"/>
  <c r="C203" i="7"/>
  <c r="E202" i="7"/>
  <c r="C202" i="7"/>
  <c r="E201" i="7"/>
  <c r="C201" i="7"/>
  <c r="E200" i="7"/>
  <c r="C200" i="7"/>
  <c r="E199" i="7"/>
  <c r="C199" i="7"/>
  <c r="E198" i="7"/>
  <c r="C198" i="7"/>
  <c r="E197" i="7"/>
  <c r="C197" i="7"/>
  <c r="E196" i="7"/>
  <c r="C196" i="7"/>
  <c r="E195" i="7"/>
  <c r="C195" i="7"/>
  <c r="E194" i="7"/>
  <c r="C194" i="7"/>
  <c r="E193" i="7"/>
  <c r="C193" i="7"/>
  <c r="E192" i="7"/>
  <c r="C192" i="7"/>
  <c r="BF168" i="7"/>
  <c r="BE168" i="7"/>
  <c r="AR168" i="7"/>
  <c r="AQ168" i="7"/>
  <c r="E221" i="7" s="1"/>
  <c r="AA168" i="7"/>
  <c r="Z168" i="7"/>
  <c r="M168" i="7"/>
  <c r="K204" i="7" s="1"/>
  <c r="L168" i="7"/>
  <c r="BF167" i="7"/>
  <c r="BE167" i="7"/>
  <c r="AR167" i="7"/>
  <c r="AQ167" i="7"/>
  <c r="E220" i="7" s="1"/>
  <c r="AA167" i="7"/>
  <c r="Z167" i="7"/>
  <c r="M167" i="7"/>
  <c r="K203" i="7" s="1"/>
  <c r="L167" i="7"/>
  <c r="BF166" i="7"/>
  <c r="BE166" i="7"/>
  <c r="AR166" i="7"/>
  <c r="AQ166" i="7"/>
  <c r="E219" i="7" s="1"/>
  <c r="AA166" i="7"/>
  <c r="Z166" i="7"/>
  <c r="M166" i="7"/>
  <c r="K202" i="7" s="1"/>
  <c r="L166" i="7"/>
  <c r="BF165" i="7"/>
  <c r="BE165" i="7"/>
  <c r="AR165" i="7"/>
  <c r="AQ165" i="7"/>
  <c r="E218" i="7" s="1"/>
  <c r="AA165" i="7"/>
  <c r="Z165" i="7"/>
  <c r="M165" i="7"/>
  <c r="K201" i="7" s="1"/>
  <c r="L165" i="7"/>
  <c r="BF164" i="7"/>
  <c r="BE164" i="7"/>
  <c r="AR164" i="7"/>
  <c r="AQ164" i="7"/>
  <c r="E217" i="7" s="1"/>
  <c r="AA164" i="7"/>
  <c r="Z164" i="7"/>
  <c r="M164" i="7"/>
  <c r="K200" i="7" s="1"/>
  <c r="L164" i="7"/>
  <c r="BF163" i="7"/>
  <c r="BE163" i="7"/>
  <c r="AR163" i="7"/>
  <c r="AQ163" i="7"/>
  <c r="E216" i="7" s="1"/>
  <c r="AA163" i="7"/>
  <c r="Z163" i="7"/>
  <c r="M163" i="7"/>
  <c r="K199" i="7" s="1"/>
  <c r="L163" i="7"/>
  <c r="BF162" i="7"/>
  <c r="BE162" i="7"/>
  <c r="AR162" i="7"/>
  <c r="AQ162" i="7"/>
  <c r="E215" i="7" s="1"/>
  <c r="AA162" i="7"/>
  <c r="Z162" i="7"/>
  <c r="M162" i="7"/>
  <c r="K198" i="7" s="1"/>
  <c r="L162" i="7"/>
  <c r="BF161" i="7"/>
  <c r="BE161" i="7"/>
  <c r="AR161" i="7"/>
  <c r="AQ161" i="7"/>
  <c r="E214" i="7" s="1"/>
  <c r="AA161" i="7"/>
  <c r="Z161" i="7"/>
  <c r="M161" i="7"/>
  <c r="K197" i="7" s="1"/>
  <c r="L161" i="7"/>
  <c r="BF160" i="7"/>
  <c r="BE160" i="7"/>
  <c r="AR160" i="7"/>
  <c r="AQ160" i="7"/>
  <c r="E213" i="7" s="1"/>
  <c r="AA160" i="7"/>
  <c r="Z160" i="7"/>
  <c r="M160" i="7"/>
  <c r="K196" i="7" s="1"/>
  <c r="L160" i="7"/>
  <c r="BF159" i="7"/>
  <c r="BE159" i="7"/>
  <c r="AR159" i="7"/>
  <c r="AQ159" i="7"/>
  <c r="E212" i="7" s="1"/>
  <c r="AA159" i="7"/>
  <c r="Z159" i="7"/>
  <c r="M159" i="7"/>
  <c r="K195" i="7" s="1"/>
  <c r="L159" i="7"/>
  <c r="BF158" i="7"/>
  <c r="BE158" i="7"/>
  <c r="AR158" i="7"/>
  <c r="AQ158" i="7"/>
  <c r="E211" i="7" s="1"/>
  <c r="AA158" i="7"/>
  <c r="Z158" i="7"/>
  <c r="M158" i="7"/>
  <c r="K194" i="7" s="1"/>
  <c r="L158" i="7"/>
  <c r="BF157" i="7"/>
  <c r="BE157" i="7"/>
  <c r="AR157" i="7"/>
  <c r="AQ157" i="7"/>
  <c r="E210" i="7" s="1"/>
  <c r="AA157" i="7"/>
  <c r="Z157" i="7"/>
  <c r="M157" i="7"/>
  <c r="K193" i="7" s="1"/>
  <c r="L157" i="7"/>
  <c r="BF156" i="7"/>
  <c r="BE156" i="7"/>
  <c r="AR156" i="7"/>
  <c r="AQ156" i="7"/>
  <c r="E209" i="7" s="1"/>
  <c r="AA156" i="7"/>
  <c r="Z156" i="7"/>
  <c r="M156" i="7"/>
  <c r="K192" i="7" s="1"/>
  <c r="L156" i="7"/>
  <c r="BF151" i="7"/>
  <c r="BE151" i="7"/>
  <c r="AR151" i="7"/>
  <c r="AQ151" i="7"/>
  <c r="D221" i="7" s="1"/>
  <c r="AA151" i="7"/>
  <c r="Z151" i="7"/>
  <c r="M151" i="7"/>
  <c r="J204" i="7" s="1"/>
  <c r="L151" i="7"/>
  <c r="D204" i="7" s="1"/>
  <c r="BF150" i="7"/>
  <c r="BE150" i="7"/>
  <c r="AR150" i="7"/>
  <c r="AQ150" i="7"/>
  <c r="D220" i="7" s="1"/>
  <c r="AA150" i="7"/>
  <c r="Z150" i="7"/>
  <c r="M150" i="7"/>
  <c r="J203" i="7" s="1"/>
  <c r="L150" i="7"/>
  <c r="D203" i="7" s="1"/>
  <c r="BF149" i="7"/>
  <c r="BE149" i="7"/>
  <c r="AR149" i="7"/>
  <c r="AQ149" i="7"/>
  <c r="D219" i="7" s="1"/>
  <c r="AA149" i="7"/>
  <c r="Z149" i="7"/>
  <c r="M149" i="7"/>
  <c r="J202" i="7" s="1"/>
  <c r="L149" i="7"/>
  <c r="D202" i="7" s="1"/>
  <c r="BF148" i="7"/>
  <c r="BE148" i="7"/>
  <c r="AR148" i="7"/>
  <c r="AQ148" i="7"/>
  <c r="D218" i="7" s="1"/>
  <c r="AA148" i="7"/>
  <c r="Z148" i="7"/>
  <c r="M148" i="7"/>
  <c r="J201" i="7" s="1"/>
  <c r="L148" i="7"/>
  <c r="D201" i="7" s="1"/>
  <c r="BF147" i="7"/>
  <c r="BE147" i="7"/>
  <c r="AR147" i="7"/>
  <c r="AQ147" i="7"/>
  <c r="D217" i="7" s="1"/>
  <c r="AA147" i="7"/>
  <c r="Z147" i="7"/>
  <c r="M147" i="7"/>
  <c r="J200" i="7" s="1"/>
  <c r="L147" i="7"/>
  <c r="D200" i="7" s="1"/>
  <c r="BF146" i="7"/>
  <c r="BE146" i="7"/>
  <c r="AR146" i="7"/>
  <c r="AQ146" i="7"/>
  <c r="D216" i="7" s="1"/>
  <c r="AA146" i="7"/>
  <c r="Z146" i="7"/>
  <c r="M146" i="7"/>
  <c r="J199" i="7" s="1"/>
  <c r="L146" i="7"/>
  <c r="D199" i="7" s="1"/>
  <c r="BF145" i="7"/>
  <c r="BE145" i="7"/>
  <c r="AR145" i="7"/>
  <c r="AQ145" i="7"/>
  <c r="D215" i="7" s="1"/>
  <c r="AA145" i="7"/>
  <c r="Z145" i="7"/>
  <c r="M145" i="7"/>
  <c r="J198" i="7" s="1"/>
  <c r="L145" i="7"/>
  <c r="D198" i="7" s="1"/>
  <c r="BF144" i="7"/>
  <c r="BE144" i="7"/>
  <c r="AR144" i="7"/>
  <c r="AQ144" i="7"/>
  <c r="D214" i="7" s="1"/>
  <c r="AA144" i="7"/>
  <c r="Z144" i="7"/>
  <c r="M144" i="7"/>
  <c r="J197" i="7" s="1"/>
  <c r="L144" i="7"/>
  <c r="D197" i="7" s="1"/>
  <c r="BF143" i="7"/>
  <c r="BE143" i="7"/>
  <c r="AR143" i="7"/>
  <c r="AQ143" i="7"/>
  <c r="D213" i="7" s="1"/>
  <c r="AA143" i="7"/>
  <c r="Z143" i="7"/>
  <c r="M143" i="7"/>
  <c r="J196" i="7" s="1"/>
  <c r="L143" i="7"/>
  <c r="D196" i="7" s="1"/>
  <c r="BF142" i="7"/>
  <c r="BE142" i="7"/>
  <c r="AR142" i="7"/>
  <c r="AQ142" i="7"/>
  <c r="D212" i="7" s="1"/>
  <c r="AA142" i="7"/>
  <c r="Z142" i="7"/>
  <c r="M142" i="7"/>
  <c r="J195" i="7" s="1"/>
  <c r="L142" i="7"/>
  <c r="D195" i="7" s="1"/>
  <c r="BF141" i="7"/>
  <c r="BE141" i="7"/>
  <c r="AR141" i="7"/>
  <c r="AQ141" i="7"/>
  <c r="D211" i="7" s="1"/>
  <c r="AA141" i="7"/>
  <c r="Z141" i="7"/>
  <c r="M141" i="7"/>
  <c r="J194" i="7" s="1"/>
  <c r="L141" i="7"/>
  <c r="D194" i="7" s="1"/>
  <c r="BF140" i="7"/>
  <c r="BE140" i="7"/>
  <c r="AR140" i="7"/>
  <c r="AQ140" i="7"/>
  <c r="D210" i="7" s="1"/>
  <c r="AA140" i="7"/>
  <c r="Z140" i="7"/>
  <c r="M140" i="7"/>
  <c r="J193" i="7" s="1"/>
  <c r="L140" i="7"/>
  <c r="D193" i="7" s="1"/>
  <c r="BF139" i="7"/>
  <c r="BE139" i="7"/>
  <c r="AR139" i="7"/>
  <c r="AQ139" i="7"/>
  <c r="D209" i="7" s="1"/>
  <c r="AA139" i="7"/>
  <c r="Z139" i="7"/>
  <c r="M139" i="7"/>
  <c r="J192" i="7" s="1"/>
  <c r="L139" i="7"/>
  <c r="D192" i="7" s="1"/>
  <c r="BF134" i="7"/>
  <c r="BE134" i="7"/>
  <c r="AR134" i="7"/>
  <c r="I221" i="7" s="1"/>
  <c r="AQ134" i="7"/>
  <c r="C221" i="7" s="1"/>
  <c r="AA134" i="7"/>
  <c r="Z134" i="7"/>
  <c r="M134" i="7"/>
  <c r="I204" i="7" s="1"/>
  <c r="L134" i="7"/>
  <c r="BF133" i="7"/>
  <c r="BE133" i="7"/>
  <c r="AR133" i="7"/>
  <c r="I220" i="7" s="1"/>
  <c r="AQ133" i="7"/>
  <c r="C220" i="7" s="1"/>
  <c r="AA133" i="7"/>
  <c r="Z133" i="7"/>
  <c r="M133" i="7"/>
  <c r="I203" i="7" s="1"/>
  <c r="L133" i="7"/>
  <c r="BF132" i="7"/>
  <c r="BE132" i="7"/>
  <c r="AR132" i="7"/>
  <c r="I219" i="7" s="1"/>
  <c r="AQ132" i="7"/>
  <c r="C219" i="7" s="1"/>
  <c r="AA132" i="7"/>
  <c r="Z132" i="7"/>
  <c r="M132" i="7"/>
  <c r="I202" i="7" s="1"/>
  <c r="L132" i="7"/>
  <c r="BF131" i="7"/>
  <c r="BE131" i="7"/>
  <c r="AR131" i="7"/>
  <c r="I218" i="7" s="1"/>
  <c r="AQ131" i="7"/>
  <c r="C218" i="7" s="1"/>
  <c r="AA131" i="7"/>
  <c r="Z131" i="7"/>
  <c r="M131" i="7"/>
  <c r="I201" i="7" s="1"/>
  <c r="L131" i="7"/>
  <c r="BF130" i="7"/>
  <c r="BE130" i="7"/>
  <c r="AR130" i="7"/>
  <c r="I217" i="7" s="1"/>
  <c r="AQ130" i="7"/>
  <c r="C217" i="7" s="1"/>
  <c r="AA130" i="7"/>
  <c r="Z130" i="7"/>
  <c r="M130" i="7"/>
  <c r="I200" i="7" s="1"/>
  <c r="L130" i="7"/>
  <c r="BF129" i="7"/>
  <c r="BE129" i="7"/>
  <c r="AR129" i="7"/>
  <c r="I216" i="7" s="1"/>
  <c r="AQ129" i="7"/>
  <c r="C216" i="7" s="1"/>
  <c r="AA129" i="7"/>
  <c r="Z129" i="7"/>
  <c r="M129" i="7"/>
  <c r="I199" i="7" s="1"/>
  <c r="L129" i="7"/>
  <c r="BF128" i="7"/>
  <c r="BE128" i="7"/>
  <c r="AR128" i="7"/>
  <c r="I215" i="7" s="1"/>
  <c r="AQ128" i="7"/>
  <c r="C215" i="7" s="1"/>
  <c r="AA128" i="7"/>
  <c r="Z128" i="7"/>
  <c r="M128" i="7"/>
  <c r="I198" i="7" s="1"/>
  <c r="L128" i="7"/>
  <c r="BF127" i="7"/>
  <c r="BE127" i="7"/>
  <c r="AR127" i="7"/>
  <c r="I214" i="7" s="1"/>
  <c r="AQ127" i="7"/>
  <c r="C214" i="7" s="1"/>
  <c r="AA127" i="7"/>
  <c r="Z127" i="7"/>
  <c r="M127" i="7"/>
  <c r="I197" i="7" s="1"/>
  <c r="L127" i="7"/>
  <c r="BF126" i="7"/>
  <c r="BE126" i="7"/>
  <c r="AR126" i="7"/>
  <c r="I213" i="7" s="1"/>
  <c r="AQ126" i="7"/>
  <c r="C213" i="7" s="1"/>
  <c r="AA126" i="7"/>
  <c r="Z126" i="7"/>
  <c r="M126" i="7"/>
  <c r="I196" i="7" s="1"/>
  <c r="L126" i="7"/>
  <c r="BF125" i="7"/>
  <c r="BE125" i="7"/>
  <c r="AR125" i="7"/>
  <c r="I212" i="7" s="1"/>
  <c r="AQ125" i="7"/>
  <c r="C212" i="7" s="1"/>
  <c r="AA125" i="7"/>
  <c r="Z125" i="7"/>
  <c r="M125" i="7"/>
  <c r="I195" i="7" s="1"/>
  <c r="L125" i="7"/>
  <c r="BF124" i="7"/>
  <c r="BE124" i="7"/>
  <c r="AR124" i="7"/>
  <c r="I211" i="7" s="1"/>
  <c r="AQ124" i="7"/>
  <c r="C211" i="7" s="1"/>
  <c r="AA124" i="7"/>
  <c r="Z124" i="7"/>
  <c r="M124" i="7"/>
  <c r="I194" i="7" s="1"/>
  <c r="L124" i="7"/>
  <c r="BF123" i="7"/>
  <c r="BE123" i="7"/>
  <c r="AR123" i="7"/>
  <c r="I210" i="7" s="1"/>
  <c r="AQ123" i="7"/>
  <c r="C210" i="7" s="1"/>
  <c r="AA123" i="7"/>
  <c r="Z123" i="7"/>
  <c r="M123" i="7"/>
  <c r="I193" i="7" s="1"/>
  <c r="L123" i="7"/>
  <c r="BF122" i="7"/>
  <c r="BE122" i="7"/>
  <c r="AR122" i="7"/>
  <c r="I209" i="7" s="1"/>
  <c r="AQ122" i="7"/>
  <c r="C209" i="7" s="1"/>
  <c r="AA122" i="7"/>
  <c r="Z122" i="7"/>
  <c r="M122" i="7"/>
  <c r="I192" i="7" s="1"/>
  <c r="L122" i="7"/>
  <c r="BF117" i="7"/>
  <c r="BE117" i="7"/>
  <c r="AR117" i="7"/>
  <c r="AQ117" i="7"/>
  <c r="B221" i="7" s="1"/>
  <c r="AA117" i="7"/>
  <c r="Z117" i="7"/>
  <c r="M117" i="7"/>
  <c r="H204" i="7" s="1"/>
  <c r="L117" i="7"/>
  <c r="B204" i="7" s="1"/>
  <c r="BF116" i="7"/>
  <c r="BE116" i="7"/>
  <c r="AR116" i="7"/>
  <c r="AQ116" i="7"/>
  <c r="B220" i="7" s="1"/>
  <c r="AA116" i="7"/>
  <c r="Z116" i="7"/>
  <c r="M116" i="7"/>
  <c r="H203" i="7" s="1"/>
  <c r="L116" i="7"/>
  <c r="B203" i="7" s="1"/>
  <c r="BF115" i="7"/>
  <c r="BE115" i="7"/>
  <c r="AR115" i="7"/>
  <c r="AQ115" i="7"/>
  <c r="B219" i="7" s="1"/>
  <c r="AA115" i="7"/>
  <c r="Z115" i="7"/>
  <c r="M115" i="7"/>
  <c r="H202" i="7" s="1"/>
  <c r="L115" i="7"/>
  <c r="B202" i="7" s="1"/>
  <c r="BF114" i="7"/>
  <c r="BE114" i="7"/>
  <c r="AR114" i="7"/>
  <c r="AQ114" i="7"/>
  <c r="B218" i="7" s="1"/>
  <c r="AA114" i="7"/>
  <c r="Z114" i="7"/>
  <c r="M114" i="7"/>
  <c r="H201" i="7" s="1"/>
  <c r="L114" i="7"/>
  <c r="B201" i="7" s="1"/>
  <c r="BF113" i="7"/>
  <c r="BE113" i="7"/>
  <c r="AR113" i="7"/>
  <c r="AQ113" i="7"/>
  <c r="B217" i="7" s="1"/>
  <c r="AA113" i="7"/>
  <c r="Z113" i="7"/>
  <c r="M113" i="7"/>
  <c r="H200" i="7" s="1"/>
  <c r="L113" i="7"/>
  <c r="B200" i="7" s="1"/>
  <c r="BF112" i="7"/>
  <c r="BE112" i="7"/>
  <c r="AR112" i="7"/>
  <c r="AQ112" i="7"/>
  <c r="B216" i="7" s="1"/>
  <c r="AA112" i="7"/>
  <c r="Z112" i="7"/>
  <c r="M112" i="7"/>
  <c r="H199" i="7" s="1"/>
  <c r="L112" i="7"/>
  <c r="B199" i="7" s="1"/>
  <c r="BF111" i="7"/>
  <c r="BE111" i="7"/>
  <c r="AR111" i="7"/>
  <c r="AQ111" i="7"/>
  <c r="B215" i="7" s="1"/>
  <c r="AA111" i="7"/>
  <c r="Z111" i="7"/>
  <c r="M111" i="7"/>
  <c r="H198" i="7" s="1"/>
  <c r="L111" i="7"/>
  <c r="B198" i="7" s="1"/>
  <c r="BF110" i="7"/>
  <c r="BE110" i="7"/>
  <c r="AR110" i="7"/>
  <c r="AQ110" i="7"/>
  <c r="B214" i="7" s="1"/>
  <c r="AA110" i="7"/>
  <c r="Z110" i="7"/>
  <c r="M110" i="7"/>
  <c r="H197" i="7" s="1"/>
  <c r="L110" i="7"/>
  <c r="B197" i="7" s="1"/>
  <c r="BF109" i="7"/>
  <c r="BE109" i="7"/>
  <c r="AR109" i="7"/>
  <c r="AQ109" i="7"/>
  <c r="B213" i="7" s="1"/>
  <c r="AA109" i="7"/>
  <c r="Z109" i="7"/>
  <c r="M109" i="7"/>
  <c r="H196" i="7" s="1"/>
  <c r="L109" i="7"/>
  <c r="B196" i="7" s="1"/>
  <c r="BF108" i="7"/>
  <c r="BE108" i="7"/>
  <c r="AR108" i="7"/>
  <c r="AQ108" i="7"/>
  <c r="B212" i="7" s="1"/>
  <c r="AA108" i="7"/>
  <c r="Z108" i="7"/>
  <c r="M108" i="7"/>
  <c r="H195" i="7" s="1"/>
  <c r="L108" i="7"/>
  <c r="B195" i="7" s="1"/>
  <c r="BF107" i="7"/>
  <c r="BE107" i="7"/>
  <c r="AR107" i="7"/>
  <c r="AQ107" i="7"/>
  <c r="B211" i="7" s="1"/>
  <c r="AA107" i="7"/>
  <c r="Z107" i="7"/>
  <c r="M107" i="7"/>
  <c r="H194" i="7" s="1"/>
  <c r="L107" i="7"/>
  <c r="B194" i="7" s="1"/>
  <c r="BF106" i="7"/>
  <c r="BE106" i="7"/>
  <c r="AR106" i="7"/>
  <c r="AQ106" i="7"/>
  <c r="B210" i="7" s="1"/>
  <c r="AA106" i="7"/>
  <c r="Z106" i="7"/>
  <c r="M106" i="7"/>
  <c r="H193" i="7" s="1"/>
  <c r="L106" i="7"/>
  <c r="B193" i="7" s="1"/>
  <c r="BF105" i="7"/>
  <c r="BE105" i="7"/>
  <c r="AR105" i="7"/>
  <c r="AQ105" i="7"/>
  <c r="B209" i="7" s="1"/>
  <c r="AA105" i="7"/>
  <c r="Z105" i="7"/>
  <c r="M105" i="7"/>
  <c r="H192" i="7" s="1"/>
  <c r="L105" i="7"/>
  <c r="B192" i="7" s="1"/>
  <c r="BF100" i="7"/>
  <c r="BE100" i="7"/>
  <c r="AR100" i="7"/>
  <c r="AQ100" i="7"/>
  <c r="AA100" i="7"/>
  <c r="Z100" i="7"/>
  <c r="M100" i="7"/>
  <c r="L100" i="7"/>
  <c r="BF99" i="7"/>
  <c r="BE99" i="7"/>
  <c r="AR99" i="7"/>
  <c r="AQ99" i="7"/>
  <c r="AA99" i="7"/>
  <c r="Z99" i="7"/>
  <c r="M99" i="7"/>
  <c r="L99" i="7"/>
  <c r="BF98" i="7"/>
  <c r="BE98" i="7"/>
  <c r="AR98" i="7"/>
  <c r="AQ98" i="7"/>
  <c r="AA98" i="7"/>
  <c r="Z98" i="7"/>
  <c r="M98" i="7"/>
  <c r="L98" i="7"/>
  <c r="BF97" i="7"/>
  <c r="BE97" i="7"/>
  <c r="AR97" i="7"/>
  <c r="AQ97" i="7"/>
  <c r="AA97" i="7"/>
  <c r="Z97" i="7"/>
  <c r="M97" i="7"/>
  <c r="L97" i="7"/>
  <c r="BF96" i="7"/>
  <c r="BE96" i="7"/>
  <c r="AR96" i="7"/>
  <c r="AQ96" i="7"/>
  <c r="AA96" i="7"/>
  <c r="Z96" i="7"/>
  <c r="M96" i="7"/>
  <c r="L96" i="7"/>
  <c r="BF95" i="7"/>
  <c r="BE95" i="7"/>
  <c r="AR95" i="7"/>
  <c r="AQ95" i="7"/>
  <c r="AA95" i="7"/>
  <c r="Z95" i="7"/>
  <c r="M95" i="7"/>
  <c r="L95" i="7"/>
  <c r="BF94" i="7"/>
  <c r="BE94" i="7"/>
  <c r="AR94" i="7"/>
  <c r="AQ94" i="7"/>
  <c r="AA94" i="7"/>
  <c r="Z94" i="7"/>
  <c r="M94" i="7"/>
  <c r="L94" i="7"/>
  <c r="BF93" i="7"/>
  <c r="BE93" i="7"/>
  <c r="AR93" i="7"/>
  <c r="AQ93" i="7"/>
  <c r="AA93" i="7"/>
  <c r="Z93" i="7"/>
  <c r="M93" i="7"/>
  <c r="L93" i="7"/>
  <c r="BF92" i="7"/>
  <c r="BE92" i="7"/>
  <c r="AR92" i="7"/>
  <c r="AQ92" i="7"/>
  <c r="AA92" i="7"/>
  <c r="Z92" i="7"/>
  <c r="M92" i="7"/>
  <c r="L92" i="7"/>
  <c r="BF91" i="7"/>
  <c r="BE91" i="7"/>
  <c r="AR91" i="7"/>
  <c r="AQ91" i="7"/>
  <c r="AA91" i="7"/>
  <c r="Z91" i="7"/>
  <c r="M91" i="7"/>
  <c r="L91" i="7"/>
  <c r="BF90" i="7"/>
  <c r="BE90" i="7"/>
  <c r="AR90" i="7"/>
  <c r="AQ90" i="7"/>
  <c r="AA90" i="7"/>
  <c r="Z90" i="7"/>
  <c r="M90" i="7"/>
  <c r="L90" i="7"/>
  <c r="BF89" i="7"/>
  <c r="BE89" i="7"/>
  <c r="AR89" i="7"/>
  <c r="AQ89" i="7"/>
  <c r="AA89" i="7"/>
  <c r="Z89" i="7"/>
  <c r="M89" i="7"/>
  <c r="L89" i="7"/>
  <c r="BF88" i="7"/>
  <c r="BE88" i="7"/>
  <c r="AR88" i="7"/>
  <c r="AQ88" i="7"/>
  <c r="AA88" i="7"/>
  <c r="Z88" i="7"/>
  <c r="M88" i="7"/>
  <c r="L88" i="7"/>
  <c r="BF83" i="7"/>
  <c r="BE83" i="7"/>
  <c r="AR83" i="7"/>
  <c r="AQ83" i="7"/>
  <c r="AA83" i="7"/>
  <c r="Z83" i="7"/>
  <c r="M83" i="7"/>
  <c r="L83" i="7"/>
  <c r="BF82" i="7"/>
  <c r="BE82" i="7"/>
  <c r="AR82" i="7"/>
  <c r="AQ82" i="7"/>
  <c r="AA82" i="7"/>
  <c r="Z82" i="7"/>
  <c r="M82" i="7"/>
  <c r="L82" i="7"/>
  <c r="BF81" i="7"/>
  <c r="BE81" i="7"/>
  <c r="AR81" i="7"/>
  <c r="AQ81" i="7"/>
  <c r="AA81" i="7"/>
  <c r="Z81" i="7"/>
  <c r="M81" i="7"/>
  <c r="L81" i="7"/>
  <c r="BF80" i="7"/>
  <c r="BE80" i="7"/>
  <c r="AR80" i="7"/>
  <c r="AQ80" i="7"/>
  <c r="AA80" i="7"/>
  <c r="Z80" i="7"/>
  <c r="M80" i="7"/>
  <c r="L80" i="7"/>
  <c r="BF79" i="7"/>
  <c r="BE79" i="7"/>
  <c r="AR79" i="7"/>
  <c r="AQ79" i="7"/>
  <c r="AA79" i="7"/>
  <c r="Z79" i="7"/>
  <c r="M79" i="7"/>
  <c r="L79" i="7"/>
  <c r="BF78" i="7"/>
  <c r="BE78" i="7"/>
  <c r="AR78" i="7"/>
  <c r="AQ78" i="7"/>
  <c r="AA78" i="7"/>
  <c r="Z78" i="7"/>
  <c r="M78" i="7"/>
  <c r="L78" i="7"/>
  <c r="BF77" i="7"/>
  <c r="BE77" i="7"/>
  <c r="AR77" i="7"/>
  <c r="AQ77" i="7"/>
  <c r="AA77" i="7"/>
  <c r="Z77" i="7"/>
  <c r="M77" i="7"/>
  <c r="L77" i="7"/>
  <c r="BF76" i="7"/>
  <c r="BE76" i="7"/>
  <c r="AR76" i="7"/>
  <c r="AQ76" i="7"/>
  <c r="AA76" i="7"/>
  <c r="Z76" i="7"/>
  <c r="M76" i="7"/>
  <c r="L76" i="7"/>
  <c r="BF75" i="7"/>
  <c r="BE75" i="7"/>
  <c r="AR75" i="7"/>
  <c r="AQ75" i="7"/>
  <c r="AA75" i="7"/>
  <c r="Z75" i="7"/>
  <c r="M75" i="7"/>
  <c r="L75" i="7"/>
  <c r="BF74" i="7"/>
  <c r="BE74" i="7"/>
  <c r="AR74" i="7"/>
  <c r="AQ74" i="7"/>
  <c r="AA74" i="7"/>
  <c r="Z74" i="7"/>
  <c r="M74" i="7"/>
  <c r="L74" i="7"/>
  <c r="BF73" i="7"/>
  <c r="BE73" i="7"/>
  <c r="AR73" i="7"/>
  <c r="AQ73" i="7"/>
  <c r="AA73" i="7"/>
  <c r="Z73" i="7"/>
  <c r="M73" i="7"/>
  <c r="L73" i="7"/>
  <c r="BF72" i="7"/>
  <c r="BE72" i="7"/>
  <c r="AR72" i="7"/>
  <c r="AQ72" i="7"/>
  <c r="AA72" i="7"/>
  <c r="Z72" i="7"/>
  <c r="M72" i="7"/>
  <c r="L72" i="7"/>
  <c r="BF71" i="7"/>
  <c r="BE71" i="7"/>
  <c r="AR71" i="7"/>
  <c r="AQ71" i="7"/>
  <c r="AA71" i="7"/>
  <c r="Z71" i="7"/>
  <c r="M71" i="7"/>
  <c r="L71" i="7"/>
  <c r="BF66" i="7"/>
  <c r="BE66" i="7"/>
  <c r="AR66" i="7"/>
  <c r="AQ66" i="7"/>
  <c r="AA66" i="7"/>
  <c r="Z66" i="7"/>
  <c r="M66" i="7"/>
  <c r="L66" i="7"/>
  <c r="BF65" i="7"/>
  <c r="BE65" i="7"/>
  <c r="AR65" i="7"/>
  <c r="AQ65" i="7"/>
  <c r="AA65" i="7"/>
  <c r="Z65" i="7"/>
  <c r="M65" i="7"/>
  <c r="L65" i="7"/>
  <c r="BF64" i="7"/>
  <c r="BE64" i="7"/>
  <c r="AR64" i="7"/>
  <c r="AQ64" i="7"/>
  <c r="AA64" i="7"/>
  <c r="Z64" i="7"/>
  <c r="M64" i="7"/>
  <c r="L64" i="7"/>
  <c r="BF63" i="7"/>
  <c r="BE63" i="7"/>
  <c r="AR63" i="7"/>
  <c r="AQ63" i="7"/>
  <c r="AA63" i="7"/>
  <c r="Z63" i="7"/>
  <c r="M63" i="7"/>
  <c r="L63" i="7"/>
  <c r="BF62" i="7"/>
  <c r="BE62" i="7"/>
  <c r="AR62" i="7"/>
  <c r="AQ62" i="7"/>
  <c r="AA62" i="7"/>
  <c r="Z62" i="7"/>
  <c r="M62" i="7"/>
  <c r="L62" i="7"/>
  <c r="BF61" i="7"/>
  <c r="BE61" i="7"/>
  <c r="AR61" i="7"/>
  <c r="AQ61" i="7"/>
  <c r="AA61" i="7"/>
  <c r="Z61" i="7"/>
  <c r="M61" i="7"/>
  <c r="L61" i="7"/>
  <c r="BF60" i="7"/>
  <c r="BE60" i="7"/>
  <c r="AR60" i="7"/>
  <c r="AQ60" i="7"/>
  <c r="AA60" i="7"/>
  <c r="Z60" i="7"/>
  <c r="M60" i="7"/>
  <c r="L60" i="7"/>
  <c r="BF59" i="7"/>
  <c r="BE59" i="7"/>
  <c r="AR59" i="7"/>
  <c r="AQ59" i="7"/>
  <c r="AA59" i="7"/>
  <c r="Z59" i="7"/>
  <c r="M59" i="7"/>
  <c r="L59" i="7"/>
  <c r="BF58" i="7"/>
  <c r="BE58" i="7"/>
  <c r="AR58" i="7"/>
  <c r="AQ58" i="7"/>
  <c r="AA58" i="7"/>
  <c r="Z58" i="7"/>
  <c r="M58" i="7"/>
  <c r="L58" i="7"/>
  <c r="BF57" i="7"/>
  <c r="BE57" i="7"/>
  <c r="AR57" i="7"/>
  <c r="AQ57" i="7"/>
  <c r="AA57" i="7"/>
  <c r="Z57" i="7"/>
  <c r="M57" i="7"/>
  <c r="L57" i="7"/>
  <c r="BF56" i="7"/>
  <c r="BE56" i="7"/>
  <c r="AR56" i="7"/>
  <c r="AQ56" i="7"/>
  <c r="AA56" i="7"/>
  <c r="Z56" i="7"/>
  <c r="M56" i="7"/>
  <c r="L56" i="7"/>
  <c r="BF55" i="7"/>
  <c r="BE55" i="7"/>
  <c r="AR55" i="7"/>
  <c r="AQ55" i="7"/>
  <c r="AA55" i="7"/>
  <c r="Z55" i="7"/>
  <c r="M55" i="7"/>
  <c r="L55" i="7"/>
  <c r="BF54" i="7"/>
  <c r="BE54" i="7"/>
  <c r="AR54" i="7"/>
  <c r="AQ54" i="7"/>
  <c r="AA54" i="7"/>
  <c r="Z54" i="7"/>
  <c r="M54" i="7"/>
  <c r="L54" i="7"/>
  <c r="BF49" i="7"/>
  <c r="BE49" i="7"/>
  <c r="AR49" i="7"/>
  <c r="AQ49" i="7"/>
  <c r="AA49" i="7"/>
  <c r="Z49" i="7"/>
  <c r="M49" i="7"/>
  <c r="L49" i="7"/>
  <c r="BF48" i="7"/>
  <c r="BE48" i="7"/>
  <c r="AR48" i="7"/>
  <c r="AQ48" i="7"/>
  <c r="AA48" i="7"/>
  <c r="Z48" i="7"/>
  <c r="M48" i="7"/>
  <c r="L48" i="7"/>
  <c r="BF47" i="7"/>
  <c r="BE47" i="7"/>
  <c r="AR47" i="7"/>
  <c r="AQ47" i="7"/>
  <c r="AA47" i="7"/>
  <c r="Z47" i="7"/>
  <c r="M47" i="7"/>
  <c r="L47" i="7"/>
  <c r="BF46" i="7"/>
  <c r="BE46" i="7"/>
  <c r="AR46" i="7"/>
  <c r="AQ46" i="7"/>
  <c r="AA46" i="7"/>
  <c r="Z46" i="7"/>
  <c r="M46" i="7"/>
  <c r="L46" i="7"/>
  <c r="BF45" i="7"/>
  <c r="BE45" i="7"/>
  <c r="AR45" i="7"/>
  <c r="AQ45" i="7"/>
  <c r="AA45" i="7"/>
  <c r="Z45" i="7"/>
  <c r="M45" i="7"/>
  <c r="L45" i="7"/>
  <c r="BF44" i="7"/>
  <c r="BE44" i="7"/>
  <c r="AR44" i="7"/>
  <c r="AQ44" i="7"/>
  <c r="AA44" i="7"/>
  <c r="Z44" i="7"/>
  <c r="M44" i="7"/>
  <c r="L44" i="7"/>
  <c r="BF43" i="7"/>
  <c r="BE43" i="7"/>
  <c r="AR43" i="7"/>
  <c r="AQ43" i="7"/>
  <c r="AA43" i="7"/>
  <c r="Z43" i="7"/>
  <c r="M43" i="7"/>
  <c r="L43" i="7"/>
  <c r="BF42" i="7"/>
  <c r="BE42" i="7"/>
  <c r="AR42" i="7"/>
  <c r="AQ42" i="7"/>
  <c r="AA42" i="7"/>
  <c r="Z42" i="7"/>
  <c r="M42" i="7"/>
  <c r="L42" i="7"/>
  <c r="BF41" i="7"/>
  <c r="BE41" i="7"/>
  <c r="AR41" i="7"/>
  <c r="AQ41" i="7"/>
  <c r="AA41" i="7"/>
  <c r="Z41" i="7"/>
  <c r="M41" i="7"/>
  <c r="L41" i="7"/>
  <c r="BF40" i="7"/>
  <c r="BE40" i="7"/>
  <c r="AR40" i="7"/>
  <c r="AQ40" i="7"/>
  <c r="AA40" i="7"/>
  <c r="Z40" i="7"/>
  <c r="M40" i="7"/>
  <c r="L40" i="7"/>
  <c r="BF39" i="7"/>
  <c r="BE39" i="7"/>
  <c r="AR39" i="7"/>
  <c r="AQ39" i="7"/>
  <c r="AA39" i="7"/>
  <c r="Z39" i="7"/>
  <c r="M39" i="7"/>
  <c r="L39" i="7"/>
  <c r="BF38" i="7"/>
  <c r="BE38" i="7"/>
  <c r="AR38" i="7"/>
  <c r="AQ38" i="7"/>
  <c r="AA38" i="7"/>
  <c r="Z38" i="7"/>
  <c r="M38" i="7"/>
  <c r="L38" i="7"/>
  <c r="BF37" i="7"/>
  <c r="BE37" i="7"/>
  <c r="AR37" i="7"/>
  <c r="AQ37" i="7"/>
  <c r="AA37" i="7"/>
  <c r="Z37" i="7"/>
  <c r="M37" i="7"/>
  <c r="L37" i="7"/>
  <c r="BF32" i="7"/>
  <c r="BE32" i="7"/>
  <c r="AR32" i="7"/>
  <c r="AQ32" i="7"/>
  <c r="AA32" i="7"/>
  <c r="Z32" i="7"/>
  <c r="M32" i="7"/>
  <c r="L32" i="7"/>
  <c r="BF31" i="7"/>
  <c r="BE31" i="7"/>
  <c r="AR31" i="7"/>
  <c r="AQ31" i="7"/>
  <c r="AA31" i="7"/>
  <c r="Z31" i="7"/>
  <c r="M31" i="7"/>
  <c r="L31" i="7"/>
  <c r="BF30" i="7"/>
  <c r="BE30" i="7"/>
  <c r="AR30" i="7"/>
  <c r="AQ30" i="7"/>
  <c r="AA30" i="7"/>
  <c r="Z30" i="7"/>
  <c r="M30" i="7"/>
  <c r="L30" i="7"/>
  <c r="BF29" i="7"/>
  <c r="BE29" i="7"/>
  <c r="AR29" i="7"/>
  <c r="AQ29" i="7"/>
  <c r="AA29" i="7"/>
  <c r="Z29" i="7"/>
  <c r="M29" i="7"/>
  <c r="L29" i="7"/>
  <c r="BF28" i="7"/>
  <c r="BE28" i="7"/>
  <c r="AR28" i="7"/>
  <c r="AQ28" i="7"/>
  <c r="AA28" i="7"/>
  <c r="Z28" i="7"/>
  <c r="M28" i="7"/>
  <c r="L28" i="7"/>
  <c r="BF27" i="7"/>
  <c r="BE27" i="7"/>
  <c r="AR27" i="7"/>
  <c r="AQ27" i="7"/>
  <c r="AA27" i="7"/>
  <c r="Z27" i="7"/>
  <c r="M27" i="7"/>
  <c r="L27" i="7"/>
  <c r="BF26" i="7"/>
  <c r="BE26" i="7"/>
  <c r="AR26" i="7"/>
  <c r="AQ26" i="7"/>
  <c r="AA26" i="7"/>
  <c r="Z26" i="7"/>
  <c r="M26" i="7"/>
  <c r="L26" i="7"/>
  <c r="BF25" i="7"/>
  <c r="BE25" i="7"/>
  <c r="AR25" i="7"/>
  <c r="AQ25" i="7"/>
  <c r="AA25" i="7"/>
  <c r="Z25" i="7"/>
  <c r="M25" i="7"/>
  <c r="L25" i="7"/>
  <c r="BF24" i="7"/>
  <c r="BE24" i="7"/>
  <c r="AR24" i="7"/>
  <c r="AQ24" i="7"/>
  <c r="AA24" i="7"/>
  <c r="Z24" i="7"/>
  <c r="M24" i="7"/>
  <c r="L24" i="7"/>
  <c r="BF23" i="7"/>
  <c r="BE23" i="7"/>
  <c r="AR23" i="7"/>
  <c r="AQ23" i="7"/>
  <c r="AA23" i="7"/>
  <c r="Z23" i="7"/>
  <c r="M23" i="7"/>
  <c r="L23" i="7"/>
  <c r="BF22" i="7"/>
  <c r="BE22" i="7"/>
  <c r="AR22" i="7"/>
  <c r="AQ22" i="7"/>
  <c r="AA22" i="7"/>
  <c r="Z22" i="7"/>
  <c r="M22" i="7"/>
  <c r="L22" i="7"/>
  <c r="BF21" i="7"/>
  <c r="BE21" i="7"/>
  <c r="AR21" i="7"/>
  <c r="AQ21" i="7"/>
  <c r="AA21" i="7"/>
  <c r="Z21" i="7"/>
  <c r="M21" i="7"/>
  <c r="L21" i="7"/>
  <c r="BF20" i="7"/>
  <c r="BE20" i="7"/>
  <c r="AR20" i="7"/>
  <c r="AQ20" i="7"/>
  <c r="AA20" i="7"/>
  <c r="Z20" i="7"/>
  <c r="M20" i="7"/>
  <c r="L20" i="7"/>
  <c r="BF15" i="7"/>
  <c r="BE15" i="7"/>
  <c r="AR15" i="7"/>
  <c r="AQ15" i="7"/>
  <c r="AA15" i="7"/>
  <c r="Z15" i="7"/>
  <c r="M15" i="7"/>
  <c r="L15" i="7"/>
  <c r="BF14" i="7"/>
  <c r="BE14" i="7"/>
  <c r="AR14" i="7"/>
  <c r="AQ14" i="7"/>
  <c r="AA14" i="7"/>
  <c r="Z14" i="7"/>
  <c r="M14" i="7"/>
  <c r="L14" i="7"/>
  <c r="BF13" i="7"/>
  <c r="BE13" i="7"/>
  <c r="AR13" i="7"/>
  <c r="AQ13" i="7"/>
  <c r="AA13" i="7"/>
  <c r="Z13" i="7"/>
  <c r="M13" i="7"/>
  <c r="L13" i="7"/>
  <c r="BF12" i="7"/>
  <c r="BE12" i="7"/>
  <c r="AR12" i="7"/>
  <c r="AQ12" i="7"/>
  <c r="AA12" i="7"/>
  <c r="Z12" i="7"/>
  <c r="M12" i="7"/>
  <c r="L12" i="7"/>
  <c r="BF11" i="7"/>
  <c r="BE11" i="7"/>
  <c r="AR11" i="7"/>
  <c r="AQ11" i="7"/>
  <c r="AA11" i="7"/>
  <c r="Z11" i="7"/>
  <c r="M11" i="7"/>
  <c r="L11" i="7"/>
  <c r="BF10" i="7"/>
  <c r="BE10" i="7"/>
  <c r="AR10" i="7"/>
  <c r="AQ10" i="7"/>
  <c r="AA10" i="7"/>
  <c r="Z10" i="7"/>
  <c r="M10" i="7"/>
  <c r="L10" i="7"/>
  <c r="BF9" i="7"/>
  <c r="BE9" i="7"/>
  <c r="AR9" i="7"/>
  <c r="AQ9" i="7"/>
  <c r="AA9" i="7"/>
  <c r="Z9" i="7"/>
  <c r="M9" i="7"/>
  <c r="L9" i="7"/>
  <c r="BF8" i="7"/>
  <c r="BE8" i="7"/>
  <c r="AR8" i="7"/>
  <c r="AQ8" i="7"/>
  <c r="AA8" i="7"/>
  <c r="Z8" i="7"/>
  <c r="M8" i="7"/>
  <c r="L8" i="7"/>
  <c r="BF7" i="7"/>
  <c r="BE7" i="7"/>
  <c r="AR7" i="7"/>
  <c r="AQ7" i="7"/>
  <c r="AA7" i="7"/>
  <c r="Z7" i="7"/>
  <c r="M7" i="7"/>
  <c r="L7" i="7"/>
  <c r="BF6" i="7"/>
  <c r="BE6" i="7"/>
  <c r="AR6" i="7"/>
  <c r="AQ6" i="7"/>
  <c r="AA6" i="7"/>
  <c r="Z6" i="7"/>
  <c r="M6" i="7"/>
  <c r="L6" i="7"/>
  <c r="BF5" i="7"/>
  <c r="BE5" i="7"/>
  <c r="AR5" i="7"/>
  <c r="AQ5" i="7"/>
  <c r="AA5" i="7"/>
  <c r="Z5" i="7"/>
  <c r="M5" i="7"/>
  <c r="L5" i="7"/>
  <c r="BF4" i="7"/>
  <c r="BE4" i="7"/>
  <c r="AR4" i="7"/>
  <c r="AQ4" i="7"/>
  <c r="AA4" i="7"/>
  <c r="Z4" i="7"/>
  <c r="M4" i="7"/>
  <c r="L4" i="7"/>
  <c r="BF3" i="7"/>
  <c r="BE3" i="7"/>
  <c r="AR3" i="7"/>
  <c r="AQ3" i="7"/>
  <c r="AA3" i="7"/>
  <c r="Z3" i="7"/>
  <c r="M3" i="7"/>
  <c r="L3" i="7"/>
  <c r="O151" i="6"/>
  <c r="N151" i="6"/>
  <c r="O150" i="6"/>
  <c r="N150" i="6"/>
  <c r="O149" i="6"/>
  <c r="N149" i="6"/>
  <c r="O148" i="6"/>
  <c r="N148" i="6"/>
  <c r="O147" i="6"/>
  <c r="N147" i="6"/>
  <c r="O146" i="6"/>
  <c r="N146" i="6"/>
  <c r="O145" i="6"/>
  <c r="N145" i="6"/>
  <c r="O144" i="6"/>
  <c r="O143" i="6"/>
  <c r="N143" i="6"/>
  <c r="K143" i="6"/>
  <c r="O142" i="6"/>
  <c r="G142" i="6"/>
  <c r="F142" i="6"/>
  <c r="O141" i="6"/>
  <c r="K141" i="6"/>
  <c r="J141" i="6"/>
  <c r="G141" i="6"/>
  <c r="F141" i="6"/>
  <c r="C141" i="6"/>
  <c r="O140" i="6"/>
  <c r="G140" i="6"/>
  <c r="F140" i="6"/>
  <c r="O139" i="6"/>
  <c r="K139" i="6"/>
  <c r="J139" i="6"/>
  <c r="G139" i="6"/>
  <c r="F139" i="6"/>
  <c r="C139" i="6"/>
  <c r="O138" i="6"/>
  <c r="G138" i="6"/>
  <c r="F138" i="6"/>
  <c r="O137" i="6"/>
  <c r="K137" i="6"/>
  <c r="J137" i="6"/>
  <c r="G137" i="6"/>
  <c r="F137" i="6"/>
  <c r="C137" i="6"/>
  <c r="O136" i="6"/>
  <c r="G136" i="6"/>
  <c r="F136" i="6"/>
  <c r="O135" i="6"/>
  <c r="K135" i="6"/>
  <c r="J135" i="6"/>
  <c r="G135" i="6"/>
  <c r="F135" i="6"/>
  <c r="C135" i="6"/>
  <c r="O134" i="6"/>
  <c r="G134" i="6"/>
  <c r="F134" i="6"/>
  <c r="O133" i="6"/>
  <c r="K133" i="6"/>
  <c r="J133" i="6"/>
  <c r="G133" i="6"/>
  <c r="F133" i="6"/>
  <c r="C133" i="6"/>
  <c r="O132" i="6"/>
  <c r="G132" i="6"/>
  <c r="F132" i="6"/>
  <c r="O131" i="6"/>
  <c r="K131" i="6"/>
  <c r="J131" i="6"/>
  <c r="G131" i="6"/>
  <c r="F131" i="6"/>
  <c r="C131" i="6"/>
  <c r="AA91" i="6"/>
  <c r="Z91" i="6"/>
  <c r="M91" i="6"/>
  <c r="L91" i="6"/>
  <c r="K144" i="6" s="1"/>
  <c r="AA90" i="6"/>
  <c r="Z90" i="6"/>
  <c r="M90" i="6"/>
  <c r="L90" i="6"/>
  <c r="AA89" i="6"/>
  <c r="Z89" i="6"/>
  <c r="M89" i="6"/>
  <c r="L89" i="6"/>
  <c r="K142" i="6" s="1"/>
  <c r="AA88" i="6"/>
  <c r="Z88" i="6"/>
  <c r="M88" i="6"/>
  <c r="L88" i="6"/>
  <c r="AA87" i="6"/>
  <c r="Z87" i="6"/>
  <c r="M87" i="6"/>
  <c r="L87" i="6"/>
  <c r="K140" i="6" s="1"/>
  <c r="AA86" i="6"/>
  <c r="Z86" i="6"/>
  <c r="M86" i="6"/>
  <c r="L86" i="6"/>
  <c r="AA85" i="6"/>
  <c r="Z85" i="6"/>
  <c r="M85" i="6"/>
  <c r="L85" i="6"/>
  <c r="K138" i="6" s="1"/>
  <c r="AA84" i="6"/>
  <c r="Z84" i="6"/>
  <c r="M84" i="6"/>
  <c r="L84" i="6"/>
  <c r="AA83" i="6"/>
  <c r="Z83" i="6"/>
  <c r="M83" i="6"/>
  <c r="L83" i="6"/>
  <c r="K136" i="6" s="1"/>
  <c r="AA82" i="6"/>
  <c r="Z82" i="6"/>
  <c r="M82" i="6"/>
  <c r="L82" i="6"/>
  <c r="AA81" i="6"/>
  <c r="Z81" i="6"/>
  <c r="M81" i="6"/>
  <c r="L81" i="6"/>
  <c r="K134" i="6" s="1"/>
  <c r="AA80" i="6"/>
  <c r="Z80" i="6"/>
  <c r="M80" i="6"/>
  <c r="L80" i="6"/>
  <c r="AA79" i="6"/>
  <c r="Z79" i="6"/>
  <c r="M79" i="6"/>
  <c r="L79" i="6"/>
  <c r="K132" i="6" s="1"/>
  <c r="AA78" i="6"/>
  <c r="Z78" i="6"/>
  <c r="M78" i="6"/>
  <c r="L78" i="6"/>
  <c r="AA66" i="6"/>
  <c r="Z66" i="6"/>
  <c r="M66" i="6"/>
  <c r="N144" i="6" s="1"/>
  <c r="L66" i="6"/>
  <c r="J144" i="6" s="1"/>
  <c r="AA65" i="6"/>
  <c r="Z65" i="6"/>
  <c r="M65" i="6"/>
  <c r="L65" i="6"/>
  <c r="J143" i="6" s="1"/>
  <c r="AA64" i="6"/>
  <c r="Z64" i="6"/>
  <c r="M64" i="6"/>
  <c r="N142" i="6" s="1"/>
  <c r="L64" i="6"/>
  <c r="J142" i="6" s="1"/>
  <c r="AA63" i="6"/>
  <c r="Z63" i="6"/>
  <c r="M63" i="6"/>
  <c r="N141" i="6" s="1"/>
  <c r="L63" i="6"/>
  <c r="AA62" i="6"/>
  <c r="Z62" i="6"/>
  <c r="M62" i="6"/>
  <c r="N140" i="6" s="1"/>
  <c r="L62" i="6"/>
  <c r="J140" i="6" s="1"/>
  <c r="AA61" i="6"/>
  <c r="Z61" i="6"/>
  <c r="M61" i="6"/>
  <c r="N139" i="6" s="1"/>
  <c r="L61" i="6"/>
  <c r="AA60" i="6"/>
  <c r="Z60" i="6"/>
  <c r="M60" i="6"/>
  <c r="N138" i="6" s="1"/>
  <c r="L60" i="6"/>
  <c r="J138" i="6" s="1"/>
  <c r="AA59" i="6"/>
  <c r="Z59" i="6"/>
  <c r="M59" i="6"/>
  <c r="N137" i="6" s="1"/>
  <c r="L59" i="6"/>
  <c r="AA58" i="6"/>
  <c r="Z58" i="6"/>
  <c r="M58" i="6"/>
  <c r="N136" i="6" s="1"/>
  <c r="L58" i="6"/>
  <c r="J136" i="6" s="1"/>
  <c r="AA57" i="6"/>
  <c r="Z57" i="6"/>
  <c r="M57" i="6"/>
  <c r="N135" i="6" s="1"/>
  <c r="L57" i="6"/>
  <c r="AA56" i="6"/>
  <c r="Z56" i="6"/>
  <c r="M56" i="6"/>
  <c r="N134" i="6" s="1"/>
  <c r="L56" i="6"/>
  <c r="J134" i="6" s="1"/>
  <c r="AA55" i="6"/>
  <c r="Z55" i="6"/>
  <c r="M55" i="6"/>
  <c r="N133" i="6" s="1"/>
  <c r="L55" i="6"/>
  <c r="AA54" i="6"/>
  <c r="Z54" i="6"/>
  <c r="M54" i="6"/>
  <c r="N132" i="6" s="1"/>
  <c r="L54" i="6"/>
  <c r="J132" i="6" s="1"/>
  <c r="AA53" i="6"/>
  <c r="Z53" i="6"/>
  <c r="M53" i="6"/>
  <c r="N131" i="6" s="1"/>
  <c r="L53" i="6"/>
  <c r="AA30" i="6"/>
  <c r="Z30" i="6"/>
  <c r="M30" i="6"/>
  <c r="L30" i="6"/>
  <c r="C142" i="6" s="1"/>
  <c r="AA29" i="6"/>
  <c r="Z29" i="6"/>
  <c r="M29" i="6"/>
  <c r="L29" i="6"/>
  <c r="AA28" i="6"/>
  <c r="Z28" i="6"/>
  <c r="M28" i="6"/>
  <c r="L28" i="6"/>
  <c r="C140" i="6" s="1"/>
  <c r="AA27" i="6"/>
  <c r="Z27" i="6"/>
  <c r="M27" i="6"/>
  <c r="L27" i="6"/>
  <c r="AA26" i="6"/>
  <c r="Z26" i="6"/>
  <c r="M26" i="6"/>
  <c r="L26" i="6"/>
  <c r="C138" i="6" s="1"/>
  <c r="AA25" i="6"/>
  <c r="Z25" i="6"/>
  <c r="M25" i="6"/>
  <c r="L25" i="6"/>
  <c r="AA24" i="6"/>
  <c r="Z24" i="6"/>
  <c r="M24" i="6"/>
  <c r="L24" i="6"/>
  <c r="C136" i="6" s="1"/>
  <c r="AA23" i="6"/>
  <c r="Z23" i="6"/>
  <c r="M23" i="6"/>
  <c r="L23" i="6"/>
  <c r="AA22" i="6"/>
  <c r="Z22" i="6"/>
  <c r="M22" i="6"/>
  <c r="L22" i="6"/>
  <c r="C134" i="6" s="1"/>
  <c r="AA21" i="6"/>
  <c r="Z21" i="6"/>
  <c r="M21" i="6"/>
  <c r="L21" i="6"/>
  <c r="AA20" i="6"/>
  <c r="Z20" i="6"/>
  <c r="M20" i="6"/>
  <c r="L20" i="6"/>
  <c r="C132" i="6" s="1"/>
  <c r="AA19" i="6"/>
  <c r="Z19" i="6"/>
  <c r="M19" i="6"/>
  <c r="L19" i="6"/>
  <c r="AA14" i="6"/>
  <c r="Z14" i="6"/>
  <c r="M14" i="6"/>
  <c r="L14" i="6"/>
  <c r="B142" i="6" s="1"/>
  <c r="AA13" i="6"/>
  <c r="Z13" i="6"/>
  <c r="M13" i="6"/>
  <c r="L13" i="6"/>
  <c r="B141" i="6" s="1"/>
  <c r="AA12" i="6"/>
  <c r="Z12" i="6"/>
  <c r="M12" i="6"/>
  <c r="L12" i="6"/>
  <c r="B140" i="6" s="1"/>
  <c r="AA11" i="6"/>
  <c r="Z11" i="6"/>
  <c r="M11" i="6"/>
  <c r="L11" i="6"/>
  <c r="B139" i="6" s="1"/>
  <c r="AA10" i="6"/>
  <c r="Z10" i="6"/>
  <c r="M10" i="6"/>
  <c r="L10" i="6"/>
  <c r="B138" i="6" s="1"/>
  <c r="AA9" i="6"/>
  <c r="Z9" i="6"/>
  <c r="M9" i="6"/>
  <c r="L9" i="6"/>
  <c r="B137" i="6" s="1"/>
  <c r="AA8" i="6"/>
  <c r="Z8" i="6"/>
  <c r="M8" i="6"/>
  <c r="L8" i="6"/>
  <c r="B136" i="6" s="1"/>
  <c r="AA7" i="6"/>
  <c r="Z7" i="6"/>
  <c r="M7" i="6"/>
  <c r="L7" i="6"/>
  <c r="B135" i="6" s="1"/>
  <c r="AA6" i="6"/>
  <c r="Z6" i="6"/>
  <c r="M6" i="6"/>
  <c r="L6" i="6"/>
  <c r="B134" i="6" s="1"/>
  <c r="AA5" i="6"/>
  <c r="Z5" i="6"/>
  <c r="M5" i="6"/>
  <c r="L5" i="6"/>
  <c r="B133" i="6" s="1"/>
  <c r="AA4" i="6"/>
  <c r="Z4" i="6"/>
  <c r="M4" i="6"/>
  <c r="L4" i="6"/>
  <c r="B132" i="6" s="1"/>
  <c r="AA3" i="6"/>
  <c r="Z3" i="6"/>
  <c r="M3" i="6"/>
  <c r="L3" i="6"/>
  <c r="B131" i="6" s="1"/>
  <c r="M49" i="5"/>
  <c r="L49" i="5"/>
  <c r="M48" i="5"/>
  <c r="L48" i="5"/>
  <c r="M47" i="5"/>
  <c r="L47" i="5"/>
  <c r="M46" i="5"/>
  <c r="L46" i="5"/>
  <c r="M42" i="5"/>
  <c r="L42" i="5"/>
  <c r="M41" i="5"/>
  <c r="L41" i="5"/>
  <c r="M40" i="5"/>
  <c r="L40" i="5"/>
  <c r="M39" i="5"/>
  <c r="L39" i="5"/>
  <c r="M38" i="5"/>
  <c r="L38" i="5"/>
  <c r="M34" i="5"/>
  <c r="L34" i="5"/>
  <c r="M33" i="5"/>
  <c r="L33" i="5"/>
  <c r="M32" i="5"/>
  <c r="L32" i="5"/>
  <c r="M31" i="5"/>
  <c r="L31" i="5"/>
  <c r="M30" i="5"/>
  <c r="L30" i="5"/>
  <c r="M21" i="5"/>
  <c r="L21" i="5"/>
  <c r="M20" i="5"/>
  <c r="L20" i="5"/>
  <c r="M19" i="5"/>
  <c r="L19" i="5"/>
  <c r="M18" i="5"/>
  <c r="L18" i="5"/>
  <c r="M14" i="5"/>
  <c r="L14" i="5"/>
  <c r="M13" i="5"/>
  <c r="L13" i="5"/>
  <c r="M12" i="5"/>
  <c r="L12" i="5"/>
  <c r="M11" i="5"/>
  <c r="L11" i="5"/>
  <c r="M10" i="5"/>
  <c r="L10" i="5"/>
  <c r="M6" i="5"/>
  <c r="L6" i="5"/>
  <c r="M5" i="5"/>
  <c r="L5" i="5"/>
  <c r="M4" i="5"/>
  <c r="L4" i="5"/>
  <c r="M3" i="5"/>
  <c r="L3" i="5"/>
  <c r="M2" i="5"/>
  <c r="L2" i="5"/>
  <c r="M42" i="4"/>
  <c r="L42" i="4"/>
  <c r="M41" i="4"/>
  <c r="L41" i="4"/>
  <c r="M40" i="4"/>
  <c r="L40" i="4"/>
  <c r="M39" i="4"/>
  <c r="L39" i="4"/>
  <c r="M38" i="4"/>
  <c r="L38" i="4"/>
  <c r="M37" i="4"/>
  <c r="L37" i="4"/>
  <c r="M36" i="4"/>
  <c r="L36" i="4"/>
  <c r="M35" i="4"/>
  <c r="L35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M3" i="4"/>
  <c r="L3" i="4"/>
  <c r="M2" i="4"/>
  <c r="L2" i="4"/>
  <c r="M15" i="3"/>
  <c r="L15" i="3"/>
  <c r="M14" i="3"/>
  <c r="L14" i="3"/>
  <c r="M13" i="3"/>
  <c r="L13" i="3"/>
  <c r="M4" i="3"/>
  <c r="L4" i="3"/>
  <c r="M3" i="3"/>
  <c r="L3" i="3"/>
  <c r="M2" i="3"/>
  <c r="L2" i="3"/>
  <c r="K42" i="1"/>
  <c r="I42" i="1"/>
  <c r="H42" i="1"/>
  <c r="E42" i="1"/>
  <c r="J42" i="1" s="1"/>
  <c r="K41" i="1"/>
  <c r="J41" i="1"/>
  <c r="I41" i="1"/>
  <c r="H41" i="1"/>
  <c r="E41" i="1"/>
  <c r="K40" i="1"/>
  <c r="J40" i="1"/>
  <c r="I40" i="1"/>
  <c r="H40" i="1"/>
  <c r="E40" i="1"/>
  <c r="K39" i="1"/>
  <c r="I39" i="1"/>
  <c r="H39" i="1"/>
  <c r="E39" i="1"/>
  <c r="J39" i="1" s="1"/>
  <c r="K38" i="1"/>
  <c r="J38" i="1"/>
  <c r="I38" i="1"/>
  <c r="H38" i="1"/>
  <c r="E38" i="1"/>
  <c r="K37" i="1"/>
  <c r="I37" i="1"/>
  <c r="H37" i="1"/>
  <c r="E37" i="1"/>
  <c r="J37" i="1" s="1"/>
  <c r="K36" i="1"/>
  <c r="I36" i="1"/>
  <c r="H36" i="1"/>
  <c r="E36" i="1"/>
  <c r="J36" i="1" s="1"/>
  <c r="K32" i="1"/>
  <c r="J32" i="1"/>
  <c r="I32" i="1"/>
  <c r="H32" i="1"/>
  <c r="E32" i="1"/>
  <c r="K31" i="1"/>
  <c r="I31" i="1"/>
  <c r="H31" i="1"/>
  <c r="E31" i="1"/>
  <c r="J31" i="1" s="1"/>
  <c r="K30" i="1"/>
  <c r="J30" i="1"/>
  <c r="I30" i="1"/>
  <c r="H30" i="1"/>
  <c r="E30" i="1"/>
  <c r="K29" i="1"/>
  <c r="J29" i="1"/>
  <c r="I29" i="1"/>
  <c r="H29" i="1"/>
  <c r="E29" i="1"/>
  <c r="K28" i="1"/>
  <c r="I28" i="1"/>
  <c r="H28" i="1"/>
  <c r="E28" i="1"/>
  <c r="J28" i="1" s="1"/>
  <c r="K27" i="1"/>
  <c r="I27" i="1"/>
  <c r="H27" i="1"/>
  <c r="E27" i="1"/>
  <c r="J27" i="1" s="1"/>
  <c r="K26" i="1"/>
  <c r="I26" i="1"/>
  <c r="H26" i="1"/>
  <c r="E26" i="1"/>
  <c r="J26" i="1" s="1"/>
  <c r="K22" i="1"/>
  <c r="I22" i="1"/>
  <c r="H22" i="1"/>
  <c r="E22" i="1"/>
  <c r="J22" i="1" s="1"/>
  <c r="K21" i="1"/>
  <c r="J21" i="1"/>
  <c r="I21" i="1"/>
  <c r="H21" i="1"/>
  <c r="E21" i="1"/>
  <c r="K20" i="1"/>
  <c r="I20" i="1"/>
  <c r="H20" i="1"/>
  <c r="E20" i="1"/>
  <c r="J20" i="1" s="1"/>
  <c r="K19" i="1"/>
  <c r="J19" i="1"/>
  <c r="I19" i="1"/>
  <c r="H19" i="1"/>
  <c r="E19" i="1"/>
  <c r="K18" i="1"/>
  <c r="J18" i="1"/>
  <c r="I18" i="1"/>
  <c r="H18" i="1"/>
  <c r="E18" i="1"/>
  <c r="K17" i="1"/>
  <c r="I17" i="1"/>
  <c r="H17" i="1"/>
  <c r="E17" i="1"/>
  <c r="J17" i="1" s="1"/>
  <c r="K16" i="1"/>
  <c r="J16" i="1"/>
  <c r="I16" i="1"/>
  <c r="H16" i="1"/>
  <c r="E16" i="1"/>
  <c r="K15" i="1"/>
  <c r="I15" i="1"/>
  <c r="H15" i="1"/>
  <c r="E15" i="1"/>
  <c r="J15" i="1" s="1"/>
  <c r="K14" i="1"/>
  <c r="I14" i="1"/>
  <c r="H14" i="1"/>
  <c r="E14" i="1"/>
  <c r="J14" i="1" s="1"/>
  <c r="K13" i="1"/>
  <c r="J13" i="1"/>
  <c r="I13" i="1"/>
  <c r="H13" i="1"/>
  <c r="E13" i="1"/>
  <c r="K12" i="1"/>
  <c r="I12" i="1"/>
  <c r="H12" i="1"/>
  <c r="E12" i="1"/>
  <c r="J12" i="1" s="1"/>
  <c r="I8" i="1"/>
  <c r="H8" i="1"/>
  <c r="G8" i="1"/>
  <c r="E8" i="1"/>
  <c r="H7" i="1"/>
  <c r="G7" i="1"/>
  <c r="E7" i="1"/>
  <c r="I7" i="1" s="1"/>
  <c r="I6" i="1"/>
  <c r="H6" i="1"/>
  <c r="G6" i="1"/>
  <c r="E6" i="1"/>
  <c r="H5" i="1"/>
  <c r="G5" i="1"/>
  <c r="E5" i="1"/>
  <c r="I5" i="1" s="1"/>
  <c r="I4" i="1"/>
  <c r="H4" i="1"/>
  <c r="G4" i="1"/>
  <c r="E4" i="1"/>
  <c r="H3" i="1"/>
  <c r="G3" i="1"/>
  <c r="E3" i="1"/>
  <c r="I3" i="1" s="1"/>
  <c r="I2" i="1"/>
  <c r="H2" i="1"/>
  <c r="G2" i="1"/>
  <c r="E2" i="1"/>
</calcChain>
</file>

<file path=xl/sharedStrings.xml><?xml version="1.0" encoding="utf-8"?>
<sst xmlns="http://schemas.openxmlformats.org/spreadsheetml/2006/main" count="2536" uniqueCount="179">
  <si>
    <t>Moleculas</t>
  </si>
  <si>
    <t>Numero qubits</t>
  </si>
  <si>
    <t>Uso memoria pennylane</t>
  </si>
  <si>
    <t>Uso memoria nuestra clase</t>
  </si>
  <si>
    <t>Memoria matriz</t>
  </si>
  <si>
    <t>Distancia = 1.5 au</t>
  </si>
  <si>
    <t>2H</t>
  </si>
  <si>
    <t>2He</t>
  </si>
  <si>
    <t>2LI</t>
  </si>
  <si>
    <t>2Be</t>
  </si>
  <si>
    <t>2B</t>
  </si>
  <si>
    <t>2C</t>
  </si>
  <si>
    <t>2N</t>
  </si>
  <si>
    <t>Espines</t>
  </si>
  <si>
    <t>Tenpy</t>
  </si>
  <si>
    <t>J = 1</t>
  </si>
  <si>
    <t>XXX</t>
  </si>
  <si>
    <t>Close</t>
  </si>
  <si>
    <t>Sitios</t>
  </si>
  <si>
    <t>t = 1</t>
  </si>
  <si>
    <t>U = 0</t>
  </si>
  <si>
    <t>U = 2</t>
  </si>
  <si>
    <t>Bytes</t>
  </si>
  <si>
    <t>Mb</t>
  </si>
  <si>
    <t>mb</t>
  </si>
  <si>
    <t>Optimizacion de estructuras</t>
  </si>
  <si>
    <t>Distancia</t>
  </si>
  <si>
    <t>VQE1</t>
  </si>
  <si>
    <t>VQE2</t>
  </si>
  <si>
    <t>VQE3</t>
  </si>
  <si>
    <t>VQE4</t>
  </si>
  <si>
    <t>VQE5</t>
  </si>
  <si>
    <t>VQE6</t>
  </si>
  <si>
    <t>VQE7</t>
  </si>
  <si>
    <t>VQE8</t>
  </si>
  <si>
    <t>VQE9</t>
  </si>
  <si>
    <t>VQE10</t>
  </si>
  <si>
    <t>Promedio</t>
  </si>
  <si>
    <t>desviacion estandar</t>
  </si>
  <si>
    <t>Termodinamica</t>
  </si>
  <si>
    <t>Niveles de energia</t>
  </si>
  <si>
    <t>Temperatura</t>
  </si>
  <si>
    <t>Niveles</t>
  </si>
  <si>
    <t>VQD1</t>
  </si>
  <si>
    <t>VQD2</t>
  </si>
  <si>
    <t>VQD3</t>
  </si>
  <si>
    <t>VQD4</t>
  </si>
  <si>
    <t>VQD5</t>
  </si>
  <si>
    <t>VQD6</t>
  </si>
  <si>
    <t>VQD7</t>
  </si>
  <si>
    <t>VQD8</t>
  </si>
  <si>
    <t>VQD9</t>
  </si>
  <si>
    <t>VQD10</t>
  </si>
  <si>
    <t>EX</t>
  </si>
  <si>
    <t>HI1</t>
  </si>
  <si>
    <t>HI2</t>
  </si>
  <si>
    <t>HI3</t>
  </si>
  <si>
    <t>HI4</t>
  </si>
  <si>
    <t>HI5</t>
  </si>
  <si>
    <t>HI6</t>
  </si>
  <si>
    <t>HI7</t>
  </si>
  <si>
    <t>HI8</t>
  </si>
  <si>
    <t>HI9</t>
  </si>
  <si>
    <t>HI10</t>
  </si>
  <si>
    <t>Ex</t>
  </si>
  <si>
    <t>Numero</t>
  </si>
  <si>
    <t>Desviacion estandar</t>
  </si>
  <si>
    <t>Numero de grupos</t>
  </si>
  <si>
    <t>Numero de parametros</t>
  </si>
  <si>
    <t>H</t>
  </si>
  <si>
    <t>Ansatz</t>
  </si>
  <si>
    <t>UCCSD</t>
  </si>
  <si>
    <t>Basis</t>
  </si>
  <si>
    <t>sto-3g</t>
  </si>
  <si>
    <t>1,3228 a.u</t>
  </si>
  <si>
    <t>ED1</t>
  </si>
  <si>
    <t>ED2</t>
  </si>
  <si>
    <t>ED3</t>
  </si>
  <si>
    <t>ED4</t>
  </si>
  <si>
    <t>ED5</t>
  </si>
  <si>
    <t>ED6</t>
  </si>
  <si>
    <t>ED7</t>
  </si>
  <si>
    <t>ED8</t>
  </si>
  <si>
    <t>ED9</t>
  </si>
  <si>
    <t>ED10</t>
  </si>
  <si>
    <t>Numero espines</t>
  </si>
  <si>
    <t>Hardware efficient</t>
  </si>
  <si>
    <t>k</t>
  </si>
  <si>
    <t>theta</t>
  </si>
  <si>
    <t>exchange</t>
  </si>
  <si>
    <t>type</t>
  </si>
  <si>
    <t>open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</si>
  <si>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</si>
  <si>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</si>
  <si>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</si>
  <si>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</si>
  <si>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</si>
  <si>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</si>
  <si>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</si>
  <si>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</si>
  <si>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</si>
  <si>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</si>
  <si>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Numero sitios</t>
  </si>
  <si>
    <t>U=0</t>
  </si>
  <si>
    <t>Open</t>
  </si>
  <si>
    <t>t=-1</t>
  </si>
  <si>
    <t>kUpCCGSD</t>
  </si>
  <si>
    <t>U = 0.2</t>
  </si>
  <si>
    <t>Li-H</t>
  </si>
  <si>
    <t>60 itermax</t>
  </si>
  <si>
    <t>1e-6 tol</t>
  </si>
  <si>
    <t>0,3 theta</t>
  </si>
  <si>
    <t>IT1</t>
  </si>
  <si>
    <t>IT2</t>
  </si>
  <si>
    <t>IT3</t>
  </si>
  <si>
    <t>IT4</t>
  </si>
  <si>
    <t>IT5</t>
  </si>
  <si>
    <t>IT6</t>
  </si>
  <si>
    <t>IT7</t>
  </si>
  <si>
    <t>IT8</t>
  </si>
  <si>
    <t>IT9</t>
  </si>
  <si>
    <t>IT10</t>
  </si>
  <si>
    <t>promedio</t>
  </si>
  <si>
    <t>desviacion</t>
  </si>
  <si>
    <t>k-UpCCGSD</t>
  </si>
  <si>
    <t>Exacto</t>
  </si>
  <si>
    <t>H-H-H</t>
  </si>
  <si>
    <t>Modelo XXX</t>
  </si>
  <si>
    <t>HE</t>
  </si>
  <si>
    <t>100 itermax</t>
  </si>
  <si>
    <t>3 open</t>
  </si>
  <si>
    <t>3 close</t>
  </si>
  <si>
    <t>Exchange</t>
  </si>
  <si>
    <t>4 open</t>
  </si>
  <si>
    <t>4 close</t>
  </si>
  <si>
    <t>5 open</t>
  </si>
  <si>
    <t>5 close</t>
  </si>
  <si>
    <t>6 open</t>
  </si>
  <si>
    <t>6 close</t>
  </si>
  <si>
    <t>7 open</t>
  </si>
  <si>
    <t>7 close</t>
  </si>
  <si>
    <t>8 open</t>
  </si>
  <si>
    <t>8 close</t>
  </si>
  <si>
    <t>9 open</t>
  </si>
  <si>
    <t>9 close</t>
  </si>
  <si>
    <t>10 open</t>
  </si>
  <si>
    <t>10 close</t>
  </si>
  <si>
    <t>11 open</t>
  </si>
  <si>
    <t>11 close</t>
  </si>
  <si>
    <t>12 open</t>
  </si>
  <si>
    <t>12 close</t>
  </si>
  <si>
    <t>EX3</t>
  </si>
  <si>
    <t>EX4</t>
  </si>
  <si>
    <t>EX5</t>
  </si>
  <si>
    <t>EX6</t>
  </si>
  <si>
    <t>EX7</t>
  </si>
  <si>
    <t>EX8</t>
  </si>
  <si>
    <t>EX9</t>
  </si>
  <si>
    <t>EX10</t>
  </si>
  <si>
    <t>EX11</t>
  </si>
  <si>
    <t>EX12</t>
  </si>
  <si>
    <t>Tablas finales</t>
  </si>
  <si>
    <t>Modelo TB</t>
  </si>
  <si>
    <t>k-UpUCCGSD</t>
  </si>
  <si>
    <t>Hopping</t>
  </si>
  <si>
    <t>Exacto 3</t>
  </si>
  <si>
    <t>Exacto 4</t>
  </si>
  <si>
    <t>Exacto 5</t>
  </si>
  <si>
    <t>Exacto 6</t>
  </si>
  <si>
    <t>Exacto 7</t>
  </si>
  <si>
    <t>Modelo FH</t>
  </si>
  <si>
    <t>Potencial</t>
  </si>
  <si>
    <t>-3.0</t>
  </si>
  <si>
    <t>-4.0</t>
  </si>
  <si>
    <t>-8.0</t>
  </si>
  <si>
    <t>Energia</t>
  </si>
  <si>
    <t>3,998005919046522]</t>
  </si>
  <si>
    <t>Calor especifico</t>
  </si>
  <si>
    <t>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</si>
</sst>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#,##0.0000000"/>
    <numFmt numFmtId="165" formatCode="0.0000000000"/>
    <numFmt numFmtId="166" formatCode="0.0000000E+00"/>
    <numFmt numFmtId="167" formatCode="#,##0.0000"/>
    <numFmt numFmtId="168" formatCode="0.00000000"/>
    <numFmt numFmtId="169" formatCode="0.0000000"/>
    <numFmt numFmtId="170" formatCode="0.00000000000000"/>
    <numFmt numFmtId="171" formatCode="0.000000000E+00"/>
    <numFmt numFmtId="172" formatCode="#,##0.00000000"/>
    <numFmt numFmtId="173" formatCode="0.000000000"/>
    <numFmt numFmtId="174" formatCode="0.000000E+00"/>
  </numFmts>
  <fonts count="30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</font>
    <font>
      <sz val="10"/>
      <color theme="1"/>
      <name val="Calibri"/>
      <scheme val="minor"/>
    </font>
    <font>
      <sz val="10"/>
      <color theme="1"/>
      <name val="Menlo"/>
    </font>
    <font>
      <sz val="9"/>
      <color rgb="FF000000"/>
      <name val="Menlo"/>
    </font>
    <font>
      <sz val="12"/>
      <color theme="1"/>
      <name val="Calibri"/>
      <scheme val="minor"/>
    </font>
    <font>
      <sz val="12"/>
      <color rgb="FF000000"/>
      <name val="Calibri"/>
      <scheme val="minor"/>
    </font>
    <font>
      <sz val="9"/>
      <color rgb="FF000000"/>
      <name val="Arial"/>
    </font>
    <font>
      <sz val="12"/>
      <color theme="1"/>
      <name val="Calibri"/>
    </font>
    <font>
      <sz val="9"/>
      <color rgb="FFCCCCCC"/>
      <name val="Menlo"/>
    </font>
    <font>
      <sz val="9"/>
      <color theme="1"/>
      <name val="Calibri"/>
    </font>
    <font>
      <sz val="9"/>
      <color theme="1"/>
      <name val="Calibri"/>
      <scheme val="minor"/>
    </font>
    <font>
      <sz val="9"/>
      <color theme="1"/>
      <name val="Menlo"/>
    </font>
    <font>
      <sz val="10"/>
      <color rgb="FFCCCCCC"/>
      <name val="Menlo"/>
    </font>
    <font>
      <sz val="12"/>
      <color theme="1"/>
      <name val="Menlo"/>
    </font>
    <font>
      <sz val="12"/>
      <color rgb="FFCCCCCC"/>
      <name val="Menlo"/>
    </font>
    <font>
      <sz val="12"/>
      <color rgb="FF000000"/>
      <name val="Menlo"/>
    </font>
    <font>
      <sz val="12"/>
      <color rgb="FF000000"/>
      <name val="Calibri"/>
    </font>
    <font>
      <sz val="12"/>
      <color theme="1"/>
      <name val="Arial"/>
    </font>
    <font>
      <sz val="10"/>
      <color rgb="FF000000"/>
      <name val="Menlo"/>
    </font>
    <font>
      <sz val="10"/>
      <color theme="1"/>
      <name val="Arial"/>
    </font>
    <font>
      <sz val="12"/>
      <color theme="1"/>
      <name val="Arial"/>
    </font>
    <font>
      <sz val="10"/>
      <color rgb="FF000000"/>
      <name val="Arial"/>
    </font>
    <font>
      <sz val="10"/>
      <color rgb="FF000000"/>
      <name val="Calibri"/>
    </font>
    <font>
      <sz val="10"/>
      <color rgb="FFCCCCCC"/>
      <name val="Calibri"/>
    </font>
    <font>
      <sz val="9"/>
      <color rgb="FFCCCCCC"/>
      <name val="Arial"/>
    </font>
    <font>
      <sz val="10"/>
      <color theme="1"/>
      <name val="Arial Unicode MS"/>
      <family val="2"/>
    </font>
    <font>
      <sz val="12"/>
      <color rgb="FFCCCCCC"/>
      <name val="Menlo"/>
      <family val="2"/>
    </font>
    <font>
      <sz val="9"/>
      <color rgb="FF000000"/>
      <name val="Menlo"/>
      <family val="2"/>
    </font>
  </fonts>
  <fills count="11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6D9EEB"/>
        <bgColor rgb="FF6D9EEB"/>
      </patternFill>
    </fill>
    <fill>
      <patternFill patternType="solid">
        <fgColor rgb="FFF1C232"/>
        <bgColor rgb="FFF1C232"/>
      </patternFill>
    </fill>
    <fill>
      <patternFill patternType="solid">
        <fgColor rgb="FF3D85C6"/>
        <bgColor rgb="FF3D85C6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0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3" borderId="1" xfId="0" applyFont="1" applyFill="1" applyBorder="1"/>
    <xf numFmtId="0" fontId="2" fillId="3" borderId="3" xfId="0" applyFont="1" applyFill="1" applyBorder="1"/>
    <xf numFmtId="0" fontId="2" fillId="3" borderId="2" xfId="0" applyFont="1" applyFill="1" applyBorder="1"/>
    <xf numFmtId="0" fontId="2" fillId="0" borderId="0" xfId="0" applyFont="1"/>
    <xf numFmtId="0" fontId="2" fillId="4" borderId="1" xfId="0" applyFont="1" applyFill="1" applyBorder="1"/>
    <xf numFmtId="0" fontId="2" fillId="4" borderId="3" xfId="0" applyFont="1" applyFill="1" applyBorder="1"/>
    <xf numFmtId="0" fontId="2" fillId="4" borderId="2" xfId="0" applyFont="1" applyFill="1" applyBorder="1"/>
    <xf numFmtId="0" fontId="3" fillId="0" borderId="0" xfId="0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3" borderId="13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0" fontId="4" fillId="0" borderId="4" xfId="0" applyFont="1" applyBorder="1"/>
    <xf numFmtId="0" fontId="5" fillId="0" borderId="5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4" fillId="0" borderId="0" xfId="0" applyFont="1"/>
    <xf numFmtId="0" fontId="4" fillId="0" borderId="6" xfId="0" applyFont="1" applyBorder="1"/>
    <xf numFmtId="0" fontId="4" fillId="0" borderId="8" xfId="0" applyFont="1" applyBorder="1"/>
    <xf numFmtId="0" fontId="5" fillId="0" borderId="7" xfId="0" applyFont="1" applyBorder="1"/>
    <xf numFmtId="0" fontId="2" fillId="2" borderId="3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4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/>
    <xf numFmtId="0" fontId="6" fillId="2" borderId="15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4" xfId="0" applyFont="1" applyFill="1" applyBorder="1"/>
    <xf numFmtId="0" fontId="2" fillId="6" borderId="9" xfId="0" applyFont="1" applyFill="1" applyBorder="1"/>
    <xf numFmtId="0" fontId="2" fillId="6" borderId="14" xfId="0" applyFont="1" applyFill="1" applyBorder="1"/>
    <xf numFmtId="0" fontId="6" fillId="2" borderId="16" xfId="0" applyFont="1" applyFill="1" applyBorder="1"/>
    <xf numFmtId="0" fontId="6" fillId="0" borderId="8" xfId="0" applyFont="1" applyBorder="1"/>
    <xf numFmtId="0" fontId="6" fillId="0" borderId="6" xfId="0" applyFont="1" applyBorder="1"/>
    <xf numFmtId="0" fontId="6" fillId="0" borderId="7" xfId="0" applyFont="1" applyBorder="1"/>
    <xf numFmtId="0" fontId="6" fillId="5" borderId="10" xfId="0" applyFont="1" applyFill="1" applyBorder="1"/>
    <xf numFmtId="0" fontId="6" fillId="2" borderId="17" xfId="0" applyFont="1" applyFill="1" applyBorder="1"/>
    <xf numFmtId="0" fontId="6" fillId="0" borderId="4" xfId="0" applyFont="1" applyBorder="1"/>
    <xf numFmtId="0" fontId="6" fillId="0" borderId="5" xfId="0" applyFont="1" applyBorder="1"/>
    <xf numFmtId="0" fontId="5" fillId="0" borderId="0" xfId="0" applyFont="1"/>
    <xf numFmtId="0" fontId="7" fillId="0" borderId="0" xfId="0" applyFont="1"/>
    <xf numFmtId="0" fontId="8" fillId="0" borderId="0" xfId="0" applyFont="1"/>
    <xf numFmtId="0" fontId="5" fillId="0" borderId="8" xfId="0" applyFont="1" applyBorder="1"/>
    <xf numFmtId="0" fontId="6" fillId="5" borderId="14" xfId="0" applyFont="1" applyFill="1" applyBorder="1"/>
    <xf numFmtId="0" fontId="6" fillId="5" borderId="15" xfId="0" applyFont="1" applyFill="1" applyBorder="1"/>
    <xf numFmtId="0" fontId="6" fillId="0" borderId="17" xfId="0" applyFont="1" applyBorder="1"/>
    <xf numFmtId="0" fontId="6" fillId="0" borderId="16" xfId="0" applyFont="1" applyBorder="1"/>
    <xf numFmtId="0" fontId="6" fillId="7" borderId="9" xfId="0" applyFont="1" applyFill="1" applyBorder="1"/>
    <xf numFmtId="0" fontId="6" fillId="7" borderId="10" xfId="0" applyFont="1" applyFill="1" applyBorder="1"/>
    <xf numFmtId="0" fontId="6" fillId="7" borderId="14" xfId="0" applyFont="1" applyFill="1" applyBorder="1"/>
    <xf numFmtId="0" fontId="6" fillId="8" borderId="9" xfId="0" applyFont="1" applyFill="1" applyBorder="1"/>
    <xf numFmtId="0" fontId="6" fillId="8" borderId="14" xfId="0" applyFont="1" applyFill="1" applyBorder="1"/>
    <xf numFmtId="0" fontId="9" fillId="0" borderId="0" xfId="0" applyFont="1"/>
    <xf numFmtId="0" fontId="5" fillId="0" borderId="4" xfId="0" applyFont="1" applyBorder="1"/>
    <xf numFmtId="0" fontId="5" fillId="0" borderId="6" xfId="0" applyFont="1" applyBorder="1"/>
    <xf numFmtId="0" fontId="10" fillId="0" borderId="0" xfId="0" applyFont="1"/>
    <xf numFmtId="0" fontId="11" fillId="2" borderId="18" xfId="0" applyFont="1" applyFill="1" applyBorder="1"/>
    <xf numFmtId="0" fontId="11" fillId="5" borderId="19" xfId="0" applyFont="1" applyFill="1" applyBorder="1"/>
    <xf numFmtId="0" fontId="11" fillId="6" borderId="19" xfId="0" applyFont="1" applyFill="1" applyBorder="1"/>
    <xf numFmtId="0" fontId="11" fillId="6" borderId="20" xfId="0" applyFont="1" applyFill="1" applyBorder="1"/>
    <xf numFmtId="0" fontId="12" fillId="0" borderId="0" xfId="0" applyFont="1"/>
    <xf numFmtId="0" fontId="12" fillId="2" borderId="17" xfId="0" applyFont="1" applyFill="1" applyBorder="1"/>
    <xf numFmtId="0" fontId="13" fillId="0" borderId="11" xfId="0" applyFont="1" applyBorder="1"/>
    <xf numFmtId="0" fontId="13" fillId="0" borderId="12" xfId="0" applyFont="1" applyBorder="1"/>
    <xf numFmtId="0" fontId="13" fillId="0" borderId="13" xfId="0" applyFont="1" applyBorder="1"/>
    <xf numFmtId="0" fontId="12" fillId="0" borderId="11" xfId="0" applyFont="1" applyBorder="1"/>
    <xf numFmtId="0" fontId="12" fillId="0" borderId="13" xfId="0" applyFont="1" applyBorder="1"/>
    <xf numFmtId="0" fontId="13" fillId="0" borderId="4" xfId="0" applyFont="1" applyBorder="1"/>
    <xf numFmtId="0" fontId="13" fillId="0" borderId="0" xfId="0" applyFont="1"/>
    <xf numFmtId="0" fontId="13" fillId="0" borderId="5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2" borderId="16" xfId="0" applyFont="1" applyFill="1" applyBorder="1"/>
    <xf numFmtId="0" fontId="13" fillId="0" borderId="6" xfId="0" applyFont="1" applyBorder="1"/>
    <xf numFmtId="0" fontId="13" fillId="0" borderId="8" xfId="0" applyFont="1" applyBorder="1"/>
    <xf numFmtId="0" fontId="13" fillId="0" borderId="7" xfId="0" applyFont="1" applyBorder="1"/>
    <xf numFmtId="0" fontId="12" fillId="0" borderId="6" xfId="0" applyFont="1" applyBorder="1"/>
    <xf numFmtId="0" fontId="12" fillId="0" borderId="7" xfId="0" applyFont="1" applyBorder="1"/>
    <xf numFmtId="3" fontId="10" fillId="0" borderId="0" xfId="0" applyNumberFormat="1" applyFont="1"/>
    <xf numFmtId="0" fontId="11" fillId="0" borderId="21" xfId="0" applyFont="1" applyBorder="1"/>
    <xf numFmtId="0" fontId="11" fillId="0" borderId="22" xfId="0" applyFont="1" applyBorder="1"/>
    <xf numFmtId="0" fontId="11" fillId="0" borderId="0" xfId="0" applyFont="1"/>
    <xf numFmtId="0" fontId="11" fillId="2" borderId="23" xfId="0" applyFont="1" applyFill="1" applyBorder="1"/>
    <xf numFmtId="0" fontId="12" fillId="2" borderId="23" xfId="0" applyFont="1" applyFill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2" fillId="2" borderId="15" xfId="0" applyFont="1" applyFill="1" applyBorder="1"/>
    <xf numFmtId="0" fontId="3" fillId="2" borderId="17" xfId="0" applyFont="1" applyFill="1" applyBorder="1"/>
    <xf numFmtId="164" fontId="4" fillId="0" borderId="4" xfId="0" applyNumberFormat="1" applyFont="1" applyBorder="1"/>
    <xf numFmtId="164" fontId="4" fillId="0" borderId="0" xfId="0" applyNumberFormat="1" applyFont="1"/>
    <xf numFmtId="164" fontId="4" fillId="0" borderId="5" xfId="0" applyNumberFormat="1" applyFont="1" applyBorder="1"/>
    <xf numFmtId="164" fontId="3" fillId="0" borderId="4" xfId="0" applyNumberFormat="1" applyFont="1" applyBorder="1"/>
    <xf numFmtId="164" fontId="3" fillId="0" borderId="5" xfId="0" applyNumberFormat="1" applyFont="1" applyBorder="1"/>
    <xf numFmtId="0" fontId="3" fillId="2" borderId="16" xfId="0" applyFont="1" applyFill="1" applyBorder="1"/>
    <xf numFmtId="164" fontId="4" fillId="0" borderId="6" xfId="0" applyNumberFormat="1" applyFont="1" applyBorder="1"/>
    <xf numFmtId="164" fontId="4" fillId="0" borderId="8" xfId="0" applyNumberFormat="1" applyFont="1" applyBorder="1"/>
    <xf numFmtId="164" fontId="4" fillId="0" borderId="7" xfId="0" applyNumberFormat="1" applyFont="1" applyBorder="1"/>
    <xf numFmtId="164" fontId="3" fillId="0" borderId="6" xfId="0" applyNumberFormat="1" applyFont="1" applyBorder="1"/>
    <xf numFmtId="164" fontId="3" fillId="0" borderId="7" xfId="0" applyNumberFormat="1" applyFont="1" applyBorder="1"/>
    <xf numFmtId="3" fontId="14" fillId="0" borderId="0" xfId="0" applyNumberFormat="1" applyFont="1"/>
    <xf numFmtId="164" fontId="4" fillId="0" borderId="11" xfId="0" applyNumberFormat="1" applyFont="1" applyBorder="1"/>
    <xf numFmtId="164" fontId="4" fillId="0" borderId="12" xfId="0" applyNumberFormat="1" applyFont="1" applyBorder="1"/>
    <xf numFmtId="164" fontId="4" fillId="0" borderId="13" xfId="0" applyNumberFormat="1" applyFont="1" applyBorder="1"/>
    <xf numFmtId="0" fontId="15" fillId="0" borderId="0" xfId="0" applyFont="1"/>
    <xf numFmtId="0" fontId="9" fillId="2" borderId="15" xfId="0" applyFont="1" applyFill="1" applyBorder="1"/>
    <xf numFmtId="0" fontId="9" fillId="5" borderId="10" xfId="0" applyFont="1" applyFill="1" applyBorder="1"/>
    <xf numFmtId="0" fontId="9" fillId="6" borderId="9" xfId="0" applyFont="1" applyFill="1" applyBorder="1"/>
    <xf numFmtId="0" fontId="9" fillId="6" borderId="14" xfId="0" applyFont="1" applyFill="1" applyBorder="1"/>
    <xf numFmtId="164" fontId="5" fillId="0" borderId="4" xfId="0" applyNumberFormat="1" applyFont="1" applyBorder="1"/>
    <xf numFmtId="164" fontId="5" fillId="0" borderId="0" xfId="0" applyNumberFormat="1" applyFont="1"/>
    <xf numFmtId="164" fontId="5" fillId="0" borderId="5" xfId="0" applyNumberFormat="1" applyFont="1" applyBorder="1"/>
    <xf numFmtId="164" fontId="6" fillId="0" borderId="4" xfId="0" applyNumberFormat="1" applyFont="1" applyBorder="1"/>
    <xf numFmtId="164" fontId="6" fillId="0" borderId="5" xfId="0" applyNumberFormat="1" applyFont="1" applyBorder="1"/>
    <xf numFmtId="164" fontId="5" fillId="0" borderId="6" xfId="0" applyNumberFormat="1" applyFont="1" applyBorder="1"/>
    <xf numFmtId="164" fontId="5" fillId="0" borderId="8" xfId="0" applyNumberFormat="1" applyFont="1" applyBorder="1"/>
    <xf numFmtId="164" fontId="5" fillId="0" borderId="7" xfId="0" applyNumberFormat="1" applyFont="1" applyBorder="1"/>
    <xf numFmtId="164" fontId="6" fillId="0" borderId="6" xfId="0" applyNumberFormat="1" applyFont="1" applyBorder="1"/>
    <xf numFmtId="164" fontId="6" fillId="0" borderId="7" xfId="0" applyNumberFormat="1" applyFont="1" applyBorder="1"/>
    <xf numFmtId="164" fontId="10" fillId="0" borderId="0" xfId="0" applyNumberFormat="1" applyFont="1"/>
    <xf numFmtId="164" fontId="6" fillId="0" borderId="0" xfId="0" applyNumberFormat="1" applyFont="1"/>
    <xf numFmtId="164" fontId="15" fillId="0" borderId="0" xfId="0" applyNumberFormat="1" applyFont="1"/>
    <xf numFmtId="3" fontId="16" fillId="0" borderId="0" xfId="0" applyNumberFormat="1" applyFont="1"/>
    <xf numFmtId="0" fontId="6" fillId="9" borderId="0" xfId="0" applyFont="1" applyFill="1"/>
    <xf numFmtId="164" fontId="5" fillId="0" borderId="11" xfId="0" applyNumberFormat="1" applyFont="1" applyBorder="1"/>
    <xf numFmtId="164" fontId="5" fillId="0" borderId="12" xfId="0" applyNumberFormat="1" applyFont="1" applyBorder="1"/>
    <xf numFmtId="164" fontId="5" fillId="0" borderId="13" xfId="0" applyNumberFormat="1" applyFont="1" applyBorder="1"/>
    <xf numFmtId="3" fontId="17" fillId="0" borderId="0" xfId="0" applyNumberFormat="1" applyFont="1"/>
    <xf numFmtId="0" fontId="18" fillId="5" borderId="9" xfId="0" applyFont="1" applyFill="1" applyBorder="1"/>
    <xf numFmtId="0" fontId="18" fillId="5" borderId="10" xfId="0" applyFont="1" applyFill="1" applyBorder="1"/>
    <xf numFmtId="0" fontId="18" fillId="5" borderId="14" xfId="0" applyFont="1" applyFill="1" applyBorder="1"/>
    <xf numFmtId="0" fontId="19" fillId="0" borderId="0" xfId="0" applyFont="1"/>
    <xf numFmtId="0" fontId="18" fillId="2" borderId="15" xfId="0" applyFont="1" applyFill="1" applyBorder="1"/>
    <xf numFmtId="0" fontId="18" fillId="6" borderId="9" xfId="0" applyFont="1" applyFill="1" applyBorder="1"/>
    <xf numFmtId="0" fontId="18" fillId="6" borderId="14" xfId="0" applyFont="1" applyFill="1" applyBorder="1"/>
    <xf numFmtId="0" fontId="7" fillId="2" borderId="17" xfId="0" applyFont="1" applyFill="1" applyBorder="1"/>
    <xf numFmtId="164" fontId="7" fillId="0" borderId="4" xfId="0" applyNumberFormat="1" applyFont="1" applyBorder="1"/>
    <xf numFmtId="164" fontId="7" fillId="0" borderId="5" xfId="0" applyNumberFormat="1" applyFont="1" applyBorder="1"/>
    <xf numFmtId="164" fontId="8" fillId="0" borderId="0" xfId="0" applyNumberFormat="1" applyFont="1"/>
    <xf numFmtId="0" fontId="7" fillId="2" borderId="16" xfId="0" applyFont="1" applyFill="1" applyBorder="1"/>
    <xf numFmtId="164" fontId="7" fillId="0" borderId="6" xfId="0" applyNumberFormat="1" applyFont="1" applyBorder="1"/>
    <xf numFmtId="164" fontId="7" fillId="0" borderId="7" xfId="0" applyNumberFormat="1" applyFont="1" applyBorder="1"/>
    <xf numFmtId="0" fontId="2" fillId="6" borderId="11" xfId="0" applyFont="1" applyFill="1" applyBorder="1"/>
    <xf numFmtId="0" fontId="2" fillId="6" borderId="13" xfId="0" applyFont="1" applyFill="1" applyBorder="1"/>
    <xf numFmtId="0" fontId="3" fillId="2" borderId="23" xfId="0" applyFont="1" applyFill="1" applyBorder="1"/>
    <xf numFmtId="164" fontId="20" fillId="0" borderId="11" xfId="0" applyNumberFormat="1" applyFont="1" applyBorder="1"/>
    <xf numFmtId="164" fontId="20" fillId="0" borderId="12" xfId="0" applyNumberFormat="1" applyFont="1" applyBorder="1"/>
    <xf numFmtId="165" fontId="2" fillId="0" borderId="11" xfId="0" applyNumberFormat="1" applyFont="1" applyBorder="1"/>
    <xf numFmtId="166" fontId="2" fillId="0" borderId="13" xfId="0" applyNumberFormat="1" applyFont="1" applyBorder="1"/>
    <xf numFmtId="0" fontId="4" fillId="0" borderId="11" xfId="0" applyFont="1" applyBorder="1"/>
    <xf numFmtId="0" fontId="4" fillId="0" borderId="12" xfId="0" applyFont="1" applyBorder="1"/>
    <xf numFmtId="0" fontId="21" fillId="0" borderId="12" xfId="0" applyFont="1" applyBorder="1"/>
    <xf numFmtId="0" fontId="22" fillId="0" borderId="12" xfId="0" applyFont="1" applyBorder="1" applyAlignment="1">
      <alignment horizontal="right"/>
    </xf>
    <xf numFmtId="164" fontId="20" fillId="0" borderId="4" xfId="0" applyNumberFormat="1" applyFont="1" applyBorder="1"/>
    <xf numFmtId="164" fontId="20" fillId="0" borderId="0" xfId="0" applyNumberFormat="1" applyFont="1"/>
    <xf numFmtId="165" fontId="2" fillId="0" borderId="4" xfId="0" applyNumberFormat="1" applyFont="1" applyBorder="1"/>
    <xf numFmtId="166" fontId="2" fillId="0" borderId="5" xfId="0" applyNumberFormat="1" applyFont="1" applyBorder="1"/>
    <xf numFmtId="0" fontId="21" fillId="0" borderId="0" xfId="0" applyFont="1"/>
    <xf numFmtId="0" fontId="22" fillId="0" borderId="0" xfId="0" applyFont="1" applyAlignment="1">
      <alignment horizontal="right"/>
    </xf>
    <xf numFmtId="164" fontId="20" fillId="0" borderId="8" xfId="0" applyNumberFormat="1" applyFont="1" applyBorder="1"/>
    <xf numFmtId="165" fontId="2" fillId="0" borderId="6" xfId="0" applyNumberFormat="1" applyFont="1" applyBorder="1"/>
    <xf numFmtId="166" fontId="2" fillId="0" borderId="7" xfId="0" applyNumberFormat="1" applyFont="1" applyBorder="1"/>
    <xf numFmtId="0" fontId="21" fillId="0" borderId="8" xfId="0" applyFont="1" applyBorder="1"/>
    <xf numFmtId="0" fontId="22" fillId="0" borderId="8" xfId="0" applyFont="1" applyBorder="1" applyAlignment="1">
      <alignment horizontal="right"/>
    </xf>
    <xf numFmtId="165" fontId="2" fillId="0" borderId="0" xfId="0" applyNumberFormat="1" applyFont="1"/>
    <xf numFmtId="166" fontId="2" fillId="0" borderId="0" xfId="0" applyNumberFormat="1" applyFont="1"/>
    <xf numFmtId="164" fontId="23" fillId="0" borderId="11" xfId="0" applyNumberFormat="1" applyFont="1" applyBorder="1"/>
    <xf numFmtId="164" fontId="23" fillId="0" borderId="12" xfId="0" applyNumberFormat="1" applyFont="1" applyBorder="1"/>
    <xf numFmtId="0" fontId="21" fillId="0" borderId="11" xfId="0" applyFont="1" applyBorder="1"/>
    <xf numFmtId="167" fontId="2" fillId="0" borderId="11" xfId="0" applyNumberFormat="1" applyFont="1" applyBorder="1"/>
    <xf numFmtId="167" fontId="2" fillId="0" borderId="13" xfId="0" applyNumberFormat="1" applyFont="1" applyBorder="1"/>
    <xf numFmtId="164" fontId="23" fillId="0" borderId="4" xfId="0" applyNumberFormat="1" applyFont="1" applyBorder="1"/>
    <xf numFmtId="164" fontId="23" fillId="0" borderId="0" xfId="0" applyNumberFormat="1" applyFont="1"/>
    <xf numFmtId="164" fontId="23" fillId="0" borderId="5" xfId="0" applyNumberFormat="1" applyFont="1" applyBorder="1"/>
    <xf numFmtId="0" fontId="21" fillId="0" borderId="4" xfId="0" applyFont="1" applyBorder="1"/>
    <xf numFmtId="167" fontId="2" fillId="0" borderId="4" xfId="0" applyNumberFormat="1" applyFont="1" applyBorder="1"/>
    <xf numFmtId="167" fontId="2" fillId="0" borderId="5" xfId="0" applyNumberFormat="1" applyFont="1" applyBorder="1"/>
    <xf numFmtId="164" fontId="23" fillId="0" borderId="8" xfId="0" applyNumberFormat="1" applyFont="1" applyBorder="1"/>
    <xf numFmtId="0" fontId="21" fillId="0" borderId="6" xfId="0" applyFont="1" applyBorder="1"/>
    <xf numFmtId="167" fontId="2" fillId="0" borderId="6" xfId="0" applyNumberFormat="1" applyFont="1" applyBorder="1"/>
    <xf numFmtId="167" fontId="2" fillId="0" borderId="7" xfId="0" applyNumberFormat="1" applyFont="1" applyBorder="1"/>
    <xf numFmtId="0" fontId="2" fillId="0" borderId="8" xfId="0" applyFont="1" applyBorder="1"/>
    <xf numFmtId="3" fontId="2" fillId="0" borderId="0" xfId="0" applyNumberFormat="1" applyFont="1"/>
    <xf numFmtId="0" fontId="2" fillId="2" borderId="6" xfId="0" applyFont="1" applyFill="1" applyBorder="1"/>
    <xf numFmtId="3" fontId="2" fillId="5" borderId="15" xfId="0" applyNumberFormat="1" applyFont="1" applyFill="1" applyBorder="1"/>
    <xf numFmtId="0" fontId="2" fillId="2" borderId="4" xfId="0" applyFont="1" applyFill="1" applyBorder="1" applyAlignment="1">
      <alignment horizontal="right"/>
    </xf>
    <xf numFmtId="164" fontId="20" fillId="0" borderId="17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168" fontId="2" fillId="0" borderId="0" xfId="0" applyNumberFormat="1" applyFont="1"/>
    <xf numFmtId="0" fontId="2" fillId="2" borderId="6" xfId="0" applyFont="1" applyFill="1" applyBorder="1" applyAlignment="1">
      <alignment horizontal="right"/>
    </xf>
    <xf numFmtId="164" fontId="20" fillId="0" borderId="16" xfId="0" applyNumberFormat="1" applyFont="1" applyBorder="1" applyAlignment="1">
      <alignment horizontal="right"/>
    </xf>
    <xf numFmtId="0" fontId="3" fillId="9" borderId="0" xfId="0" applyFont="1" applyFill="1"/>
    <xf numFmtId="0" fontId="4" fillId="9" borderId="0" xfId="0" applyFont="1" applyFill="1"/>
    <xf numFmtId="168" fontId="2" fillId="9" borderId="0" xfId="0" applyNumberFormat="1" applyFont="1" applyFill="1"/>
    <xf numFmtId="166" fontId="2" fillId="9" borderId="0" xfId="0" applyNumberFormat="1" applyFont="1" applyFill="1"/>
    <xf numFmtId="0" fontId="21" fillId="0" borderId="13" xfId="0" applyFont="1" applyBorder="1"/>
    <xf numFmtId="0" fontId="21" fillId="0" borderId="5" xfId="0" applyFont="1" applyBorder="1"/>
    <xf numFmtId="0" fontId="21" fillId="0" borderId="7" xfId="0" applyFont="1" applyBorder="1"/>
    <xf numFmtId="0" fontId="20" fillId="0" borderId="0" xfId="0" applyFont="1"/>
    <xf numFmtId="0" fontId="23" fillId="0" borderId="0" xfId="0" applyFont="1"/>
    <xf numFmtId="0" fontId="2" fillId="5" borderId="15" xfId="0" applyFont="1" applyFill="1" applyBorder="1"/>
    <xf numFmtId="0" fontId="10" fillId="0" borderId="23" xfId="0" applyFont="1" applyBorder="1"/>
    <xf numFmtId="0" fontId="14" fillId="0" borderId="4" xfId="0" applyFont="1" applyBorder="1"/>
    <xf numFmtId="0" fontId="10" fillId="0" borderId="17" xfId="0" applyFont="1" applyBorder="1"/>
    <xf numFmtId="0" fontId="10" fillId="0" borderId="16" xfId="0" applyFont="1" applyBorder="1"/>
    <xf numFmtId="169" fontId="2" fillId="0" borderId="0" xfId="0" applyNumberFormat="1" applyFont="1"/>
    <xf numFmtId="169" fontId="3" fillId="0" borderId="0" xfId="0" applyNumberFormat="1" applyFont="1"/>
    <xf numFmtId="2" fontId="3" fillId="0" borderId="0" xfId="0" applyNumberFormat="1" applyFont="1"/>
    <xf numFmtId="169" fontId="6" fillId="0" borderId="0" xfId="0" applyNumberFormat="1" applyFont="1"/>
    <xf numFmtId="0" fontId="2" fillId="9" borderId="0" xfId="0" applyFont="1" applyFill="1"/>
    <xf numFmtId="0" fontId="2" fillId="6" borderId="10" xfId="0" applyFont="1" applyFill="1" applyBorder="1"/>
    <xf numFmtId="0" fontId="2" fillId="2" borderId="17" xfId="0" applyFont="1" applyFill="1" applyBorder="1" applyAlignment="1">
      <alignment horizontal="right"/>
    </xf>
    <xf numFmtId="164" fontId="2" fillId="0" borderId="11" xfId="0" applyNumberFormat="1" applyFont="1" applyBorder="1"/>
    <xf numFmtId="164" fontId="2" fillId="0" borderId="13" xfId="0" applyNumberFormat="1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11" xfId="0" applyFont="1" applyBorder="1"/>
    <xf numFmtId="0" fontId="2" fillId="0" borderId="13" xfId="0" applyFont="1" applyBorder="1"/>
    <xf numFmtId="164" fontId="2" fillId="0" borderId="12" xfId="0" applyNumberFormat="1" applyFont="1" applyBorder="1"/>
    <xf numFmtId="0" fontId="2" fillId="0" borderId="12" xfId="0" applyFont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164" fontId="2" fillId="0" borderId="0" xfId="0" applyNumberFormat="1" applyFont="1"/>
    <xf numFmtId="0" fontId="2" fillId="2" borderId="16" xfId="0" applyFont="1" applyFill="1" applyBorder="1" applyAlignment="1">
      <alignment horizontal="right"/>
    </xf>
    <xf numFmtId="164" fontId="2" fillId="0" borderId="6" xfId="0" applyNumberFormat="1" applyFont="1" applyBorder="1"/>
    <xf numFmtId="164" fontId="2" fillId="0" borderId="7" xfId="0" applyNumberFormat="1" applyFont="1" applyBorder="1"/>
    <xf numFmtId="0" fontId="2" fillId="0" borderId="6" xfId="0" applyFont="1" applyBorder="1"/>
    <xf numFmtId="0" fontId="2" fillId="0" borderId="7" xfId="0" applyFont="1" applyBorder="1"/>
    <xf numFmtId="0" fontId="18" fillId="0" borderId="0" xfId="0" applyFont="1"/>
    <xf numFmtId="4" fontId="23" fillId="0" borderId="12" xfId="0" applyNumberFormat="1" applyFont="1" applyBorder="1"/>
    <xf numFmtId="4" fontId="5" fillId="0" borderId="12" xfId="0" applyNumberFormat="1" applyFont="1" applyBorder="1"/>
    <xf numFmtId="4" fontId="5" fillId="0" borderId="13" xfId="0" applyNumberFormat="1" applyFont="1" applyBorder="1"/>
    <xf numFmtId="170" fontId="2" fillId="0" borderId="0" xfId="0" applyNumberFormat="1" applyFont="1"/>
    <xf numFmtId="171" fontId="2" fillId="0" borderId="0" xfId="0" applyNumberFormat="1" applyFont="1"/>
    <xf numFmtId="4" fontId="23" fillId="0" borderId="0" xfId="0" applyNumberFormat="1" applyFont="1"/>
    <xf numFmtId="4" fontId="5" fillId="0" borderId="0" xfId="0" applyNumberFormat="1" applyFont="1"/>
    <xf numFmtId="4" fontId="5" fillId="0" borderId="5" xfId="0" applyNumberFormat="1" applyFont="1" applyBorder="1"/>
    <xf numFmtId="4" fontId="8" fillId="0" borderId="0" xfId="0" applyNumberFormat="1" applyFont="1"/>
    <xf numFmtId="4" fontId="20" fillId="0" borderId="0" xfId="0" applyNumberFormat="1" applyFont="1"/>
    <xf numFmtId="4" fontId="24" fillId="0" borderId="0" xfId="0" applyNumberFormat="1" applyFont="1"/>
    <xf numFmtId="4" fontId="24" fillId="0" borderId="5" xfId="0" applyNumberFormat="1" applyFont="1" applyBorder="1"/>
    <xf numFmtId="4" fontId="8" fillId="0" borderId="5" xfId="0" applyNumberFormat="1" applyFont="1" applyBorder="1"/>
    <xf numFmtId="4" fontId="23" fillId="0" borderId="8" xfId="0" applyNumberFormat="1" applyFont="1" applyBorder="1"/>
    <xf numFmtId="4" fontId="24" fillId="0" borderId="8" xfId="0" applyNumberFormat="1" applyFont="1" applyBorder="1"/>
    <xf numFmtId="4" fontId="24" fillId="0" borderId="7" xfId="0" applyNumberFormat="1" applyFont="1" applyBorder="1"/>
    <xf numFmtId="164" fontId="19" fillId="0" borderId="0" xfId="0" applyNumberFormat="1" applyFont="1"/>
    <xf numFmtId="164" fontId="9" fillId="0" borderId="0" xfId="0" applyNumberFormat="1" applyFont="1"/>
    <xf numFmtId="0" fontId="9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4" fontId="2" fillId="2" borderId="17" xfId="0" applyNumberFormat="1" applyFont="1" applyFill="1" applyBorder="1"/>
    <xf numFmtId="172" fontId="5" fillId="0" borderId="4" xfId="0" applyNumberFormat="1" applyFont="1" applyBorder="1"/>
    <xf numFmtId="172" fontId="5" fillId="0" borderId="0" xfId="0" applyNumberFormat="1" applyFont="1"/>
    <xf numFmtId="172" fontId="5" fillId="0" borderId="5" xfId="0" applyNumberFormat="1" applyFont="1" applyBorder="1"/>
    <xf numFmtId="173" fontId="24" fillId="0" borderId="4" xfId="0" applyNumberFormat="1" applyFont="1" applyBorder="1"/>
    <xf numFmtId="174" fontId="24" fillId="0" borderId="5" xfId="0" applyNumberFormat="1" applyFont="1" applyBorder="1"/>
    <xf numFmtId="0" fontId="24" fillId="0" borderId="11" xfId="0" applyFont="1" applyBorder="1"/>
    <xf numFmtId="0" fontId="24" fillId="0" borderId="12" xfId="0" applyFont="1" applyBorder="1"/>
    <xf numFmtId="0" fontId="24" fillId="0" borderId="13" xfId="0" applyFont="1" applyBorder="1"/>
    <xf numFmtId="0" fontId="24" fillId="0" borderId="4" xfId="0" applyFont="1" applyBorder="1"/>
    <xf numFmtId="0" fontId="24" fillId="0" borderId="0" xfId="0" applyFont="1"/>
    <xf numFmtId="0" fontId="24" fillId="0" borderId="5" xfId="0" applyFont="1" applyBorder="1"/>
    <xf numFmtId="3" fontId="8" fillId="0" borderId="0" xfId="0" applyNumberFormat="1" applyFont="1"/>
    <xf numFmtId="172" fontId="8" fillId="0" borderId="0" xfId="0" applyNumberFormat="1" applyFont="1"/>
    <xf numFmtId="4" fontId="2" fillId="2" borderId="16" xfId="0" applyNumberFormat="1" applyFont="1" applyFill="1" applyBorder="1"/>
    <xf numFmtId="172" fontId="5" fillId="0" borderId="6" xfId="0" applyNumberFormat="1" applyFont="1" applyBorder="1"/>
    <xf numFmtId="172" fontId="5" fillId="0" borderId="8" xfId="0" applyNumberFormat="1" applyFont="1" applyBorder="1"/>
    <xf numFmtId="172" fontId="5" fillId="0" borderId="7" xfId="0" applyNumberFormat="1" applyFont="1" applyBorder="1"/>
    <xf numFmtId="173" fontId="24" fillId="0" borderId="6" xfId="0" applyNumberFormat="1" applyFont="1" applyBorder="1"/>
    <xf numFmtId="174" fontId="24" fillId="0" borderId="7" xfId="0" applyNumberFormat="1" applyFont="1" applyBorder="1"/>
    <xf numFmtId="0" fontId="24" fillId="0" borderId="6" xfId="0" applyFont="1" applyBorder="1"/>
    <xf numFmtId="0" fontId="24" fillId="0" borderId="8" xfId="0" applyFont="1" applyBorder="1"/>
    <xf numFmtId="0" fontId="24" fillId="0" borderId="7" xfId="0" applyFont="1" applyBorder="1"/>
    <xf numFmtId="0" fontId="25" fillId="0" borderId="0" xfId="0" applyFont="1"/>
    <xf numFmtId="173" fontId="2" fillId="0" borderId="11" xfId="0" applyNumberFormat="1" applyFont="1" applyBorder="1"/>
    <xf numFmtId="174" fontId="2" fillId="0" borderId="13" xfId="0" applyNumberFormat="1" applyFont="1" applyBorder="1"/>
    <xf numFmtId="173" fontId="2" fillId="0" borderId="4" xfId="0" applyNumberFormat="1" applyFont="1" applyBorder="1"/>
    <xf numFmtId="174" fontId="2" fillId="0" borderId="5" xfId="0" applyNumberFormat="1" applyFont="1" applyBorder="1"/>
    <xf numFmtId="173" fontId="2" fillId="0" borderId="6" xfId="0" applyNumberFormat="1" applyFont="1" applyBorder="1"/>
    <xf numFmtId="174" fontId="2" fillId="0" borderId="7" xfId="0" applyNumberFormat="1" applyFont="1" applyBorder="1"/>
    <xf numFmtId="3" fontId="5" fillId="0" borderId="12" xfId="0" applyNumberFormat="1" applyFont="1" applyBorder="1"/>
    <xf numFmtId="3" fontId="2" fillId="0" borderId="12" xfId="0" applyNumberFormat="1" applyFont="1" applyBorder="1"/>
    <xf numFmtId="3" fontId="26" fillId="0" borderId="12" xfId="0" applyNumberFormat="1" applyFont="1" applyBorder="1"/>
    <xf numFmtId="3" fontId="5" fillId="0" borderId="0" xfId="0" applyNumberFormat="1" applyFont="1"/>
    <xf numFmtId="3" fontId="26" fillId="0" borderId="0" xfId="0" applyNumberFormat="1" applyFont="1"/>
    <xf numFmtId="3" fontId="5" fillId="0" borderId="8" xfId="0" applyNumberFormat="1" applyFont="1" applyBorder="1"/>
    <xf numFmtId="3" fontId="2" fillId="0" borderId="8" xfId="0" applyNumberFormat="1" applyFont="1" applyBorder="1"/>
    <xf numFmtId="4" fontId="2" fillId="0" borderId="0" xfId="0" applyNumberFormat="1" applyFont="1"/>
    <xf numFmtId="173" fontId="2" fillId="0" borderId="0" xfId="0" applyNumberFormat="1" applyFont="1"/>
    <xf numFmtId="174" fontId="2" fillId="0" borderId="0" xfId="0" applyNumberFormat="1" applyFont="1"/>
    <xf numFmtId="0" fontId="2" fillId="10" borderId="0" xfId="0" applyFont="1" applyFill="1"/>
    <xf numFmtId="164" fontId="24" fillId="0" borderId="11" xfId="0" applyNumberFormat="1" applyFont="1" applyBorder="1"/>
    <xf numFmtId="164" fontId="24" fillId="0" borderId="12" xfId="0" applyNumberFormat="1" applyFont="1" applyBorder="1"/>
    <xf numFmtId="164" fontId="24" fillId="0" borderId="13" xfId="0" applyNumberFormat="1" applyFont="1" applyBorder="1"/>
    <xf numFmtId="164" fontId="24" fillId="0" borderId="4" xfId="0" applyNumberFormat="1" applyFont="1" applyBorder="1"/>
    <xf numFmtId="164" fontId="24" fillId="0" borderId="0" xfId="0" applyNumberFormat="1" applyFont="1"/>
    <xf numFmtId="164" fontId="24" fillId="0" borderId="5" xfId="0" applyNumberFormat="1" applyFont="1" applyBorder="1"/>
    <xf numFmtId="164" fontId="24" fillId="0" borderId="6" xfId="0" applyNumberFormat="1" applyFont="1" applyBorder="1"/>
    <xf numFmtId="164" fontId="24" fillId="0" borderId="8" xfId="0" applyNumberFormat="1" applyFont="1" applyBorder="1"/>
    <xf numFmtId="164" fontId="24" fillId="0" borderId="7" xfId="0" applyNumberFormat="1" applyFont="1" applyBorder="1"/>
    <xf numFmtId="3" fontId="25" fillId="0" borderId="0" xfId="0" applyNumberFormat="1" applyFont="1"/>
    <xf numFmtId="0" fontId="2" fillId="5" borderId="11" xfId="0" applyFont="1" applyFill="1" applyBorder="1"/>
    <xf numFmtId="0" fontId="2" fillId="5" borderId="12" xfId="0" applyFont="1" applyFill="1" applyBorder="1"/>
    <xf numFmtId="3" fontId="24" fillId="0" borderId="11" xfId="0" applyNumberFormat="1" applyFont="1" applyBorder="1"/>
    <xf numFmtId="3" fontId="24" fillId="0" borderId="12" xfId="0" applyNumberFormat="1" applyFont="1" applyBorder="1"/>
    <xf numFmtId="4" fontId="2" fillId="2" borderId="4" xfId="0" applyNumberFormat="1" applyFont="1" applyFill="1" applyBorder="1"/>
    <xf numFmtId="3" fontId="24" fillId="0" borderId="4" xfId="0" applyNumberFormat="1" applyFont="1" applyBorder="1"/>
    <xf numFmtId="3" fontId="24" fillId="0" borderId="0" xfId="0" applyNumberFormat="1" applyFont="1"/>
    <xf numFmtId="3" fontId="5" fillId="0" borderId="4" xfId="0" applyNumberFormat="1" applyFont="1" applyBorder="1"/>
    <xf numFmtId="3" fontId="24" fillId="0" borderId="6" xfId="0" applyNumberFormat="1" applyFont="1" applyBorder="1"/>
    <xf numFmtId="3" fontId="24" fillId="0" borderId="8" xfId="0" applyNumberFormat="1" applyFont="1" applyBorder="1"/>
    <xf numFmtId="4" fontId="2" fillId="2" borderId="6" xfId="0" applyNumberFormat="1" applyFont="1" applyFill="1" applyBorder="1"/>
    <xf numFmtId="3" fontId="5" fillId="0" borderId="6" xfId="0" applyNumberFormat="1" applyFont="1" applyBorder="1"/>
    <xf numFmtId="164" fontId="2" fillId="0" borderId="8" xfId="0" applyNumberFormat="1" applyFont="1" applyBorder="1"/>
    <xf numFmtId="164" fontId="8" fillId="0" borderId="11" xfId="0" applyNumberFormat="1" applyFont="1" applyBorder="1"/>
    <xf numFmtId="164" fontId="8" fillId="0" borderId="12" xfId="0" applyNumberFormat="1" applyFont="1" applyBorder="1"/>
    <xf numFmtId="164" fontId="8" fillId="0" borderId="4" xfId="0" applyNumberFormat="1" applyFont="1" applyBorder="1"/>
    <xf numFmtId="164" fontId="8" fillId="0" borderId="6" xfId="0" applyNumberFormat="1" applyFont="1" applyBorder="1"/>
    <xf numFmtId="164" fontId="8" fillId="0" borderId="8" xfId="0" applyNumberFormat="1" applyFont="1" applyBorder="1"/>
    <xf numFmtId="0" fontId="8" fillId="0" borderId="11" xfId="0" applyFont="1" applyBorder="1"/>
    <xf numFmtId="0" fontId="2" fillId="0" borderId="0" xfId="0" applyFont="1" applyAlignment="1">
      <alignment horizontal="center"/>
    </xf>
    <xf numFmtId="0" fontId="0" fillId="0" borderId="0" xfId="0"/>
    <xf numFmtId="0" fontId="6" fillId="0" borderId="0" xfId="0" applyFont="1"/>
    <xf numFmtId="169" fontId="8" fillId="0" borderId="12" xfId="0" applyNumberFormat="1" applyFont="1" applyBorder="1"/>
    <xf numFmtId="169" fontId="5" fillId="0" borderId="0" xfId="0" applyNumberFormat="1" applyFont="1"/>
    <xf numFmtId="169" fontId="5" fillId="0" borderId="8" xfId="0" applyNumberFormat="1" applyFont="1" applyBorder="1"/>
    <xf numFmtId="0" fontId="6" fillId="0" borderId="0" xfId="0" applyFont="1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6" fillId="0" borderId="0" xfId="0" applyFont="1" applyFill="1" applyBorder="1"/>
    <xf numFmtId="0" fontId="5" fillId="0" borderId="0" xfId="0" applyFont="1" applyFill="1" applyBorder="1"/>
    <xf numFmtId="0" fontId="7" fillId="0" borderId="0" xfId="0" applyFont="1" applyFill="1" applyBorder="1"/>
    <xf numFmtId="0" fontId="8" fillId="0" borderId="0" xfId="0" applyFont="1" applyFill="1" applyBorder="1"/>
    <xf numFmtId="0" fontId="2" fillId="0" borderId="0" xfId="0" applyFont="1" applyFill="1" applyBorder="1"/>
    <xf numFmtId="0" fontId="1" fillId="0" borderId="0" xfId="0" applyFont="1"/>
    <xf numFmtId="0" fontId="6" fillId="0" borderId="0" xfId="0" applyFont="1" applyBorder="1"/>
    <xf numFmtId="0" fontId="1" fillId="2" borderId="24" xfId="0" applyFont="1" applyFill="1" applyBorder="1"/>
    <xf numFmtId="0" fontId="2" fillId="5" borderId="25" xfId="0" applyFont="1" applyFill="1" applyBorder="1"/>
    <xf numFmtId="0" fontId="2" fillId="5" borderId="26" xfId="0" applyFont="1" applyFill="1" applyBorder="1"/>
    <xf numFmtId="0" fontId="2" fillId="5" borderId="27" xfId="0" applyFont="1" applyFill="1" applyBorder="1"/>
    <xf numFmtId="0" fontId="2" fillId="6" borderId="25" xfId="0" applyFont="1" applyFill="1" applyBorder="1"/>
    <xf numFmtId="0" fontId="2" fillId="6" borderId="28" xfId="0" applyFont="1" applyFill="1" applyBorder="1"/>
    <xf numFmtId="0" fontId="1" fillId="2" borderId="29" xfId="0" applyFont="1" applyFill="1" applyBorder="1"/>
    <xf numFmtId="0" fontId="6" fillId="0" borderId="30" xfId="0" applyFont="1" applyBorder="1"/>
    <xf numFmtId="0" fontId="1" fillId="0" borderId="31" xfId="0" applyFont="1" applyBorder="1"/>
    <xf numFmtId="0" fontId="6" fillId="0" borderId="32" xfId="0" applyFont="1" applyBorder="1"/>
    <xf numFmtId="0" fontId="6" fillId="0" borderId="33" xfId="0" applyFont="1" applyBorder="1"/>
    <xf numFmtId="0" fontId="6" fillId="0" borderId="34" xfId="0" applyFont="1" applyBorder="1"/>
    <xf numFmtId="0" fontId="1" fillId="0" borderId="8" xfId="0" applyFont="1" applyBorder="1"/>
    <xf numFmtId="3" fontId="28" fillId="0" borderId="0" xfId="0" applyNumberFormat="1" applyFont="1"/>
    <xf numFmtId="0" fontId="29" fillId="0" borderId="8" xfId="0" applyFont="1" applyBorder="1"/>
    <xf numFmtId="0" fontId="28" fillId="0" borderId="0" xfId="0" applyFont="1"/>
    <xf numFmtId="11" fontId="27" fillId="0" borderId="0" xfId="0" applyNumberFormat="1" applyFont="1"/>
    <xf numFmtId="11" fontId="0" fillId="0" borderId="0" xfId="0" applyNumberFormat="1"/>
    <xf numFmtId="11" fontId="6" fillId="0" borderId="5" xfId="0" applyNumberFormat="1" applyFont="1" applyBorder="1"/>
    <xf numFmtId="11" fontId="6" fillId="0" borderId="4" xfId="0" applyNumberFormat="1" applyFont="1" applyBorder="1"/>
    <xf numFmtId="11" fontId="1" fillId="0" borderId="1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3C47D"/>
  </sheetPr>
  <dimension ref="A1:M1000"/>
  <sheetViews>
    <sheetView topLeftCell="E1" workbookViewId="0">
      <selection activeCell="H12" sqref="H12:K22"/>
    </sheetView>
  </sheetViews>
  <sheetFormatPr baseColWidth="10" defaultColWidth="11.1640625" defaultRowHeight="15" customHeight="1" x14ac:dyDescent="0.2"/>
  <cols>
    <col min="1" max="1" width="8.83203125" customWidth="1"/>
    <col min="2" max="2" width="11.5" customWidth="1"/>
    <col min="3" max="3" width="16.1640625" customWidth="1"/>
    <col min="4" max="4" width="17.5" customWidth="1"/>
    <col min="5" max="5" width="16.83203125" customWidth="1"/>
    <col min="6" max="6" width="10.5" customWidth="1"/>
    <col min="7" max="7" width="16.83203125" customWidth="1"/>
    <col min="8" max="8" width="17.1640625" customWidth="1"/>
    <col min="9" max="9" width="18.1640625" customWidth="1"/>
    <col min="10" max="26" width="10.5" customWidth="1"/>
  </cols>
  <sheetData>
    <row r="1" spans="1:13" ht="15.75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7" t="s">
        <v>2</v>
      </c>
      <c r="H1" s="8" t="s">
        <v>3</v>
      </c>
      <c r="I1" s="9" t="s">
        <v>4</v>
      </c>
      <c r="J1" s="10"/>
      <c r="K1" s="10" t="s">
        <v>5</v>
      </c>
      <c r="L1" s="10"/>
    </row>
    <row r="2" spans="1:13" ht="15.75" customHeight="1" x14ac:dyDescent="0.2">
      <c r="A2" s="11" t="s">
        <v>6</v>
      </c>
      <c r="B2" s="12">
        <v>4</v>
      </c>
      <c r="C2" s="11">
        <v>43296</v>
      </c>
      <c r="D2" s="10">
        <v>4864</v>
      </c>
      <c r="E2" s="12">
        <f t="shared" ref="E2:E8" si="0">POWER(2,B2)*POWER(2,B2)*8</f>
        <v>2048</v>
      </c>
      <c r="F2" s="10"/>
      <c r="G2" s="11">
        <f t="shared" ref="G2:I2" si="1">C2*$B$44</f>
        <v>4.3296000000000001E-2</v>
      </c>
      <c r="H2" s="10">
        <f t="shared" si="1"/>
        <v>4.8639999999999994E-3</v>
      </c>
      <c r="I2" s="12">
        <f t="shared" si="1"/>
        <v>2.0479999999999999E-3</v>
      </c>
      <c r="J2" s="10"/>
      <c r="K2" s="10"/>
      <c r="L2" s="10"/>
    </row>
    <row r="3" spans="1:13" ht="15.75" customHeight="1" x14ac:dyDescent="0.2">
      <c r="A3" s="11" t="s">
        <v>7</v>
      </c>
      <c r="B3" s="12">
        <v>4</v>
      </c>
      <c r="C3" s="11">
        <v>43016</v>
      </c>
      <c r="D3" s="10">
        <v>4856</v>
      </c>
      <c r="E3" s="12">
        <f t="shared" si="0"/>
        <v>2048</v>
      </c>
      <c r="F3" s="10"/>
      <c r="G3" s="11">
        <f t="shared" ref="G3:I3" si="2">C3*$B$44</f>
        <v>4.3015999999999999E-2</v>
      </c>
      <c r="H3" s="10">
        <f t="shared" si="2"/>
        <v>4.8560000000000001E-3</v>
      </c>
      <c r="I3" s="12">
        <f t="shared" si="2"/>
        <v>2.0479999999999999E-3</v>
      </c>
      <c r="J3" s="10"/>
      <c r="K3" s="10"/>
      <c r="L3" s="10"/>
    </row>
    <row r="4" spans="1:13" ht="15.75" customHeight="1" x14ac:dyDescent="0.2">
      <c r="A4" s="11" t="s">
        <v>8</v>
      </c>
      <c r="B4" s="12">
        <v>20</v>
      </c>
      <c r="C4" s="11">
        <v>30372976</v>
      </c>
      <c r="D4" s="10">
        <v>9149400</v>
      </c>
      <c r="E4" s="12">
        <f t="shared" si="0"/>
        <v>8796093022208</v>
      </c>
      <c r="F4" s="10"/>
      <c r="G4" s="11">
        <f t="shared" ref="G4:I4" si="3">C4*$B$44</f>
        <v>30.372975999999998</v>
      </c>
      <c r="H4" s="10">
        <f t="shared" si="3"/>
        <v>9.1494</v>
      </c>
      <c r="I4" s="12">
        <f t="shared" si="3"/>
        <v>8796093.0222079996</v>
      </c>
      <c r="J4" s="10"/>
      <c r="K4" s="10"/>
      <c r="L4" s="10"/>
    </row>
    <row r="5" spans="1:13" ht="15.75" customHeight="1" x14ac:dyDescent="0.2">
      <c r="A5" s="11" t="s">
        <v>9</v>
      </c>
      <c r="B5" s="12">
        <v>20</v>
      </c>
      <c r="C5" s="11">
        <v>22640184</v>
      </c>
      <c r="D5" s="10">
        <v>8948664</v>
      </c>
      <c r="E5" s="12">
        <f t="shared" si="0"/>
        <v>8796093022208</v>
      </c>
      <c r="F5" s="10"/>
      <c r="G5" s="11">
        <f t="shared" ref="G5:I5" si="4">C5*$B$44</f>
        <v>22.640183999999998</v>
      </c>
      <c r="H5" s="10">
        <f t="shared" si="4"/>
        <v>8.9486639999999991</v>
      </c>
      <c r="I5" s="12">
        <f t="shared" si="4"/>
        <v>8796093.0222079996</v>
      </c>
      <c r="J5" s="10"/>
      <c r="K5" s="10"/>
      <c r="L5" s="10"/>
    </row>
    <row r="6" spans="1:13" ht="15.75" customHeight="1" x14ac:dyDescent="0.2">
      <c r="A6" s="11" t="s">
        <v>10</v>
      </c>
      <c r="B6" s="12">
        <v>20</v>
      </c>
      <c r="C6" s="11">
        <v>30322624</v>
      </c>
      <c r="D6" s="10">
        <v>9194808</v>
      </c>
      <c r="E6" s="12">
        <f t="shared" si="0"/>
        <v>8796093022208</v>
      </c>
      <c r="F6" s="10"/>
      <c r="G6" s="11">
        <f t="shared" ref="G6:I6" si="5">C6*$B$44</f>
        <v>30.322623999999998</v>
      </c>
      <c r="H6" s="10">
        <f t="shared" si="5"/>
        <v>9.1948080000000001</v>
      </c>
      <c r="I6" s="12">
        <f t="shared" si="5"/>
        <v>8796093.0222079996</v>
      </c>
      <c r="J6" s="10"/>
      <c r="K6" s="10"/>
      <c r="L6" s="10"/>
    </row>
    <row r="7" spans="1:13" ht="15.75" customHeight="1" x14ac:dyDescent="0.2">
      <c r="A7" s="11" t="s">
        <v>11</v>
      </c>
      <c r="B7" s="12">
        <v>20</v>
      </c>
      <c r="C7" s="11">
        <v>42388192</v>
      </c>
      <c r="D7" s="10">
        <v>9434560</v>
      </c>
      <c r="E7" s="12">
        <f t="shared" si="0"/>
        <v>8796093022208</v>
      </c>
      <c r="F7" s="10"/>
      <c r="G7" s="11">
        <f t="shared" ref="G7:I7" si="6">C7*$B$44</f>
        <v>42.388191999999997</v>
      </c>
      <c r="H7" s="10">
        <f t="shared" si="6"/>
        <v>9.4345599999999994</v>
      </c>
      <c r="I7" s="12">
        <f t="shared" si="6"/>
        <v>8796093.0222079996</v>
      </c>
      <c r="J7" s="10"/>
      <c r="K7" s="10"/>
      <c r="L7" s="10"/>
    </row>
    <row r="8" spans="1:13" ht="15.75" customHeight="1" x14ac:dyDescent="0.2">
      <c r="A8" s="13" t="s">
        <v>12</v>
      </c>
      <c r="B8" s="14">
        <v>20</v>
      </c>
      <c r="C8" s="13">
        <v>30917104</v>
      </c>
      <c r="D8" s="15">
        <v>9195688</v>
      </c>
      <c r="E8" s="14">
        <f t="shared" si="0"/>
        <v>8796093022208</v>
      </c>
      <c r="F8" s="10"/>
      <c r="G8" s="13">
        <f t="shared" ref="G8:I8" si="7">C8*$B$44</f>
        <v>30.917103999999998</v>
      </c>
      <c r="H8" s="15">
        <f t="shared" si="7"/>
        <v>9.1956879999999988</v>
      </c>
      <c r="I8" s="14">
        <f t="shared" si="7"/>
        <v>8796093.0222079996</v>
      </c>
      <c r="J8" s="10"/>
      <c r="K8" s="10"/>
      <c r="L8" s="10"/>
    </row>
    <row r="9" spans="1:13" ht="15.75" customHeight="1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1:13" ht="15.7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5.75" customHeight="1" x14ac:dyDescent="0.2">
      <c r="A11" s="16" t="s">
        <v>13</v>
      </c>
      <c r="B11" s="17" t="s">
        <v>1</v>
      </c>
      <c r="C11" s="18" t="s">
        <v>2</v>
      </c>
      <c r="D11" s="19" t="s">
        <v>3</v>
      </c>
      <c r="E11" s="19" t="s">
        <v>4</v>
      </c>
      <c r="F11" s="20" t="s">
        <v>14</v>
      </c>
      <c r="G11" s="6"/>
      <c r="H11" s="21" t="s">
        <v>2</v>
      </c>
      <c r="I11" s="22" t="s">
        <v>3</v>
      </c>
      <c r="J11" s="22" t="s">
        <v>4</v>
      </c>
      <c r="K11" s="23" t="s">
        <v>14</v>
      </c>
      <c r="L11" s="10" t="s">
        <v>15</v>
      </c>
      <c r="M11" s="10"/>
    </row>
    <row r="12" spans="1:13" ht="15.75" customHeight="1" x14ac:dyDescent="0.2">
      <c r="A12" s="11">
        <v>2</v>
      </c>
      <c r="B12" s="10">
        <v>2</v>
      </c>
      <c r="C12" s="24">
        <v>10272</v>
      </c>
      <c r="D12" s="10">
        <v>2632</v>
      </c>
      <c r="E12" s="10">
        <f t="shared" ref="E12:E22" si="8">POWER(2,B12)*POWER(2,B12)*8</f>
        <v>128</v>
      </c>
      <c r="F12" s="25">
        <v>32432</v>
      </c>
      <c r="G12" s="10"/>
      <c r="H12" s="26">
        <f t="shared" ref="H12:K12" si="9">C12*$B$44</f>
        <v>1.0272E-2</v>
      </c>
      <c r="I12" s="27">
        <f t="shared" si="9"/>
        <v>2.6319999999999998E-3</v>
      </c>
      <c r="J12" s="27">
        <f t="shared" si="9"/>
        <v>1.2799999999999999E-4</v>
      </c>
      <c r="K12" s="28">
        <f t="shared" si="9"/>
        <v>3.2431999999999996E-2</v>
      </c>
      <c r="L12" s="10" t="s">
        <v>16</v>
      </c>
      <c r="M12" s="10" t="s">
        <v>17</v>
      </c>
    </row>
    <row r="13" spans="1:13" ht="15.75" customHeight="1" x14ac:dyDescent="0.2">
      <c r="A13" s="11">
        <v>3</v>
      </c>
      <c r="B13" s="10">
        <v>3</v>
      </c>
      <c r="C13" s="24">
        <v>17488</v>
      </c>
      <c r="D13" s="10">
        <v>2920</v>
      </c>
      <c r="E13" s="10">
        <f t="shared" si="8"/>
        <v>512</v>
      </c>
      <c r="F13" s="25">
        <v>39184</v>
      </c>
      <c r="G13" s="10"/>
      <c r="H13" s="11">
        <f t="shared" ref="H13:K13" si="10">C13*$B$44</f>
        <v>1.7488E-2</v>
      </c>
      <c r="I13" s="10">
        <f t="shared" si="10"/>
        <v>2.9199999999999999E-3</v>
      </c>
      <c r="J13" s="10">
        <f t="shared" si="10"/>
        <v>5.1199999999999998E-4</v>
      </c>
      <c r="K13" s="12">
        <f t="shared" si="10"/>
        <v>3.9183999999999997E-2</v>
      </c>
      <c r="L13" s="10"/>
      <c r="M13" s="10"/>
    </row>
    <row r="14" spans="1:13" ht="15.75" customHeight="1" x14ac:dyDescent="0.2">
      <c r="A14" s="11">
        <v>4</v>
      </c>
      <c r="B14" s="10">
        <v>4</v>
      </c>
      <c r="C14" s="24">
        <v>23880</v>
      </c>
      <c r="D14" s="10">
        <v>3288</v>
      </c>
      <c r="E14" s="10">
        <f t="shared" si="8"/>
        <v>2048</v>
      </c>
      <c r="F14" s="25">
        <v>45952</v>
      </c>
      <c r="G14" s="10"/>
      <c r="H14" s="11">
        <f t="shared" ref="H14:K14" si="11">C14*$B$44</f>
        <v>2.3879999999999998E-2</v>
      </c>
      <c r="I14" s="10">
        <f t="shared" si="11"/>
        <v>3.2879999999999997E-3</v>
      </c>
      <c r="J14" s="10">
        <f t="shared" si="11"/>
        <v>2.0479999999999999E-3</v>
      </c>
      <c r="K14" s="12">
        <f t="shared" si="11"/>
        <v>4.5952E-2</v>
      </c>
      <c r="L14" s="10"/>
      <c r="M14" s="10"/>
    </row>
    <row r="15" spans="1:13" ht="15.75" customHeight="1" x14ac:dyDescent="0.2">
      <c r="A15" s="11">
        <v>5</v>
      </c>
      <c r="B15" s="10">
        <v>5</v>
      </c>
      <c r="C15" s="24">
        <v>29360</v>
      </c>
      <c r="D15" s="10">
        <v>3768</v>
      </c>
      <c r="E15" s="10">
        <f t="shared" si="8"/>
        <v>8192</v>
      </c>
      <c r="F15" s="25">
        <v>52784</v>
      </c>
      <c r="G15" s="10"/>
      <c r="H15" s="11">
        <f t="shared" ref="H15:K15" si="12">C15*$B$44</f>
        <v>2.9359999999999997E-2</v>
      </c>
      <c r="I15" s="10">
        <f t="shared" si="12"/>
        <v>3.7679999999999996E-3</v>
      </c>
      <c r="J15" s="10">
        <f t="shared" si="12"/>
        <v>8.1919999999999996E-3</v>
      </c>
      <c r="K15" s="12">
        <f t="shared" si="12"/>
        <v>5.2783999999999998E-2</v>
      </c>
      <c r="L15" s="10"/>
      <c r="M15" s="10"/>
    </row>
    <row r="16" spans="1:13" ht="15.75" customHeight="1" x14ac:dyDescent="0.2">
      <c r="A16" s="11">
        <v>6</v>
      </c>
      <c r="B16" s="10">
        <v>6</v>
      </c>
      <c r="C16" s="24">
        <v>36408</v>
      </c>
      <c r="D16" s="10">
        <v>4424</v>
      </c>
      <c r="E16" s="10">
        <f t="shared" si="8"/>
        <v>32768</v>
      </c>
      <c r="F16" s="25">
        <v>59616</v>
      </c>
      <c r="G16" s="10"/>
      <c r="H16" s="11">
        <f t="shared" ref="H16:K16" si="13">C16*$B$44</f>
        <v>3.6407999999999996E-2</v>
      </c>
      <c r="I16" s="10">
        <f t="shared" si="13"/>
        <v>4.424E-3</v>
      </c>
      <c r="J16" s="10">
        <f t="shared" si="13"/>
        <v>3.2767999999999999E-2</v>
      </c>
      <c r="K16" s="12">
        <f t="shared" si="13"/>
        <v>5.9615999999999995E-2</v>
      </c>
      <c r="L16" s="10"/>
      <c r="M16" s="10"/>
    </row>
    <row r="17" spans="1:13" ht="15.75" customHeight="1" x14ac:dyDescent="0.2">
      <c r="A17" s="11">
        <v>7</v>
      </c>
      <c r="B17" s="10">
        <v>7</v>
      </c>
      <c r="C17" s="24">
        <v>43328</v>
      </c>
      <c r="D17" s="10">
        <v>5192</v>
      </c>
      <c r="E17" s="10">
        <f t="shared" si="8"/>
        <v>131072</v>
      </c>
      <c r="F17" s="25">
        <v>66672</v>
      </c>
      <c r="G17" s="10"/>
      <c r="H17" s="11">
        <f t="shared" ref="H17:K17" si="14">C17*$B$44</f>
        <v>4.3327999999999998E-2</v>
      </c>
      <c r="I17" s="10">
        <f t="shared" si="14"/>
        <v>5.1919999999999996E-3</v>
      </c>
      <c r="J17" s="10">
        <f t="shared" si="14"/>
        <v>0.13107199999999999</v>
      </c>
      <c r="K17" s="12">
        <f t="shared" si="14"/>
        <v>6.6671999999999995E-2</v>
      </c>
      <c r="L17" s="10"/>
      <c r="M17" s="10"/>
    </row>
    <row r="18" spans="1:13" ht="15.75" customHeight="1" x14ac:dyDescent="0.2">
      <c r="A18" s="11">
        <v>8</v>
      </c>
      <c r="B18" s="10">
        <v>8</v>
      </c>
      <c r="C18" s="24">
        <v>50376</v>
      </c>
      <c r="D18" s="10">
        <v>6688</v>
      </c>
      <c r="E18" s="10">
        <f t="shared" si="8"/>
        <v>524288</v>
      </c>
      <c r="F18" s="25">
        <v>73472</v>
      </c>
      <c r="G18" s="10"/>
      <c r="H18" s="11">
        <f t="shared" ref="H18:K18" si="15">C18*$B$44</f>
        <v>5.0375999999999997E-2</v>
      </c>
      <c r="I18" s="10">
        <f t="shared" si="15"/>
        <v>6.6879999999999995E-3</v>
      </c>
      <c r="J18" s="10">
        <f t="shared" si="15"/>
        <v>0.52428799999999998</v>
      </c>
      <c r="K18" s="12">
        <f t="shared" si="15"/>
        <v>7.3471999999999996E-2</v>
      </c>
      <c r="L18" s="10"/>
      <c r="M18" s="10"/>
    </row>
    <row r="19" spans="1:13" ht="15.75" customHeight="1" x14ac:dyDescent="0.2">
      <c r="A19" s="11">
        <v>9</v>
      </c>
      <c r="B19" s="10">
        <v>9</v>
      </c>
      <c r="C19" s="24">
        <v>57272</v>
      </c>
      <c r="D19" s="10">
        <v>9208</v>
      </c>
      <c r="E19" s="10">
        <f t="shared" si="8"/>
        <v>2097152</v>
      </c>
      <c r="F19" s="25">
        <v>80336</v>
      </c>
      <c r="G19" s="10"/>
      <c r="H19" s="11">
        <f t="shared" ref="H19:K19" si="16">C19*$B$44</f>
        <v>5.7271999999999997E-2</v>
      </c>
      <c r="I19" s="10">
        <f t="shared" si="16"/>
        <v>9.2079999999999992E-3</v>
      </c>
      <c r="J19" s="10">
        <f t="shared" si="16"/>
        <v>2.0971519999999999</v>
      </c>
      <c r="K19" s="12">
        <f t="shared" si="16"/>
        <v>8.0335999999999991E-2</v>
      </c>
      <c r="L19" s="10"/>
      <c r="M19" s="10"/>
    </row>
    <row r="20" spans="1:13" ht="15.75" customHeight="1" x14ac:dyDescent="0.2">
      <c r="A20" s="11">
        <v>10</v>
      </c>
      <c r="B20" s="10">
        <v>10</v>
      </c>
      <c r="C20" s="24">
        <v>64168</v>
      </c>
      <c r="D20" s="10">
        <v>13824</v>
      </c>
      <c r="E20" s="10">
        <f t="shared" si="8"/>
        <v>8388608</v>
      </c>
      <c r="F20" s="25">
        <v>87136</v>
      </c>
      <c r="G20" s="10"/>
      <c r="H20" s="11">
        <f t="shared" ref="H20:K20" si="17">C20*$B$44</f>
        <v>6.4168000000000003E-2</v>
      </c>
      <c r="I20" s="10">
        <f t="shared" si="17"/>
        <v>1.3823999999999999E-2</v>
      </c>
      <c r="J20" s="10">
        <f t="shared" si="17"/>
        <v>8.3886079999999996</v>
      </c>
      <c r="K20" s="12">
        <f t="shared" si="17"/>
        <v>8.7135999999999991E-2</v>
      </c>
      <c r="L20" s="10"/>
      <c r="M20" s="10"/>
    </row>
    <row r="21" spans="1:13" ht="15.75" customHeight="1" x14ac:dyDescent="0.2">
      <c r="A21" s="11">
        <v>11</v>
      </c>
      <c r="B21" s="10">
        <v>11</v>
      </c>
      <c r="C21" s="24">
        <v>71216</v>
      </c>
      <c r="D21" s="29">
        <v>22160</v>
      </c>
      <c r="E21" s="10">
        <f t="shared" si="8"/>
        <v>33554432</v>
      </c>
      <c r="F21" s="25">
        <v>93936</v>
      </c>
      <c r="G21" s="10"/>
      <c r="H21" s="11">
        <f t="shared" ref="H21:K21" si="18">C21*$B$44</f>
        <v>7.1216000000000002E-2</v>
      </c>
      <c r="I21" s="10">
        <f t="shared" si="18"/>
        <v>2.2159999999999999E-2</v>
      </c>
      <c r="J21" s="10">
        <f t="shared" si="18"/>
        <v>33.554431999999998</v>
      </c>
      <c r="K21" s="12">
        <f t="shared" si="18"/>
        <v>9.3935999999999992E-2</v>
      </c>
      <c r="L21" s="10"/>
      <c r="M21" s="10"/>
    </row>
    <row r="22" spans="1:13" ht="15.75" customHeight="1" x14ac:dyDescent="0.2">
      <c r="A22" s="13">
        <v>12</v>
      </c>
      <c r="B22" s="15">
        <v>12</v>
      </c>
      <c r="C22" s="30">
        <v>78136</v>
      </c>
      <c r="D22" s="31">
        <v>38840</v>
      </c>
      <c r="E22" s="15">
        <f t="shared" si="8"/>
        <v>134217728</v>
      </c>
      <c r="F22" s="32">
        <v>101296</v>
      </c>
      <c r="G22" s="10"/>
      <c r="H22" s="13">
        <f t="shared" ref="H22:K22" si="19">C22*$B$44</f>
        <v>7.8135999999999997E-2</v>
      </c>
      <c r="I22" s="15">
        <f t="shared" si="19"/>
        <v>3.884E-2</v>
      </c>
      <c r="J22" s="15">
        <f t="shared" si="19"/>
        <v>134.21772799999999</v>
      </c>
      <c r="K22" s="14">
        <f t="shared" si="19"/>
        <v>0.101296</v>
      </c>
      <c r="L22" s="10"/>
      <c r="M22" s="10"/>
    </row>
    <row r="23" spans="1:13" ht="15.75" customHeight="1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13" ht="15.75" customHeight="1" x14ac:dyDescent="0.2">
      <c r="A24" s="10"/>
      <c r="B24" s="10"/>
      <c r="C24" s="29"/>
      <c r="D24" s="29"/>
      <c r="E24" s="10"/>
      <c r="F24" s="10"/>
      <c r="G24" s="10"/>
      <c r="H24" s="10"/>
      <c r="I24" s="10"/>
      <c r="J24" s="10"/>
      <c r="K24" s="10"/>
      <c r="L24" s="10"/>
    </row>
    <row r="25" spans="1:13" ht="15.75" customHeight="1" x14ac:dyDescent="0.2">
      <c r="A25" s="1" t="s">
        <v>18</v>
      </c>
      <c r="B25" s="33" t="s">
        <v>1</v>
      </c>
      <c r="C25" s="34" t="s">
        <v>2</v>
      </c>
      <c r="D25" s="35" t="s">
        <v>3</v>
      </c>
      <c r="E25" s="35" t="s">
        <v>4</v>
      </c>
      <c r="F25" s="36" t="s">
        <v>14</v>
      </c>
      <c r="G25" s="6"/>
      <c r="H25" s="21" t="s">
        <v>2</v>
      </c>
      <c r="I25" s="22" t="s">
        <v>3</v>
      </c>
      <c r="J25" s="22" t="s">
        <v>4</v>
      </c>
      <c r="K25" s="23" t="s">
        <v>14</v>
      </c>
      <c r="L25" s="10" t="s">
        <v>19</v>
      </c>
      <c r="M25" s="10"/>
    </row>
    <row r="26" spans="1:13" ht="15.75" customHeight="1" x14ac:dyDescent="0.2">
      <c r="A26" s="11">
        <v>2</v>
      </c>
      <c r="B26" s="12">
        <v>4</v>
      </c>
      <c r="C26" s="24">
        <v>43784</v>
      </c>
      <c r="D26" s="29">
        <v>2792</v>
      </c>
      <c r="E26" s="10">
        <f t="shared" ref="E26:E32" si="20">POWER(2,B26)*POWER(2,B26)*8</f>
        <v>2048</v>
      </c>
      <c r="F26" s="25">
        <v>66192</v>
      </c>
      <c r="G26" s="10"/>
      <c r="H26" s="11">
        <f t="shared" ref="H26:K26" si="21">C26*$B$44</f>
        <v>4.3783999999999997E-2</v>
      </c>
      <c r="I26" s="10">
        <f t="shared" si="21"/>
        <v>2.7919999999999998E-3</v>
      </c>
      <c r="J26" s="10">
        <f t="shared" si="21"/>
        <v>2.0479999999999999E-3</v>
      </c>
      <c r="K26" s="12">
        <f t="shared" si="21"/>
        <v>6.6192000000000001E-2</v>
      </c>
      <c r="L26" s="10" t="s">
        <v>20</v>
      </c>
      <c r="M26" s="10" t="s">
        <v>17</v>
      </c>
    </row>
    <row r="27" spans="1:13" ht="15.75" customHeight="1" x14ac:dyDescent="0.2">
      <c r="A27" s="11">
        <v>3</v>
      </c>
      <c r="B27" s="12">
        <v>6</v>
      </c>
      <c r="C27" s="24">
        <v>139272</v>
      </c>
      <c r="D27" s="29">
        <v>4776</v>
      </c>
      <c r="E27" s="10">
        <f t="shared" si="20"/>
        <v>32768</v>
      </c>
      <c r="F27" s="25">
        <v>81720</v>
      </c>
      <c r="G27" s="10"/>
      <c r="H27" s="11">
        <f t="shared" ref="H27:K27" si="22">C27*$B$44</f>
        <v>0.13927200000000001</v>
      </c>
      <c r="I27" s="10">
        <f t="shared" si="22"/>
        <v>4.7759999999999999E-3</v>
      </c>
      <c r="J27" s="10">
        <f t="shared" si="22"/>
        <v>3.2767999999999999E-2</v>
      </c>
      <c r="K27" s="12">
        <f t="shared" si="22"/>
        <v>8.1720000000000001E-2</v>
      </c>
      <c r="L27" s="10"/>
      <c r="M27" s="10"/>
    </row>
    <row r="28" spans="1:13" ht="15.75" customHeight="1" x14ac:dyDescent="0.2">
      <c r="A28" s="11">
        <v>4</v>
      </c>
      <c r="B28" s="12">
        <v>8</v>
      </c>
      <c r="C28" s="24">
        <v>195992</v>
      </c>
      <c r="D28" s="29">
        <v>6760</v>
      </c>
      <c r="E28" s="10">
        <f t="shared" si="20"/>
        <v>524288</v>
      </c>
      <c r="F28" s="25">
        <v>94272</v>
      </c>
      <c r="G28" s="10"/>
      <c r="H28" s="11">
        <f t="shared" ref="H28:K28" si="23">C28*$B$44</f>
        <v>0.195992</v>
      </c>
      <c r="I28" s="10">
        <f t="shared" si="23"/>
        <v>6.7599999999999995E-3</v>
      </c>
      <c r="J28" s="10">
        <f t="shared" si="23"/>
        <v>0.52428799999999998</v>
      </c>
      <c r="K28" s="12">
        <f t="shared" si="23"/>
        <v>9.4271999999999995E-2</v>
      </c>
      <c r="L28" s="10"/>
      <c r="M28" s="10"/>
    </row>
    <row r="29" spans="1:13" ht="15.75" customHeight="1" x14ac:dyDescent="0.2">
      <c r="A29" s="11">
        <v>5</v>
      </c>
      <c r="B29" s="12">
        <v>10</v>
      </c>
      <c r="C29" s="24">
        <v>251688</v>
      </c>
      <c r="D29" s="29">
        <v>13256</v>
      </c>
      <c r="E29" s="10">
        <f t="shared" si="20"/>
        <v>8388608</v>
      </c>
      <c r="F29" s="25">
        <v>106856</v>
      </c>
      <c r="G29" s="10"/>
      <c r="H29" s="11">
        <f t="shared" ref="H29:K29" si="24">C29*$B$44</f>
        <v>0.25168799999999997</v>
      </c>
      <c r="I29" s="10">
        <f t="shared" si="24"/>
        <v>1.3255999999999999E-2</v>
      </c>
      <c r="J29" s="10">
        <f t="shared" si="24"/>
        <v>8.3886079999999996</v>
      </c>
      <c r="K29" s="12">
        <f t="shared" si="24"/>
        <v>0.10685599999999999</v>
      </c>
      <c r="L29" s="10"/>
      <c r="M29" s="10"/>
    </row>
    <row r="30" spans="1:13" ht="15.75" customHeight="1" x14ac:dyDescent="0.2">
      <c r="A30" s="11">
        <v>6</v>
      </c>
      <c r="B30" s="12">
        <v>12</v>
      </c>
      <c r="C30" s="24">
        <v>310720</v>
      </c>
      <c r="D30" s="29">
        <v>38312</v>
      </c>
      <c r="E30" s="10">
        <f t="shared" si="20"/>
        <v>134217728</v>
      </c>
      <c r="F30" s="25">
        <v>119408</v>
      </c>
      <c r="G30" s="10"/>
      <c r="H30" s="11">
        <f t="shared" ref="H30:K30" si="25">C30*$B$44</f>
        <v>0.31072</v>
      </c>
      <c r="I30" s="10">
        <f t="shared" si="25"/>
        <v>3.8311999999999999E-2</v>
      </c>
      <c r="J30" s="10">
        <f t="shared" si="25"/>
        <v>134.21772799999999</v>
      </c>
      <c r="K30" s="12">
        <f t="shared" si="25"/>
        <v>0.119408</v>
      </c>
      <c r="L30" s="10"/>
      <c r="M30" s="10"/>
    </row>
    <row r="31" spans="1:13" ht="15.75" customHeight="1" x14ac:dyDescent="0.2">
      <c r="A31" s="11">
        <v>7</v>
      </c>
      <c r="B31" s="12">
        <v>14</v>
      </c>
      <c r="C31" s="24">
        <v>366416</v>
      </c>
      <c r="D31" s="29">
        <v>136968</v>
      </c>
      <c r="E31" s="10">
        <f t="shared" si="20"/>
        <v>2147483648</v>
      </c>
      <c r="F31" s="25">
        <v>132248</v>
      </c>
      <c r="G31" s="10"/>
      <c r="H31" s="11">
        <f t="shared" ref="H31:K31" si="26">C31*$B$44</f>
        <v>0.36641599999999996</v>
      </c>
      <c r="I31" s="10">
        <f t="shared" si="26"/>
        <v>0.13696800000000001</v>
      </c>
      <c r="J31" s="10">
        <f t="shared" si="26"/>
        <v>2147.4836479999999</v>
      </c>
      <c r="K31" s="12">
        <f t="shared" si="26"/>
        <v>0.132248</v>
      </c>
      <c r="L31" s="10"/>
      <c r="M31" s="10"/>
    </row>
    <row r="32" spans="1:13" ht="15.75" customHeight="1" x14ac:dyDescent="0.2">
      <c r="A32" s="13">
        <v>8</v>
      </c>
      <c r="B32" s="14">
        <v>16</v>
      </c>
      <c r="C32" s="30">
        <v>422112</v>
      </c>
      <c r="D32" s="31">
        <v>530792</v>
      </c>
      <c r="E32" s="15">
        <f t="shared" si="20"/>
        <v>34359738368</v>
      </c>
      <c r="F32" s="32">
        <v>144800</v>
      </c>
      <c r="G32" s="10"/>
      <c r="H32" s="13">
        <f t="shared" ref="H32:K32" si="27">C32*$B$44</f>
        <v>0.42211199999999999</v>
      </c>
      <c r="I32" s="15">
        <f t="shared" si="27"/>
        <v>0.53079199999999993</v>
      </c>
      <c r="J32" s="15">
        <f t="shared" si="27"/>
        <v>34359.738367999998</v>
      </c>
      <c r="K32" s="14">
        <f t="shared" si="27"/>
        <v>0.14479999999999998</v>
      </c>
      <c r="L32" s="10"/>
      <c r="M32" s="10"/>
    </row>
    <row r="33" spans="1:13" ht="15.75" customHeight="1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</row>
    <row r="34" spans="1:13" ht="15.75" customHeight="1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</row>
    <row r="35" spans="1:13" ht="15.75" customHeight="1" x14ac:dyDescent="0.2">
      <c r="A35" s="1" t="s">
        <v>18</v>
      </c>
      <c r="B35" s="33" t="s">
        <v>1</v>
      </c>
      <c r="C35" s="34" t="s">
        <v>2</v>
      </c>
      <c r="D35" s="35" t="s">
        <v>3</v>
      </c>
      <c r="E35" s="35" t="s">
        <v>4</v>
      </c>
      <c r="F35" s="36" t="s">
        <v>14</v>
      </c>
      <c r="G35" s="6"/>
      <c r="H35" s="21" t="s">
        <v>2</v>
      </c>
      <c r="I35" s="22" t="s">
        <v>3</v>
      </c>
      <c r="J35" s="22" t="s">
        <v>4</v>
      </c>
      <c r="K35" s="23" t="s">
        <v>14</v>
      </c>
      <c r="L35" s="10" t="s">
        <v>19</v>
      </c>
      <c r="M35" s="10"/>
    </row>
    <row r="36" spans="1:13" ht="15.75" customHeight="1" x14ac:dyDescent="0.2">
      <c r="A36" s="11">
        <v>2</v>
      </c>
      <c r="B36" s="10">
        <v>4</v>
      </c>
      <c r="C36" s="24">
        <v>58320</v>
      </c>
      <c r="D36" s="29">
        <v>3544</v>
      </c>
      <c r="E36" s="10">
        <f t="shared" ref="E36:E42" si="28">POWER(2,B36)*POWER(2,B36)*8</f>
        <v>2048</v>
      </c>
      <c r="F36" s="25">
        <v>67552</v>
      </c>
      <c r="G36" s="10"/>
      <c r="H36" s="11">
        <f t="shared" ref="H36:K36" si="29">C36*$B$44</f>
        <v>5.8319999999999997E-2</v>
      </c>
      <c r="I36" s="10">
        <f t="shared" si="29"/>
        <v>3.5439999999999998E-3</v>
      </c>
      <c r="J36" s="10">
        <f t="shared" si="29"/>
        <v>2.0479999999999999E-3</v>
      </c>
      <c r="K36" s="12">
        <f t="shared" si="29"/>
        <v>6.7552000000000001E-2</v>
      </c>
      <c r="L36" s="10" t="s">
        <v>21</v>
      </c>
      <c r="M36" s="10" t="s">
        <v>17</v>
      </c>
    </row>
    <row r="37" spans="1:13" ht="15.75" customHeight="1" x14ac:dyDescent="0.2">
      <c r="A37" s="11">
        <v>3</v>
      </c>
      <c r="B37" s="10">
        <v>6</v>
      </c>
      <c r="C37" s="24">
        <v>161800</v>
      </c>
      <c r="D37" s="29">
        <v>5824</v>
      </c>
      <c r="E37" s="10">
        <f t="shared" si="28"/>
        <v>32768</v>
      </c>
      <c r="F37" s="25">
        <v>83544</v>
      </c>
      <c r="G37" s="10"/>
      <c r="H37" s="11">
        <f t="shared" ref="H37:K37" si="30">C37*$B$44</f>
        <v>0.1618</v>
      </c>
      <c r="I37" s="10">
        <f t="shared" si="30"/>
        <v>5.8239999999999993E-3</v>
      </c>
      <c r="J37" s="10">
        <f t="shared" si="30"/>
        <v>3.2767999999999999E-2</v>
      </c>
      <c r="K37" s="12">
        <f t="shared" si="30"/>
        <v>8.3543999999999993E-2</v>
      </c>
      <c r="L37" s="10"/>
      <c r="M37" s="10"/>
    </row>
    <row r="38" spans="1:13" ht="15.75" customHeight="1" x14ac:dyDescent="0.2">
      <c r="A38" s="11">
        <v>4</v>
      </c>
      <c r="B38" s="10">
        <v>8</v>
      </c>
      <c r="C38" s="24">
        <v>227112</v>
      </c>
      <c r="D38" s="29">
        <v>8176</v>
      </c>
      <c r="E38" s="10">
        <f t="shared" si="28"/>
        <v>524288</v>
      </c>
      <c r="F38" s="25">
        <v>96560</v>
      </c>
      <c r="G38" s="10"/>
      <c r="H38" s="11">
        <f t="shared" ref="H38:K38" si="31">C38*$B$44</f>
        <v>0.22711199999999998</v>
      </c>
      <c r="I38" s="10">
        <f t="shared" si="31"/>
        <v>8.1759999999999992E-3</v>
      </c>
      <c r="J38" s="10">
        <f t="shared" si="31"/>
        <v>0.52428799999999998</v>
      </c>
      <c r="K38" s="12">
        <f t="shared" si="31"/>
        <v>9.6559999999999993E-2</v>
      </c>
      <c r="L38" s="10"/>
      <c r="M38" s="10"/>
    </row>
    <row r="39" spans="1:13" ht="15.75" customHeight="1" x14ac:dyDescent="0.2">
      <c r="A39" s="11">
        <v>5</v>
      </c>
      <c r="B39" s="10">
        <v>10</v>
      </c>
      <c r="C39" s="24">
        <v>290304</v>
      </c>
      <c r="D39" s="29">
        <v>14896</v>
      </c>
      <c r="E39" s="10">
        <f t="shared" si="28"/>
        <v>8388608</v>
      </c>
      <c r="F39" s="25">
        <v>109640</v>
      </c>
      <c r="G39" s="10"/>
      <c r="H39" s="11">
        <f t="shared" ref="H39:K39" si="32">C39*$B$44</f>
        <v>0.29030400000000001</v>
      </c>
      <c r="I39" s="10">
        <f t="shared" si="32"/>
        <v>1.4896E-2</v>
      </c>
      <c r="J39" s="10">
        <f t="shared" si="32"/>
        <v>8.3886079999999996</v>
      </c>
      <c r="K39" s="12">
        <f t="shared" si="32"/>
        <v>0.10964</v>
      </c>
      <c r="L39" s="10"/>
      <c r="M39" s="10"/>
    </row>
    <row r="40" spans="1:13" ht="15.75" customHeight="1" x14ac:dyDescent="0.2">
      <c r="A40" s="11">
        <v>6</v>
      </c>
      <c r="B40" s="10">
        <v>12</v>
      </c>
      <c r="C40" s="24">
        <v>355736</v>
      </c>
      <c r="D40" s="29">
        <v>40176</v>
      </c>
      <c r="E40" s="10">
        <f t="shared" si="28"/>
        <v>134217728</v>
      </c>
      <c r="F40" s="25">
        <v>122656</v>
      </c>
      <c r="G40" s="10"/>
      <c r="H40" s="11">
        <f t="shared" ref="H40:K40" si="33">C40*$B$44</f>
        <v>0.355736</v>
      </c>
      <c r="I40" s="10">
        <f t="shared" si="33"/>
        <v>4.0175999999999996E-2</v>
      </c>
      <c r="J40" s="10">
        <f t="shared" si="33"/>
        <v>134.21772799999999</v>
      </c>
      <c r="K40" s="12">
        <f t="shared" si="33"/>
        <v>0.122656</v>
      </c>
      <c r="L40" s="10"/>
      <c r="M40" s="10"/>
    </row>
    <row r="41" spans="1:13" ht="15.75" customHeight="1" x14ac:dyDescent="0.2">
      <c r="A41" s="11">
        <v>7</v>
      </c>
      <c r="B41" s="10">
        <v>14</v>
      </c>
      <c r="C41" s="24">
        <v>418928</v>
      </c>
      <c r="D41" s="29">
        <v>139120</v>
      </c>
      <c r="E41" s="10">
        <f t="shared" si="28"/>
        <v>2147483648</v>
      </c>
      <c r="F41" s="25">
        <v>135960</v>
      </c>
      <c r="G41" s="10"/>
      <c r="H41" s="11">
        <f t="shared" ref="H41:K41" si="34">C41*$B$44</f>
        <v>0.41892799999999997</v>
      </c>
      <c r="I41" s="10">
        <f t="shared" si="34"/>
        <v>0.13911999999999999</v>
      </c>
      <c r="J41" s="10">
        <f t="shared" si="34"/>
        <v>2147.4836479999999</v>
      </c>
      <c r="K41" s="12">
        <f t="shared" si="34"/>
        <v>0.13596</v>
      </c>
      <c r="L41" s="10"/>
      <c r="M41" s="10"/>
    </row>
    <row r="42" spans="1:13" ht="15.75" customHeight="1" x14ac:dyDescent="0.2">
      <c r="A42" s="13">
        <v>8</v>
      </c>
      <c r="B42" s="15">
        <v>16</v>
      </c>
      <c r="C42" s="30">
        <v>484544</v>
      </c>
      <c r="D42" s="31">
        <v>533368</v>
      </c>
      <c r="E42" s="15">
        <f t="shared" si="28"/>
        <v>34359738368</v>
      </c>
      <c r="F42" s="32">
        <v>148976</v>
      </c>
      <c r="G42" s="10"/>
      <c r="H42" s="13">
        <f t="shared" ref="H42:K42" si="35">C42*$B$44</f>
        <v>0.48454399999999997</v>
      </c>
      <c r="I42" s="15">
        <f t="shared" si="35"/>
        <v>0.53336799999999995</v>
      </c>
      <c r="J42" s="15">
        <f t="shared" si="35"/>
        <v>34359.738367999998</v>
      </c>
      <c r="K42" s="14">
        <f t="shared" si="35"/>
        <v>0.148976</v>
      </c>
      <c r="L42" s="10"/>
      <c r="M42" s="10"/>
    </row>
    <row r="43" spans="1:13" ht="15.75" customHeight="1" x14ac:dyDescent="0.2">
      <c r="A43" s="37"/>
      <c r="B43" s="37"/>
      <c r="C43" s="333" t="s">
        <v>22</v>
      </c>
      <c r="D43" s="334"/>
      <c r="E43" s="334"/>
      <c r="F43" s="334"/>
      <c r="G43" s="37"/>
      <c r="H43" s="333" t="s">
        <v>23</v>
      </c>
      <c r="I43" s="334"/>
      <c r="J43" s="334"/>
      <c r="K43" s="334"/>
      <c r="L43" s="10"/>
    </row>
    <row r="44" spans="1:13" ht="15.75" customHeight="1" x14ac:dyDescent="0.2">
      <c r="A44" s="10" t="s">
        <v>24</v>
      </c>
      <c r="B44" s="10">
        <v>9.9999999999999995E-7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</row>
    <row r="45" spans="1:13" ht="15.75" customHeight="1" x14ac:dyDescent="0.2">
      <c r="A45" s="10" t="s">
        <v>22</v>
      </c>
      <c r="B45" s="10">
        <v>1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1:13" ht="15.75" customHeight="1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</row>
    <row r="47" spans="1:13" ht="15.7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</row>
    <row r="48" spans="1:13" ht="15.75" customHeight="1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15.75" customHeight="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</row>
    <row r="50" spans="1:12" ht="15.7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</row>
    <row r="51" spans="1:12" ht="15.7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1:12" ht="15.75" customHeight="1" x14ac:dyDescent="0.2"/>
    <row r="53" spans="1:12" ht="15.75" customHeight="1" x14ac:dyDescent="0.2"/>
    <row r="54" spans="1:12" ht="15.75" customHeight="1" x14ac:dyDescent="0.2"/>
    <row r="55" spans="1:12" ht="15.75" customHeight="1" x14ac:dyDescent="0.2"/>
    <row r="56" spans="1:12" ht="15.75" customHeight="1" x14ac:dyDescent="0.2"/>
    <row r="57" spans="1:12" ht="15.75" customHeight="1" x14ac:dyDescent="0.2"/>
    <row r="58" spans="1:12" ht="15.75" customHeight="1" x14ac:dyDescent="0.2"/>
    <row r="59" spans="1:12" ht="15.75" customHeight="1" x14ac:dyDescent="0.2"/>
    <row r="60" spans="1:12" ht="15.75" customHeight="1" x14ac:dyDescent="0.2"/>
    <row r="61" spans="1:12" ht="15.75" customHeight="1" x14ac:dyDescent="0.2"/>
    <row r="62" spans="1:12" ht="15.75" customHeight="1" x14ac:dyDescent="0.2"/>
    <row r="63" spans="1:12" ht="15.75" customHeight="1" x14ac:dyDescent="0.2"/>
    <row r="64" spans="1:1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C43:F43"/>
    <mergeCell ref="H43:K43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  <outlinePr summaryBelow="0" summaryRight="0"/>
  </sheetPr>
  <dimension ref="A1:AC88"/>
  <sheetViews>
    <sheetView tabSelected="1" workbookViewId="0">
      <selection activeCell="D15" sqref="D15"/>
    </sheetView>
  </sheetViews>
  <sheetFormatPr baseColWidth="10" defaultColWidth="11.1640625" defaultRowHeight="15" customHeight="1" x14ac:dyDescent="0.2"/>
  <sheetData>
    <row r="1" spans="1:29" x14ac:dyDescent="0.2">
      <c r="A1" s="335" t="s">
        <v>25</v>
      </c>
      <c r="B1" s="334"/>
    </row>
    <row r="2" spans="1:29" ht="15" customHeight="1" thickBot="1" x14ac:dyDescent="0.25"/>
    <row r="3" spans="1:29" ht="16" x14ac:dyDescent="0.2">
      <c r="A3" s="349"/>
      <c r="B3" s="350" t="s">
        <v>27</v>
      </c>
      <c r="C3" s="351" t="s">
        <v>28</v>
      </c>
      <c r="D3" s="351" t="s">
        <v>29</v>
      </c>
      <c r="E3" s="351" t="s">
        <v>30</v>
      </c>
      <c r="F3" s="351" t="s">
        <v>31</v>
      </c>
      <c r="G3" s="351" t="s">
        <v>32</v>
      </c>
      <c r="H3" s="351" t="s">
        <v>33</v>
      </c>
      <c r="I3" s="351" t="s">
        <v>34</v>
      </c>
      <c r="J3" s="351" t="s">
        <v>35</v>
      </c>
      <c r="K3" s="352" t="s">
        <v>36</v>
      </c>
      <c r="L3" s="353" t="s">
        <v>37</v>
      </c>
      <c r="M3" s="354" t="s">
        <v>38</v>
      </c>
    </row>
    <row r="4" spans="1:29" ht="16" x14ac:dyDescent="0.2">
      <c r="A4" s="355" t="s">
        <v>26</v>
      </c>
      <c r="B4" s="361">
        <v>0.91352221390698596</v>
      </c>
      <c r="C4" s="46">
        <v>0.91352268706136797</v>
      </c>
      <c r="D4" s="46">
        <v>0.91352274194459104</v>
      </c>
      <c r="E4" s="46">
        <v>0.91352252816916402</v>
      </c>
      <c r="F4" s="46">
        <v>0.91352197246141698</v>
      </c>
      <c r="G4" s="46">
        <v>0.91352272978377302</v>
      </c>
      <c r="H4" s="46">
        <v>0.91352268670085401</v>
      </c>
      <c r="I4" s="46">
        <v>0.91352206067510799</v>
      </c>
      <c r="J4" s="46">
        <v>0.91352269317192403</v>
      </c>
      <c r="K4" s="46">
        <v>0.91352247067602099</v>
      </c>
      <c r="L4" s="47">
        <f>AVERAGE(B4:K4)</f>
        <v>0.91352247845512069</v>
      </c>
      <c r="M4" s="356">
        <f>STDEV(B4:K4)</f>
        <v>2.9224541309011178E-7</v>
      </c>
    </row>
    <row r="5" spans="1:29" ht="15" customHeight="1" thickBot="1" x14ac:dyDescent="0.25">
      <c r="A5" s="357" t="s">
        <v>175</v>
      </c>
      <c r="B5" s="358">
        <v>-2.8626948454266099</v>
      </c>
      <c r="C5" s="358">
        <v>-2.86269484698354</v>
      </c>
      <c r="D5" s="358">
        <v>-2.8626948486546899</v>
      </c>
      <c r="E5" s="358">
        <v>-2.86269484477971</v>
      </c>
      <c r="F5" s="358">
        <v>-2.862694838266</v>
      </c>
      <c r="G5" s="358">
        <v>-2.86269484822924</v>
      </c>
      <c r="H5" s="358">
        <v>-2.86269484667248</v>
      </c>
      <c r="I5" s="358">
        <v>-2.8626948381419899</v>
      </c>
      <c r="J5" s="358">
        <v>-2.8626948412392399</v>
      </c>
      <c r="K5" s="358">
        <v>-2.86269484265086</v>
      </c>
      <c r="L5" s="359">
        <f>AVERAGE(B5:K5)</f>
        <v>-2.8626948441044364</v>
      </c>
      <c r="M5" s="360">
        <f>STDEV(B5:K5)</f>
        <v>3.8696450890843677E-9</v>
      </c>
    </row>
    <row r="6" spans="1:29" ht="15" customHeight="1" x14ac:dyDescent="0.2">
      <c r="L6" s="348"/>
      <c r="M6" s="348"/>
    </row>
    <row r="9" spans="1:29" x14ac:dyDescent="0.2">
      <c r="A9" s="339"/>
      <c r="B9" s="340"/>
      <c r="C9" s="341"/>
      <c r="D9" s="341"/>
      <c r="E9" s="341"/>
      <c r="F9" s="341"/>
      <c r="G9" s="341"/>
      <c r="H9" s="341"/>
      <c r="I9" s="341"/>
      <c r="J9" s="341"/>
      <c r="K9" s="341"/>
      <c r="L9" s="341"/>
      <c r="M9" s="341"/>
      <c r="N9" s="341"/>
      <c r="O9" s="342"/>
      <c r="P9" s="341"/>
      <c r="Q9" s="341"/>
      <c r="R9" s="341"/>
      <c r="S9" s="341"/>
      <c r="T9" s="341"/>
      <c r="U9" s="341"/>
      <c r="V9" s="341"/>
      <c r="W9" s="341"/>
      <c r="X9" s="341"/>
      <c r="Y9" s="341"/>
      <c r="Z9" s="341"/>
      <c r="AA9" s="341"/>
      <c r="AB9" s="341"/>
      <c r="AC9" s="341"/>
    </row>
    <row r="10" spans="1:29" x14ac:dyDescent="0.2">
      <c r="A10" s="342"/>
      <c r="B10" s="346"/>
      <c r="C10" s="346"/>
      <c r="D10" s="346"/>
      <c r="E10" s="346"/>
      <c r="F10" s="346"/>
      <c r="G10" s="346"/>
      <c r="H10" s="346"/>
      <c r="I10" s="346"/>
      <c r="J10" s="346"/>
      <c r="K10" s="346"/>
      <c r="L10" s="346"/>
      <c r="M10" s="346"/>
      <c r="N10" s="341"/>
      <c r="O10" s="342"/>
      <c r="P10" s="342"/>
      <c r="Q10" s="342"/>
      <c r="R10" s="342"/>
      <c r="S10" s="342"/>
      <c r="T10" s="342"/>
      <c r="U10" s="342"/>
      <c r="V10" s="342"/>
      <c r="W10" s="342"/>
      <c r="X10" s="342"/>
      <c r="Y10" s="342"/>
      <c r="Z10" s="346"/>
      <c r="AA10" s="346"/>
      <c r="AB10" s="341"/>
      <c r="AC10" s="341"/>
    </row>
    <row r="11" spans="1:29" x14ac:dyDescent="0.2">
      <c r="A11" s="342"/>
      <c r="B11" s="341"/>
      <c r="C11" s="341"/>
      <c r="D11" s="341"/>
      <c r="E11" s="341"/>
      <c r="F11" s="341"/>
      <c r="G11" s="341"/>
      <c r="H11" s="341"/>
      <c r="I11" s="341"/>
      <c r="J11" s="341"/>
      <c r="K11" s="341"/>
      <c r="L11" s="342"/>
      <c r="M11" s="342"/>
      <c r="N11" s="341"/>
      <c r="O11" s="342"/>
      <c r="P11" s="343"/>
      <c r="Q11" s="343"/>
      <c r="R11" s="344"/>
      <c r="S11" s="343"/>
      <c r="T11" s="343"/>
      <c r="U11" s="343"/>
      <c r="V11" s="344"/>
      <c r="W11" s="344"/>
      <c r="X11" s="343"/>
      <c r="Y11" s="344"/>
      <c r="Z11" s="342"/>
      <c r="AA11" s="342"/>
      <c r="AB11" s="341"/>
      <c r="AC11" s="341"/>
    </row>
    <row r="12" spans="1:29" x14ac:dyDescent="0.2">
      <c r="A12" s="342"/>
      <c r="B12" s="341"/>
      <c r="C12" s="341"/>
      <c r="D12" s="341"/>
      <c r="E12" s="341"/>
      <c r="F12" s="341"/>
      <c r="G12" s="341"/>
      <c r="H12" s="341"/>
      <c r="I12" s="341"/>
      <c r="J12" s="341"/>
      <c r="K12" s="341"/>
      <c r="L12" s="342"/>
      <c r="M12" s="342"/>
      <c r="N12" s="341"/>
      <c r="O12" s="342"/>
      <c r="P12" s="343"/>
      <c r="Q12" s="343"/>
      <c r="R12" s="343"/>
      <c r="S12" s="343"/>
      <c r="T12" s="343"/>
      <c r="U12" s="343"/>
      <c r="V12" s="343"/>
      <c r="W12" s="343"/>
      <c r="X12" s="343"/>
      <c r="Y12" s="343"/>
      <c r="Z12" s="342"/>
      <c r="AA12" s="342"/>
      <c r="AB12" s="341"/>
      <c r="AC12" s="341"/>
    </row>
    <row r="13" spans="1:29" x14ac:dyDescent="0.2">
      <c r="A13" s="342"/>
      <c r="B13" s="341"/>
      <c r="C13" s="341"/>
      <c r="D13" s="341"/>
      <c r="E13" s="341"/>
      <c r="F13" s="341"/>
      <c r="G13" s="341"/>
      <c r="H13" s="341"/>
      <c r="I13" s="341"/>
      <c r="J13" s="341"/>
      <c r="K13" s="341"/>
      <c r="L13" s="342"/>
      <c r="M13" s="342"/>
      <c r="N13" s="341"/>
      <c r="O13" s="342"/>
      <c r="P13" s="343"/>
      <c r="Q13" s="343"/>
      <c r="R13" s="343"/>
      <c r="S13" s="343"/>
      <c r="T13" s="343"/>
      <c r="U13" s="343"/>
      <c r="V13" s="343"/>
      <c r="W13" s="343"/>
      <c r="X13" s="343"/>
      <c r="Y13" s="343"/>
      <c r="Z13" s="342"/>
      <c r="AA13" s="342"/>
      <c r="AB13" s="341"/>
      <c r="AC13" s="341"/>
    </row>
    <row r="14" spans="1:29" x14ac:dyDescent="0.2">
      <c r="A14" s="342"/>
      <c r="B14" s="341"/>
      <c r="C14" s="341"/>
      <c r="D14" s="341"/>
      <c r="E14" s="341"/>
      <c r="F14" s="341"/>
      <c r="G14" s="341"/>
      <c r="H14" s="341"/>
      <c r="I14" s="341"/>
      <c r="J14" s="341"/>
      <c r="K14" s="341"/>
      <c r="L14" s="342"/>
      <c r="M14" s="342"/>
      <c r="N14" s="341"/>
      <c r="O14" s="342"/>
      <c r="P14" s="343"/>
      <c r="Q14" s="343"/>
      <c r="R14" s="343"/>
      <c r="S14" s="343"/>
      <c r="T14" s="343"/>
      <c r="U14" s="343"/>
      <c r="V14" s="343"/>
      <c r="W14" s="343"/>
      <c r="X14" s="343"/>
      <c r="Y14" s="343"/>
      <c r="Z14" s="342"/>
      <c r="AA14" s="342"/>
      <c r="AB14" s="341"/>
      <c r="AC14" s="341"/>
    </row>
    <row r="15" spans="1:29" x14ac:dyDescent="0.2">
      <c r="A15" s="342"/>
      <c r="B15" s="341"/>
      <c r="C15" s="341"/>
      <c r="D15" s="341"/>
      <c r="E15" s="341"/>
      <c r="F15" s="341"/>
      <c r="G15" s="341"/>
      <c r="H15" s="341"/>
      <c r="I15" s="341"/>
      <c r="J15" s="341"/>
      <c r="K15" s="341"/>
      <c r="L15" s="342"/>
      <c r="M15" s="342"/>
      <c r="N15" s="341"/>
      <c r="O15" s="342"/>
      <c r="P15" s="343"/>
      <c r="Q15" s="343"/>
      <c r="R15" s="345"/>
      <c r="S15" s="345"/>
      <c r="T15" s="343"/>
      <c r="U15" s="343"/>
      <c r="V15" s="345"/>
      <c r="W15" s="345"/>
      <c r="X15" s="343"/>
      <c r="Y15" s="343"/>
      <c r="Z15" s="342"/>
      <c r="AA15" s="342"/>
      <c r="AB15" s="341"/>
      <c r="AC15" s="341"/>
    </row>
    <row r="16" spans="1:29" x14ac:dyDescent="0.2">
      <c r="A16" s="342"/>
      <c r="B16" s="341"/>
      <c r="C16" s="341"/>
      <c r="D16" s="341"/>
      <c r="E16" s="341"/>
      <c r="F16" s="341"/>
      <c r="G16" s="341"/>
      <c r="H16" s="341"/>
      <c r="I16" s="341"/>
      <c r="J16" s="341"/>
      <c r="K16" s="341"/>
      <c r="L16" s="342"/>
      <c r="M16" s="342"/>
      <c r="N16" s="341"/>
      <c r="O16" s="342"/>
      <c r="P16" s="343"/>
      <c r="Q16" s="343"/>
      <c r="R16" s="343"/>
      <c r="S16" s="343"/>
      <c r="T16" s="343"/>
      <c r="U16" s="343"/>
      <c r="V16" s="343"/>
      <c r="W16" s="343"/>
      <c r="X16" s="343"/>
      <c r="Y16" s="343"/>
      <c r="Z16" s="342"/>
      <c r="AA16" s="342"/>
      <c r="AB16" s="341"/>
      <c r="AC16" s="341"/>
    </row>
    <row r="17" spans="1:29" x14ac:dyDescent="0.2">
      <c r="A17" s="342"/>
      <c r="B17" s="341"/>
      <c r="C17" s="341"/>
      <c r="D17" s="341"/>
      <c r="E17" s="341"/>
      <c r="F17" s="341"/>
      <c r="G17" s="341"/>
      <c r="H17" s="341"/>
      <c r="I17" s="341"/>
      <c r="J17" s="341"/>
      <c r="K17" s="341"/>
      <c r="L17" s="342"/>
      <c r="M17" s="342"/>
      <c r="N17" s="341"/>
      <c r="O17" s="342"/>
      <c r="P17" s="343"/>
      <c r="Q17" s="343"/>
      <c r="R17" s="343"/>
      <c r="S17" s="343"/>
      <c r="T17" s="343"/>
      <c r="U17" s="343"/>
      <c r="V17" s="343"/>
      <c r="W17" s="343"/>
      <c r="X17" s="343"/>
      <c r="Y17" s="343"/>
      <c r="Z17" s="342"/>
      <c r="AA17" s="342"/>
      <c r="AB17" s="341"/>
      <c r="AC17" s="341"/>
    </row>
    <row r="18" spans="1:29" x14ac:dyDescent="0.2">
      <c r="A18" s="342"/>
      <c r="B18" s="341"/>
      <c r="C18" s="341"/>
      <c r="D18" s="341"/>
      <c r="E18" s="341"/>
      <c r="F18" s="341"/>
      <c r="G18" s="341"/>
      <c r="H18" s="341"/>
      <c r="I18" s="341"/>
      <c r="J18" s="341"/>
      <c r="K18" s="341"/>
      <c r="L18" s="342"/>
      <c r="M18" s="342"/>
      <c r="N18" s="341"/>
      <c r="O18" s="342"/>
      <c r="P18" s="343"/>
      <c r="Q18" s="343"/>
      <c r="R18" s="343"/>
      <c r="S18" s="343"/>
      <c r="T18" s="343"/>
      <c r="U18" s="343"/>
      <c r="V18" s="343"/>
      <c r="W18" s="343"/>
      <c r="X18" s="343"/>
      <c r="Y18" s="343"/>
      <c r="Z18" s="342"/>
      <c r="AA18" s="342"/>
      <c r="AB18" s="341"/>
      <c r="AC18" s="341"/>
    </row>
    <row r="19" spans="1:29" x14ac:dyDescent="0.2">
      <c r="A19" s="342"/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1"/>
      <c r="O19" s="341"/>
      <c r="P19" s="341"/>
      <c r="Q19" s="341"/>
      <c r="R19" s="341"/>
      <c r="S19" s="341"/>
      <c r="T19" s="341"/>
      <c r="U19" s="341"/>
      <c r="V19" s="341"/>
      <c r="W19" s="341"/>
      <c r="X19" s="341"/>
      <c r="Y19" s="341"/>
      <c r="Z19" s="341"/>
      <c r="AA19" s="341"/>
      <c r="AB19" s="341"/>
      <c r="AC19" s="341"/>
    </row>
    <row r="20" spans="1:29" ht="15" customHeight="1" x14ac:dyDescent="0.2">
      <c r="A20" s="341"/>
      <c r="B20" s="341"/>
      <c r="C20" s="341"/>
      <c r="D20" s="341"/>
      <c r="E20" s="341"/>
      <c r="F20" s="341"/>
      <c r="G20" s="341"/>
      <c r="H20" s="341"/>
      <c r="I20" s="341"/>
      <c r="J20" s="341"/>
      <c r="K20" s="341"/>
      <c r="L20" s="341"/>
      <c r="M20" s="341"/>
      <c r="N20" s="341"/>
      <c r="O20" s="341"/>
      <c r="P20" s="341"/>
      <c r="Q20" s="341"/>
      <c r="R20" s="341"/>
      <c r="S20" s="341"/>
      <c r="T20" s="341"/>
      <c r="U20" s="341"/>
      <c r="V20" s="341"/>
      <c r="W20" s="341"/>
      <c r="X20" s="341"/>
      <c r="Y20" s="341"/>
      <c r="Z20" s="341"/>
      <c r="AA20" s="341"/>
      <c r="AB20" s="341"/>
      <c r="AC20" s="341"/>
    </row>
    <row r="21" spans="1:29" x14ac:dyDescent="0.2">
      <c r="A21" s="341"/>
      <c r="B21" s="341"/>
      <c r="C21" s="341"/>
      <c r="D21" s="341"/>
      <c r="E21" s="341"/>
      <c r="F21" s="341"/>
      <c r="G21" s="341"/>
      <c r="H21" s="341"/>
      <c r="I21" s="341"/>
      <c r="J21" s="341"/>
      <c r="K21" s="341"/>
      <c r="L21" s="341"/>
      <c r="M21" s="341"/>
      <c r="N21" s="341"/>
      <c r="O21" s="342"/>
      <c r="P21" s="342"/>
      <c r="Q21" s="341"/>
      <c r="R21" s="341"/>
      <c r="S21" s="341"/>
      <c r="T21" s="341"/>
      <c r="U21" s="341"/>
      <c r="V21" s="341"/>
      <c r="W21" s="341"/>
      <c r="X21" s="341"/>
      <c r="Y21" s="341"/>
      <c r="Z21" s="341"/>
      <c r="AA21" s="341"/>
      <c r="AB21" s="341"/>
      <c r="AC21" s="341"/>
    </row>
    <row r="22" spans="1:29" x14ac:dyDescent="0.2">
      <c r="A22" s="341"/>
      <c r="B22" s="341"/>
      <c r="C22" s="341"/>
      <c r="D22" s="341"/>
      <c r="E22" s="341"/>
      <c r="F22" s="341"/>
      <c r="G22" s="341"/>
      <c r="H22" s="341"/>
      <c r="I22" s="341"/>
      <c r="J22" s="341"/>
      <c r="K22" s="341"/>
      <c r="L22" s="341"/>
      <c r="M22" s="341"/>
      <c r="N22" s="341"/>
      <c r="O22" s="342"/>
      <c r="P22" s="342"/>
      <c r="Q22" s="341"/>
      <c r="R22" s="341"/>
      <c r="S22" s="341"/>
      <c r="T22" s="341"/>
      <c r="U22" s="341"/>
      <c r="V22" s="341"/>
      <c r="W22" s="341"/>
      <c r="X22" s="341"/>
      <c r="Y22" s="341"/>
      <c r="Z22" s="341"/>
      <c r="AA22" s="341"/>
      <c r="AB22" s="341"/>
      <c r="AC22" s="341"/>
    </row>
    <row r="23" spans="1:29" x14ac:dyDescent="0.2">
      <c r="A23" s="342"/>
      <c r="B23" s="346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1"/>
      <c r="O23" s="342"/>
      <c r="P23" s="342"/>
      <c r="Q23" s="341"/>
      <c r="R23" s="341"/>
      <c r="S23" s="341"/>
      <c r="T23" s="341"/>
      <c r="U23" s="341"/>
      <c r="V23" s="341"/>
      <c r="W23" s="341"/>
      <c r="X23" s="341"/>
      <c r="Y23" s="341"/>
      <c r="Z23" s="341"/>
      <c r="AA23" s="341"/>
      <c r="AB23" s="341"/>
      <c r="AC23" s="341"/>
    </row>
    <row r="24" spans="1:29" x14ac:dyDescent="0.2">
      <c r="A24" s="342"/>
      <c r="B24" s="342"/>
      <c r="C24" s="341"/>
      <c r="D24" s="341"/>
      <c r="E24" s="341"/>
      <c r="F24" s="341"/>
      <c r="G24" s="341"/>
      <c r="H24" s="341"/>
      <c r="I24" s="341"/>
      <c r="J24" s="341"/>
      <c r="K24" s="342"/>
      <c r="L24" s="342"/>
      <c r="M24" s="342"/>
      <c r="N24" s="341"/>
      <c r="O24" s="342"/>
      <c r="P24" s="342"/>
      <c r="Q24" s="341"/>
      <c r="R24" s="341"/>
      <c r="S24" s="341"/>
      <c r="T24" s="341"/>
      <c r="U24" s="341"/>
      <c r="V24" s="341"/>
      <c r="W24" s="341"/>
      <c r="X24" s="341"/>
      <c r="Y24" s="341"/>
      <c r="Z24" s="341"/>
      <c r="AA24" s="341"/>
      <c r="AB24" s="341"/>
      <c r="AC24" s="341"/>
    </row>
    <row r="25" spans="1:29" x14ac:dyDescent="0.2">
      <c r="A25" s="342"/>
      <c r="B25" s="342"/>
      <c r="C25" s="341"/>
      <c r="D25" s="341"/>
      <c r="E25" s="341"/>
      <c r="F25" s="341"/>
      <c r="G25" s="341"/>
      <c r="H25" s="341"/>
      <c r="I25" s="341"/>
      <c r="J25" s="341"/>
      <c r="K25" s="342"/>
      <c r="L25" s="342"/>
      <c r="M25" s="342"/>
      <c r="N25" s="341"/>
      <c r="O25" s="342"/>
      <c r="P25" s="342"/>
      <c r="Q25" s="341"/>
      <c r="R25" s="341"/>
      <c r="S25" s="341"/>
      <c r="T25" s="341"/>
      <c r="U25" s="341"/>
      <c r="V25" s="341"/>
      <c r="W25" s="341"/>
      <c r="X25" s="341"/>
      <c r="Y25" s="341"/>
      <c r="Z25" s="341"/>
      <c r="AA25" s="341"/>
      <c r="AB25" s="341"/>
      <c r="AC25" s="341"/>
    </row>
    <row r="26" spans="1:29" x14ac:dyDescent="0.2">
      <c r="A26" s="342"/>
      <c r="B26" s="342"/>
      <c r="C26" s="341"/>
      <c r="D26" s="341"/>
      <c r="E26" s="341"/>
      <c r="F26" s="341"/>
      <c r="G26" s="341"/>
      <c r="H26" s="341"/>
      <c r="I26" s="341"/>
      <c r="J26" s="341"/>
      <c r="K26" s="342"/>
      <c r="L26" s="342"/>
      <c r="M26" s="342"/>
      <c r="N26" s="341"/>
      <c r="O26" s="342"/>
      <c r="P26" s="342"/>
      <c r="Q26" s="341"/>
      <c r="R26" s="341"/>
      <c r="S26" s="341"/>
      <c r="T26" s="341"/>
      <c r="U26" s="341"/>
      <c r="V26" s="341"/>
      <c r="W26" s="341"/>
      <c r="X26" s="341"/>
      <c r="Y26" s="341"/>
      <c r="Z26" s="341"/>
      <c r="AA26" s="341"/>
      <c r="AB26" s="341"/>
      <c r="AC26" s="341"/>
    </row>
    <row r="27" spans="1:29" x14ac:dyDescent="0.2">
      <c r="A27" s="342"/>
      <c r="B27" s="342"/>
      <c r="C27" s="341"/>
      <c r="D27" s="341"/>
      <c r="E27" s="341"/>
      <c r="F27" s="341"/>
      <c r="G27" s="341"/>
      <c r="H27" s="341"/>
      <c r="I27" s="341"/>
      <c r="J27" s="341"/>
      <c r="K27" s="342"/>
      <c r="L27" s="342"/>
      <c r="M27" s="342"/>
      <c r="N27" s="341"/>
      <c r="O27" s="342"/>
      <c r="P27" s="342"/>
      <c r="Q27" s="341"/>
      <c r="R27" s="341"/>
      <c r="S27" s="341"/>
      <c r="T27" s="341"/>
      <c r="U27" s="341"/>
      <c r="V27" s="341"/>
      <c r="W27" s="341"/>
      <c r="X27" s="341"/>
      <c r="Y27" s="341"/>
      <c r="Z27" s="341"/>
      <c r="AA27" s="341"/>
      <c r="AB27" s="341"/>
      <c r="AC27" s="341"/>
    </row>
    <row r="28" spans="1:29" x14ac:dyDescent="0.2">
      <c r="A28" s="342"/>
      <c r="B28" s="342"/>
      <c r="C28" s="341"/>
      <c r="D28" s="341"/>
      <c r="E28" s="341"/>
      <c r="F28" s="341"/>
      <c r="G28" s="341"/>
      <c r="H28" s="341"/>
      <c r="I28" s="341"/>
      <c r="J28" s="341"/>
      <c r="K28" s="342"/>
      <c r="L28" s="342"/>
      <c r="M28" s="342"/>
      <c r="N28" s="341"/>
      <c r="O28" s="342"/>
      <c r="P28" s="342"/>
      <c r="Q28" s="341"/>
      <c r="R28" s="341"/>
      <c r="S28" s="341"/>
      <c r="T28" s="341"/>
      <c r="U28" s="341"/>
      <c r="V28" s="341"/>
      <c r="W28" s="341"/>
      <c r="X28" s="341"/>
      <c r="Y28" s="341"/>
      <c r="Z28" s="341"/>
      <c r="AA28" s="341"/>
      <c r="AB28" s="341"/>
      <c r="AC28" s="341"/>
    </row>
    <row r="29" spans="1:29" x14ac:dyDescent="0.2">
      <c r="A29" s="342"/>
      <c r="B29" s="342"/>
      <c r="C29" s="341"/>
      <c r="D29" s="341"/>
      <c r="E29" s="341"/>
      <c r="F29" s="341"/>
      <c r="G29" s="341"/>
      <c r="H29" s="341"/>
      <c r="I29" s="341"/>
      <c r="J29" s="341"/>
      <c r="K29" s="342"/>
      <c r="L29" s="342"/>
      <c r="M29" s="342"/>
      <c r="N29" s="341"/>
      <c r="O29" s="342"/>
      <c r="P29" s="342"/>
      <c r="Q29" s="341"/>
      <c r="R29" s="341"/>
      <c r="S29" s="341"/>
      <c r="T29" s="341"/>
      <c r="U29" s="341"/>
      <c r="V29" s="341"/>
      <c r="W29" s="341"/>
      <c r="X29" s="341"/>
      <c r="Y29" s="341"/>
      <c r="Z29" s="341"/>
      <c r="AA29" s="341"/>
      <c r="AB29" s="341"/>
      <c r="AC29" s="341"/>
    </row>
    <row r="30" spans="1:29" x14ac:dyDescent="0.2">
      <c r="A30" s="342"/>
      <c r="B30" s="342"/>
      <c r="C30" s="341"/>
      <c r="D30" s="341"/>
      <c r="E30" s="341"/>
      <c r="F30" s="341"/>
      <c r="G30" s="341"/>
      <c r="H30" s="341"/>
      <c r="I30" s="341"/>
      <c r="J30" s="341"/>
      <c r="K30" s="342"/>
      <c r="L30" s="342"/>
      <c r="M30" s="342"/>
      <c r="N30" s="341"/>
      <c r="O30" s="341"/>
      <c r="P30" s="341"/>
      <c r="Q30" s="341"/>
      <c r="R30" s="341"/>
      <c r="S30" s="341"/>
      <c r="T30" s="341"/>
      <c r="U30" s="341"/>
      <c r="V30" s="341"/>
      <c r="W30" s="341"/>
      <c r="X30" s="341"/>
      <c r="Y30" s="341"/>
      <c r="Z30" s="341"/>
      <c r="AA30" s="341"/>
      <c r="AB30" s="341"/>
      <c r="AC30" s="341"/>
    </row>
    <row r="31" spans="1:29" x14ac:dyDescent="0.2">
      <c r="A31" s="342"/>
      <c r="B31" s="342"/>
      <c r="C31" s="341"/>
      <c r="D31" s="341"/>
      <c r="E31" s="341"/>
      <c r="F31" s="341"/>
      <c r="G31" s="341"/>
      <c r="H31" s="341"/>
      <c r="I31" s="341"/>
      <c r="J31" s="341"/>
      <c r="K31" s="342"/>
      <c r="L31" s="342"/>
      <c r="M31" s="342"/>
      <c r="N31" s="341"/>
      <c r="O31" s="341"/>
      <c r="P31" s="341"/>
      <c r="Q31" s="341"/>
      <c r="R31" s="341"/>
      <c r="S31" s="341"/>
      <c r="T31" s="341"/>
      <c r="U31" s="341"/>
      <c r="V31" s="341"/>
      <c r="W31" s="341"/>
      <c r="X31" s="341"/>
      <c r="Y31" s="341"/>
      <c r="Z31" s="341"/>
      <c r="AA31" s="341"/>
      <c r="AB31" s="341"/>
      <c r="AC31" s="341"/>
    </row>
    <row r="32" spans="1:29" x14ac:dyDescent="0.2">
      <c r="A32" s="342"/>
      <c r="B32" s="342"/>
      <c r="C32" s="342"/>
      <c r="D32" s="342"/>
      <c r="E32" s="342"/>
      <c r="F32" s="342"/>
      <c r="G32" s="342"/>
      <c r="H32" s="342"/>
      <c r="I32" s="342"/>
      <c r="J32" s="342"/>
      <c r="K32" s="342"/>
      <c r="L32" s="342"/>
      <c r="M32" s="342"/>
      <c r="N32" s="341"/>
      <c r="O32" s="341"/>
      <c r="P32" s="341"/>
      <c r="Q32" s="341"/>
      <c r="R32" s="341"/>
      <c r="S32" s="341"/>
      <c r="T32" s="341"/>
      <c r="U32" s="341"/>
      <c r="V32" s="341"/>
      <c r="W32" s="341"/>
      <c r="X32" s="341"/>
      <c r="Y32" s="341"/>
      <c r="Z32" s="341"/>
      <c r="AA32" s="341"/>
      <c r="AB32" s="341"/>
      <c r="AC32" s="341"/>
    </row>
    <row r="33" spans="1:29" ht="15" customHeight="1" x14ac:dyDescent="0.2">
      <c r="A33" s="341"/>
      <c r="B33" s="341"/>
      <c r="C33" s="341"/>
      <c r="D33" s="341"/>
      <c r="E33" s="341"/>
      <c r="F33" s="341"/>
      <c r="G33" s="341"/>
      <c r="H33" s="341"/>
      <c r="I33" s="341"/>
      <c r="J33" s="341"/>
      <c r="K33" s="341"/>
      <c r="L33" s="341"/>
      <c r="M33" s="341"/>
      <c r="N33" s="341"/>
      <c r="O33" s="341"/>
      <c r="P33" s="341"/>
      <c r="Q33" s="341"/>
      <c r="R33" s="341"/>
      <c r="S33" s="341"/>
      <c r="T33" s="341"/>
      <c r="U33" s="341"/>
      <c r="V33" s="341"/>
      <c r="W33" s="341"/>
      <c r="X33" s="341"/>
      <c r="Y33" s="341"/>
      <c r="Z33" s="341"/>
      <c r="AA33" s="341"/>
      <c r="AB33" s="341"/>
      <c r="AC33" s="341"/>
    </row>
    <row r="34" spans="1:29" ht="15" customHeight="1" x14ac:dyDescent="0.2">
      <c r="A34" s="341"/>
      <c r="B34" s="341"/>
      <c r="C34" s="341"/>
      <c r="D34" s="341"/>
      <c r="E34" s="341"/>
      <c r="F34" s="341"/>
      <c r="G34" s="341"/>
      <c r="H34" s="341"/>
      <c r="I34" s="341"/>
      <c r="J34" s="341"/>
      <c r="K34" s="341"/>
      <c r="L34" s="341"/>
      <c r="M34" s="341"/>
      <c r="N34" s="341"/>
      <c r="O34" s="341"/>
      <c r="P34" s="341"/>
      <c r="Q34" s="341"/>
      <c r="R34" s="341"/>
      <c r="S34" s="341"/>
      <c r="T34" s="341"/>
      <c r="U34" s="341"/>
      <c r="V34" s="341"/>
      <c r="W34" s="341"/>
      <c r="X34" s="341"/>
      <c r="Y34" s="341"/>
      <c r="Z34" s="341"/>
      <c r="AA34" s="341"/>
      <c r="AB34" s="341"/>
      <c r="AC34" s="341"/>
    </row>
    <row r="35" spans="1:29" ht="15" customHeight="1" x14ac:dyDescent="0.2">
      <c r="A35" s="341"/>
      <c r="B35" s="341"/>
      <c r="C35" s="341"/>
      <c r="D35" s="341"/>
      <c r="E35" s="341"/>
      <c r="F35" s="341"/>
      <c r="G35" s="341"/>
      <c r="H35" s="341"/>
      <c r="I35" s="341"/>
      <c r="J35" s="341"/>
      <c r="K35" s="341"/>
      <c r="L35" s="341"/>
      <c r="M35" s="341"/>
      <c r="N35" s="341"/>
      <c r="O35" s="341"/>
      <c r="P35" s="341"/>
      <c r="Q35" s="341"/>
      <c r="R35" s="341"/>
      <c r="S35" s="341"/>
      <c r="T35" s="341"/>
      <c r="U35" s="341"/>
      <c r="V35" s="341"/>
      <c r="W35" s="341"/>
      <c r="X35" s="341"/>
      <c r="Y35" s="341"/>
      <c r="Z35" s="341"/>
      <c r="AA35" s="341"/>
      <c r="AB35" s="341"/>
      <c r="AC35" s="341"/>
    </row>
    <row r="36" spans="1:29" x14ac:dyDescent="0.2">
      <c r="A36" s="342"/>
      <c r="B36" s="342"/>
      <c r="C36" s="341"/>
      <c r="D36" s="341"/>
      <c r="E36" s="341"/>
      <c r="F36" s="341"/>
      <c r="G36" s="341"/>
      <c r="H36" s="341"/>
      <c r="I36" s="341"/>
      <c r="J36" s="341"/>
      <c r="K36" s="341"/>
      <c r="L36" s="341"/>
      <c r="M36" s="341"/>
      <c r="N36" s="341"/>
      <c r="O36" s="341"/>
      <c r="P36" s="341"/>
      <c r="Q36" s="341"/>
      <c r="R36" s="341"/>
      <c r="S36" s="341"/>
      <c r="T36" s="341"/>
      <c r="U36" s="341"/>
      <c r="V36" s="341"/>
      <c r="W36" s="341"/>
      <c r="X36" s="341"/>
      <c r="Y36" s="341"/>
      <c r="Z36" s="341"/>
      <c r="AA36" s="341"/>
      <c r="AB36" s="341"/>
      <c r="AC36" s="341"/>
    </row>
    <row r="37" spans="1:29" x14ac:dyDescent="0.2">
      <c r="A37" s="342"/>
      <c r="B37" s="342"/>
      <c r="C37" s="341"/>
      <c r="D37" s="341"/>
      <c r="E37" s="341"/>
      <c r="F37" s="341"/>
      <c r="G37" s="341"/>
      <c r="H37" s="341"/>
      <c r="I37" s="341"/>
      <c r="J37" s="341"/>
      <c r="K37" s="341"/>
      <c r="L37" s="341"/>
      <c r="M37" s="341"/>
      <c r="N37" s="341"/>
      <c r="O37" s="341"/>
      <c r="P37" s="341"/>
      <c r="Q37" s="341"/>
      <c r="R37" s="341"/>
      <c r="S37" s="341"/>
      <c r="T37" s="341"/>
      <c r="U37" s="341"/>
      <c r="V37" s="341"/>
      <c r="W37" s="341"/>
      <c r="X37" s="341"/>
      <c r="Y37" s="341"/>
      <c r="Z37" s="341"/>
      <c r="AA37" s="341"/>
      <c r="AB37" s="341"/>
      <c r="AC37" s="341"/>
    </row>
    <row r="38" spans="1:29" x14ac:dyDescent="0.2">
      <c r="A38" s="342"/>
      <c r="B38" s="342"/>
      <c r="C38" s="341"/>
      <c r="D38" s="341"/>
      <c r="E38" s="341"/>
      <c r="F38" s="341"/>
      <c r="G38" s="341"/>
      <c r="H38" s="341"/>
      <c r="I38" s="341"/>
      <c r="J38" s="341"/>
      <c r="K38" s="341"/>
      <c r="L38" s="341"/>
      <c r="M38" s="341"/>
      <c r="N38" s="341"/>
      <c r="O38" s="341"/>
      <c r="P38" s="341"/>
      <c r="Q38" s="341"/>
      <c r="R38" s="341"/>
      <c r="S38" s="341"/>
      <c r="T38" s="341"/>
      <c r="U38" s="341"/>
      <c r="V38" s="341"/>
      <c r="W38" s="341"/>
      <c r="X38" s="341"/>
      <c r="Y38" s="341"/>
      <c r="Z38" s="341"/>
      <c r="AA38" s="341"/>
      <c r="AB38" s="341"/>
      <c r="AC38" s="341"/>
    </row>
    <row r="39" spans="1:29" x14ac:dyDescent="0.2">
      <c r="A39" s="342"/>
      <c r="B39" s="342"/>
      <c r="C39" s="341"/>
      <c r="D39" s="341"/>
      <c r="E39" s="341"/>
      <c r="F39" s="341"/>
      <c r="G39" s="341"/>
      <c r="H39" s="341"/>
      <c r="I39" s="341"/>
      <c r="J39" s="341"/>
      <c r="K39" s="341"/>
      <c r="L39" s="341"/>
      <c r="M39" s="341"/>
      <c r="N39" s="341"/>
      <c r="O39" s="341"/>
      <c r="P39" s="341"/>
      <c r="Q39" s="341"/>
      <c r="R39" s="341"/>
      <c r="S39" s="341"/>
      <c r="T39" s="341"/>
      <c r="U39" s="341"/>
      <c r="V39" s="341"/>
      <c r="W39" s="341"/>
      <c r="X39" s="341"/>
      <c r="Y39" s="341"/>
      <c r="Z39" s="341"/>
      <c r="AA39" s="341"/>
      <c r="AB39" s="341"/>
      <c r="AC39" s="341"/>
    </row>
    <row r="40" spans="1:29" x14ac:dyDescent="0.2">
      <c r="A40" s="342"/>
      <c r="B40" s="342"/>
      <c r="C40" s="341"/>
      <c r="D40" s="341"/>
      <c r="E40" s="341"/>
      <c r="F40" s="341"/>
      <c r="G40" s="341"/>
      <c r="H40" s="341"/>
      <c r="I40" s="341"/>
      <c r="J40" s="341"/>
      <c r="K40" s="341"/>
      <c r="L40" s="341"/>
      <c r="M40" s="341"/>
      <c r="N40" s="341"/>
      <c r="O40" s="341"/>
      <c r="P40" s="341"/>
      <c r="Q40" s="341"/>
      <c r="R40" s="341"/>
      <c r="S40" s="341"/>
      <c r="T40" s="341"/>
      <c r="U40" s="341"/>
      <c r="V40" s="341"/>
      <c r="W40" s="341"/>
      <c r="X40" s="341"/>
      <c r="Y40" s="341"/>
      <c r="Z40" s="341"/>
      <c r="AA40" s="341"/>
      <c r="AB40" s="341"/>
      <c r="AC40" s="341"/>
    </row>
    <row r="41" spans="1:29" x14ac:dyDescent="0.2">
      <c r="A41" s="342"/>
      <c r="B41" s="342"/>
      <c r="C41" s="341"/>
      <c r="D41" s="341"/>
      <c r="E41" s="341"/>
      <c r="F41" s="341"/>
      <c r="G41" s="341"/>
      <c r="H41" s="341"/>
      <c r="I41" s="341"/>
      <c r="J41" s="341"/>
      <c r="K41" s="341"/>
      <c r="L41" s="341"/>
      <c r="M41" s="341"/>
      <c r="N41" s="341"/>
      <c r="O41" s="341"/>
      <c r="P41" s="341"/>
      <c r="Q41" s="341"/>
      <c r="R41" s="341"/>
      <c r="S41" s="341"/>
      <c r="T41" s="341"/>
      <c r="U41" s="341"/>
      <c r="V41" s="341"/>
      <c r="W41" s="341"/>
      <c r="X41" s="341"/>
      <c r="Y41" s="341"/>
      <c r="Z41" s="341"/>
      <c r="AA41" s="341"/>
      <c r="AB41" s="341"/>
      <c r="AC41" s="341"/>
    </row>
    <row r="42" spans="1:29" x14ac:dyDescent="0.2">
      <c r="A42" s="342"/>
      <c r="B42" s="342"/>
      <c r="C42" s="341"/>
      <c r="D42" s="341"/>
      <c r="E42" s="341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  <c r="R42" s="341"/>
      <c r="S42" s="341"/>
      <c r="T42" s="341"/>
      <c r="U42" s="341"/>
      <c r="V42" s="341"/>
      <c r="W42" s="341"/>
      <c r="X42" s="341"/>
      <c r="Y42" s="341"/>
      <c r="Z42" s="341"/>
      <c r="AA42" s="341"/>
      <c r="AB42" s="341"/>
      <c r="AC42" s="341"/>
    </row>
    <row r="43" spans="1:29" x14ac:dyDescent="0.2">
      <c r="A43" s="342"/>
      <c r="B43" s="342"/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1"/>
      <c r="P43" s="341"/>
      <c r="Q43" s="341"/>
      <c r="R43" s="341"/>
      <c r="S43" s="341"/>
      <c r="T43" s="341"/>
      <c r="U43" s="341"/>
      <c r="V43" s="341"/>
      <c r="W43" s="341"/>
      <c r="X43" s="341"/>
      <c r="Y43" s="341"/>
      <c r="Z43" s="341"/>
      <c r="AA43" s="341"/>
      <c r="AB43" s="341"/>
      <c r="AC43" s="341"/>
    </row>
    <row r="44" spans="1:29" x14ac:dyDescent="0.2">
      <c r="A44" s="342"/>
      <c r="B44" s="342"/>
      <c r="C44" s="341"/>
      <c r="D44" s="341"/>
      <c r="E44" s="341"/>
      <c r="F44" s="341"/>
      <c r="G44" s="341"/>
      <c r="H44" s="341"/>
      <c r="I44" s="341"/>
      <c r="J44" s="341"/>
      <c r="K44" s="341"/>
      <c r="L44" s="341"/>
      <c r="M44" s="341"/>
      <c r="N44" s="341"/>
      <c r="O44" s="341"/>
      <c r="P44" s="341"/>
      <c r="Q44" s="341"/>
      <c r="R44" s="341"/>
      <c r="S44" s="341"/>
      <c r="T44" s="341"/>
      <c r="U44" s="341"/>
      <c r="V44" s="341"/>
      <c r="W44" s="341"/>
      <c r="X44" s="341"/>
      <c r="Y44" s="341"/>
      <c r="Z44" s="341"/>
      <c r="AA44" s="341"/>
      <c r="AB44" s="341"/>
      <c r="AC44" s="341"/>
    </row>
    <row r="45" spans="1:29" x14ac:dyDescent="0.2">
      <c r="A45" s="342"/>
      <c r="B45" s="342"/>
      <c r="C45" s="341"/>
      <c r="D45" s="341"/>
      <c r="E45" s="341"/>
      <c r="F45" s="341"/>
      <c r="G45" s="341"/>
      <c r="H45" s="341"/>
      <c r="I45" s="341"/>
      <c r="J45" s="341"/>
      <c r="K45" s="341"/>
      <c r="L45" s="341"/>
      <c r="M45" s="341"/>
      <c r="N45" s="341"/>
      <c r="O45" s="341"/>
      <c r="P45" s="341"/>
      <c r="Q45" s="341"/>
      <c r="R45" s="341"/>
      <c r="S45" s="341"/>
      <c r="T45" s="341"/>
      <c r="U45" s="341"/>
      <c r="V45" s="341"/>
      <c r="W45" s="341"/>
      <c r="X45" s="341"/>
      <c r="Y45" s="341"/>
      <c r="Z45" s="341"/>
      <c r="AA45" s="341"/>
      <c r="AB45" s="341"/>
      <c r="AC45" s="341"/>
    </row>
    <row r="46" spans="1:29" ht="15" customHeight="1" x14ac:dyDescent="0.2">
      <c r="A46" s="341"/>
      <c r="B46" s="341"/>
      <c r="C46" s="341"/>
      <c r="D46" s="341"/>
      <c r="E46" s="341"/>
      <c r="F46" s="341"/>
      <c r="G46" s="341"/>
      <c r="H46" s="341"/>
      <c r="I46" s="341"/>
      <c r="J46" s="341"/>
      <c r="K46" s="341"/>
      <c r="L46" s="341"/>
      <c r="M46" s="341"/>
      <c r="N46" s="341"/>
      <c r="O46" s="341"/>
      <c r="P46" s="341"/>
      <c r="Q46" s="341"/>
      <c r="R46" s="341"/>
      <c r="S46" s="341"/>
      <c r="T46" s="341"/>
      <c r="U46" s="341"/>
      <c r="V46" s="341"/>
      <c r="W46" s="341"/>
      <c r="X46" s="341"/>
      <c r="Y46" s="341"/>
      <c r="Z46" s="341"/>
      <c r="AA46" s="341"/>
      <c r="AB46" s="341"/>
      <c r="AC46" s="341"/>
    </row>
    <row r="47" spans="1:29" ht="15" customHeight="1" x14ac:dyDescent="0.2">
      <c r="A47" s="341"/>
      <c r="B47" s="341"/>
      <c r="C47" s="341"/>
      <c r="D47" s="341"/>
      <c r="E47" s="341"/>
      <c r="F47" s="341"/>
      <c r="G47" s="341"/>
      <c r="H47" s="341"/>
      <c r="I47" s="341"/>
      <c r="J47" s="341"/>
      <c r="K47" s="341"/>
      <c r="L47" s="341"/>
      <c r="M47" s="341"/>
      <c r="N47" s="341"/>
      <c r="O47" s="341"/>
      <c r="P47" s="341"/>
      <c r="Q47" s="341"/>
      <c r="R47" s="341"/>
      <c r="S47" s="341"/>
      <c r="T47" s="341"/>
      <c r="U47" s="341"/>
      <c r="V47" s="341"/>
      <c r="W47" s="341"/>
      <c r="X47" s="341"/>
      <c r="Y47" s="341"/>
      <c r="Z47" s="341"/>
      <c r="AA47" s="341"/>
      <c r="AB47" s="341"/>
      <c r="AC47" s="341"/>
    </row>
    <row r="48" spans="1:29" ht="15" customHeight="1" x14ac:dyDescent="0.2">
      <c r="A48" s="341"/>
      <c r="B48" s="341"/>
      <c r="C48" s="341"/>
      <c r="D48" s="341"/>
      <c r="E48" s="341"/>
      <c r="F48" s="341"/>
      <c r="G48" s="341"/>
      <c r="H48" s="341"/>
      <c r="I48" s="341"/>
      <c r="J48" s="341"/>
      <c r="K48" s="341"/>
      <c r="L48" s="341"/>
      <c r="M48" s="341"/>
      <c r="N48" s="341"/>
      <c r="O48" s="341"/>
      <c r="P48" s="341"/>
      <c r="Q48" s="341"/>
      <c r="R48" s="341"/>
      <c r="S48" s="341"/>
      <c r="T48" s="341"/>
      <c r="U48" s="341"/>
      <c r="V48" s="341"/>
      <c r="W48" s="341"/>
      <c r="X48" s="341"/>
      <c r="Y48" s="341"/>
      <c r="Z48" s="341"/>
      <c r="AA48" s="341"/>
      <c r="AB48" s="341"/>
      <c r="AC48" s="341"/>
    </row>
    <row r="52" spans="1:27" ht="15" customHeight="1" x14ac:dyDescent="0.2">
      <c r="A52" s="335" t="s">
        <v>39</v>
      </c>
      <c r="B52" s="334"/>
      <c r="C52" s="347" t="s">
        <v>177</v>
      </c>
      <c r="O52" s="38" t="s">
        <v>40</v>
      </c>
    </row>
    <row r="53" spans="1:27" ht="15" customHeight="1" x14ac:dyDescent="0.2">
      <c r="A53" s="39"/>
      <c r="B53" s="40"/>
      <c r="C53" s="41"/>
      <c r="D53" s="41"/>
      <c r="E53" s="41"/>
      <c r="F53" s="41"/>
      <c r="G53" s="41"/>
      <c r="H53" s="41"/>
      <c r="I53" s="41"/>
      <c r="J53" s="41"/>
      <c r="K53" s="42"/>
      <c r="L53" s="43"/>
      <c r="M53" s="44"/>
      <c r="O53" s="39" t="s">
        <v>42</v>
      </c>
      <c r="P53" s="49" t="s">
        <v>43</v>
      </c>
      <c r="Q53" s="49" t="s">
        <v>44</v>
      </c>
      <c r="R53" s="49" t="s">
        <v>45</v>
      </c>
      <c r="S53" s="49" t="s">
        <v>46</v>
      </c>
      <c r="T53" s="49" t="s">
        <v>47</v>
      </c>
      <c r="U53" s="49" t="s">
        <v>48</v>
      </c>
      <c r="V53" s="49" t="s">
        <v>49</v>
      </c>
      <c r="W53" s="49" t="s">
        <v>50</v>
      </c>
      <c r="X53" s="49" t="s">
        <v>51</v>
      </c>
      <c r="Y53" s="49" t="s">
        <v>52</v>
      </c>
      <c r="Z53" s="43" t="s">
        <v>37</v>
      </c>
      <c r="AA53" s="44" t="s">
        <v>38</v>
      </c>
    </row>
    <row r="54" spans="1:27" ht="15" customHeight="1" x14ac:dyDescent="0.2">
      <c r="A54" s="50"/>
      <c r="L54" s="51"/>
      <c r="M54" s="52"/>
      <c r="O54" s="50">
        <v>1</v>
      </c>
      <c r="P54" s="362">
        <v>-1.99998916042886</v>
      </c>
      <c r="Q54" s="53">
        <v>-1.99998687066601</v>
      </c>
      <c r="R54" s="54">
        <v>-1.9999870270175399</v>
      </c>
      <c r="S54" s="53">
        <v>-1.9999874163681299</v>
      </c>
      <c r="T54" s="53">
        <v>-1.99998942290188</v>
      </c>
      <c r="U54" s="53">
        <v>-1.9999905373908</v>
      </c>
      <c r="V54" s="54">
        <v>-1.9999882827512401</v>
      </c>
      <c r="W54" s="54">
        <v>-1.9999897431720901</v>
      </c>
      <c r="X54" s="53">
        <v>-1.9999878305288299</v>
      </c>
      <c r="Y54" s="54">
        <v>-1.9999886398253499</v>
      </c>
      <c r="Z54" s="51">
        <f t="shared" ref="Z54:Z61" si="0">AVERAGE(P54:Y54)</f>
        <v>-1.9999884931050729</v>
      </c>
      <c r="AA54" s="52">
        <f t="shared" ref="AA54:AA61" si="1">STDEV(P54:Z54)</f>
        <v>1.1617866105620303E-6</v>
      </c>
    </row>
    <row r="55" spans="1:27" ht="15" customHeight="1" x14ac:dyDescent="0.2">
      <c r="A55" s="50"/>
      <c r="H55" s="364"/>
      <c r="L55" s="51"/>
      <c r="M55" s="52"/>
      <c r="O55" s="50">
        <v>2</v>
      </c>
      <c r="P55" s="53">
        <v>-1.9999798301746601</v>
      </c>
      <c r="Q55" s="53">
        <v>-1.9999804562972501</v>
      </c>
      <c r="R55" s="53">
        <v>-1.9999796775013301</v>
      </c>
      <c r="S55" s="53">
        <v>-1.99998004760454</v>
      </c>
      <c r="T55" s="53">
        <v>-1.99997993492621</v>
      </c>
      <c r="U55" s="53">
        <v>-1.99998031744106</v>
      </c>
      <c r="V55" s="53">
        <v>-1.9999796434314701</v>
      </c>
      <c r="W55" s="53">
        <v>-1.99998033223649</v>
      </c>
      <c r="X55" s="53">
        <v>-1.99997928840865</v>
      </c>
      <c r="Y55" s="53">
        <v>-1.99997955791044</v>
      </c>
      <c r="Z55" s="51">
        <f t="shared" si="0"/>
        <v>-1.99997990859321</v>
      </c>
      <c r="AA55" s="52">
        <f t="shared" si="1"/>
        <v>3.6112303349378139E-7</v>
      </c>
    </row>
    <row r="56" spans="1:27" ht="15" customHeight="1" x14ac:dyDescent="0.2">
      <c r="A56" s="50"/>
      <c r="L56" s="51"/>
      <c r="M56" s="52"/>
      <c r="O56" s="50">
        <v>3</v>
      </c>
      <c r="P56" s="53">
        <v>-1.9998698914050701</v>
      </c>
      <c r="Q56" s="53">
        <v>-1.9998041893613601</v>
      </c>
      <c r="R56" s="53">
        <v>-1.9997842575068301</v>
      </c>
      <c r="S56" s="53">
        <v>-1.99983904904554</v>
      </c>
      <c r="T56" s="53">
        <v>-1.99985481167351</v>
      </c>
      <c r="U56" s="53">
        <v>-1.9998769977962301</v>
      </c>
      <c r="V56" s="53">
        <v>-1.9998852416658299</v>
      </c>
      <c r="W56" s="53">
        <v>-1.9998616375443701</v>
      </c>
      <c r="X56" s="53">
        <v>-1.9998400120336099</v>
      </c>
      <c r="Y56" s="53">
        <v>-1.99985154564711</v>
      </c>
      <c r="Z56" s="51">
        <f t="shared" si="0"/>
        <v>-1.999846763367946</v>
      </c>
      <c r="AA56" s="52">
        <f t="shared" si="1"/>
        <v>3.0105004068746863E-5</v>
      </c>
    </row>
    <row r="57" spans="1:27" ht="15" customHeight="1" x14ac:dyDescent="0.2">
      <c r="A57" s="50"/>
      <c r="E57" s="362"/>
      <c r="L57" s="51"/>
      <c r="M57" s="52"/>
      <c r="O57" s="50">
        <v>4</v>
      </c>
      <c r="P57" s="53">
        <v>-1.99656812378736</v>
      </c>
      <c r="Q57" s="53">
        <v>-1.99538914764368</v>
      </c>
      <c r="R57" s="53">
        <v>-1.9974015697940199</v>
      </c>
      <c r="S57" s="53">
        <v>-1.99760332868347</v>
      </c>
      <c r="T57" s="53">
        <v>-1.9973968670673099</v>
      </c>
      <c r="U57" s="53">
        <v>-1.9973833317895799</v>
      </c>
      <c r="V57" s="53">
        <v>-1.9964701707767001</v>
      </c>
      <c r="W57" s="53">
        <v>-1.9971848244231001</v>
      </c>
      <c r="X57" s="53">
        <v>-1.99582843991068</v>
      </c>
      <c r="Y57" s="53">
        <v>-1.99673098521551</v>
      </c>
      <c r="Z57" s="51">
        <f t="shared" si="0"/>
        <v>-1.996795678909141</v>
      </c>
      <c r="AA57" s="52">
        <f t="shared" si="1"/>
        <v>7.0380415567051244E-4</v>
      </c>
    </row>
    <row r="58" spans="1:27" ht="15" customHeight="1" x14ac:dyDescent="0.2">
      <c r="A58" s="50"/>
      <c r="H58" s="362"/>
      <c r="L58" s="51"/>
      <c r="M58" s="52"/>
      <c r="O58" s="50">
        <v>5</v>
      </c>
      <c r="P58" s="53">
        <v>-2.2339940263424399E-3</v>
      </c>
      <c r="Q58" s="53">
        <v>-2.6396153885571102E-3</v>
      </c>
      <c r="R58" s="55">
        <v>-1.6341031040423199E-3</v>
      </c>
      <c r="S58" s="55">
        <v>-1.62035249686541E-3</v>
      </c>
      <c r="T58" s="53">
        <v>-1.6323520531026799E-3</v>
      </c>
      <c r="U58" s="53">
        <v>-1.7110657225981301E-3</v>
      </c>
      <c r="V58" s="55">
        <v>-2.2513031094325798E-3</v>
      </c>
      <c r="W58" s="55">
        <v>-1.75330997302782E-3</v>
      </c>
      <c r="X58" s="53">
        <v>-2.5290224375685401E-3</v>
      </c>
      <c r="Y58" s="53">
        <v>-2.0982167235505502E-3</v>
      </c>
      <c r="Z58" s="51">
        <f t="shared" si="0"/>
        <v>-2.0103335035087577E-3</v>
      </c>
      <c r="AA58" s="52">
        <f t="shared" si="1"/>
        <v>3.7053670773253851E-4</v>
      </c>
    </row>
    <row r="59" spans="1:27" ht="15" customHeight="1" x14ac:dyDescent="0.2">
      <c r="A59" s="50"/>
      <c r="L59" s="51"/>
      <c r="M59" s="52"/>
      <c r="O59" s="50">
        <v>6</v>
      </c>
      <c r="P59" s="53">
        <v>-2.82011793197032E-3</v>
      </c>
      <c r="Q59" s="53">
        <v>-4.3115589154248801E-3</v>
      </c>
      <c r="R59" s="53">
        <v>-2.3684317904902898E-3</v>
      </c>
      <c r="S59" s="53">
        <v>-1.98256379135888E-3</v>
      </c>
      <c r="T59" s="53">
        <v>-2.26132657925534E-3</v>
      </c>
      <c r="U59" s="53">
        <v>-2.1873233682308999E-3</v>
      </c>
      <c r="V59" s="53">
        <v>-2.8718153552011599E-3</v>
      </c>
      <c r="W59" s="53">
        <v>-2.4501837552358798E-3</v>
      </c>
      <c r="X59" s="53">
        <v>-3.6049593227627801E-3</v>
      </c>
      <c r="Y59" s="53">
        <v>-2.73219851435376E-3</v>
      </c>
      <c r="Z59" s="51">
        <f t="shared" si="0"/>
        <v>-2.7590479324284185E-3</v>
      </c>
      <c r="AA59" s="52">
        <f t="shared" si="1"/>
        <v>6.759086147324272E-4</v>
      </c>
    </row>
    <row r="60" spans="1:27" ht="15" customHeight="1" x14ac:dyDescent="0.2">
      <c r="A60" s="50"/>
      <c r="L60" s="51"/>
      <c r="M60" s="52"/>
      <c r="O60" s="50">
        <v>7</v>
      </c>
      <c r="P60" s="53">
        <v>3.9994563563485501</v>
      </c>
      <c r="Q60" s="53">
        <v>-1.99966512481245</v>
      </c>
      <c r="R60" s="53">
        <v>3.9994805930309898</v>
      </c>
      <c r="S60" s="53">
        <v>3.9995893078195399</v>
      </c>
      <c r="T60" s="362">
        <v>3.99945095208761</v>
      </c>
      <c r="U60" s="53">
        <v>-1.9993160563986201</v>
      </c>
      <c r="V60" s="53">
        <v>3.9994687727653999</v>
      </c>
      <c r="W60" s="53">
        <v>3.9994551414522599</v>
      </c>
      <c r="X60" s="53">
        <v>3.9993630304918302</v>
      </c>
      <c r="Y60" s="53">
        <v>3.9995175590888201</v>
      </c>
      <c r="Z60" s="51">
        <f t="shared" si="0"/>
        <v>2.7996800531873927</v>
      </c>
      <c r="AA60" s="52">
        <f t="shared" si="1"/>
        <v>2.3995853237652791</v>
      </c>
    </row>
    <row r="61" spans="1:27" ht="15" customHeight="1" x14ac:dyDescent="0.2">
      <c r="A61" s="50"/>
      <c r="L61" s="51"/>
      <c r="M61" s="52"/>
      <c r="O61" s="45">
        <v>8</v>
      </c>
      <c r="P61" s="362">
        <v>-1.99963219848428</v>
      </c>
      <c r="Q61" s="56">
        <v>3.9998879506303702</v>
      </c>
      <c r="R61" s="56">
        <v>3.99872382689896</v>
      </c>
      <c r="S61" s="56">
        <v>3.99853407126494</v>
      </c>
      <c r="T61" s="56">
        <v>3.9987539523987499</v>
      </c>
      <c r="U61" s="56">
        <v>3.9998089996128599</v>
      </c>
      <c r="V61" s="56">
        <v>3.9991814417553502</v>
      </c>
      <c r="W61" s="56">
        <v>3.9986594498221599</v>
      </c>
      <c r="X61" s="56">
        <v>-1.99950708116305</v>
      </c>
      <c r="Y61" s="363" t="s">
        <v>176</v>
      </c>
      <c r="Z61" s="47">
        <f t="shared" si="0"/>
        <v>2.6660456014151181</v>
      </c>
      <c r="AA61" s="48">
        <f t="shared" si="1"/>
        <v>2.4938762898754696</v>
      </c>
    </row>
    <row r="62" spans="1:27" ht="15" customHeight="1" x14ac:dyDescent="0.2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7"/>
      <c r="M62" s="48"/>
    </row>
    <row r="64" spans="1:27" ht="15" customHeight="1" x14ac:dyDescent="0.2">
      <c r="O64" s="39" t="s">
        <v>42</v>
      </c>
      <c r="P64" s="57" t="s">
        <v>53</v>
      </c>
    </row>
    <row r="65" spans="1:16" ht="15" customHeight="1" x14ac:dyDescent="0.2">
      <c r="O65" s="50">
        <v>1</v>
      </c>
      <c r="P65" s="52">
        <v>-2</v>
      </c>
    </row>
    <row r="66" spans="1:16" ht="15" customHeight="1" x14ac:dyDescent="0.2">
      <c r="A66" s="39" t="s">
        <v>41</v>
      </c>
      <c r="B66" s="40" t="s">
        <v>54</v>
      </c>
      <c r="C66" s="41" t="s">
        <v>55</v>
      </c>
      <c r="D66" s="41" t="s">
        <v>56</v>
      </c>
      <c r="E66" s="41" t="s">
        <v>57</v>
      </c>
      <c r="F66" s="41" t="s">
        <v>58</v>
      </c>
      <c r="G66" s="41" t="s">
        <v>59</v>
      </c>
      <c r="H66" s="41" t="s">
        <v>60</v>
      </c>
      <c r="I66" s="41" t="s">
        <v>61</v>
      </c>
      <c r="J66" s="41" t="s">
        <v>62</v>
      </c>
      <c r="K66" s="42" t="s">
        <v>63</v>
      </c>
      <c r="L66" s="43" t="s">
        <v>37</v>
      </c>
      <c r="M66" s="44" t="s">
        <v>38</v>
      </c>
      <c r="O66" s="50">
        <v>2</v>
      </c>
      <c r="P66" s="52">
        <v>-2</v>
      </c>
    </row>
    <row r="67" spans="1:16" ht="15" customHeight="1" x14ac:dyDescent="0.25">
      <c r="A67" s="50">
        <v>1</v>
      </c>
      <c r="B67" s="365">
        <v>9.5475470025695997E-6</v>
      </c>
      <c r="C67" s="366">
        <v>1.00174329977632E-5</v>
      </c>
      <c r="D67" s="365">
        <v>5.9462609053097897E-6</v>
      </c>
      <c r="E67" s="366">
        <v>4.3363005874303698E-6</v>
      </c>
      <c r="F67" s="366">
        <v>3.307091767556E-6</v>
      </c>
      <c r="G67" s="366">
        <v>1.6563423366000102E-5</v>
      </c>
      <c r="H67" s="366">
        <v>1.5340079328738699E-6</v>
      </c>
      <c r="I67" s="366">
        <v>2.7436257410602702E-6</v>
      </c>
      <c r="J67" s="366">
        <v>1.3692841685811099E-5</v>
      </c>
      <c r="K67" s="367">
        <v>2.6508484922325798E-6</v>
      </c>
      <c r="L67" s="51">
        <f>AVERAGE(B67:K67)</f>
        <v>7.0339380478606881E-6</v>
      </c>
      <c r="M67" s="52">
        <f>STDEV(B67:K67)</f>
        <v>5.1703075110037296E-6</v>
      </c>
      <c r="O67" s="50">
        <v>3</v>
      </c>
      <c r="P67" s="52">
        <v>-2</v>
      </c>
    </row>
    <row r="68" spans="1:16" ht="15" customHeight="1" x14ac:dyDescent="0.2">
      <c r="A68" s="50">
        <v>2</v>
      </c>
      <c r="B68" s="368">
        <v>7.1313230964117196E-6</v>
      </c>
      <c r="C68" s="366">
        <v>4.3030230679005901E-6</v>
      </c>
      <c r="D68" s="366">
        <v>1.1204072419716299E-5</v>
      </c>
      <c r="E68" s="366">
        <v>1.1693186318195699E-5</v>
      </c>
      <c r="F68" s="366">
        <v>1.0236608181955499E-5</v>
      </c>
      <c r="G68" s="366">
        <v>1.5847760393686601E-5</v>
      </c>
      <c r="H68" s="366">
        <v>5.0494941320575296E-6</v>
      </c>
      <c r="I68" s="366">
        <v>8.8804894418880294E-6</v>
      </c>
      <c r="J68" s="366">
        <v>7.2144816914430896E-6</v>
      </c>
      <c r="K68" s="367">
        <v>6.5412858059930703E-6</v>
      </c>
      <c r="L68" s="51">
        <f t="shared" ref="L68:L72" si="2">AVERAGE(B68:K68)</f>
        <v>8.8101724549248119E-6</v>
      </c>
      <c r="M68" s="52">
        <f t="shared" ref="M68:M72" si="3">STDEV(B68:K68)</f>
        <v>3.5052269095520364E-6</v>
      </c>
      <c r="O68" s="50">
        <v>4</v>
      </c>
      <c r="P68" s="52">
        <v>-2</v>
      </c>
    </row>
    <row r="69" spans="1:16" ht="15" customHeight="1" x14ac:dyDescent="0.2">
      <c r="A69" s="50">
        <v>4</v>
      </c>
      <c r="B69" s="368">
        <v>1.16454678205338E-5</v>
      </c>
      <c r="C69" s="366">
        <v>9.4594322269274302E-6</v>
      </c>
      <c r="D69" s="366">
        <v>1.4289332666995799E-5</v>
      </c>
      <c r="E69" s="366">
        <v>1.3656154484873799E-5</v>
      </c>
      <c r="F69" s="366">
        <v>1.41190710448408E-5</v>
      </c>
      <c r="G69" s="366">
        <v>1.3383592579516E-5</v>
      </c>
      <c r="H69" s="366">
        <v>1.4008948195019701E-5</v>
      </c>
      <c r="I69" s="366">
        <v>1.43941167656729E-5</v>
      </c>
      <c r="J69" s="366">
        <v>1.1205709419253301E-5</v>
      </c>
      <c r="K69" s="367">
        <v>1.4414704905900401E-5</v>
      </c>
      <c r="L69" s="51">
        <f t="shared" si="2"/>
        <v>1.3057653010953391E-5</v>
      </c>
      <c r="M69" s="52">
        <f t="shared" si="3"/>
        <v>1.7000629486506173E-6</v>
      </c>
      <c r="O69" s="50">
        <v>5</v>
      </c>
      <c r="P69" s="52">
        <v>0</v>
      </c>
    </row>
    <row r="70" spans="1:16" ht="15" customHeight="1" x14ac:dyDescent="0.2">
      <c r="A70" s="50">
        <v>8</v>
      </c>
      <c r="B70" s="368">
        <v>8.2936637313032392E-6</v>
      </c>
      <c r="C70" s="366">
        <v>1.0370343631749001E-5</v>
      </c>
      <c r="D70" s="366">
        <v>7.5681535450353697E-6</v>
      </c>
      <c r="E70" s="366">
        <v>6.80308253066409E-6</v>
      </c>
      <c r="F70" s="366">
        <v>7.6227795396564002E-6</v>
      </c>
      <c r="G70" s="366">
        <v>6.4295346237337202E-6</v>
      </c>
      <c r="H70" s="366">
        <v>1.0842000953411401E-5</v>
      </c>
      <c r="I70" s="366">
        <v>8.4301410438827607E-6</v>
      </c>
      <c r="J70" s="366">
        <v>9.9055290525101893E-6</v>
      </c>
      <c r="K70" s="367">
        <v>1.00121606313157E-5</v>
      </c>
      <c r="L70" s="51">
        <f t="shared" si="2"/>
        <v>8.6277389283261883E-6</v>
      </c>
      <c r="M70" s="52">
        <f t="shared" si="3"/>
        <v>1.5611173838033074E-6</v>
      </c>
      <c r="O70" s="50">
        <v>6</v>
      </c>
      <c r="P70" s="52">
        <v>0</v>
      </c>
    </row>
    <row r="71" spans="1:16" ht="15" customHeight="1" x14ac:dyDescent="0.25">
      <c r="A71" s="50">
        <v>16</v>
      </c>
      <c r="B71" s="368">
        <v>3.3337713759733499E-6</v>
      </c>
      <c r="C71" s="366">
        <v>5.1479764445046497E-6</v>
      </c>
      <c r="D71" s="366">
        <v>2.6045683093146898E-6</v>
      </c>
      <c r="E71" s="366">
        <v>2.2792427172460101E-6</v>
      </c>
      <c r="F71" s="366">
        <v>2.6422224379995902E-6</v>
      </c>
      <c r="G71" s="366">
        <v>2.1650144867399399E-6</v>
      </c>
      <c r="H71" s="366">
        <v>4.3977131531248899E-6</v>
      </c>
      <c r="I71" s="366">
        <v>3.0257303782000302E-6</v>
      </c>
      <c r="J71" s="366">
        <v>4.4716986446215397E-6</v>
      </c>
      <c r="K71" s="365">
        <v>3.87264744358525E-6</v>
      </c>
      <c r="L71" s="51">
        <f t="shared" si="2"/>
        <v>3.3940585391309939E-6</v>
      </c>
      <c r="M71" s="52">
        <f t="shared" si="3"/>
        <v>1.0303786931118048E-6</v>
      </c>
      <c r="O71" s="50">
        <v>7</v>
      </c>
      <c r="P71" s="52">
        <v>4</v>
      </c>
    </row>
    <row r="72" spans="1:16" ht="15" customHeight="1" x14ac:dyDescent="0.2">
      <c r="A72" s="50">
        <v>32</v>
      </c>
      <c r="B72" s="368">
        <v>1.0306542445767801E-6</v>
      </c>
      <c r="C72" s="366">
        <v>1.7451849641910899E-6</v>
      </c>
      <c r="D72" s="366">
        <v>7.4810024188304403E-7</v>
      </c>
      <c r="E72" s="366">
        <v>6.4744005660468705E-7</v>
      </c>
      <c r="F72" s="366">
        <v>7.6115801018676701E-7</v>
      </c>
      <c r="G72" s="366">
        <v>6.1952650148145898E-7</v>
      </c>
      <c r="H72" s="366">
        <v>1.3515383418767199E-6</v>
      </c>
      <c r="I72" s="366">
        <v>8.8423836216044103E-7</v>
      </c>
      <c r="J72" s="366">
        <v>1.4552948881559E-6</v>
      </c>
      <c r="K72" s="367">
        <v>1.1671274263956201E-6</v>
      </c>
      <c r="L72" s="51">
        <f t="shared" si="2"/>
        <v>1.0410263037512508E-6</v>
      </c>
      <c r="M72" s="52">
        <f t="shared" si="3"/>
        <v>3.8022965180570183E-7</v>
      </c>
      <c r="O72" s="45">
        <v>8</v>
      </c>
      <c r="P72" s="48">
        <v>4</v>
      </c>
    </row>
    <row r="73" spans="1:16" ht="15" customHeight="1" x14ac:dyDescent="0.2">
      <c r="A73" s="50"/>
      <c r="B73" s="51"/>
      <c r="K73" s="52"/>
      <c r="L73" s="51"/>
      <c r="M73" s="52"/>
    </row>
    <row r="74" spans="1:16" ht="15" customHeight="1" x14ac:dyDescent="0.2">
      <c r="A74" s="50"/>
      <c r="B74" s="51"/>
      <c r="K74" s="52"/>
      <c r="L74" s="51"/>
      <c r="M74" s="52"/>
    </row>
    <row r="75" spans="1:16" ht="15" customHeight="1" x14ac:dyDescent="0.2">
      <c r="A75" s="45"/>
      <c r="B75" s="47"/>
      <c r="C75" s="46"/>
      <c r="D75" s="46"/>
      <c r="E75" s="46"/>
      <c r="F75" s="46"/>
      <c r="G75" s="46"/>
      <c r="H75" s="46"/>
      <c r="I75" s="46"/>
      <c r="J75" s="46"/>
      <c r="K75" s="48"/>
      <c r="L75" s="47"/>
      <c r="M75" s="48"/>
    </row>
    <row r="79" spans="1:16" ht="15" customHeight="1" x14ac:dyDescent="0.2">
      <c r="A79" s="39" t="s">
        <v>41</v>
      </c>
      <c r="B79" s="58" t="s">
        <v>64</v>
      </c>
    </row>
    <row r="80" spans="1:16" ht="15" customHeight="1" x14ac:dyDescent="0.2">
      <c r="A80" s="50">
        <v>1</v>
      </c>
      <c r="B80" s="369" t="s">
        <v>178</v>
      </c>
    </row>
    <row r="81" spans="1:2" ht="15" customHeight="1" x14ac:dyDescent="0.2">
      <c r="A81" s="50">
        <v>2</v>
      </c>
      <c r="B81" s="369" t="s">
        <v>178</v>
      </c>
    </row>
    <row r="82" spans="1:2" ht="15" customHeight="1" x14ac:dyDescent="0.2">
      <c r="A82" s="50">
        <v>4</v>
      </c>
      <c r="B82" s="369" t="s">
        <v>178</v>
      </c>
    </row>
    <row r="83" spans="1:2" ht="15" customHeight="1" x14ac:dyDescent="0.2">
      <c r="A83" s="50">
        <v>8</v>
      </c>
      <c r="B83" s="369" t="s">
        <v>178</v>
      </c>
    </row>
    <row r="84" spans="1:2" ht="15" customHeight="1" x14ac:dyDescent="0.2">
      <c r="A84" s="50">
        <v>16</v>
      </c>
      <c r="B84" s="369" t="s">
        <v>178</v>
      </c>
    </row>
    <row r="85" spans="1:2" ht="15" customHeight="1" x14ac:dyDescent="0.2">
      <c r="A85" s="50">
        <v>32</v>
      </c>
      <c r="B85" s="369" t="s">
        <v>178</v>
      </c>
    </row>
    <row r="86" spans="1:2" ht="15" customHeight="1" x14ac:dyDescent="0.2">
      <c r="A86" s="50"/>
      <c r="B86" s="59"/>
    </row>
    <row r="87" spans="1:2" ht="15" customHeight="1" x14ac:dyDescent="0.2">
      <c r="A87" s="50"/>
      <c r="B87" s="59"/>
    </row>
    <row r="88" spans="1:2" ht="15" customHeight="1" x14ac:dyDescent="0.2">
      <c r="A88" s="45"/>
      <c r="B88" s="60"/>
    </row>
  </sheetData>
  <mergeCells count="2">
    <mergeCell ref="A1:B1"/>
    <mergeCell ref="A52:B5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3C47D"/>
  </sheetPr>
  <dimension ref="A1:Q1000"/>
  <sheetViews>
    <sheetView topLeftCell="D1" workbookViewId="0">
      <selection activeCell="M2" sqref="M2:M4"/>
    </sheetView>
  </sheetViews>
  <sheetFormatPr baseColWidth="10" defaultColWidth="11.1640625" defaultRowHeight="15" customHeight="1" x14ac:dyDescent="0.2"/>
  <cols>
    <col min="1" max="26" width="10.5" customWidth="1"/>
  </cols>
  <sheetData>
    <row r="1" spans="1:17" ht="15.75" customHeight="1" x14ac:dyDescent="0.2">
      <c r="A1" s="39" t="s">
        <v>65</v>
      </c>
      <c r="B1" s="61" t="s">
        <v>27</v>
      </c>
      <c r="C1" s="62" t="s">
        <v>28</v>
      </c>
      <c r="D1" s="62" t="s">
        <v>29</v>
      </c>
      <c r="E1" s="62" t="s">
        <v>30</v>
      </c>
      <c r="F1" s="62" t="s">
        <v>31</v>
      </c>
      <c r="G1" s="62" t="s">
        <v>32</v>
      </c>
      <c r="H1" s="62" t="s">
        <v>33</v>
      </c>
      <c r="I1" s="62" t="s">
        <v>34</v>
      </c>
      <c r="J1" s="62" t="s">
        <v>35</v>
      </c>
      <c r="K1" s="63" t="s">
        <v>36</v>
      </c>
      <c r="L1" s="64" t="s">
        <v>37</v>
      </c>
      <c r="M1" s="65" t="s">
        <v>66</v>
      </c>
      <c r="N1" s="66" t="s">
        <v>67</v>
      </c>
      <c r="O1" s="66" t="s">
        <v>68</v>
      </c>
      <c r="P1" s="38" t="s">
        <v>0</v>
      </c>
      <c r="Q1" s="38" t="s">
        <v>69</v>
      </c>
    </row>
    <row r="2" spans="1:17" ht="15.75" customHeight="1" x14ac:dyDescent="0.2">
      <c r="A2" s="50">
        <v>2</v>
      </c>
      <c r="B2" s="67">
        <v>2.2272131443023602</v>
      </c>
      <c r="C2" s="53">
        <v>2.2482240200042698</v>
      </c>
      <c r="D2" s="53">
        <v>2.20928907394409</v>
      </c>
      <c r="E2" s="53">
        <v>2.21998691558837</v>
      </c>
      <c r="F2" s="53">
        <v>2.2012133598327601</v>
      </c>
      <c r="G2" s="53">
        <v>4.77559494972229</v>
      </c>
      <c r="H2" s="53">
        <v>2.2541069984436</v>
      </c>
      <c r="I2" s="53">
        <v>2.21359086036682</v>
      </c>
      <c r="J2" s="53">
        <v>2.2024219036102202</v>
      </c>
      <c r="K2" s="25">
        <v>2.2638809680938698</v>
      </c>
      <c r="L2" s="51">
        <f t="shared" ref="L2:L4" si="0">AVERAGE(B2:K2)</f>
        <v>2.4815522193908648</v>
      </c>
      <c r="M2" s="52">
        <f t="shared" ref="M2:M4" si="1">_xlfn.STDEV.S(B2:K2)</f>
        <v>0.80634463905008502</v>
      </c>
      <c r="N2" s="38">
        <v>5</v>
      </c>
      <c r="O2" s="38">
        <v>3</v>
      </c>
      <c r="P2" s="38" t="s">
        <v>70</v>
      </c>
      <c r="Q2" s="38" t="s">
        <v>71</v>
      </c>
    </row>
    <row r="3" spans="1:17" ht="15.75" customHeight="1" x14ac:dyDescent="0.2">
      <c r="A3" s="50">
        <v>3</v>
      </c>
      <c r="B3" s="67">
        <v>28.263672828674299</v>
      </c>
      <c r="C3" s="53">
        <v>33.169509887695298</v>
      </c>
      <c r="D3" s="53">
        <v>28.170655965805</v>
      </c>
      <c r="E3" s="53">
        <v>33.027837038040097</v>
      </c>
      <c r="F3" s="53">
        <v>28.164771795272799</v>
      </c>
      <c r="G3" s="53">
        <v>31.8871941566467</v>
      </c>
      <c r="H3" s="53">
        <v>28.313655853271399</v>
      </c>
      <c r="I3" s="53">
        <v>31.0466241836547</v>
      </c>
      <c r="J3" s="53">
        <v>28.404321908950799</v>
      </c>
      <c r="K3" s="25">
        <v>34.855782985687199</v>
      </c>
      <c r="L3" s="51">
        <f t="shared" si="0"/>
        <v>30.530402660369827</v>
      </c>
      <c r="M3" s="52">
        <f t="shared" si="1"/>
        <v>2.5767165144563466</v>
      </c>
      <c r="N3" s="38">
        <v>16</v>
      </c>
      <c r="O3" s="38">
        <v>8</v>
      </c>
      <c r="P3" s="38" t="s">
        <v>72</v>
      </c>
      <c r="Q3" s="38" t="s">
        <v>73</v>
      </c>
    </row>
    <row r="4" spans="1:17" ht="15.75" customHeight="1" x14ac:dyDescent="0.2">
      <c r="A4" s="45">
        <v>4</v>
      </c>
      <c r="B4" s="68">
        <v>803.12143993377595</v>
      </c>
      <c r="C4" s="56">
        <v>806.57456088066101</v>
      </c>
      <c r="D4" s="56">
        <v>808.82293868064801</v>
      </c>
      <c r="E4" s="56">
        <v>816.78974390029896</v>
      </c>
      <c r="F4" s="56">
        <v>813.38687992095902</v>
      </c>
      <c r="G4" s="56">
        <v>810.845252037048</v>
      </c>
      <c r="H4" s="56">
        <v>817.222563028335</v>
      </c>
      <c r="I4" s="56">
        <v>819.86736011505104</v>
      </c>
      <c r="J4" s="56">
        <v>815.81708526611305</v>
      </c>
      <c r="K4" s="32">
        <v>803.14344501495304</v>
      </c>
      <c r="L4" s="47">
        <f t="shared" si="0"/>
        <v>811.55912687778425</v>
      </c>
      <c r="M4" s="48">
        <f t="shared" si="1"/>
        <v>6.0073288324948919</v>
      </c>
      <c r="N4" s="38">
        <v>67</v>
      </c>
      <c r="O4" s="38">
        <v>26</v>
      </c>
      <c r="P4" s="38" t="s">
        <v>26</v>
      </c>
      <c r="Q4" s="38" t="s">
        <v>74</v>
      </c>
    </row>
    <row r="5" spans="1:17" ht="15.75" customHeight="1" x14ac:dyDescent="0.2">
      <c r="A5" s="38"/>
      <c r="B5" s="69"/>
      <c r="C5" s="69"/>
      <c r="D5" s="69"/>
      <c r="E5" s="69"/>
      <c r="F5" s="69"/>
      <c r="G5" s="69"/>
      <c r="H5" s="69"/>
      <c r="I5" s="69"/>
      <c r="J5" s="69"/>
      <c r="K5" s="69"/>
    </row>
    <row r="6" spans="1:17" ht="15.75" customHeight="1" x14ac:dyDescent="0.2">
      <c r="A6" s="38"/>
      <c r="E6" s="69"/>
    </row>
    <row r="7" spans="1:17" ht="15.75" customHeight="1" x14ac:dyDescent="0.2">
      <c r="A7" s="38"/>
    </row>
    <row r="8" spans="1:17" ht="15.75" customHeight="1" x14ac:dyDescent="0.2">
      <c r="A8" s="38"/>
    </row>
    <row r="9" spans="1:17" ht="15.75" customHeight="1" x14ac:dyDescent="0.2">
      <c r="A9" s="38"/>
    </row>
    <row r="10" spans="1:17" ht="15.75" customHeight="1" x14ac:dyDescent="0.2"/>
    <row r="11" spans="1:17" ht="15.75" customHeight="1" x14ac:dyDescent="0.2"/>
    <row r="12" spans="1:17" ht="15.75" customHeight="1" x14ac:dyDescent="0.2">
      <c r="A12" s="39" t="s">
        <v>65</v>
      </c>
      <c r="B12" s="61" t="s">
        <v>75</v>
      </c>
      <c r="C12" s="62" t="s">
        <v>76</v>
      </c>
      <c r="D12" s="62" t="s">
        <v>77</v>
      </c>
      <c r="E12" s="62" t="s">
        <v>78</v>
      </c>
      <c r="F12" s="62" t="s">
        <v>79</v>
      </c>
      <c r="G12" s="62" t="s">
        <v>80</v>
      </c>
      <c r="H12" s="62" t="s">
        <v>81</v>
      </c>
      <c r="I12" s="62" t="s">
        <v>82</v>
      </c>
      <c r="J12" s="62" t="s">
        <v>83</v>
      </c>
      <c r="K12" s="63" t="s">
        <v>84</v>
      </c>
      <c r="L12" s="64" t="s">
        <v>37</v>
      </c>
      <c r="M12" s="65" t="s">
        <v>66</v>
      </c>
    </row>
    <row r="13" spans="1:17" ht="15.75" customHeight="1" x14ac:dyDescent="0.2">
      <c r="A13" s="50">
        <v>2</v>
      </c>
      <c r="B13" s="67">
        <v>3.55958938598632E-4</v>
      </c>
      <c r="C13" s="53">
        <v>1.6570091247558499E-4</v>
      </c>
      <c r="D13" s="53">
        <v>1.8501281738281201E-4</v>
      </c>
      <c r="E13" s="53">
        <v>1.6880035400390601E-4</v>
      </c>
      <c r="F13" s="53">
        <v>1.09672546386718E-4</v>
      </c>
      <c r="G13" s="53">
        <v>1.5711784362792901E-4</v>
      </c>
      <c r="H13" s="53">
        <v>1.7094612121581999E-4</v>
      </c>
      <c r="I13" s="53">
        <v>1.44720077514648E-4</v>
      </c>
      <c r="J13" s="53">
        <v>1.33275985717773E-4</v>
      </c>
      <c r="K13" s="25">
        <v>1.18017196655273E-4</v>
      </c>
      <c r="L13" s="51">
        <f t="shared" ref="L13:L15" si="2">AVERAGE(B13:K13)</f>
        <v>1.7092227935790964E-4</v>
      </c>
      <c r="M13" s="52">
        <f t="shared" ref="M13:M15" si="3">_xlfn.STDEV.S(B13:K13)</f>
        <v>6.9373156151251327E-5</v>
      </c>
    </row>
    <row r="14" spans="1:17" ht="15.75" customHeight="1" x14ac:dyDescent="0.2">
      <c r="A14" s="50">
        <v>3</v>
      </c>
      <c r="B14" s="67">
        <v>1.9512176513671799E-3</v>
      </c>
      <c r="C14" s="53">
        <v>1.9090175628662101E-3</v>
      </c>
      <c r="D14" s="53">
        <v>1.9068717956542899E-3</v>
      </c>
      <c r="E14" s="53">
        <v>1.8010139465332001E-3</v>
      </c>
      <c r="F14" s="53">
        <v>1.91998481750488E-3</v>
      </c>
      <c r="G14" s="53">
        <v>1.9228458404541E-3</v>
      </c>
      <c r="H14" s="53">
        <v>1.7690658569335901E-3</v>
      </c>
      <c r="I14" s="53">
        <v>1.8467903137207001E-3</v>
      </c>
      <c r="J14" s="53">
        <v>1.8770694732666E-3</v>
      </c>
      <c r="K14" s="25">
        <v>1.8889904022216699E-3</v>
      </c>
      <c r="L14" s="51">
        <f t="shared" si="2"/>
        <v>1.879286766052242E-3</v>
      </c>
      <c r="M14" s="52">
        <f t="shared" si="3"/>
        <v>5.7545161195421058E-5</v>
      </c>
    </row>
    <row r="15" spans="1:17" ht="15.75" customHeight="1" x14ac:dyDescent="0.2">
      <c r="A15" s="45">
        <v>4</v>
      </c>
      <c r="B15" s="68">
        <v>5.2961111068725503E-2</v>
      </c>
      <c r="C15" s="56">
        <v>4.6248912811279297E-2</v>
      </c>
      <c r="D15" s="56">
        <v>5.16889095306396E-2</v>
      </c>
      <c r="E15" s="56">
        <v>4.0976047515869099E-2</v>
      </c>
      <c r="F15" s="56">
        <v>5.6439876556396401E-2</v>
      </c>
      <c r="G15" s="56">
        <v>4.1627883911132799E-2</v>
      </c>
      <c r="H15" s="56">
        <v>4.4162988662719699E-2</v>
      </c>
      <c r="I15" s="56">
        <v>4.6782970428466797E-2</v>
      </c>
      <c r="J15" s="56">
        <v>4.6131134033203097E-2</v>
      </c>
      <c r="K15" s="32">
        <v>4.3099880218505797E-2</v>
      </c>
      <c r="L15" s="47">
        <f t="shared" si="2"/>
        <v>4.7011971473693806E-2</v>
      </c>
      <c r="M15" s="48">
        <f t="shared" si="3"/>
        <v>5.1251440988719001E-3</v>
      </c>
    </row>
    <row r="16" spans="1:17" ht="15.75" customHeight="1" x14ac:dyDescent="0.2">
      <c r="A16" s="38"/>
      <c r="B16" s="69"/>
      <c r="C16" s="69"/>
      <c r="D16" s="69"/>
      <c r="E16" s="69"/>
      <c r="F16" s="69"/>
      <c r="G16" s="69"/>
      <c r="H16" s="69"/>
      <c r="I16" s="69"/>
      <c r="J16" s="69"/>
      <c r="K16" s="69"/>
    </row>
    <row r="17" spans="1:1" ht="15.75" customHeight="1" x14ac:dyDescent="0.2">
      <c r="A17" s="38"/>
    </row>
    <row r="18" spans="1:1" ht="15.75" customHeight="1" x14ac:dyDescent="0.2">
      <c r="A18" s="38"/>
    </row>
    <row r="19" spans="1:1" ht="15.75" customHeight="1" x14ac:dyDescent="0.2">
      <c r="A19" s="38"/>
    </row>
    <row r="20" spans="1:1" ht="15.75" customHeight="1" x14ac:dyDescent="0.2">
      <c r="A20" s="38"/>
    </row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3C47D"/>
  </sheetPr>
  <dimension ref="A1:S1000"/>
  <sheetViews>
    <sheetView topLeftCell="F27" workbookViewId="0">
      <selection activeCell="M35" sqref="M35:M42"/>
    </sheetView>
  </sheetViews>
  <sheetFormatPr baseColWidth="10" defaultColWidth="11.1640625" defaultRowHeight="15" customHeight="1" x14ac:dyDescent="0.2"/>
  <cols>
    <col min="1" max="1" width="9.6640625" customWidth="1"/>
    <col min="2" max="2" width="12.5" customWidth="1"/>
    <col min="3" max="3" width="15.1640625" customWidth="1"/>
    <col min="4" max="4" width="14" customWidth="1"/>
    <col min="5" max="5" width="10.6640625" customWidth="1"/>
    <col min="6" max="6" width="14" customWidth="1"/>
    <col min="7" max="7" width="15.1640625" customWidth="1"/>
    <col min="8" max="11" width="14" customWidth="1"/>
    <col min="12" max="26" width="10.5" customWidth="1"/>
  </cols>
  <sheetData>
    <row r="1" spans="1:19" ht="15.75" customHeight="1" x14ac:dyDescent="0.2">
      <c r="A1" s="70" t="s">
        <v>85</v>
      </c>
      <c r="B1" s="71" t="s">
        <v>75</v>
      </c>
      <c r="C1" s="71" t="s">
        <v>76</v>
      </c>
      <c r="D1" s="71" t="s">
        <v>77</v>
      </c>
      <c r="E1" s="71" t="s">
        <v>78</v>
      </c>
      <c r="F1" s="71" t="s">
        <v>79</v>
      </c>
      <c r="G1" s="71" t="s">
        <v>80</v>
      </c>
      <c r="H1" s="71" t="s">
        <v>81</v>
      </c>
      <c r="I1" s="71" t="s">
        <v>82</v>
      </c>
      <c r="J1" s="71" t="s">
        <v>83</v>
      </c>
      <c r="K1" s="71" t="s">
        <v>84</v>
      </c>
      <c r="L1" s="72" t="s">
        <v>37</v>
      </c>
      <c r="M1" s="73" t="s">
        <v>66</v>
      </c>
      <c r="N1" s="74"/>
      <c r="O1" s="74"/>
      <c r="P1" s="74"/>
      <c r="Q1" s="74"/>
      <c r="R1" s="74"/>
      <c r="S1" s="74"/>
    </row>
    <row r="2" spans="1:19" ht="15.75" customHeight="1" x14ac:dyDescent="0.2">
      <c r="A2" s="75">
        <v>2</v>
      </c>
      <c r="B2" s="76">
        <v>1.6593933099999999E-4</v>
      </c>
      <c r="C2" s="77">
        <v>4.9829483000000001E-5</v>
      </c>
      <c r="D2" s="77">
        <v>5.698204E-5</v>
      </c>
      <c r="E2" s="77">
        <v>4.196167E-5</v>
      </c>
      <c r="F2" s="77">
        <v>4.8160552999999999E-5</v>
      </c>
      <c r="G2" s="77">
        <v>4.6014786E-5</v>
      </c>
      <c r="H2" s="77">
        <v>4.7922133999999999E-5</v>
      </c>
      <c r="I2" s="77">
        <v>4.0769577000000001E-5</v>
      </c>
      <c r="J2" s="77">
        <v>3.7908553999999999E-5</v>
      </c>
      <c r="K2" s="78">
        <v>3.6954879999999999E-5</v>
      </c>
      <c r="L2" s="79">
        <f t="shared" ref="L2:L10" si="0">AVERAGE(B2:K2)</f>
        <v>5.7244300800000003E-5</v>
      </c>
      <c r="M2" s="80">
        <f t="shared" ref="M2:M10" si="1">_xlfn.STDEV.S(B2:K2)</f>
        <v>3.8666212919272076E-5</v>
      </c>
      <c r="N2" s="74"/>
      <c r="O2" s="74"/>
      <c r="P2" s="74"/>
      <c r="Q2" s="74"/>
      <c r="R2" s="74"/>
      <c r="S2" s="74"/>
    </row>
    <row r="3" spans="1:19" ht="15.75" customHeight="1" x14ac:dyDescent="0.2">
      <c r="A3" s="75">
        <v>3</v>
      </c>
      <c r="B3" s="81">
        <v>1.7380714399999999E-4</v>
      </c>
      <c r="C3" s="82">
        <v>6.7949294999999996E-5</v>
      </c>
      <c r="D3" s="82">
        <v>5.2928925000000002E-5</v>
      </c>
      <c r="E3" s="82">
        <v>4.7206878999999999E-5</v>
      </c>
      <c r="F3" s="82">
        <v>4.6730042000000003E-5</v>
      </c>
      <c r="G3" s="82">
        <v>4.6253203999999997E-5</v>
      </c>
      <c r="H3" s="82">
        <v>4.4107436999999998E-5</v>
      </c>
      <c r="I3" s="82">
        <v>4.696846E-5</v>
      </c>
      <c r="J3" s="82">
        <v>4.4822693000000001E-5</v>
      </c>
      <c r="K3" s="83">
        <v>4.2915343999999999E-5</v>
      </c>
      <c r="L3" s="84">
        <f t="shared" si="0"/>
        <v>6.1368942299999991E-5</v>
      </c>
      <c r="M3" s="85">
        <f t="shared" si="1"/>
        <v>4.0166152459061659E-5</v>
      </c>
      <c r="N3" s="74"/>
      <c r="O3" s="74"/>
      <c r="P3" s="74"/>
      <c r="Q3" s="74"/>
      <c r="R3" s="74"/>
      <c r="S3" s="74"/>
    </row>
    <row r="4" spans="1:19" ht="15.75" customHeight="1" x14ac:dyDescent="0.2">
      <c r="A4" s="75">
        <v>4</v>
      </c>
      <c r="B4" s="81">
        <v>1.3961791990000001E-3</v>
      </c>
      <c r="C4" s="82">
        <v>1.04904175E-4</v>
      </c>
      <c r="D4" s="82">
        <v>9.0122223000000006E-5</v>
      </c>
      <c r="E4" s="82">
        <v>8.7022781000000004E-5</v>
      </c>
      <c r="F4" s="82">
        <v>8.6069106999999998E-5</v>
      </c>
      <c r="G4" s="82">
        <v>8.4877014000000006E-5</v>
      </c>
      <c r="H4" s="82">
        <v>8.3923339999999999E-5</v>
      </c>
      <c r="I4" s="82">
        <v>8.4877014000000006E-5</v>
      </c>
      <c r="J4" s="82">
        <v>2.8395652799999998E-4</v>
      </c>
      <c r="K4" s="83">
        <v>1.039505E-4</v>
      </c>
      <c r="L4" s="84">
        <f t="shared" si="0"/>
        <v>2.4058818809999998E-4</v>
      </c>
      <c r="M4" s="85">
        <f t="shared" si="1"/>
        <v>4.1062089951187183E-4</v>
      </c>
      <c r="N4" s="74"/>
      <c r="O4" s="74"/>
      <c r="P4" s="74"/>
      <c r="Q4" s="74"/>
      <c r="R4" s="74"/>
      <c r="S4" s="74"/>
    </row>
    <row r="5" spans="1:19" ht="15.75" customHeight="1" x14ac:dyDescent="0.2">
      <c r="A5" s="75">
        <v>5</v>
      </c>
      <c r="B5" s="81">
        <v>4.8899650600000004E-4</v>
      </c>
      <c r="C5" s="82">
        <v>2.9110908499999999E-4</v>
      </c>
      <c r="D5" s="82">
        <v>3.81946564E-4</v>
      </c>
      <c r="E5" s="82">
        <v>2.8705596900000001E-4</v>
      </c>
      <c r="F5" s="82">
        <v>2.7394294700000001E-4</v>
      </c>
      <c r="G5" s="82">
        <v>2.6798248300000002E-4</v>
      </c>
      <c r="H5" s="82">
        <v>8.0013275099999998E-4</v>
      </c>
      <c r="I5" s="82">
        <v>3.7813186599999998E-4</v>
      </c>
      <c r="J5" s="82">
        <v>3.1709670999999998E-4</v>
      </c>
      <c r="K5" s="83">
        <v>3.05175781E-4</v>
      </c>
      <c r="L5" s="84">
        <f t="shared" si="0"/>
        <v>3.7915706619999999E-4</v>
      </c>
      <c r="M5" s="85">
        <f t="shared" si="1"/>
        <v>1.6271435037475696E-4</v>
      </c>
      <c r="N5" s="74"/>
      <c r="O5" s="74"/>
      <c r="P5" s="74"/>
      <c r="Q5" s="74"/>
      <c r="R5" s="74"/>
      <c r="S5" s="74"/>
    </row>
    <row r="6" spans="1:19" ht="15.75" customHeight="1" x14ac:dyDescent="0.2">
      <c r="A6" s="75">
        <v>6</v>
      </c>
      <c r="B6" s="81">
        <v>1.7092227939999999E-3</v>
      </c>
      <c r="C6" s="82">
        <v>1.6958713529999999E-3</v>
      </c>
      <c r="D6" s="82">
        <v>1.625061035E-3</v>
      </c>
      <c r="E6" s="82">
        <v>1.3208389279999999E-3</v>
      </c>
      <c r="F6" s="82">
        <v>1.28698349E-3</v>
      </c>
      <c r="G6" s="82">
        <v>1.292943954E-3</v>
      </c>
      <c r="H6" s="82">
        <v>1.3031959529999999E-3</v>
      </c>
      <c r="I6" s="82">
        <v>1.2838840479999999E-3</v>
      </c>
      <c r="J6" s="82">
        <v>1.2779235840000001E-3</v>
      </c>
      <c r="K6" s="83">
        <v>1.2409687040000001E-3</v>
      </c>
      <c r="L6" s="84">
        <f t="shared" si="0"/>
        <v>1.4036893843000001E-3</v>
      </c>
      <c r="M6" s="85">
        <f t="shared" si="1"/>
        <v>1.9067794077349084E-4</v>
      </c>
      <c r="N6" s="74"/>
      <c r="O6" s="74"/>
      <c r="P6" s="74"/>
      <c r="Q6" s="74"/>
      <c r="R6" s="74"/>
      <c r="S6" s="74"/>
    </row>
    <row r="7" spans="1:19" ht="15.75" customHeight="1" x14ac:dyDescent="0.2">
      <c r="A7" s="75">
        <v>7</v>
      </c>
      <c r="B7" s="81">
        <v>2.8118133545E-2</v>
      </c>
      <c r="C7" s="82">
        <v>2.1080970764E-2</v>
      </c>
      <c r="D7" s="82">
        <v>1.478099823E-2</v>
      </c>
      <c r="E7" s="82">
        <v>1.4722108841E-2</v>
      </c>
      <c r="F7" s="82">
        <v>1.4521837233999999E-2</v>
      </c>
      <c r="G7" s="82">
        <v>1.4432907104E-2</v>
      </c>
      <c r="H7" s="82">
        <v>1.4544010162E-2</v>
      </c>
      <c r="I7" s="82">
        <v>1.459813118E-2</v>
      </c>
      <c r="J7" s="82">
        <v>1.438999176E-2</v>
      </c>
      <c r="K7" s="83">
        <v>1.4530181885E-2</v>
      </c>
      <c r="L7" s="84">
        <f t="shared" si="0"/>
        <v>1.6571927070499998E-2</v>
      </c>
      <c r="M7" s="85">
        <f t="shared" si="1"/>
        <v>4.5459599846367129E-3</v>
      </c>
      <c r="N7" s="74"/>
      <c r="O7" s="74"/>
      <c r="P7" s="74"/>
      <c r="Q7" s="74"/>
      <c r="R7" s="74"/>
      <c r="S7" s="74"/>
    </row>
    <row r="8" spans="1:19" ht="15.75" customHeight="1" x14ac:dyDescent="0.2">
      <c r="A8" s="75">
        <v>8</v>
      </c>
      <c r="B8" s="81">
        <v>0.14203095436099999</v>
      </c>
      <c r="C8" s="82">
        <v>0.134882211685</v>
      </c>
      <c r="D8" s="82">
        <v>0.15164494514499999</v>
      </c>
      <c r="E8" s="82">
        <v>0.127711057663</v>
      </c>
      <c r="F8" s="82">
        <v>0.161676645279</v>
      </c>
      <c r="G8" s="82">
        <v>0.14179301261899999</v>
      </c>
      <c r="H8" s="82">
        <v>0.14138317108199999</v>
      </c>
      <c r="I8" s="82">
        <v>0.15135097503700001</v>
      </c>
      <c r="J8" s="82">
        <v>0.16970491409300001</v>
      </c>
      <c r="K8" s="83">
        <v>0.159069061279</v>
      </c>
      <c r="L8" s="84">
        <f t="shared" si="0"/>
        <v>0.14812469482430002</v>
      </c>
      <c r="M8" s="85">
        <f t="shared" si="1"/>
        <v>1.2938716168652924E-2</v>
      </c>
      <c r="N8" s="74"/>
      <c r="O8" s="74"/>
      <c r="P8" s="74"/>
      <c r="Q8" s="74"/>
      <c r="R8" s="74"/>
      <c r="S8" s="74"/>
    </row>
    <row r="9" spans="1:19" ht="15.75" customHeight="1" x14ac:dyDescent="0.2">
      <c r="A9" s="75">
        <v>9</v>
      </c>
      <c r="B9" s="81">
        <v>0.46963000297500002</v>
      </c>
      <c r="C9" s="82">
        <v>0.458491802216</v>
      </c>
      <c r="D9" s="82">
        <v>0.45337772369399998</v>
      </c>
      <c r="E9" s="82">
        <v>0.47405314445500002</v>
      </c>
      <c r="F9" s="82">
        <v>0.51986813545199995</v>
      </c>
      <c r="G9" s="82">
        <v>0.49884319305399999</v>
      </c>
      <c r="H9" s="82">
        <v>0.45587825775099999</v>
      </c>
      <c r="I9" s="82">
        <v>0.50680613517799999</v>
      </c>
      <c r="J9" s="82">
        <v>0.52102494239800001</v>
      </c>
      <c r="K9" s="83">
        <v>0.44873332977300001</v>
      </c>
      <c r="L9" s="84">
        <f t="shared" si="0"/>
        <v>0.48067066669460001</v>
      </c>
      <c r="M9" s="85">
        <f t="shared" si="1"/>
        <v>2.8314433315279598E-2</v>
      </c>
      <c r="N9" s="74"/>
      <c r="O9" s="74"/>
      <c r="P9" s="74"/>
      <c r="Q9" s="74"/>
      <c r="R9" s="74"/>
      <c r="S9" s="74"/>
    </row>
    <row r="10" spans="1:19" ht="15.75" customHeight="1" x14ac:dyDescent="0.2">
      <c r="A10" s="86">
        <v>10</v>
      </c>
      <c r="B10" s="87">
        <v>1.804677009583</v>
      </c>
      <c r="C10" s="88">
        <v>1.703231334686</v>
      </c>
      <c r="D10" s="88">
        <v>1.675906181335</v>
      </c>
      <c r="E10" s="88">
        <v>1.7267017364499999</v>
      </c>
      <c r="F10" s="88">
        <v>1.6926848888399999</v>
      </c>
      <c r="G10" s="88">
        <v>1.7552340030669999</v>
      </c>
      <c r="H10" s="88">
        <v>1.7266302108760001</v>
      </c>
      <c r="I10" s="88">
        <v>1.6870591640470001</v>
      </c>
      <c r="J10" s="88">
        <v>1.6275081634519999</v>
      </c>
      <c r="K10" s="89">
        <v>1.640231847763</v>
      </c>
      <c r="L10" s="90">
        <f t="shared" si="0"/>
        <v>1.7039864540098999</v>
      </c>
      <c r="M10" s="91">
        <f t="shared" si="1"/>
        <v>5.2610235834597278E-2</v>
      </c>
      <c r="N10" s="74"/>
      <c r="O10" s="74"/>
      <c r="P10" s="74"/>
      <c r="Q10" s="74"/>
      <c r="R10" s="74"/>
      <c r="S10" s="74"/>
    </row>
    <row r="11" spans="1:19" ht="15.75" customHeight="1" x14ac:dyDescent="0.2">
      <c r="A11" s="74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74"/>
      <c r="M11" s="74"/>
      <c r="N11" s="74"/>
      <c r="O11" s="74"/>
      <c r="P11" s="74"/>
      <c r="Q11" s="74"/>
      <c r="R11" s="74"/>
      <c r="S11" s="74"/>
    </row>
    <row r="12" spans="1:19" ht="15.75" customHeight="1" x14ac:dyDescent="0.2">
      <c r="A12" s="74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74"/>
      <c r="M12" s="74"/>
      <c r="N12" s="74"/>
      <c r="O12" s="74"/>
      <c r="P12" s="74"/>
      <c r="Q12" s="74"/>
      <c r="R12" s="74"/>
      <c r="S12" s="74"/>
    </row>
    <row r="13" spans="1:19" ht="15.75" customHeight="1" x14ac:dyDescent="0.2">
      <c r="A13" s="74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</row>
    <row r="14" spans="1:19" ht="15.75" customHeight="1" x14ac:dyDescent="0.2">
      <c r="A14" s="74"/>
      <c r="B14" s="92"/>
      <c r="C14" s="92"/>
      <c r="D14" s="92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</row>
    <row r="15" spans="1:19" ht="15.75" customHeight="1" x14ac:dyDescent="0.2">
      <c r="A15" s="74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</row>
    <row r="16" spans="1:19" ht="15.75" customHeight="1" x14ac:dyDescent="0.2">
      <c r="A16" s="74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</row>
    <row r="17" spans="1:19" ht="15.75" customHeight="1" x14ac:dyDescent="0.2">
      <c r="A17" s="70" t="s">
        <v>85</v>
      </c>
      <c r="B17" s="71" t="s">
        <v>27</v>
      </c>
      <c r="C17" s="71" t="s">
        <v>28</v>
      </c>
      <c r="D17" s="71" t="s">
        <v>29</v>
      </c>
      <c r="E17" s="71" t="s">
        <v>30</v>
      </c>
      <c r="F17" s="71" t="s">
        <v>31</v>
      </c>
      <c r="G17" s="71" t="s">
        <v>32</v>
      </c>
      <c r="H17" s="71" t="s">
        <v>33</v>
      </c>
      <c r="I17" s="71" t="s">
        <v>34</v>
      </c>
      <c r="J17" s="71" t="s">
        <v>35</v>
      </c>
      <c r="K17" s="71" t="s">
        <v>36</v>
      </c>
      <c r="L17" s="72" t="s">
        <v>37</v>
      </c>
      <c r="M17" s="72" t="s">
        <v>66</v>
      </c>
      <c r="N17" s="93" t="s">
        <v>67</v>
      </c>
      <c r="O17" s="94" t="s">
        <v>68</v>
      </c>
      <c r="P17" s="74"/>
      <c r="Q17" s="74" t="s">
        <v>70</v>
      </c>
      <c r="R17" s="74" t="s">
        <v>86</v>
      </c>
      <c r="S17" s="74"/>
    </row>
    <row r="18" spans="1:19" ht="15.75" customHeight="1" x14ac:dyDescent="0.2">
      <c r="A18" s="75">
        <v>2</v>
      </c>
      <c r="B18" s="76">
        <v>7.1830034255981404E-2</v>
      </c>
      <c r="C18" s="77">
        <v>4.2373180389404297E-2</v>
      </c>
      <c r="D18" s="77">
        <v>4.2062997817993102E-2</v>
      </c>
      <c r="E18" s="77">
        <v>3.5221099853515597E-2</v>
      </c>
      <c r="F18" s="77">
        <v>8.9631080627441406E-3</v>
      </c>
      <c r="G18" s="77">
        <v>4.2315006256103502E-2</v>
      </c>
      <c r="H18" s="77">
        <v>3.24528217315673E-2</v>
      </c>
      <c r="I18" s="77">
        <v>1.7532110214233398E-2</v>
      </c>
      <c r="J18" s="77">
        <v>3.9535999298095703E-2</v>
      </c>
      <c r="K18" s="78">
        <v>3.93240451812744E-2</v>
      </c>
      <c r="L18" s="79">
        <f t="shared" ref="L18:L26" si="2">AVERAGE(B18:K18)</f>
        <v>3.7161040306091284E-2</v>
      </c>
      <c r="M18" s="80">
        <f t="shared" ref="M18:M26" si="3">_xlfn.STDEV.S(B18:K18)</f>
        <v>1.6654549224922204E-2</v>
      </c>
      <c r="N18" s="82">
        <v>3</v>
      </c>
      <c r="O18" s="82">
        <v>2</v>
      </c>
      <c r="P18" s="74"/>
      <c r="Q18" s="74" t="s">
        <v>87</v>
      </c>
      <c r="R18" s="74">
        <v>1</v>
      </c>
      <c r="S18" s="74"/>
    </row>
    <row r="19" spans="1:19" ht="15.75" customHeight="1" x14ac:dyDescent="0.2">
      <c r="A19" s="75">
        <v>3</v>
      </c>
      <c r="B19" s="81">
        <v>0.101444244384765</v>
      </c>
      <c r="C19" s="82">
        <v>6.3675880432128906E-2</v>
      </c>
      <c r="D19" s="82">
        <v>9.7398042678832994E-2</v>
      </c>
      <c r="E19" s="82">
        <v>7.2623968124389607E-2</v>
      </c>
      <c r="F19" s="82">
        <v>7.2267055511474595E-2</v>
      </c>
      <c r="G19" s="82">
        <v>6.0735940933227497E-2</v>
      </c>
      <c r="H19" s="82">
        <v>7.2665214538574205E-2</v>
      </c>
      <c r="I19" s="82">
        <v>7.2024822235107394E-2</v>
      </c>
      <c r="J19" s="82">
        <v>6.40079975128173E-2</v>
      </c>
      <c r="K19" s="83">
        <v>6.3594818115234306E-2</v>
      </c>
      <c r="L19" s="84">
        <f t="shared" si="2"/>
        <v>7.4043798446655179E-2</v>
      </c>
      <c r="M19" s="85">
        <f t="shared" si="3"/>
        <v>1.4149385299971002E-2</v>
      </c>
      <c r="N19" s="82">
        <v>3</v>
      </c>
      <c r="O19" s="82">
        <v>3</v>
      </c>
      <c r="P19" s="74"/>
      <c r="Q19" s="74" t="s">
        <v>88</v>
      </c>
      <c r="R19" s="74">
        <v>0.3</v>
      </c>
      <c r="S19" s="74"/>
    </row>
    <row r="20" spans="1:19" ht="15.75" customHeight="1" x14ac:dyDescent="0.2">
      <c r="A20" s="75">
        <v>4</v>
      </c>
      <c r="B20" s="81">
        <v>0.124671936035156</v>
      </c>
      <c r="C20" s="82">
        <v>8.6279153823852497E-2</v>
      </c>
      <c r="D20" s="82">
        <v>8.6874723434448201E-2</v>
      </c>
      <c r="E20" s="82">
        <v>8.7275028228759696E-2</v>
      </c>
      <c r="F20" s="82">
        <v>8.57870578765869E-2</v>
      </c>
      <c r="G20" s="82">
        <v>0.12276721000671301</v>
      </c>
      <c r="H20" s="82">
        <v>0.102253913879394</v>
      </c>
      <c r="I20" s="82">
        <v>9.8294973373413003E-2</v>
      </c>
      <c r="J20" s="82">
        <v>7.7747106552123996E-2</v>
      </c>
      <c r="K20" s="83">
        <v>9.2794179916381794E-2</v>
      </c>
      <c r="L20" s="84">
        <f t="shared" si="2"/>
        <v>9.6474528312682911E-2</v>
      </c>
      <c r="M20" s="85">
        <f t="shared" si="3"/>
        <v>1.5924580097652699E-2</v>
      </c>
      <c r="N20" s="82">
        <v>3</v>
      </c>
      <c r="O20" s="82">
        <v>4</v>
      </c>
      <c r="P20" s="74"/>
      <c r="Q20" s="74" t="s">
        <v>89</v>
      </c>
      <c r="R20" s="74">
        <v>1.25</v>
      </c>
      <c r="S20" s="74"/>
    </row>
    <row r="21" spans="1:19" ht="15.75" customHeight="1" x14ac:dyDescent="0.2">
      <c r="A21" s="75">
        <v>5</v>
      </c>
      <c r="B21" s="81">
        <v>0.130699872970581</v>
      </c>
      <c r="C21" s="82">
        <v>0.15417790412902799</v>
      </c>
      <c r="D21" s="82">
        <v>0.10823178291320799</v>
      </c>
      <c r="E21" s="82">
        <v>0.12515997886657701</v>
      </c>
      <c r="F21" s="82">
        <v>0.14862108230590801</v>
      </c>
      <c r="G21" s="82">
        <v>0.10788464546203599</v>
      </c>
      <c r="H21" s="82">
        <v>0.149828910827636</v>
      </c>
      <c r="I21" s="82">
        <v>0.108628988265991</v>
      </c>
      <c r="J21" s="82">
        <v>0.12490582466125399</v>
      </c>
      <c r="K21" s="83">
        <v>0.13462781906127899</v>
      </c>
      <c r="L21" s="84">
        <f t="shared" si="2"/>
        <v>0.12927668094634981</v>
      </c>
      <c r="M21" s="85">
        <f t="shared" si="3"/>
        <v>1.7670492783161566E-2</v>
      </c>
      <c r="N21" s="82">
        <v>3</v>
      </c>
      <c r="O21" s="82">
        <v>5</v>
      </c>
      <c r="P21" s="74"/>
      <c r="Q21" s="74" t="s">
        <v>90</v>
      </c>
      <c r="R21" s="74" t="s">
        <v>91</v>
      </c>
      <c r="S21" s="74"/>
    </row>
    <row r="22" spans="1:19" ht="15.75" customHeight="1" x14ac:dyDescent="0.2">
      <c r="A22" s="75">
        <v>6</v>
      </c>
      <c r="B22" s="81">
        <v>0.17256808280944799</v>
      </c>
      <c r="C22" s="82">
        <v>0.14894604682922299</v>
      </c>
      <c r="D22" s="82">
        <v>0.147933959960937</v>
      </c>
      <c r="E22" s="82">
        <v>0.14795017242431599</v>
      </c>
      <c r="F22" s="82">
        <v>0.177934885025024</v>
      </c>
      <c r="G22" s="82">
        <v>0.17718124389648399</v>
      </c>
      <c r="H22" s="82">
        <v>0.149556875228881</v>
      </c>
      <c r="I22" s="82">
        <v>0.15575504302978499</v>
      </c>
      <c r="J22" s="82">
        <v>0.17451596260070801</v>
      </c>
      <c r="K22" s="83">
        <v>0.15104603767395</v>
      </c>
      <c r="L22" s="84">
        <f t="shared" si="2"/>
        <v>0.16033883094787557</v>
      </c>
      <c r="M22" s="85">
        <f t="shared" si="3"/>
        <v>1.3352513528834551E-2</v>
      </c>
      <c r="N22" s="82">
        <v>3</v>
      </c>
      <c r="O22" s="82">
        <v>6</v>
      </c>
      <c r="P22" s="74"/>
      <c r="Q22" s="74"/>
      <c r="R22" s="74"/>
      <c r="S22" s="74"/>
    </row>
    <row r="23" spans="1:19" ht="15.75" customHeight="1" x14ac:dyDescent="0.2">
      <c r="A23" s="75">
        <v>7</v>
      </c>
      <c r="B23" s="81">
        <v>0.25133419036865201</v>
      </c>
      <c r="C23" s="82">
        <v>0.225973606109619</v>
      </c>
      <c r="D23" s="82">
        <v>0.22564721107482899</v>
      </c>
      <c r="E23" s="82">
        <v>0.20076489448547299</v>
      </c>
      <c r="F23" s="82">
        <v>0.176338911056518</v>
      </c>
      <c r="G23" s="82">
        <v>0.22563195228576599</v>
      </c>
      <c r="H23" s="82">
        <v>0.201236963272094</v>
      </c>
      <c r="I23" s="82">
        <v>0.20285415649413999</v>
      </c>
      <c r="J23" s="82">
        <v>0.17503190040588301</v>
      </c>
      <c r="K23" s="83">
        <v>0.20255804061889601</v>
      </c>
      <c r="L23" s="84">
        <f t="shared" si="2"/>
        <v>0.20873718261718702</v>
      </c>
      <c r="M23" s="85">
        <f t="shared" si="3"/>
        <v>2.3714220249375386E-2</v>
      </c>
      <c r="N23" s="82">
        <v>3</v>
      </c>
      <c r="O23" s="82">
        <v>7</v>
      </c>
      <c r="P23" s="74"/>
      <c r="Q23" s="74"/>
      <c r="R23" s="74"/>
      <c r="S23" s="74"/>
    </row>
    <row r="24" spans="1:19" ht="15.75" customHeight="1" x14ac:dyDescent="0.2">
      <c r="A24" s="75">
        <v>8</v>
      </c>
      <c r="B24" s="81">
        <v>0.25227308273315402</v>
      </c>
      <c r="C24" s="82">
        <v>0.25820684432983398</v>
      </c>
      <c r="D24" s="82">
        <v>0.230499267578125</v>
      </c>
      <c r="E24" s="82">
        <v>0.23018383979797299</v>
      </c>
      <c r="F24" s="82">
        <v>0.22871518135070801</v>
      </c>
      <c r="G24" s="82">
        <v>0.25782704353332497</v>
      </c>
      <c r="H24" s="82">
        <v>0.25789999961853</v>
      </c>
      <c r="I24" s="82">
        <v>0.20269203186035101</v>
      </c>
      <c r="J24" s="82">
        <v>0.25723099708557101</v>
      </c>
      <c r="K24" s="83">
        <v>0.258183002471923</v>
      </c>
      <c r="L24" s="84">
        <f t="shared" si="2"/>
        <v>0.2433711290359494</v>
      </c>
      <c r="M24" s="85">
        <f t="shared" si="3"/>
        <v>1.9264438953433778E-2</v>
      </c>
      <c r="N24" s="82">
        <v>3</v>
      </c>
      <c r="O24" s="82">
        <v>8</v>
      </c>
      <c r="P24" s="74"/>
      <c r="Q24" s="74"/>
      <c r="R24" s="74"/>
      <c r="S24" s="74"/>
    </row>
    <row r="25" spans="1:19" ht="15.75" customHeight="1" x14ac:dyDescent="0.2">
      <c r="A25" s="75">
        <v>9</v>
      </c>
      <c r="B25" s="81">
        <v>0.31920838356018</v>
      </c>
      <c r="C25" s="82">
        <v>0.26274013519287098</v>
      </c>
      <c r="D25" s="82">
        <v>0.27902293205261203</v>
      </c>
      <c r="E25" s="82">
        <v>0.32504391670227001</v>
      </c>
      <c r="F25" s="82">
        <v>0.26294589042663502</v>
      </c>
      <c r="G25" s="82">
        <v>0.29432225227355902</v>
      </c>
      <c r="H25" s="82">
        <v>0.29594182968139598</v>
      </c>
      <c r="I25" s="82">
        <v>0.203430891036987</v>
      </c>
      <c r="J25" s="82">
        <v>0.31941986083984297</v>
      </c>
      <c r="K25" s="83">
        <v>0.294378042221069</v>
      </c>
      <c r="L25" s="84">
        <f t="shared" si="2"/>
        <v>0.28564541339874217</v>
      </c>
      <c r="M25" s="85">
        <f t="shared" si="3"/>
        <v>3.6392911267996063E-2</v>
      </c>
      <c r="N25" s="82">
        <v>3</v>
      </c>
      <c r="O25" s="82">
        <v>9</v>
      </c>
      <c r="P25" s="74"/>
      <c r="Q25" s="74"/>
      <c r="R25" s="74"/>
      <c r="S25" s="74"/>
    </row>
    <row r="26" spans="1:19" ht="15.75" customHeight="1" x14ac:dyDescent="0.2">
      <c r="A26" s="86">
        <v>10</v>
      </c>
      <c r="B26" s="87">
        <v>0.364398002624511</v>
      </c>
      <c r="C26" s="88">
        <v>0.35141801834106401</v>
      </c>
      <c r="D26" s="88">
        <v>0.37368416786193798</v>
      </c>
      <c r="E26" s="88">
        <v>0.34389781951904203</v>
      </c>
      <c r="F26" s="88">
        <v>0.343347787857055</v>
      </c>
      <c r="G26" s="88">
        <v>0.34688568115234297</v>
      </c>
      <c r="H26" s="88">
        <v>0.37358283996581998</v>
      </c>
      <c r="I26" s="88">
        <v>0.34407210350036599</v>
      </c>
      <c r="J26" s="88">
        <v>0.34302687644958402</v>
      </c>
      <c r="K26" s="89">
        <v>0.37043881416320801</v>
      </c>
      <c r="L26" s="90">
        <f t="shared" si="2"/>
        <v>0.35547521114349312</v>
      </c>
      <c r="M26" s="91">
        <f t="shared" si="3"/>
        <v>1.3413596258847605E-2</v>
      </c>
      <c r="N26" s="82">
        <v>3</v>
      </c>
      <c r="O26" s="82">
        <v>10</v>
      </c>
      <c r="P26" s="74"/>
      <c r="Q26" s="74"/>
      <c r="R26" s="74"/>
      <c r="S26" s="74"/>
    </row>
    <row r="27" spans="1:19" ht="15.75" customHeight="1" x14ac:dyDescent="0.2">
      <c r="A27" s="74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74"/>
      <c r="M27" s="74"/>
      <c r="N27" s="82"/>
      <c r="O27" s="74"/>
      <c r="P27" s="74"/>
      <c r="Q27" s="74"/>
      <c r="R27" s="74"/>
      <c r="S27" s="74"/>
    </row>
    <row r="28" spans="1:19" ht="15.75" customHeight="1" x14ac:dyDescent="0.2">
      <c r="A28" s="74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74"/>
      <c r="M28" s="74"/>
      <c r="N28" s="82"/>
      <c r="O28" s="74"/>
      <c r="P28" s="74"/>
      <c r="Q28" s="74"/>
      <c r="R28" s="74"/>
      <c r="S28" s="74"/>
    </row>
    <row r="29" spans="1:19" ht="15.75" customHeight="1" x14ac:dyDescent="0.2">
      <c r="A29" s="74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74"/>
      <c r="M29" s="74"/>
      <c r="N29" s="82"/>
      <c r="O29" s="74"/>
      <c r="P29" s="74"/>
      <c r="Q29" s="74"/>
      <c r="R29" s="74"/>
      <c r="S29" s="74"/>
    </row>
    <row r="30" spans="1:19" ht="15.75" customHeight="1" x14ac:dyDescent="0.2">
      <c r="A30" s="74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74"/>
      <c r="M30" s="74"/>
      <c r="N30" s="82"/>
      <c r="O30" s="74"/>
      <c r="P30" s="74"/>
      <c r="Q30" s="74"/>
      <c r="R30" s="74"/>
      <c r="S30" s="74"/>
    </row>
    <row r="31" spans="1:19" ht="15.75" customHeight="1" x14ac:dyDescent="0.2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</row>
    <row r="32" spans="1:19" ht="15.75" customHeight="1" x14ac:dyDescent="0.2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</row>
    <row r="33" spans="1:19" ht="15.75" customHeight="1" x14ac:dyDescent="0.2">
      <c r="A33" s="95"/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74"/>
      <c r="O33" s="74"/>
      <c r="P33" s="74"/>
      <c r="Q33" s="74"/>
      <c r="R33" s="74"/>
      <c r="S33" s="74"/>
    </row>
    <row r="34" spans="1:19" ht="15.75" customHeight="1" x14ac:dyDescent="0.2">
      <c r="A34" s="96" t="s">
        <v>85</v>
      </c>
      <c r="B34" s="71" t="s">
        <v>92</v>
      </c>
      <c r="C34" s="71" t="s">
        <v>93</v>
      </c>
      <c r="D34" s="71" t="s">
        <v>94</v>
      </c>
      <c r="E34" s="71" t="s">
        <v>95</v>
      </c>
      <c r="F34" s="71" t="s">
        <v>96</v>
      </c>
      <c r="G34" s="71" t="s">
        <v>97</v>
      </c>
      <c r="H34" s="71" t="s">
        <v>98</v>
      </c>
      <c r="I34" s="71" t="s">
        <v>99</v>
      </c>
      <c r="J34" s="71" t="s">
        <v>100</v>
      </c>
      <c r="K34" s="71" t="s">
        <v>101</v>
      </c>
      <c r="L34" s="72" t="s">
        <v>37</v>
      </c>
      <c r="M34" s="72" t="s">
        <v>66</v>
      </c>
      <c r="N34" s="74"/>
      <c r="O34" s="74"/>
      <c r="P34" s="74"/>
      <c r="Q34" s="74"/>
      <c r="R34" s="74"/>
      <c r="S34" s="74"/>
    </row>
    <row r="35" spans="1:19" ht="15.75" customHeight="1" x14ac:dyDescent="0.2">
      <c r="A35" s="97">
        <v>3</v>
      </c>
      <c r="B35" s="98">
        <v>6.1598777770995997E-2</v>
      </c>
      <c r="C35" s="99">
        <v>4.4321060180664E-2</v>
      </c>
      <c r="D35" s="99">
        <v>4.3720245361328097E-2</v>
      </c>
      <c r="E35" s="99">
        <v>4.1974067687988198E-2</v>
      </c>
      <c r="F35" s="99">
        <v>4.2730808258056599E-2</v>
      </c>
      <c r="G35" s="99">
        <v>2.22878456115722E-2</v>
      </c>
      <c r="H35" s="99">
        <v>2.1644115447997998E-2</v>
      </c>
      <c r="I35" s="99">
        <v>2.1068096160888599E-2</v>
      </c>
      <c r="J35" s="99">
        <v>1.9964218139648399E-2</v>
      </c>
      <c r="K35" s="100">
        <v>2.0362854003906201E-2</v>
      </c>
      <c r="L35" s="79">
        <f t="shared" ref="L35:L42" si="4">AVERAGE(B35:K35)</f>
        <v>3.3967208862304629E-2</v>
      </c>
      <c r="M35" s="80">
        <f t="shared" ref="M35:M42" si="5">_xlfn.STDEV.S(B35:K35)</f>
        <v>1.4691469584874118E-2</v>
      </c>
      <c r="N35" s="74"/>
      <c r="O35" s="74"/>
      <c r="P35" s="74"/>
      <c r="Q35" s="74"/>
      <c r="R35" s="74"/>
      <c r="S35" s="74"/>
    </row>
    <row r="36" spans="1:19" ht="15.75" customHeight="1" x14ac:dyDescent="0.2">
      <c r="A36" s="75">
        <v>4</v>
      </c>
      <c r="B36" s="67">
        <v>5.4839849472045898E-2</v>
      </c>
      <c r="C36" s="53">
        <v>3.4627199172973598E-2</v>
      </c>
      <c r="D36" s="53">
        <v>3.5944938659667899E-2</v>
      </c>
      <c r="E36" s="53">
        <v>3.7714958190917899E-2</v>
      </c>
      <c r="F36" s="53">
        <v>4.1310071945190402E-2</v>
      </c>
      <c r="G36" s="53">
        <v>3.7206888198852497E-2</v>
      </c>
      <c r="H36" s="53">
        <v>3.7528038024902302E-2</v>
      </c>
      <c r="I36" s="53">
        <v>3.66721153259277E-2</v>
      </c>
      <c r="J36" s="53">
        <v>4.4624805450439398E-2</v>
      </c>
      <c r="K36" s="25">
        <v>4.9057960510253899E-2</v>
      </c>
      <c r="L36" s="84">
        <f t="shared" si="4"/>
        <v>4.0952682495117146E-2</v>
      </c>
      <c r="M36" s="85">
        <f t="shared" si="5"/>
        <v>6.5981114197189369E-3</v>
      </c>
      <c r="N36" s="74"/>
      <c r="O36" s="74"/>
      <c r="P36" s="74"/>
      <c r="Q36" s="74"/>
      <c r="R36" s="74"/>
      <c r="S36" s="74"/>
    </row>
    <row r="37" spans="1:19" ht="15.75" customHeight="1" x14ac:dyDescent="0.2">
      <c r="A37" s="75">
        <v>5</v>
      </c>
      <c r="B37" s="67">
        <v>4.6909093856811503E-2</v>
      </c>
      <c r="C37" s="53">
        <v>5.4305076599120997E-2</v>
      </c>
      <c r="D37" s="53">
        <v>5.0352811813354402E-2</v>
      </c>
      <c r="E37" s="53">
        <v>5.0508022308349602E-2</v>
      </c>
      <c r="F37" s="53">
        <v>5.0234794616699198E-2</v>
      </c>
      <c r="G37" s="53">
        <v>4.8684835433959898E-2</v>
      </c>
      <c r="H37" s="53">
        <v>5.0047874450683497E-2</v>
      </c>
      <c r="I37" s="53">
        <v>5.2107095718383699E-2</v>
      </c>
      <c r="J37" s="53">
        <v>5.1416873931884703E-2</v>
      </c>
      <c r="K37" s="25">
        <v>5.56452274322509E-2</v>
      </c>
      <c r="L37" s="84">
        <f t="shared" si="4"/>
        <v>5.1021170616149837E-2</v>
      </c>
      <c r="M37" s="85">
        <f t="shared" si="5"/>
        <v>2.54176467694733E-3</v>
      </c>
      <c r="N37" s="74"/>
      <c r="O37" s="74"/>
      <c r="P37" s="74"/>
      <c r="Q37" s="74"/>
      <c r="R37" s="74"/>
      <c r="S37" s="74"/>
    </row>
    <row r="38" spans="1:19" ht="15.75" customHeight="1" x14ac:dyDescent="0.2">
      <c r="A38" s="75">
        <v>6</v>
      </c>
      <c r="B38" s="67">
        <v>5.5332183837890597E-2</v>
      </c>
      <c r="C38" s="53">
        <v>6.4031839370727497E-2</v>
      </c>
      <c r="D38" s="53">
        <v>6.6517114639282199E-2</v>
      </c>
      <c r="E38" s="53">
        <v>6.7557096481323201E-2</v>
      </c>
      <c r="F38" s="53">
        <v>6.3030958175659096E-2</v>
      </c>
      <c r="G38" s="53">
        <v>6.6277027130126898E-2</v>
      </c>
      <c r="H38" s="53">
        <v>5.9229373931884703E-2</v>
      </c>
      <c r="I38" s="53">
        <v>6.4830064773559501E-2</v>
      </c>
      <c r="J38" s="53">
        <v>6.6170692443847601E-2</v>
      </c>
      <c r="K38" s="25">
        <v>6.2657117843627902E-2</v>
      </c>
      <c r="L38" s="84">
        <f t="shared" si="4"/>
        <v>6.3563346862792927E-2</v>
      </c>
      <c r="M38" s="85">
        <f t="shared" si="5"/>
        <v>3.7756707427434107E-3</v>
      </c>
      <c r="N38" s="74"/>
      <c r="O38" s="74"/>
      <c r="P38" s="74"/>
      <c r="Q38" s="74"/>
      <c r="R38" s="74"/>
      <c r="S38" s="74"/>
    </row>
    <row r="39" spans="1:19" ht="15.75" customHeight="1" x14ac:dyDescent="0.2">
      <c r="A39" s="75">
        <v>7</v>
      </c>
      <c r="B39" s="67">
        <v>7.5618028640747001E-2</v>
      </c>
      <c r="C39" s="53">
        <v>8.7398052215576102E-2</v>
      </c>
      <c r="D39" s="53">
        <v>8.1908941268920898E-2</v>
      </c>
      <c r="E39" s="53">
        <v>8.43479633331298E-2</v>
      </c>
      <c r="F39" s="53">
        <v>7.7073097229003906E-2</v>
      </c>
      <c r="G39" s="53">
        <v>8.1881046295166002E-2</v>
      </c>
      <c r="H39" s="53">
        <v>7.7130079269409096E-2</v>
      </c>
      <c r="I39" s="53">
        <v>8.0053806304931599E-2</v>
      </c>
      <c r="J39" s="53">
        <v>7.8241109848022405E-2</v>
      </c>
      <c r="K39" s="25">
        <v>7.6792001724243095E-2</v>
      </c>
      <c r="L39" s="84">
        <f t="shared" si="4"/>
        <v>8.0044412612914978E-2</v>
      </c>
      <c r="M39" s="85">
        <f t="shared" si="5"/>
        <v>3.8033807959061082E-3</v>
      </c>
      <c r="N39" s="74"/>
      <c r="O39" s="74"/>
      <c r="P39" s="74"/>
      <c r="Q39" s="74"/>
      <c r="R39" s="74"/>
      <c r="S39" s="74"/>
    </row>
    <row r="40" spans="1:19" ht="15.75" customHeight="1" x14ac:dyDescent="0.2">
      <c r="A40" s="75">
        <v>8</v>
      </c>
      <c r="B40" s="67">
        <v>7.6950788497924805E-2</v>
      </c>
      <c r="C40" s="53">
        <v>8.6019992828369099E-2</v>
      </c>
      <c r="D40" s="53">
        <v>8.8606119155883706E-2</v>
      </c>
      <c r="E40" s="53">
        <v>8.95712375640869E-2</v>
      </c>
      <c r="F40" s="53">
        <v>8.4826231002807603E-2</v>
      </c>
      <c r="G40" s="53">
        <v>8.0801010131835896E-2</v>
      </c>
      <c r="H40" s="53">
        <v>8.7482690811157199E-2</v>
      </c>
      <c r="I40" s="53">
        <v>8.2522153854370103E-2</v>
      </c>
      <c r="J40" s="53">
        <v>8.7244987487792899E-2</v>
      </c>
      <c r="K40" s="25">
        <v>0.100427150726318</v>
      </c>
      <c r="L40" s="84">
        <f t="shared" si="4"/>
        <v>8.6445236206054626E-2</v>
      </c>
      <c r="M40" s="85">
        <f t="shared" si="5"/>
        <v>6.2525155614123378E-3</v>
      </c>
      <c r="N40" s="74"/>
      <c r="O40" s="74"/>
      <c r="P40" s="74"/>
      <c r="Q40" s="74"/>
      <c r="R40" s="74"/>
      <c r="S40" s="74"/>
    </row>
    <row r="41" spans="1:19" ht="15.75" customHeight="1" x14ac:dyDescent="0.2">
      <c r="A41" s="75">
        <v>9</v>
      </c>
      <c r="B41" s="67">
        <v>9.4283103942871094E-2</v>
      </c>
      <c r="C41" s="53">
        <v>9.7509860992431599E-2</v>
      </c>
      <c r="D41" s="53">
        <v>0.10010790824890101</v>
      </c>
      <c r="E41" s="53">
        <v>0.10120511054992599</v>
      </c>
      <c r="F41" s="53">
        <v>0.100308895111083</v>
      </c>
      <c r="G41" s="53">
        <v>9.7985982894897405E-2</v>
      </c>
      <c r="H41" s="53">
        <v>9.8675012588500893E-2</v>
      </c>
      <c r="I41" s="53">
        <v>0.11102628707885701</v>
      </c>
      <c r="J41" s="53">
        <v>0.1264009475708</v>
      </c>
      <c r="K41" s="25">
        <v>0.124989032745361</v>
      </c>
      <c r="L41" s="84">
        <f t="shared" si="4"/>
        <v>0.10524921417236288</v>
      </c>
      <c r="M41" s="85">
        <f t="shared" si="5"/>
        <v>1.1612987001244121E-2</v>
      </c>
      <c r="N41" s="74"/>
      <c r="O41" s="74"/>
      <c r="P41" s="74"/>
      <c r="Q41" s="74"/>
      <c r="R41" s="74"/>
      <c r="S41" s="74"/>
    </row>
    <row r="42" spans="1:19" ht="15.75" customHeight="1" x14ac:dyDescent="0.2">
      <c r="A42" s="86">
        <v>10</v>
      </c>
      <c r="B42" s="68">
        <v>0.101840019226074</v>
      </c>
      <c r="C42" s="56">
        <v>0.11219525337219199</v>
      </c>
      <c r="D42" s="56">
        <v>0.113783121109008</v>
      </c>
      <c r="E42" s="56">
        <v>0.11874508857726999</v>
      </c>
      <c r="F42" s="56">
        <v>0.11442494392395</v>
      </c>
      <c r="G42" s="56">
        <v>0.11322808265686</v>
      </c>
      <c r="H42" s="56">
        <v>0.12214088439941399</v>
      </c>
      <c r="I42" s="56">
        <v>0.157010793685913</v>
      </c>
      <c r="J42" s="56">
        <v>0.118372917175292</v>
      </c>
      <c r="K42" s="32">
        <v>0.118998050689697</v>
      </c>
      <c r="L42" s="90">
        <f t="shared" si="4"/>
        <v>0.11907391548156701</v>
      </c>
      <c r="M42" s="91">
        <f t="shared" si="5"/>
        <v>1.4442686280875652E-2</v>
      </c>
      <c r="N42" s="74"/>
      <c r="O42" s="74"/>
      <c r="P42" s="74"/>
      <c r="Q42" s="74"/>
      <c r="R42" s="74"/>
      <c r="S42" s="74"/>
    </row>
    <row r="43" spans="1:19" ht="15.75" customHeight="1" x14ac:dyDescent="0.2">
      <c r="A43" s="74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74"/>
      <c r="M43" s="74"/>
      <c r="N43" s="74"/>
      <c r="O43" s="74"/>
      <c r="P43" s="74"/>
      <c r="Q43" s="74"/>
      <c r="R43" s="74"/>
      <c r="S43" s="74"/>
    </row>
    <row r="44" spans="1:19" ht="15.75" customHeight="1" x14ac:dyDescent="0.2"/>
    <row r="45" spans="1:19" ht="15.75" customHeight="1" x14ac:dyDescent="0.2"/>
    <row r="46" spans="1:19" ht="15.75" customHeight="1" x14ac:dyDescent="0.2"/>
    <row r="47" spans="1:19" ht="15.75" customHeight="1" x14ac:dyDescent="0.2"/>
    <row r="48" spans="1:1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3C47D"/>
  </sheetPr>
  <dimension ref="A1:T1000"/>
  <sheetViews>
    <sheetView topLeftCell="E22" workbookViewId="0">
      <selection activeCell="M46" sqref="M46:M49"/>
    </sheetView>
  </sheetViews>
  <sheetFormatPr baseColWidth="10" defaultColWidth="11.1640625" defaultRowHeight="15" customHeight="1" x14ac:dyDescent="0.2"/>
  <cols>
    <col min="1" max="1" width="13.83203125" customWidth="1"/>
    <col min="2" max="11" width="10.5" customWidth="1"/>
    <col min="12" max="12" width="12.83203125" customWidth="1"/>
    <col min="13" max="13" width="12.5" customWidth="1"/>
    <col min="14" max="14" width="14.83203125" customWidth="1"/>
    <col min="15" max="26" width="10.5" customWidth="1"/>
  </cols>
  <sheetData>
    <row r="1" spans="1:20" ht="15.75" customHeight="1" x14ac:dyDescent="0.2">
      <c r="A1" s="101" t="s">
        <v>102</v>
      </c>
      <c r="B1" s="41" t="s">
        <v>75</v>
      </c>
      <c r="C1" s="41" t="s">
        <v>76</v>
      </c>
      <c r="D1" s="41" t="s">
        <v>77</v>
      </c>
      <c r="E1" s="41" t="s">
        <v>78</v>
      </c>
      <c r="F1" s="41" t="s">
        <v>79</v>
      </c>
      <c r="G1" s="41" t="s">
        <v>80</v>
      </c>
      <c r="H1" s="41" t="s">
        <v>81</v>
      </c>
      <c r="I1" s="41" t="s">
        <v>82</v>
      </c>
      <c r="J1" s="41" t="s">
        <v>83</v>
      </c>
      <c r="K1" s="41" t="s">
        <v>84</v>
      </c>
      <c r="L1" s="43" t="s">
        <v>37</v>
      </c>
      <c r="M1" s="44" t="s">
        <v>38</v>
      </c>
      <c r="O1" s="66" t="s">
        <v>103</v>
      </c>
      <c r="P1" s="66" t="s">
        <v>104</v>
      </c>
    </row>
    <row r="2" spans="1:20" ht="15.75" customHeight="1" x14ac:dyDescent="0.2">
      <c r="A2" s="102">
        <v>2</v>
      </c>
      <c r="B2" s="103">
        <v>1.4200210571289E-3</v>
      </c>
      <c r="C2" s="104">
        <v>3.7813186645507802E-4</v>
      </c>
      <c r="D2" s="104">
        <v>3.98159027099609E-4</v>
      </c>
      <c r="E2" s="104">
        <v>4.5990943908691401E-4</v>
      </c>
      <c r="F2" s="104">
        <v>4.55141067504882E-4</v>
      </c>
      <c r="G2" s="104">
        <v>4.4417381286621002E-4</v>
      </c>
      <c r="H2" s="104">
        <v>4.6777725219726497E-4</v>
      </c>
      <c r="I2" s="104">
        <v>4.0221214294433502E-4</v>
      </c>
      <c r="J2" s="104">
        <v>4.8995018005370996E-4</v>
      </c>
      <c r="K2" s="105">
        <v>4.3535232543945302E-4</v>
      </c>
      <c r="L2" s="106">
        <f t="shared" ref="L2:L6" si="0">AVERAGE(B2:K2)</f>
        <v>5.3508281707763557E-4</v>
      </c>
      <c r="M2" s="107">
        <f t="shared" ref="M2:M6" si="1">_xlfn.STDEV.S(B2:K2)</f>
        <v>3.1286691561783066E-4</v>
      </c>
      <c r="O2" s="66" t="s">
        <v>105</v>
      </c>
      <c r="P2" s="66"/>
    </row>
    <row r="3" spans="1:20" ht="15.75" customHeight="1" x14ac:dyDescent="0.2">
      <c r="A3" s="102">
        <v>3</v>
      </c>
      <c r="B3" s="103">
        <v>2.0771026611328099E-3</v>
      </c>
      <c r="C3" s="104">
        <v>2.0351409912109301E-3</v>
      </c>
      <c r="D3" s="104">
        <v>3.6060810089111302E-3</v>
      </c>
      <c r="E3" s="104">
        <v>1.7359256744384701E-3</v>
      </c>
      <c r="F3" s="104">
        <v>1.7669200897216699E-3</v>
      </c>
      <c r="G3" s="104">
        <v>1.9779205322265599E-3</v>
      </c>
      <c r="H3" s="104">
        <v>1.9388198852539E-3</v>
      </c>
      <c r="I3" s="104">
        <v>1.9471645355224601E-3</v>
      </c>
      <c r="J3" s="104">
        <v>1.80697441101074E-3</v>
      </c>
      <c r="K3" s="105">
        <v>1.76000595092773E-3</v>
      </c>
      <c r="L3" s="106">
        <f t="shared" si="0"/>
        <v>2.0652055740356398E-3</v>
      </c>
      <c r="M3" s="107">
        <f t="shared" si="1"/>
        <v>5.5478703213073031E-4</v>
      </c>
    </row>
    <row r="4" spans="1:20" ht="15.75" customHeight="1" x14ac:dyDescent="0.2">
      <c r="A4" s="102">
        <v>4</v>
      </c>
      <c r="B4" s="103">
        <v>4.1614055633544901E-2</v>
      </c>
      <c r="C4" s="104">
        <v>4.0719985961914E-2</v>
      </c>
      <c r="D4" s="104">
        <v>4.2581081390380797E-2</v>
      </c>
      <c r="E4" s="104">
        <v>4.3877124786376898E-2</v>
      </c>
      <c r="F4" s="104">
        <v>4.2547225952148403E-2</v>
      </c>
      <c r="G4" s="104">
        <v>4.8272132873535101E-2</v>
      </c>
      <c r="H4" s="104">
        <v>5.3455114364624003E-2</v>
      </c>
      <c r="I4" s="104">
        <v>4.1525363922119099E-2</v>
      </c>
      <c r="J4" s="104">
        <v>4.2806863784789997E-2</v>
      </c>
      <c r="K4" s="105">
        <v>4.2086124420166002E-2</v>
      </c>
      <c r="L4" s="106">
        <f t="shared" si="0"/>
        <v>4.3948507308959925E-2</v>
      </c>
      <c r="M4" s="107">
        <f t="shared" si="1"/>
        <v>3.9359357609489495E-3</v>
      </c>
    </row>
    <row r="5" spans="1:20" ht="15.75" customHeight="1" x14ac:dyDescent="0.2">
      <c r="A5" s="102">
        <v>5</v>
      </c>
      <c r="B5" s="103">
        <v>0.72038292884826605</v>
      </c>
      <c r="C5" s="104">
        <v>0.74241113662719704</v>
      </c>
      <c r="D5" s="104">
        <v>0.72843122482299805</v>
      </c>
      <c r="E5" s="104">
        <v>0.73038101196288996</v>
      </c>
      <c r="F5" s="104">
        <v>0.69332194328308105</v>
      </c>
      <c r="G5" s="104">
        <v>0.72999000549316395</v>
      </c>
      <c r="H5" s="104">
        <v>0.72474789619445801</v>
      </c>
      <c r="I5" s="104">
        <v>0.72041320800781194</v>
      </c>
      <c r="J5" s="104">
        <v>0.73073673248291005</v>
      </c>
      <c r="K5" s="105">
        <v>0.73648405075073198</v>
      </c>
      <c r="L5" s="106">
        <f t="shared" si="0"/>
        <v>0.7257300138473507</v>
      </c>
      <c r="M5" s="107">
        <f t="shared" si="1"/>
        <v>1.3225226679615622E-2</v>
      </c>
    </row>
    <row r="6" spans="1:20" ht="15.75" customHeight="1" x14ac:dyDescent="0.2">
      <c r="A6" s="108">
        <v>6</v>
      </c>
      <c r="B6" s="109">
        <v>23.6289527416229</v>
      </c>
      <c r="C6" s="110">
        <v>19.2460212707519</v>
      </c>
      <c r="D6" s="110">
        <v>18.986473083496001</v>
      </c>
      <c r="E6" s="110">
        <v>21.861542224884001</v>
      </c>
      <c r="F6" s="110">
        <v>19.4598340988159</v>
      </c>
      <c r="G6" s="110">
        <v>22.048124790191601</v>
      </c>
      <c r="H6" s="110">
        <v>19.435163259506201</v>
      </c>
      <c r="I6" s="110">
        <v>22.763152122497502</v>
      </c>
      <c r="J6" s="110">
        <v>19.2424879074096</v>
      </c>
      <c r="K6" s="111">
        <v>19.2067852020263</v>
      </c>
      <c r="L6" s="112">
        <f t="shared" si="0"/>
        <v>20.587853670120193</v>
      </c>
      <c r="M6" s="113">
        <f t="shared" si="1"/>
        <v>1.7769605027335618</v>
      </c>
    </row>
    <row r="7" spans="1:20" ht="15.75" customHeight="1" x14ac:dyDescent="0.2">
      <c r="A7" s="10"/>
      <c r="B7" s="114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20" ht="15.75" customHeight="1" x14ac:dyDescent="0.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20" ht="15.75" customHeight="1" x14ac:dyDescent="0.2">
      <c r="A9" s="101" t="s">
        <v>102</v>
      </c>
      <c r="B9" s="40" t="s">
        <v>27</v>
      </c>
      <c r="C9" s="41" t="s">
        <v>28</v>
      </c>
      <c r="D9" s="41" t="s">
        <v>29</v>
      </c>
      <c r="E9" s="41" t="s">
        <v>30</v>
      </c>
      <c r="F9" s="41" t="s">
        <v>31</v>
      </c>
      <c r="G9" s="41" t="s">
        <v>32</v>
      </c>
      <c r="H9" s="41" t="s">
        <v>33</v>
      </c>
      <c r="I9" s="41" t="s">
        <v>34</v>
      </c>
      <c r="J9" s="41" t="s">
        <v>35</v>
      </c>
      <c r="K9" s="42" t="s">
        <v>36</v>
      </c>
      <c r="L9" s="43" t="s">
        <v>37</v>
      </c>
      <c r="M9" s="44" t="s">
        <v>38</v>
      </c>
      <c r="N9" s="66" t="s">
        <v>67</v>
      </c>
      <c r="O9" s="66" t="s">
        <v>68</v>
      </c>
      <c r="Q9" s="66" t="s">
        <v>103</v>
      </c>
      <c r="R9" s="66" t="s">
        <v>104</v>
      </c>
      <c r="S9" s="66" t="s">
        <v>70</v>
      </c>
      <c r="T9" s="66" t="s">
        <v>106</v>
      </c>
    </row>
    <row r="10" spans="1:20" ht="15.75" customHeight="1" x14ac:dyDescent="0.2">
      <c r="A10" s="102">
        <v>2</v>
      </c>
      <c r="B10" s="115">
        <v>2.0208437442779501</v>
      </c>
      <c r="C10" s="116">
        <v>2.0982363224029501</v>
      </c>
      <c r="D10" s="116">
        <v>2.07285475730896</v>
      </c>
      <c r="E10" s="116">
        <v>2.0668981075286799</v>
      </c>
      <c r="F10" s="116">
        <v>2.06655526161193</v>
      </c>
      <c r="G10" s="116">
        <v>2.0456187725067099</v>
      </c>
      <c r="H10" s="116">
        <v>2.1105196475982599</v>
      </c>
      <c r="I10" s="116">
        <v>2.0140857696533199</v>
      </c>
      <c r="J10" s="116">
        <v>2.0274889469146702</v>
      </c>
      <c r="K10" s="117">
        <v>2.0445849895477202</v>
      </c>
      <c r="L10" s="106">
        <f t="shared" ref="L10:L14" si="2">AVERAGE(B10:K10)</f>
        <v>2.0567686319351148</v>
      </c>
      <c r="M10" s="107">
        <f t="shared" ref="M10:M14" si="3">_xlfn.STDEV.S(B10:K10)</f>
        <v>3.2159970997552613E-2</v>
      </c>
      <c r="N10" s="118">
        <v>4</v>
      </c>
      <c r="O10" s="38">
        <v>6</v>
      </c>
      <c r="Q10" s="66" t="s">
        <v>105</v>
      </c>
      <c r="R10" s="66"/>
      <c r="S10" s="66" t="s">
        <v>87</v>
      </c>
      <c r="T10" s="66">
        <v>1</v>
      </c>
    </row>
    <row r="11" spans="1:20" ht="15.75" customHeight="1" x14ac:dyDescent="0.2">
      <c r="A11" s="102">
        <v>3</v>
      </c>
      <c r="B11" s="103">
        <v>9.9374809265136701</v>
      </c>
      <c r="C11" s="104">
        <v>9.9250011444091797</v>
      </c>
      <c r="D11" s="104">
        <v>9.9169120788574201</v>
      </c>
      <c r="E11" s="104">
        <v>12.500743865966699</v>
      </c>
      <c r="F11" s="104">
        <v>9.94103908538818</v>
      </c>
      <c r="G11" s="104">
        <v>9.9243788719177193</v>
      </c>
      <c r="H11" s="104">
        <v>9.8999230861663801</v>
      </c>
      <c r="I11" s="104">
        <v>9.9025321006774902</v>
      </c>
      <c r="J11" s="104">
        <v>13.3734941482543</v>
      </c>
      <c r="K11" s="105">
        <v>9.9220879077911306</v>
      </c>
      <c r="L11" s="106">
        <f t="shared" si="2"/>
        <v>10.524359321594215</v>
      </c>
      <c r="M11" s="107">
        <f t="shared" si="3"/>
        <v>1.2882319215901901</v>
      </c>
      <c r="N11" s="118">
        <v>4</v>
      </c>
      <c r="O11" s="38">
        <v>18</v>
      </c>
      <c r="Q11" s="66"/>
      <c r="R11" s="66"/>
      <c r="S11" s="66" t="s">
        <v>88</v>
      </c>
      <c r="T11" s="66">
        <v>0.3</v>
      </c>
    </row>
    <row r="12" spans="1:20" ht="15.75" customHeight="1" x14ac:dyDescent="0.2">
      <c r="A12" s="102">
        <v>4</v>
      </c>
      <c r="B12" s="103">
        <v>31.0713019371032</v>
      </c>
      <c r="C12" s="104">
        <v>31.143244981765701</v>
      </c>
      <c r="D12" s="104">
        <v>28.646813869476301</v>
      </c>
      <c r="E12" s="104">
        <v>31.681458234786898</v>
      </c>
      <c r="F12" s="104">
        <v>28.5301880836486</v>
      </c>
      <c r="G12" s="104">
        <v>31.9197239875793</v>
      </c>
      <c r="H12" s="104">
        <v>31.767742872238099</v>
      </c>
      <c r="I12" s="104">
        <v>28.5914480686187</v>
      </c>
      <c r="J12" s="104">
        <v>31.124569892883301</v>
      </c>
      <c r="K12" s="105">
        <v>28.5221669673919</v>
      </c>
      <c r="L12" s="106">
        <f t="shared" si="2"/>
        <v>30.299865889549203</v>
      </c>
      <c r="M12" s="107">
        <f t="shared" si="3"/>
        <v>1.5135383301216287</v>
      </c>
      <c r="N12" s="118">
        <v>4</v>
      </c>
      <c r="O12" s="38">
        <v>36</v>
      </c>
    </row>
    <row r="13" spans="1:20" ht="15.75" customHeight="1" x14ac:dyDescent="0.2">
      <c r="A13" s="102">
        <v>5</v>
      </c>
      <c r="B13" s="103">
        <v>84.785595178604098</v>
      </c>
      <c r="C13" s="104">
        <v>87.8859250545501</v>
      </c>
      <c r="D13" s="104">
        <v>87.698942899703894</v>
      </c>
      <c r="E13" s="104">
        <v>88.726361036300602</v>
      </c>
      <c r="F13" s="104">
        <v>84.977911233901906</v>
      </c>
      <c r="G13" s="104">
        <v>88.163096904754596</v>
      </c>
      <c r="H13" s="104">
        <v>88.177481889724703</v>
      </c>
      <c r="I13" s="104">
        <v>88.108891010284395</v>
      </c>
      <c r="J13" s="104">
        <v>84.779066085815401</v>
      </c>
      <c r="K13" s="105">
        <v>88.021396875381399</v>
      </c>
      <c r="L13" s="106">
        <f t="shared" si="2"/>
        <v>87.132466816902109</v>
      </c>
      <c r="M13" s="107">
        <f t="shared" si="3"/>
        <v>1.5991442236940312</v>
      </c>
      <c r="N13" s="118">
        <v>4</v>
      </c>
      <c r="O13" s="38">
        <v>60</v>
      </c>
    </row>
    <row r="14" spans="1:20" ht="15.75" customHeight="1" x14ac:dyDescent="0.2">
      <c r="A14" s="108">
        <v>6</v>
      </c>
      <c r="B14" s="109">
        <v>297.89931106567298</v>
      </c>
      <c r="C14" s="110">
        <v>300.247118234634</v>
      </c>
      <c r="D14" s="110">
        <v>301.77943181991498</v>
      </c>
      <c r="E14" s="110">
        <v>286.32476210594098</v>
      </c>
      <c r="F14" s="110">
        <v>298.34069132804802</v>
      </c>
      <c r="G14" s="110">
        <v>304.29259538650501</v>
      </c>
      <c r="H14" s="110">
        <v>306.53812003135602</v>
      </c>
      <c r="I14" s="110">
        <v>304.32958388328501</v>
      </c>
      <c r="J14" s="110">
        <v>303.58598113059998</v>
      </c>
      <c r="K14" s="111">
        <v>304.08202600479098</v>
      </c>
      <c r="L14" s="112">
        <f t="shared" si="2"/>
        <v>300.74196209907478</v>
      </c>
      <c r="M14" s="113">
        <f t="shared" si="3"/>
        <v>5.7863976555902186</v>
      </c>
      <c r="N14" s="118">
        <v>4</v>
      </c>
      <c r="O14" s="38">
        <v>90</v>
      </c>
    </row>
    <row r="15" spans="1:20" ht="15.75" customHeight="1" x14ac:dyDescent="0.2"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N15" s="118"/>
    </row>
    <row r="16" spans="1:20" ht="15.75" customHeight="1" x14ac:dyDescent="0.2">
      <c r="N16" s="118"/>
    </row>
    <row r="17" spans="1:20" ht="15.75" customHeight="1" x14ac:dyDescent="0.2">
      <c r="A17" s="119" t="s">
        <v>102</v>
      </c>
      <c r="B17" s="120" t="s">
        <v>92</v>
      </c>
      <c r="C17" s="120" t="s">
        <v>93</v>
      </c>
      <c r="D17" s="120" t="s">
        <v>94</v>
      </c>
      <c r="E17" s="120" t="s">
        <v>95</v>
      </c>
      <c r="F17" s="120" t="s">
        <v>96</v>
      </c>
      <c r="G17" s="120" t="s">
        <v>97</v>
      </c>
      <c r="H17" s="120" t="s">
        <v>98</v>
      </c>
      <c r="I17" s="120" t="s">
        <v>99</v>
      </c>
      <c r="J17" s="120" t="s">
        <v>100</v>
      </c>
      <c r="K17" s="120" t="s">
        <v>101</v>
      </c>
      <c r="L17" s="121" t="s">
        <v>37</v>
      </c>
      <c r="M17" s="122" t="s">
        <v>38</v>
      </c>
    </row>
    <row r="18" spans="1:20" ht="15.75" customHeight="1" x14ac:dyDescent="0.2">
      <c r="A18" s="50">
        <v>3</v>
      </c>
      <c r="B18" s="123">
        <v>4.42631244659423E-2</v>
      </c>
      <c r="C18" s="124">
        <v>2.79920101165771E-2</v>
      </c>
      <c r="D18" s="124">
        <v>2.8132915496826099E-2</v>
      </c>
      <c r="E18" s="124">
        <v>2.6005983352661102E-2</v>
      </c>
      <c r="F18" s="124">
        <v>2.8786897659301699E-2</v>
      </c>
      <c r="G18" s="124">
        <v>2.4630069732665998E-2</v>
      </c>
      <c r="H18" s="124">
        <v>2.55510807037353E-2</v>
      </c>
      <c r="I18" s="124">
        <v>2.48992443084716E-2</v>
      </c>
      <c r="J18" s="124">
        <v>2.7750015258789E-2</v>
      </c>
      <c r="K18" s="125">
        <v>2.5906085968017498E-2</v>
      </c>
      <c r="L18" s="126">
        <f t="shared" ref="L18:L21" si="4">AVERAGE(B18:K18)</f>
        <v>2.8391742706298767E-2</v>
      </c>
      <c r="M18" s="127">
        <f t="shared" ref="M18:M21" si="5">_xlfn.STDEV.S(B18:K18)</f>
        <v>5.7637075695731203E-3</v>
      </c>
      <c r="N18" s="66"/>
      <c r="O18" s="66"/>
      <c r="P18" s="66"/>
      <c r="Q18" s="66"/>
      <c r="R18" s="66"/>
      <c r="S18" s="66"/>
      <c r="T18" s="66"/>
    </row>
    <row r="19" spans="1:20" ht="15.75" customHeight="1" x14ac:dyDescent="0.2">
      <c r="A19" s="50">
        <v>4</v>
      </c>
      <c r="B19" s="123">
        <v>7.5565099716186496E-2</v>
      </c>
      <c r="C19" s="124">
        <v>4.7019958496093701E-2</v>
      </c>
      <c r="D19" s="124">
        <v>4.3869733810424798E-2</v>
      </c>
      <c r="E19" s="124">
        <v>4.55460548400878E-2</v>
      </c>
      <c r="F19" s="124">
        <v>4.4006109237670898E-2</v>
      </c>
      <c r="G19" s="124">
        <v>4.3958187103271401E-2</v>
      </c>
      <c r="H19" s="124">
        <v>4.3375968933105399E-2</v>
      </c>
      <c r="I19" s="124">
        <v>4.3713092803955002E-2</v>
      </c>
      <c r="J19" s="124">
        <v>4.6473979949951102E-2</v>
      </c>
      <c r="K19" s="125">
        <v>4.8244953155517502E-2</v>
      </c>
      <c r="L19" s="126">
        <f t="shared" si="4"/>
        <v>4.817731380462642E-2</v>
      </c>
      <c r="M19" s="127">
        <f t="shared" si="5"/>
        <v>9.7638627276207847E-3</v>
      </c>
      <c r="O19" s="66"/>
      <c r="P19" s="66"/>
    </row>
    <row r="20" spans="1:20" ht="15.75" customHeight="1" x14ac:dyDescent="0.2">
      <c r="A20" s="50">
        <v>5</v>
      </c>
      <c r="B20" s="123">
        <v>0.10492205619812001</v>
      </c>
      <c r="C20" s="124">
        <v>6.0373067855834898E-2</v>
      </c>
      <c r="D20" s="124">
        <v>5.3943157196044901E-2</v>
      </c>
      <c r="E20" s="124">
        <v>5.4721117019653299E-2</v>
      </c>
      <c r="F20" s="124">
        <v>5.9747219085693297E-2</v>
      </c>
      <c r="G20" s="124">
        <v>6.4157962799072196E-2</v>
      </c>
      <c r="H20" s="124">
        <v>5.71210384368896E-2</v>
      </c>
      <c r="I20" s="124">
        <v>6.2248945236205999E-2</v>
      </c>
      <c r="J20" s="124">
        <v>7.4517011642455999E-2</v>
      </c>
      <c r="K20" s="125">
        <v>8.2764863967895494E-2</v>
      </c>
      <c r="L20" s="126">
        <f t="shared" si="4"/>
        <v>6.7451643943786582E-2</v>
      </c>
      <c r="M20" s="127">
        <f t="shared" si="5"/>
        <v>1.5941189395207302E-2</v>
      </c>
      <c r="O20" s="66"/>
      <c r="P20" s="66"/>
    </row>
    <row r="21" spans="1:20" ht="15.75" customHeight="1" x14ac:dyDescent="0.2">
      <c r="A21" s="45">
        <v>6</v>
      </c>
      <c r="B21" s="128">
        <v>0.168842077255249</v>
      </c>
      <c r="C21" s="129">
        <v>7.8277111053466797E-2</v>
      </c>
      <c r="D21" s="129">
        <v>7.8602075576782199E-2</v>
      </c>
      <c r="E21" s="129">
        <v>8.6643934249877902E-2</v>
      </c>
      <c r="F21" s="129">
        <v>7.3856115341186496E-2</v>
      </c>
      <c r="G21" s="129">
        <v>7.2799921035766602E-2</v>
      </c>
      <c r="H21" s="129">
        <v>7.2052001953125E-2</v>
      </c>
      <c r="I21" s="129">
        <v>7.3299169540405204E-2</v>
      </c>
      <c r="J21" s="129">
        <v>7.7050924301147405E-2</v>
      </c>
      <c r="K21" s="130">
        <v>7.7288150787353502E-2</v>
      </c>
      <c r="L21" s="131">
        <f t="shared" si="4"/>
        <v>8.587114810943601E-2</v>
      </c>
      <c r="M21" s="132">
        <f t="shared" si="5"/>
        <v>2.9459928947551683E-2</v>
      </c>
    </row>
    <row r="22" spans="1:20" ht="15.75" customHeight="1" x14ac:dyDescent="0.2"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4"/>
      <c r="M22" s="134"/>
    </row>
    <row r="23" spans="1:20" ht="15.75" customHeight="1" x14ac:dyDescent="0.2"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4"/>
      <c r="M23" s="134"/>
    </row>
    <row r="24" spans="1:20" ht="15.75" customHeight="1" x14ac:dyDescent="0.2"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4"/>
      <c r="M24" s="134"/>
    </row>
    <row r="25" spans="1:20" ht="15.75" customHeight="1" x14ac:dyDescent="0.2">
      <c r="B25" s="136"/>
    </row>
    <row r="26" spans="1:20" ht="15.75" customHeight="1" x14ac:dyDescent="0.2"/>
    <row r="27" spans="1:20" ht="15.75" customHeight="1" x14ac:dyDescent="0.2">
      <c r="A27" s="137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</row>
    <row r="28" spans="1:20" ht="15.75" customHeight="1" x14ac:dyDescent="0.2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</row>
    <row r="29" spans="1:20" ht="15.75" customHeight="1" x14ac:dyDescent="0.2">
      <c r="A29" s="119" t="s">
        <v>102</v>
      </c>
      <c r="B29" s="120" t="s">
        <v>75</v>
      </c>
      <c r="C29" s="120" t="s">
        <v>76</v>
      </c>
      <c r="D29" s="120" t="s">
        <v>77</v>
      </c>
      <c r="E29" s="120" t="s">
        <v>78</v>
      </c>
      <c r="F29" s="120" t="s">
        <v>79</v>
      </c>
      <c r="G29" s="120" t="s">
        <v>80</v>
      </c>
      <c r="H29" s="120" t="s">
        <v>81</v>
      </c>
      <c r="I29" s="120" t="s">
        <v>82</v>
      </c>
      <c r="J29" s="120" t="s">
        <v>83</v>
      </c>
      <c r="K29" s="120" t="s">
        <v>84</v>
      </c>
      <c r="L29" s="121" t="s">
        <v>37</v>
      </c>
      <c r="M29" s="122" t="s">
        <v>38</v>
      </c>
      <c r="O29" s="66" t="s">
        <v>107</v>
      </c>
      <c r="P29" s="66" t="s">
        <v>104</v>
      </c>
    </row>
    <row r="30" spans="1:20" ht="15.75" customHeight="1" x14ac:dyDescent="0.2">
      <c r="A30" s="50">
        <v>2</v>
      </c>
      <c r="B30" s="138">
        <v>1.7437934875488201E-3</v>
      </c>
      <c r="C30" s="139">
        <v>1.0340213775634701E-3</v>
      </c>
      <c r="D30" s="139">
        <v>1.0051727294921799E-3</v>
      </c>
      <c r="E30" s="139">
        <v>8.7499618530273405E-4</v>
      </c>
      <c r="F30" s="139">
        <v>6.36816024780273E-4</v>
      </c>
      <c r="G30" s="139">
        <v>5.6099891662597602E-4</v>
      </c>
      <c r="H30" s="139">
        <v>5.2905082702636697E-4</v>
      </c>
      <c r="I30" s="139">
        <v>5.1212310791015603E-4</v>
      </c>
      <c r="J30" s="139">
        <v>5.2285194396972602E-4</v>
      </c>
      <c r="K30" s="140">
        <v>4.8780441284179601E-4</v>
      </c>
      <c r="L30" s="126">
        <f t="shared" ref="L30:L34" si="6">AVERAGE(B30:K30)</f>
        <v>7.9076290130614992E-4</v>
      </c>
      <c r="M30" s="127">
        <f t="shared" ref="M30:M34" si="7">_xlfn.STDEV.S(B30:K30)</f>
        <v>3.9534702135802895E-4</v>
      </c>
      <c r="O30" s="66" t="s">
        <v>19</v>
      </c>
      <c r="P30" s="66"/>
    </row>
    <row r="31" spans="1:20" ht="15.75" customHeight="1" x14ac:dyDescent="0.2">
      <c r="A31" s="50">
        <v>3</v>
      </c>
      <c r="B31" s="123">
        <v>3.79705429077148E-3</v>
      </c>
      <c r="C31" s="124">
        <v>2.19964981079101E-3</v>
      </c>
      <c r="D31" s="124">
        <v>1.9068717956542899E-3</v>
      </c>
      <c r="E31" s="124">
        <v>1.7819404602050701E-3</v>
      </c>
      <c r="F31" s="124">
        <v>1.8019676208496001E-3</v>
      </c>
      <c r="G31" s="124">
        <v>1.7580986022949199E-3</v>
      </c>
      <c r="H31" s="124">
        <v>1.7731189727783201E-3</v>
      </c>
      <c r="I31" s="124">
        <v>1.68704986572265E-3</v>
      </c>
      <c r="J31" s="124">
        <v>1.7120838165283201E-3</v>
      </c>
      <c r="K31" s="125">
        <v>1.6291141510009701E-3</v>
      </c>
      <c r="L31" s="126">
        <f t="shared" si="6"/>
        <v>2.004694938659663E-3</v>
      </c>
      <c r="M31" s="127">
        <f t="shared" si="7"/>
        <v>6.4917593146429111E-4</v>
      </c>
    </row>
    <row r="32" spans="1:20" ht="15.75" customHeight="1" x14ac:dyDescent="0.2">
      <c r="A32" s="50">
        <v>4</v>
      </c>
      <c r="B32" s="123">
        <v>4.1250705718994099E-2</v>
      </c>
      <c r="C32" s="124">
        <v>4.30850982666015E-2</v>
      </c>
      <c r="D32" s="124">
        <v>4.4245958328247001E-2</v>
      </c>
      <c r="E32" s="124">
        <v>3.9453029632568297E-2</v>
      </c>
      <c r="F32" s="124">
        <v>4.4713973999023403E-2</v>
      </c>
      <c r="G32" s="124">
        <v>4.6284914016723598E-2</v>
      </c>
      <c r="H32" s="124">
        <v>4.04553413391113E-2</v>
      </c>
      <c r="I32" s="124">
        <v>4.0379285812377902E-2</v>
      </c>
      <c r="J32" s="124">
        <v>4.2231082916259703E-2</v>
      </c>
      <c r="K32" s="125">
        <v>4.01349067687988E-2</v>
      </c>
      <c r="L32" s="126">
        <f t="shared" si="6"/>
        <v>4.2223429679870562E-2</v>
      </c>
      <c r="M32" s="127">
        <f t="shared" si="7"/>
        <v>2.2862355945484675E-3</v>
      </c>
    </row>
    <row r="33" spans="1:20" ht="15.75" customHeight="1" x14ac:dyDescent="0.2">
      <c r="A33" s="50">
        <v>5</v>
      </c>
      <c r="B33" s="123">
        <v>0.98682522773742598</v>
      </c>
      <c r="C33" s="124">
        <v>0.78304910659789995</v>
      </c>
      <c r="D33" s="124">
        <v>0.77647018432617099</v>
      </c>
      <c r="E33" s="124">
        <v>0.785369873046875</v>
      </c>
      <c r="F33" s="124">
        <v>0.78200101852416903</v>
      </c>
      <c r="G33" s="124">
        <v>0.76678729057312001</v>
      </c>
      <c r="H33" s="124">
        <v>0.78277683258056596</v>
      </c>
      <c r="I33" s="124">
        <v>0.79159021377563399</v>
      </c>
      <c r="J33" s="124">
        <v>0.77639007568359297</v>
      </c>
      <c r="K33" s="125">
        <v>0.79465794563293402</v>
      </c>
      <c r="L33" s="126">
        <f t="shared" si="6"/>
        <v>0.80259177684783878</v>
      </c>
      <c r="M33" s="127">
        <f t="shared" si="7"/>
        <v>6.5210678869266708E-2</v>
      </c>
    </row>
    <row r="34" spans="1:20" ht="15.75" customHeight="1" x14ac:dyDescent="0.2">
      <c r="A34" s="45">
        <v>6</v>
      </c>
      <c r="B34" s="128">
        <v>20.275353193282999</v>
      </c>
      <c r="C34" s="129">
        <v>19.880149841308501</v>
      </c>
      <c r="D34" s="129">
        <v>24.067193031311</v>
      </c>
      <c r="E34" s="129">
        <v>21.2494008541107</v>
      </c>
      <c r="F34" s="129">
        <v>20.493747949600198</v>
      </c>
      <c r="G34" s="129">
        <v>24.381528854370099</v>
      </c>
      <c r="H34" s="129">
        <v>20.2136487960815</v>
      </c>
      <c r="I34" s="129">
        <v>25.014190196990899</v>
      </c>
      <c r="J34" s="129">
        <v>20.970861196517902</v>
      </c>
      <c r="K34" s="130">
        <v>20.1004540920257</v>
      </c>
      <c r="L34" s="131">
        <f t="shared" si="6"/>
        <v>21.664652800559953</v>
      </c>
      <c r="M34" s="132">
        <f t="shared" si="7"/>
        <v>2.0017922356465614</v>
      </c>
    </row>
    <row r="35" spans="1:20" ht="15.75" customHeight="1" x14ac:dyDescent="0.2">
      <c r="B35" s="141"/>
      <c r="C35" s="54"/>
      <c r="D35" s="54"/>
      <c r="E35" s="54"/>
      <c r="F35" s="54"/>
      <c r="G35" s="54"/>
      <c r="H35" s="54"/>
      <c r="I35" s="54"/>
      <c r="J35" s="54"/>
      <c r="K35" s="54"/>
    </row>
    <row r="36" spans="1:20" ht="15.75" customHeight="1" x14ac:dyDescent="0.2">
      <c r="B36" s="54"/>
      <c r="C36" s="54"/>
      <c r="D36" s="54"/>
      <c r="E36" s="54"/>
      <c r="F36" s="54"/>
      <c r="G36" s="54"/>
      <c r="H36" s="54"/>
      <c r="I36" s="54"/>
      <c r="J36" s="54"/>
      <c r="K36" s="54"/>
    </row>
    <row r="37" spans="1:20" ht="15.75" customHeight="1" x14ac:dyDescent="0.2">
      <c r="A37" s="119" t="s">
        <v>102</v>
      </c>
      <c r="B37" s="142" t="s">
        <v>27</v>
      </c>
      <c r="C37" s="143" t="s">
        <v>28</v>
      </c>
      <c r="D37" s="143" t="s">
        <v>29</v>
      </c>
      <c r="E37" s="143" t="s">
        <v>30</v>
      </c>
      <c r="F37" s="143" t="s">
        <v>31</v>
      </c>
      <c r="G37" s="143" t="s">
        <v>32</v>
      </c>
      <c r="H37" s="143" t="s">
        <v>33</v>
      </c>
      <c r="I37" s="143" t="s">
        <v>34</v>
      </c>
      <c r="J37" s="143" t="s">
        <v>35</v>
      </c>
      <c r="K37" s="144" t="s">
        <v>36</v>
      </c>
      <c r="L37" s="121" t="s">
        <v>37</v>
      </c>
      <c r="M37" s="122" t="s">
        <v>38</v>
      </c>
      <c r="N37" s="66" t="s">
        <v>67</v>
      </c>
      <c r="O37" s="66" t="s">
        <v>68</v>
      </c>
      <c r="Q37" s="66" t="s">
        <v>107</v>
      </c>
      <c r="R37" s="66" t="s">
        <v>104</v>
      </c>
      <c r="S37" s="66" t="s">
        <v>70</v>
      </c>
      <c r="T37" s="66" t="s">
        <v>106</v>
      </c>
    </row>
    <row r="38" spans="1:20" ht="15.75" customHeight="1" x14ac:dyDescent="0.2">
      <c r="A38" s="50">
        <v>2</v>
      </c>
      <c r="B38" s="138">
        <v>2.2984030246734601</v>
      </c>
      <c r="C38" s="139">
        <v>2.2947821617126398</v>
      </c>
      <c r="D38" s="139">
        <v>2.2905490398406898</v>
      </c>
      <c r="E38" s="139">
        <v>2.2499740123748699</v>
      </c>
      <c r="F38" s="139">
        <v>2.27163314819335</v>
      </c>
      <c r="G38" s="139">
        <v>2.2788569927215501</v>
      </c>
      <c r="H38" s="139">
        <v>2.2783532142639098</v>
      </c>
      <c r="I38" s="139">
        <v>2.2531609535217201</v>
      </c>
      <c r="J38" s="139">
        <v>2.2955372333526598</v>
      </c>
      <c r="K38" s="140">
        <v>5.3847990036010698</v>
      </c>
      <c r="L38" s="126">
        <f t="shared" ref="L38:L42" si="8">AVERAGE(B38:K38)</f>
        <v>2.5896048784255923</v>
      </c>
      <c r="M38" s="127">
        <f t="shared" ref="M38:M42" si="9">_xlfn.STDEV.S(B38:K38)</f>
        <v>0.98227801188662889</v>
      </c>
      <c r="N38" s="145">
        <v>5</v>
      </c>
      <c r="O38" s="38">
        <v>6</v>
      </c>
      <c r="Q38" s="66" t="s">
        <v>19</v>
      </c>
      <c r="R38" s="66"/>
      <c r="S38" s="66" t="s">
        <v>87</v>
      </c>
      <c r="T38" s="66">
        <v>1</v>
      </c>
    </row>
    <row r="39" spans="1:20" ht="15.75" customHeight="1" x14ac:dyDescent="0.2">
      <c r="A39" s="50">
        <v>3</v>
      </c>
      <c r="B39" s="123">
        <v>11.755875825881899</v>
      </c>
      <c r="C39" s="124">
        <v>14.7279279232025</v>
      </c>
      <c r="D39" s="124">
        <v>11.7495670318603</v>
      </c>
      <c r="E39" s="124">
        <v>11.756840944290101</v>
      </c>
      <c r="F39" s="124">
        <v>11.6750280857086</v>
      </c>
      <c r="G39" s="124">
        <v>11.7740728855133</v>
      </c>
      <c r="H39" s="124">
        <v>14.838510036468501</v>
      </c>
      <c r="I39" s="124">
        <v>11.683569908141999</v>
      </c>
      <c r="J39" s="124">
        <v>11.718358993530201</v>
      </c>
      <c r="K39" s="125">
        <v>11.718771934509199</v>
      </c>
      <c r="L39" s="126">
        <f t="shared" si="8"/>
        <v>12.339852356910663</v>
      </c>
      <c r="M39" s="127">
        <f t="shared" si="9"/>
        <v>1.2884254834294466</v>
      </c>
      <c r="N39" s="145">
        <v>5</v>
      </c>
      <c r="O39" s="38">
        <v>18</v>
      </c>
      <c r="Q39" s="66"/>
      <c r="R39" s="66"/>
      <c r="S39" s="66" t="s">
        <v>88</v>
      </c>
      <c r="T39" s="66">
        <v>0.3</v>
      </c>
    </row>
    <row r="40" spans="1:20" ht="15.75" customHeight="1" x14ac:dyDescent="0.2">
      <c r="A40" s="50">
        <v>4</v>
      </c>
      <c r="B40" s="123">
        <v>38.569756269454899</v>
      </c>
      <c r="C40" s="124">
        <v>34.207869052886899</v>
      </c>
      <c r="D40" s="124">
        <v>37.208788156509399</v>
      </c>
      <c r="E40" s="124">
        <v>36.751798152923499</v>
      </c>
      <c r="F40" s="124">
        <v>34.183707952499297</v>
      </c>
      <c r="G40" s="124">
        <v>36.793204307556103</v>
      </c>
      <c r="H40" s="124">
        <v>37.389194011688197</v>
      </c>
      <c r="I40" s="124">
        <v>34.703220844268799</v>
      </c>
      <c r="J40" s="124">
        <v>38.723668813705402</v>
      </c>
      <c r="K40" s="125">
        <v>34.327960014343198</v>
      </c>
      <c r="L40" s="126">
        <f t="shared" si="8"/>
        <v>36.285916757583571</v>
      </c>
      <c r="M40" s="127">
        <f t="shared" si="9"/>
        <v>1.7881691922175764</v>
      </c>
      <c r="N40" s="145">
        <v>5</v>
      </c>
      <c r="O40" s="38">
        <v>36</v>
      </c>
    </row>
    <row r="41" spans="1:20" ht="15.75" customHeight="1" x14ac:dyDescent="0.2">
      <c r="A41" s="50">
        <v>5</v>
      </c>
      <c r="B41" s="123">
        <v>106.160825014114</v>
      </c>
      <c r="C41" s="124">
        <v>109.012400865554</v>
      </c>
      <c r="D41" s="124">
        <v>109.912703037261</v>
      </c>
      <c r="E41" s="124">
        <v>109.276309967041</v>
      </c>
      <c r="F41" s="124">
        <v>105.350597858428</v>
      </c>
      <c r="G41" s="124">
        <v>110.159205913543</v>
      </c>
      <c r="H41" s="124">
        <v>109.037775039672</v>
      </c>
      <c r="I41" s="124">
        <v>108.75161600112899</v>
      </c>
      <c r="J41" s="124">
        <v>109.84391307830801</v>
      </c>
      <c r="K41" s="125">
        <v>103.884719133377</v>
      </c>
      <c r="L41" s="126">
        <f t="shared" si="8"/>
        <v>108.13900659084273</v>
      </c>
      <c r="M41" s="127">
        <f t="shared" si="9"/>
        <v>2.1898921698855696</v>
      </c>
      <c r="N41" s="145">
        <v>5</v>
      </c>
      <c r="O41" s="38">
        <v>60</v>
      </c>
    </row>
    <row r="42" spans="1:20" ht="15.75" customHeight="1" x14ac:dyDescent="0.2">
      <c r="A42" s="45">
        <v>6</v>
      </c>
      <c r="B42" s="128">
        <v>348.94456291198702</v>
      </c>
      <c r="C42" s="129">
        <v>351.35349988937298</v>
      </c>
      <c r="D42" s="129">
        <v>363.37286782264698</v>
      </c>
      <c r="E42" s="129">
        <v>347.49407172203001</v>
      </c>
      <c r="F42" s="129">
        <v>345.34953308105401</v>
      </c>
      <c r="G42" s="129">
        <v>354.61195182800202</v>
      </c>
      <c r="H42" s="129">
        <v>362.25438594818098</v>
      </c>
      <c r="I42" s="129">
        <v>355.85690593719403</v>
      </c>
      <c r="J42" s="129">
        <v>367.98764705657902</v>
      </c>
      <c r="K42" s="130">
        <v>356.19462776184002</v>
      </c>
      <c r="L42" s="131">
        <f t="shared" si="8"/>
        <v>355.34200539588869</v>
      </c>
      <c r="M42" s="132">
        <f t="shared" si="9"/>
        <v>7.3936014929465532</v>
      </c>
      <c r="N42" s="145">
        <v>5</v>
      </c>
      <c r="O42" s="38">
        <v>90</v>
      </c>
    </row>
    <row r="43" spans="1:20" ht="15.75" customHeight="1" x14ac:dyDescent="0.2"/>
    <row r="44" spans="1:20" ht="15.75" customHeight="1" x14ac:dyDescent="0.2"/>
    <row r="45" spans="1:20" ht="15.75" customHeight="1" x14ac:dyDescent="0.2">
      <c r="A45" s="146" t="s">
        <v>102</v>
      </c>
      <c r="B45" s="143" t="s">
        <v>92</v>
      </c>
      <c r="C45" s="143" t="s">
        <v>93</v>
      </c>
      <c r="D45" s="143" t="s">
        <v>94</v>
      </c>
      <c r="E45" s="143" t="s">
        <v>95</v>
      </c>
      <c r="F45" s="143" t="s">
        <v>96</v>
      </c>
      <c r="G45" s="143" t="s">
        <v>97</v>
      </c>
      <c r="H45" s="143" t="s">
        <v>98</v>
      </c>
      <c r="I45" s="143" t="s">
        <v>99</v>
      </c>
      <c r="J45" s="143" t="s">
        <v>100</v>
      </c>
      <c r="K45" s="143" t="s">
        <v>101</v>
      </c>
      <c r="L45" s="147" t="s">
        <v>37</v>
      </c>
      <c r="M45" s="148" t="s">
        <v>38</v>
      </c>
    </row>
    <row r="46" spans="1:20" ht="15.75" customHeight="1" x14ac:dyDescent="0.2">
      <c r="A46" s="149">
        <v>3</v>
      </c>
      <c r="B46" s="123">
        <v>4.0399074554443297E-2</v>
      </c>
      <c r="C46" s="124">
        <v>3.1769990921020501E-2</v>
      </c>
      <c r="D46" s="124">
        <v>3.1746149063110303E-2</v>
      </c>
      <c r="E46" s="124">
        <v>3.4359931945800698E-2</v>
      </c>
      <c r="F46" s="124">
        <v>3.9574861526489202E-2</v>
      </c>
      <c r="G46" s="124">
        <v>3.3905029296875E-2</v>
      </c>
      <c r="H46" s="124">
        <v>3.1475782394409103E-2</v>
      </c>
      <c r="I46" s="124">
        <v>2.4340867996215799E-2</v>
      </c>
      <c r="J46" s="124">
        <v>2.4878025054931599E-2</v>
      </c>
      <c r="K46" s="125">
        <v>2.93569564819335E-2</v>
      </c>
      <c r="L46" s="150">
        <f t="shared" ref="L46:L49" si="10">AVERAGE(B46:K46)</f>
        <v>3.2180666923522901E-2</v>
      </c>
      <c r="M46" s="151">
        <f t="shared" ref="M46:M49" si="11">_xlfn.STDEV.S(B46:K46)</f>
        <v>5.307831199017214E-3</v>
      </c>
    </row>
    <row r="47" spans="1:20" ht="15.75" customHeight="1" x14ac:dyDescent="0.2">
      <c r="A47" s="149">
        <v>4</v>
      </c>
      <c r="B47" s="123">
        <v>6.5042972564697196E-2</v>
      </c>
      <c r="C47" s="124">
        <v>5.0278902053833001E-2</v>
      </c>
      <c r="D47" s="124">
        <v>4.43768501281738E-2</v>
      </c>
      <c r="E47" s="124">
        <v>5.74231147766113E-2</v>
      </c>
      <c r="F47" s="124">
        <v>4.4490098953247001E-2</v>
      </c>
      <c r="G47" s="124">
        <v>4.99310493469238E-2</v>
      </c>
      <c r="H47" s="124">
        <v>5.4687023162841797E-2</v>
      </c>
      <c r="I47" s="124">
        <v>5.7697057723999003E-2</v>
      </c>
      <c r="J47" s="124">
        <v>6.4039945602416895E-2</v>
      </c>
      <c r="K47" s="125">
        <v>5.0912141799926702E-2</v>
      </c>
      <c r="L47" s="150">
        <f t="shared" si="10"/>
        <v>5.3887915611267045E-2</v>
      </c>
      <c r="M47" s="151">
        <f t="shared" si="11"/>
        <v>7.2377183487112627E-3</v>
      </c>
    </row>
    <row r="48" spans="1:20" ht="15.75" customHeight="1" x14ac:dyDescent="0.2">
      <c r="A48" s="149">
        <v>5</v>
      </c>
      <c r="B48" s="123">
        <v>9.1836929321288993E-2</v>
      </c>
      <c r="C48" s="124">
        <v>5.8036088943481397E-2</v>
      </c>
      <c r="D48" s="152">
        <v>5.6985855102539E-2</v>
      </c>
      <c r="E48" s="124">
        <v>6.0696125030517502E-2</v>
      </c>
      <c r="F48" s="124">
        <v>5.7645797729492097E-2</v>
      </c>
      <c r="G48" s="124">
        <v>5.6342124938964802E-2</v>
      </c>
      <c r="H48" s="124">
        <v>5.8849096298217697E-2</v>
      </c>
      <c r="I48" s="124">
        <v>5.6857109069824198E-2</v>
      </c>
      <c r="J48" s="124">
        <v>6.5951108932495103E-2</v>
      </c>
      <c r="K48" s="125">
        <v>6.9910049438476493E-2</v>
      </c>
      <c r="L48" s="150">
        <f t="shared" si="10"/>
        <v>6.3311028480529732E-2</v>
      </c>
      <c r="M48" s="151">
        <f t="shared" si="11"/>
        <v>1.0960216021800152E-2</v>
      </c>
    </row>
    <row r="49" spans="1:13" ht="15.75" customHeight="1" x14ac:dyDescent="0.2">
      <c r="A49" s="153">
        <v>6</v>
      </c>
      <c r="B49" s="128">
        <v>0.16059398651123</v>
      </c>
      <c r="C49" s="129">
        <v>7.8084945678710896E-2</v>
      </c>
      <c r="D49" s="129">
        <v>7.5894832611083901E-2</v>
      </c>
      <c r="E49" s="129">
        <v>7.46960639953613E-2</v>
      </c>
      <c r="F49" s="129">
        <v>7.4542999267578097E-2</v>
      </c>
      <c r="G49" s="129">
        <v>7.5428962707519503E-2</v>
      </c>
      <c r="H49" s="129">
        <v>8.3322048187255804E-2</v>
      </c>
      <c r="I49" s="129">
        <v>7.0245027542114202E-2</v>
      </c>
      <c r="J49" s="129">
        <v>7.0359945297241197E-2</v>
      </c>
      <c r="K49" s="130">
        <v>7.3263168334960896E-2</v>
      </c>
      <c r="L49" s="154">
        <f t="shared" si="10"/>
        <v>8.3643198013305595E-2</v>
      </c>
      <c r="M49" s="155">
        <f t="shared" si="11"/>
        <v>2.729773616968444E-2</v>
      </c>
    </row>
    <row r="50" spans="1:13" ht="15.75" customHeight="1" x14ac:dyDescent="0.2"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4"/>
      <c r="M50" s="134"/>
    </row>
    <row r="51" spans="1:13" ht="15.75" customHeight="1" x14ac:dyDescent="0.2"/>
    <row r="52" spans="1:13" ht="15.75" customHeight="1" x14ac:dyDescent="0.2"/>
    <row r="53" spans="1:13" ht="15.75" customHeight="1" x14ac:dyDescent="0.2"/>
    <row r="54" spans="1:13" ht="15.75" customHeight="1" x14ac:dyDescent="0.2"/>
    <row r="55" spans="1:13" ht="15.75" customHeight="1" x14ac:dyDescent="0.2"/>
    <row r="56" spans="1:13" ht="15.75" customHeight="1" x14ac:dyDescent="0.2"/>
    <row r="57" spans="1:13" ht="15.75" customHeight="1" x14ac:dyDescent="0.2"/>
    <row r="58" spans="1:13" ht="15.75" customHeight="1" x14ac:dyDescent="0.2"/>
    <row r="59" spans="1:13" ht="15.75" customHeight="1" x14ac:dyDescent="0.2"/>
    <row r="60" spans="1:13" ht="15.75" customHeight="1" x14ac:dyDescent="0.2"/>
    <row r="61" spans="1:13" ht="15.75" customHeight="1" x14ac:dyDescent="0.2"/>
    <row r="62" spans="1:13" ht="15.75" customHeight="1" x14ac:dyDescent="0.2"/>
    <row r="63" spans="1:13" ht="15.75" customHeight="1" x14ac:dyDescent="0.2"/>
    <row r="64" spans="1:1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3C47D"/>
  </sheetPr>
  <dimension ref="A1:AE1000"/>
  <sheetViews>
    <sheetView topLeftCell="A61" workbookViewId="0"/>
  </sheetViews>
  <sheetFormatPr baseColWidth="10" defaultColWidth="11.1640625" defaultRowHeight="15" customHeight="1" x14ac:dyDescent="0.2"/>
  <cols>
    <col min="1" max="6" width="10.5" customWidth="1"/>
    <col min="7" max="7" width="9.33203125" customWidth="1"/>
    <col min="8" max="8" width="9.83203125" customWidth="1"/>
    <col min="9" max="11" width="10.5" customWidth="1"/>
    <col min="12" max="12" width="12.1640625" customWidth="1"/>
    <col min="13" max="13" width="13.33203125" customWidth="1"/>
    <col min="14" max="26" width="10.5" customWidth="1"/>
    <col min="27" max="27" width="10.6640625" customWidth="1"/>
    <col min="28" max="31" width="10.5" customWidth="1"/>
  </cols>
  <sheetData>
    <row r="1" spans="1:30" ht="15.75" customHeight="1" x14ac:dyDescent="0.2">
      <c r="A1" s="10" t="s">
        <v>108</v>
      </c>
      <c r="B1" s="10" t="s">
        <v>71</v>
      </c>
      <c r="C1" s="10" t="s">
        <v>109</v>
      </c>
      <c r="D1" s="10" t="s">
        <v>110</v>
      </c>
      <c r="E1" s="10" t="s">
        <v>111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30" ht="15.75" customHeight="1" x14ac:dyDescent="0.2">
      <c r="A2" s="101" t="s">
        <v>26</v>
      </c>
      <c r="B2" s="40" t="s">
        <v>112</v>
      </c>
      <c r="C2" s="41" t="s">
        <v>113</v>
      </c>
      <c r="D2" s="41" t="s">
        <v>114</v>
      </c>
      <c r="E2" s="41" t="s">
        <v>115</v>
      </c>
      <c r="F2" s="41" t="s">
        <v>116</v>
      </c>
      <c r="G2" s="41" t="s">
        <v>117</v>
      </c>
      <c r="H2" s="41" t="s">
        <v>118</v>
      </c>
      <c r="I2" s="41" t="s">
        <v>119</v>
      </c>
      <c r="J2" s="41" t="s">
        <v>120</v>
      </c>
      <c r="K2" s="42" t="s">
        <v>121</v>
      </c>
      <c r="L2" s="43" t="s">
        <v>122</v>
      </c>
      <c r="M2" s="44" t="s">
        <v>123</v>
      </c>
      <c r="N2" s="6"/>
      <c r="O2" s="101" t="s">
        <v>26</v>
      </c>
      <c r="P2" s="40" t="s">
        <v>112</v>
      </c>
      <c r="Q2" s="41" t="s">
        <v>113</v>
      </c>
      <c r="R2" s="41" t="s">
        <v>114</v>
      </c>
      <c r="S2" s="41" t="s">
        <v>115</v>
      </c>
      <c r="T2" s="41" t="s">
        <v>116</v>
      </c>
      <c r="U2" s="41" t="s">
        <v>117</v>
      </c>
      <c r="V2" s="41" t="s">
        <v>118</v>
      </c>
      <c r="W2" s="41" t="s">
        <v>119</v>
      </c>
      <c r="X2" s="41" t="s">
        <v>120</v>
      </c>
      <c r="Y2" s="42" t="s">
        <v>121</v>
      </c>
      <c r="Z2" s="156" t="s">
        <v>122</v>
      </c>
      <c r="AA2" s="157" t="s">
        <v>123</v>
      </c>
      <c r="AB2" s="10" t="s">
        <v>68</v>
      </c>
      <c r="AC2" s="10" t="s">
        <v>67</v>
      </c>
      <c r="AD2" s="10"/>
    </row>
    <row r="3" spans="1:30" ht="15.75" customHeight="1" x14ac:dyDescent="0.2">
      <c r="A3" s="158">
        <v>2</v>
      </c>
      <c r="B3" s="159">
        <v>-7.8100297120936197</v>
      </c>
      <c r="C3" s="160">
        <v>-7.8100306684906204</v>
      </c>
      <c r="D3" s="160">
        <v>-7.81002037952178</v>
      </c>
      <c r="E3" s="160">
        <v>-7.8100286440987903</v>
      </c>
      <c r="F3" s="160">
        <v>-7.8100255298388497</v>
      </c>
      <c r="G3" s="160">
        <v>-7.8100287169605096</v>
      </c>
      <c r="H3" s="160">
        <v>-7.8100300336013397</v>
      </c>
      <c r="I3" s="160">
        <v>-7.8100190761858599</v>
      </c>
      <c r="J3" s="139">
        <v>-7.8100265437699701</v>
      </c>
      <c r="K3" s="140">
        <v>-7.8100260516700297</v>
      </c>
      <c r="L3" s="161">
        <f t="shared" ref="L3:L14" si="0">AVERAGE(B3:K3)</f>
        <v>-7.8100265356231375</v>
      </c>
      <c r="M3" s="162">
        <f t="shared" ref="M3:M14" si="1">_xlfn.STDEV.S(B3:K3)</f>
        <v>3.9916159301796964E-6</v>
      </c>
      <c r="N3" s="10"/>
      <c r="O3" s="158">
        <v>2</v>
      </c>
      <c r="P3" s="163">
        <v>61</v>
      </c>
      <c r="Q3" s="164">
        <v>61</v>
      </c>
      <c r="R3" s="165">
        <v>61</v>
      </c>
      <c r="S3" s="165">
        <v>61</v>
      </c>
      <c r="T3" s="165">
        <v>61</v>
      </c>
      <c r="U3" s="165">
        <v>61</v>
      </c>
      <c r="V3" s="165">
        <v>61</v>
      </c>
      <c r="W3" s="165">
        <v>61</v>
      </c>
      <c r="X3" s="166">
        <v>61</v>
      </c>
      <c r="Y3" s="166">
        <v>61</v>
      </c>
      <c r="Z3" s="161">
        <f t="shared" ref="Z3:Z14" si="2">AVERAGE(P3:Y3)</f>
        <v>61</v>
      </c>
      <c r="AA3" s="162">
        <f t="shared" ref="AA3:AA14" si="3">_xlfn.STDEV.S(P3:Y3)</f>
        <v>0</v>
      </c>
      <c r="AB3" s="10">
        <v>24</v>
      </c>
      <c r="AC3" s="10">
        <v>64</v>
      </c>
      <c r="AD3" s="10"/>
    </row>
    <row r="4" spans="1:30" ht="15.75" customHeight="1" x14ac:dyDescent="0.2">
      <c r="A4" s="102">
        <v>2.4500000000000002</v>
      </c>
      <c r="B4" s="167">
        <v>-7.8684254404427802</v>
      </c>
      <c r="C4" s="168">
        <v>-7.8684219309564396</v>
      </c>
      <c r="D4" s="168">
        <v>-7.8684239452257696</v>
      </c>
      <c r="E4" s="168">
        <v>-7.8684233751103498</v>
      </c>
      <c r="F4" s="168">
        <v>-7.8684229990098098</v>
      </c>
      <c r="G4" s="168">
        <v>-7.8684231496262704</v>
      </c>
      <c r="H4" s="168">
        <v>-7.8684211736072998</v>
      </c>
      <c r="I4" s="168">
        <v>-7.8684244376296304</v>
      </c>
      <c r="J4" s="124">
        <v>-7.8684200907269499</v>
      </c>
      <c r="K4" s="125">
        <v>-7.8684228850438203</v>
      </c>
      <c r="L4" s="169">
        <f t="shared" si="0"/>
        <v>-7.8684229427379133</v>
      </c>
      <c r="M4" s="170">
        <f t="shared" si="1"/>
        <v>1.5635411380963749E-6</v>
      </c>
      <c r="N4" s="10"/>
      <c r="O4" s="102">
        <v>2.4500000000000002</v>
      </c>
      <c r="P4" s="24">
        <v>61</v>
      </c>
      <c r="Q4" s="29">
        <v>61</v>
      </c>
      <c r="R4" s="171">
        <v>61</v>
      </c>
      <c r="S4" s="171">
        <v>61</v>
      </c>
      <c r="T4" s="171">
        <v>61</v>
      </c>
      <c r="U4" s="171">
        <v>61</v>
      </c>
      <c r="V4" s="171">
        <v>61</v>
      </c>
      <c r="W4" s="171">
        <v>61</v>
      </c>
      <c r="X4" s="172">
        <v>61</v>
      </c>
      <c r="Y4" s="172">
        <v>61</v>
      </c>
      <c r="Z4" s="169">
        <f t="shared" si="2"/>
        <v>61</v>
      </c>
      <c r="AA4" s="170">
        <f t="shared" si="3"/>
        <v>0</v>
      </c>
      <c r="AB4" s="10">
        <v>24</v>
      </c>
      <c r="AC4" s="10">
        <v>64</v>
      </c>
      <c r="AD4" s="10"/>
    </row>
    <row r="5" spans="1:30" ht="15.75" customHeight="1" x14ac:dyDescent="0.2">
      <c r="A5" s="102">
        <v>2.91</v>
      </c>
      <c r="B5" s="167">
        <v>-7.88246150702689</v>
      </c>
      <c r="C5" s="168">
        <v>-7.88246209946593</v>
      </c>
      <c r="D5" s="168">
        <v>-7.8824577944983698</v>
      </c>
      <c r="E5" s="168">
        <v>-7.8824550977304302</v>
      </c>
      <c r="F5" s="168">
        <v>-7.88245915256618</v>
      </c>
      <c r="G5" s="168">
        <v>-7.8824546578399204</v>
      </c>
      <c r="H5" s="168">
        <v>-7.8824613362045604</v>
      </c>
      <c r="I5" s="168">
        <v>-7.8824635416043298</v>
      </c>
      <c r="J5" s="124">
        <v>-7.8824557410806202</v>
      </c>
      <c r="K5" s="125">
        <v>-7.8824649605046497</v>
      </c>
      <c r="L5" s="169">
        <f t="shared" si="0"/>
        <v>-7.8824595888521882</v>
      </c>
      <c r="M5" s="170">
        <f t="shared" si="1"/>
        <v>3.6547559471176695E-6</v>
      </c>
      <c r="N5" s="10"/>
      <c r="O5" s="102">
        <v>2.91</v>
      </c>
      <c r="P5" s="24">
        <v>61</v>
      </c>
      <c r="Q5" s="29">
        <v>61</v>
      </c>
      <c r="R5" s="171">
        <v>61</v>
      </c>
      <c r="S5" s="171">
        <v>61</v>
      </c>
      <c r="T5" s="171">
        <v>61</v>
      </c>
      <c r="U5" s="171">
        <v>61</v>
      </c>
      <c r="V5" s="171">
        <v>61</v>
      </c>
      <c r="W5" s="171">
        <v>61</v>
      </c>
      <c r="X5" s="172">
        <v>61</v>
      </c>
      <c r="Y5" s="172">
        <v>61</v>
      </c>
      <c r="Z5" s="169">
        <f t="shared" si="2"/>
        <v>61</v>
      </c>
      <c r="AA5" s="170">
        <f t="shared" si="3"/>
        <v>0</v>
      </c>
      <c r="AB5" s="10">
        <v>24</v>
      </c>
      <c r="AC5" s="10">
        <v>64</v>
      </c>
      <c r="AD5" s="10"/>
    </row>
    <row r="6" spans="1:30" ht="15.75" customHeight="1" x14ac:dyDescent="0.2">
      <c r="A6" s="102">
        <v>3.36</v>
      </c>
      <c r="B6" s="123">
        <v>-7.8753804538736398</v>
      </c>
      <c r="C6" s="168">
        <v>-7.8753824251266398</v>
      </c>
      <c r="D6" s="168">
        <v>-7.8753731904385296</v>
      </c>
      <c r="E6" s="168">
        <v>-7.8753662017275099</v>
      </c>
      <c r="F6" s="168">
        <v>-7.8753656328421098</v>
      </c>
      <c r="G6" s="168">
        <v>-7.8753724676957297</v>
      </c>
      <c r="H6" s="168">
        <v>-7.8753759534485201</v>
      </c>
      <c r="I6" s="124">
        <v>-7.8753855626320597</v>
      </c>
      <c r="J6" s="124">
        <v>-7.8753714097959602</v>
      </c>
      <c r="K6" s="125">
        <v>-7.8753652775972398</v>
      </c>
      <c r="L6" s="169">
        <f t="shared" si="0"/>
        <v>-7.8753738575177952</v>
      </c>
      <c r="M6" s="170">
        <f t="shared" si="1"/>
        <v>7.1999834209131363E-6</v>
      </c>
      <c r="N6" s="10"/>
      <c r="O6" s="102">
        <v>3.36</v>
      </c>
      <c r="P6" s="29">
        <v>61</v>
      </c>
      <c r="Q6" s="29">
        <v>61</v>
      </c>
      <c r="R6" s="171">
        <v>61</v>
      </c>
      <c r="S6" s="171">
        <v>61</v>
      </c>
      <c r="T6" s="171">
        <v>61</v>
      </c>
      <c r="U6" s="171">
        <v>61</v>
      </c>
      <c r="V6" s="171">
        <v>61</v>
      </c>
      <c r="W6" s="171">
        <v>61</v>
      </c>
      <c r="X6" s="172">
        <v>61</v>
      </c>
      <c r="Y6" s="172">
        <v>61</v>
      </c>
      <c r="Z6" s="169">
        <f t="shared" si="2"/>
        <v>61</v>
      </c>
      <c r="AA6" s="170">
        <f t="shared" si="3"/>
        <v>0</v>
      </c>
      <c r="AB6" s="10">
        <v>24</v>
      </c>
      <c r="AC6" s="10">
        <v>64</v>
      </c>
      <c r="AD6" s="10"/>
    </row>
    <row r="7" spans="1:30" ht="15.75" customHeight="1" x14ac:dyDescent="0.2">
      <c r="A7" s="102">
        <v>3.82</v>
      </c>
      <c r="B7" s="123">
        <v>-7.8589680897443497</v>
      </c>
      <c r="C7" s="168">
        <v>-7.85898568075112</v>
      </c>
      <c r="D7" s="168">
        <v>-7.8589737595272302</v>
      </c>
      <c r="E7" s="124">
        <v>-7.8589821919709699</v>
      </c>
      <c r="F7" s="168">
        <v>-7.8589748898413898</v>
      </c>
      <c r="G7" s="168">
        <v>-7.8589686205805798</v>
      </c>
      <c r="H7" s="168">
        <v>-7.8589722416441301</v>
      </c>
      <c r="I7" s="124">
        <v>-7.8589581854850996</v>
      </c>
      <c r="J7" s="124">
        <v>-7.8589756185636999</v>
      </c>
      <c r="K7" s="125">
        <v>-7.85894498611537</v>
      </c>
      <c r="L7" s="169">
        <f t="shared" si="0"/>
        <v>-7.8589704264223954</v>
      </c>
      <c r="M7" s="170">
        <f t="shared" si="1"/>
        <v>1.1729254180657324E-5</v>
      </c>
      <c r="N7" s="10"/>
      <c r="O7" s="102">
        <v>3.82</v>
      </c>
      <c r="P7" s="29">
        <v>61</v>
      </c>
      <c r="Q7" s="29">
        <v>61</v>
      </c>
      <c r="R7" s="171">
        <v>61</v>
      </c>
      <c r="S7" s="171">
        <v>61</v>
      </c>
      <c r="T7" s="171">
        <v>61</v>
      </c>
      <c r="U7" s="171">
        <v>61</v>
      </c>
      <c r="V7" s="171">
        <v>61</v>
      </c>
      <c r="W7" s="171">
        <v>61</v>
      </c>
      <c r="X7" s="172">
        <v>61</v>
      </c>
      <c r="Y7" s="172">
        <v>61</v>
      </c>
      <c r="Z7" s="169">
        <f t="shared" si="2"/>
        <v>61</v>
      </c>
      <c r="AA7" s="170">
        <f t="shared" si="3"/>
        <v>0</v>
      </c>
      <c r="AB7" s="10">
        <v>24</v>
      </c>
      <c r="AC7" s="10">
        <v>64</v>
      </c>
      <c r="AD7" s="10"/>
    </row>
    <row r="8" spans="1:30" ht="15.75" customHeight="1" x14ac:dyDescent="0.2">
      <c r="A8" s="102">
        <v>4.2699999999999996</v>
      </c>
      <c r="B8" s="123">
        <v>-7.8402699833388203</v>
      </c>
      <c r="C8" s="124">
        <v>-7.8402844924304897</v>
      </c>
      <c r="D8" s="168">
        <v>-7.8402777704776296</v>
      </c>
      <c r="E8" s="124">
        <v>-7.8402799330578699</v>
      </c>
      <c r="F8" s="168">
        <v>-7.8402800583402597</v>
      </c>
      <c r="G8" s="168">
        <v>-7.8402751442833702</v>
      </c>
      <c r="H8" s="168">
        <v>-7.8403069636584499</v>
      </c>
      <c r="I8" s="124">
        <v>-7.8402536982664</v>
      </c>
      <c r="J8" s="124">
        <v>-7.8402790840058501</v>
      </c>
      <c r="K8" s="125">
        <v>-7.8402524612336899</v>
      </c>
      <c r="L8" s="169">
        <f t="shared" si="0"/>
        <v>-7.8402759589092827</v>
      </c>
      <c r="M8" s="170">
        <f t="shared" si="1"/>
        <v>1.5505592870594975E-5</v>
      </c>
      <c r="N8" s="10"/>
      <c r="O8" s="102">
        <v>4.2699999999999996</v>
      </c>
      <c r="P8" s="171">
        <v>61</v>
      </c>
      <c r="Q8" s="171">
        <v>61</v>
      </c>
      <c r="R8" s="171">
        <v>61</v>
      </c>
      <c r="S8" s="171">
        <v>61</v>
      </c>
      <c r="T8" s="171">
        <v>61</v>
      </c>
      <c r="U8" s="171">
        <v>61</v>
      </c>
      <c r="V8" s="171">
        <v>61</v>
      </c>
      <c r="W8" s="171">
        <v>61</v>
      </c>
      <c r="X8" s="172">
        <v>61</v>
      </c>
      <c r="Y8" s="172">
        <v>61</v>
      </c>
      <c r="Z8" s="169">
        <f t="shared" si="2"/>
        <v>61</v>
      </c>
      <c r="AA8" s="170">
        <f t="shared" si="3"/>
        <v>0</v>
      </c>
      <c r="AB8" s="10">
        <v>24</v>
      </c>
      <c r="AC8" s="10">
        <v>64</v>
      </c>
      <c r="AD8" s="10"/>
    </row>
    <row r="9" spans="1:30" ht="15.75" customHeight="1" x14ac:dyDescent="0.2">
      <c r="A9" s="102">
        <v>4.7300000000000004</v>
      </c>
      <c r="B9" s="123">
        <v>-7.8222379538555398</v>
      </c>
      <c r="C9" s="124">
        <v>-7.8222070273369297</v>
      </c>
      <c r="D9" s="168">
        <v>-7.82223556582057</v>
      </c>
      <c r="E9" s="124">
        <v>-7.8222142135845898</v>
      </c>
      <c r="F9" s="168">
        <v>-7.8222287928043697</v>
      </c>
      <c r="G9" s="168">
        <v>-7.8222142179043104</v>
      </c>
      <c r="H9" s="168">
        <v>-7.8222079566034504</v>
      </c>
      <c r="I9" s="124">
        <v>-7.82225477684133</v>
      </c>
      <c r="J9" s="124">
        <v>-7.8222210867313802</v>
      </c>
      <c r="K9" s="125">
        <v>-7.82220481283733</v>
      </c>
      <c r="L9" s="169">
        <f t="shared" si="0"/>
        <v>-7.8222226404319795</v>
      </c>
      <c r="M9" s="170">
        <f t="shared" si="1"/>
        <v>1.6308615672671746E-5</v>
      </c>
      <c r="N9" s="10"/>
      <c r="O9" s="102">
        <v>4.7300000000000004</v>
      </c>
      <c r="P9" s="171">
        <v>61</v>
      </c>
      <c r="Q9" s="171">
        <v>61</v>
      </c>
      <c r="R9" s="171">
        <v>61</v>
      </c>
      <c r="S9" s="171">
        <v>61</v>
      </c>
      <c r="T9" s="171">
        <v>61</v>
      </c>
      <c r="U9" s="171">
        <v>61</v>
      </c>
      <c r="V9" s="171">
        <v>61</v>
      </c>
      <c r="W9" s="171">
        <v>61</v>
      </c>
      <c r="X9" s="172">
        <v>61</v>
      </c>
      <c r="Y9" s="172">
        <v>61</v>
      </c>
      <c r="Z9" s="169">
        <f t="shared" si="2"/>
        <v>61</v>
      </c>
      <c r="AA9" s="170">
        <f t="shared" si="3"/>
        <v>0</v>
      </c>
      <c r="AB9" s="10">
        <v>24</v>
      </c>
      <c r="AC9" s="10">
        <v>64</v>
      </c>
      <c r="AD9" s="10"/>
    </row>
    <row r="10" spans="1:30" ht="15.75" customHeight="1" x14ac:dyDescent="0.2">
      <c r="A10" s="102">
        <v>5.18</v>
      </c>
      <c r="B10" s="123">
        <v>-7.8074270241372297</v>
      </c>
      <c r="C10" s="124">
        <v>-7.8074866917863703</v>
      </c>
      <c r="D10" s="168">
        <v>-7.80754492327282</v>
      </c>
      <c r="E10" s="124">
        <v>-7.8075313643528297</v>
      </c>
      <c r="F10" s="168">
        <v>-7.80753645197459</v>
      </c>
      <c r="G10" s="168">
        <v>-7.8074907293715103</v>
      </c>
      <c r="H10" s="168">
        <v>-7.8075392832791399</v>
      </c>
      <c r="I10" s="124">
        <v>-7.80755101995529</v>
      </c>
      <c r="J10" s="124">
        <v>-7.8074575158081201</v>
      </c>
      <c r="K10" s="125">
        <v>-7.8075350703936701</v>
      </c>
      <c r="L10" s="169">
        <f t="shared" si="0"/>
        <v>-7.8075100074331569</v>
      </c>
      <c r="M10" s="170">
        <f t="shared" si="1"/>
        <v>4.2293502148939471E-5</v>
      </c>
      <c r="N10" s="10"/>
      <c r="O10" s="102">
        <v>5.18</v>
      </c>
      <c r="P10" s="171">
        <v>61</v>
      </c>
      <c r="Q10" s="171">
        <v>61</v>
      </c>
      <c r="R10" s="171">
        <v>61</v>
      </c>
      <c r="S10" s="171">
        <v>61</v>
      </c>
      <c r="T10" s="171">
        <v>61</v>
      </c>
      <c r="U10" s="171">
        <v>61</v>
      </c>
      <c r="V10" s="171">
        <v>61</v>
      </c>
      <c r="W10" s="171">
        <v>61</v>
      </c>
      <c r="X10" s="172">
        <v>61</v>
      </c>
      <c r="Y10" s="172">
        <v>61</v>
      </c>
      <c r="Z10" s="169">
        <f t="shared" si="2"/>
        <v>61</v>
      </c>
      <c r="AA10" s="170">
        <f t="shared" si="3"/>
        <v>0</v>
      </c>
      <c r="AB10" s="10">
        <v>24</v>
      </c>
      <c r="AC10" s="10">
        <v>64</v>
      </c>
      <c r="AD10" s="10"/>
    </row>
    <row r="11" spans="1:30" ht="15.75" customHeight="1" x14ac:dyDescent="0.2">
      <c r="A11" s="102">
        <v>5.64</v>
      </c>
      <c r="B11" s="123">
        <v>-7.7963655490069703</v>
      </c>
      <c r="C11" s="124">
        <v>-7.79626747267735</v>
      </c>
      <c r="D11" s="168">
        <v>-7.7963678293365497</v>
      </c>
      <c r="E11" s="124">
        <v>-7.7962708595068602</v>
      </c>
      <c r="F11" s="168">
        <v>-7.7962336725395103</v>
      </c>
      <c r="G11" s="124">
        <v>-7.7963223512492199</v>
      </c>
      <c r="H11" s="168">
        <v>-7.7962809537977202</v>
      </c>
      <c r="I11" s="124">
        <v>-7.7963257608455496</v>
      </c>
      <c r="J11" s="124">
        <v>-7.7961999178318804</v>
      </c>
      <c r="K11" s="125">
        <v>-7.7962806858090801</v>
      </c>
      <c r="L11" s="169">
        <f t="shared" si="0"/>
        <v>-7.7962915052600694</v>
      </c>
      <c r="M11" s="170">
        <f t="shared" si="1"/>
        <v>5.4158048436110482E-5</v>
      </c>
      <c r="N11" s="10"/>
      <c r="O11" s="102">
        <v>5.64</v>
      </c>
      <c r="P11" s="171">
        <v>61</v>
      </c>
      <c r="Q11" s="171">
        <v>61</v>
      </c>
      <c r="R11" s="171">
        <v>61</v>
      </c>
      <c r="S11" s="171">
        <v>61</v>
      </c>
      <c r="T11" s="171">
        <v>61</v>
      </c>
      <c r="U11" s="171">
        <v>61</v>
      </c>
      <c r="V11" s="171">
        <v>61</v>
      </c>
      <c r="W11" s="171">
        <v>61</v>
      </c>
      <c r="X11" s="172">
        <v>61</v>
      </c>
      <c r="Y11" s="172">
        <v>61</v>
      </c>
      <c r="Z11" s="169">
        <f t="shared" si="2"/>
        <v>61</v>
      </c>
      <c r="AA11" s="170">
        <f t="shared" si="3"/>
        <v>0</v>
      </c>
      <c r="AB11" s="10">
        <v>24</v>
      </c>
      <c r="AC11" s="10">
        <v>64</v>
      </c>
      <c r="AD11" s="10"/>
    </row>
    <row r="12" spans="1:30" ht="15.75" customHeight="1" x14ac:dyDescent="0.2">
      <c r="A12" s="102">
        <v>6.09</v>
      </c>
      <c r="B12" s="123">
        <v>-7.7892128605236097</v>
      </c>
      <c r="C12" s="124">
        <v>-7.7891766666997304</v>
      </c>
      <c r="D12" s="168">
        <v>-7.7892617326999796</v>
      </c>
      <c r="E12" s="124">
        <v>-7.78917764519736</v>
      </c>
      <c r="F12" s="168">
        <v>-7.7892599651067096</v>
      </c>
      <c r="G12" s="124">
        <v>-7.7892288726828003</v>
      </c>
      <c r="H12" s="168">
        <v>-7.7892582526867402</v>
      </c>
      <c r="I12" s="124">
        <v>-7.7892442829050497</v>
      </c>
      <c r="J12" s="124">
        <v>-7.7892704555666104</v>
      </c>
      <c r="K12" s="125">
        <v>-7.7892181066863397</v>
      </c>
      <c r="L12" s="169">
        <f t="shared" si="0"/>
        <v>-7.7892308840754936</v>
      </c>
      <c r="M12" s="170">
        <f t="shared" si="1"/>
        <v>3.425050560817953E-5</v>
      </c>
      <c r="N12" s="10"/>
      <c r="O12" s="102">
        <v>6.09</v>
      </c>
      <c r="P12" s="171">
        <v>61</v>
      </c>
      <c r="Q12" s="171">
        <v>61</v>
      </c>
      <c r="R12" s="171">
        <v>61</v>
      </c>
      <c r="S12" s="171">
        <v>61</v>
      </c>
      <c r="T12" s="171">
        <v>61</v>
      </c>
      <c r="U12" s="171">
        <v>61</v>
      </c>
      <c r="V12" s="171">
        <v>61</v>
      </c>
      <c r="W12" s="171">
        <v>61</v>
      </c>
      <c r="X12" s="172">
        <v>61</v>
      </c>
      <c r="Y12" s="172">
        <v>61</v>
      </c>
      <c r="Z12" s="169">
        <f t="shared" si="2"/>
        <v>61</v>
      </c>
      <c r="AA12" s="170">
        <f t="shared" si="3"/>
        <v>0</v>
      </c>
      <c r="AB12" s="10">
        <v>24</v>
      </c>
      <c r="AC12" s="10">
        <v>64</v>
      </c>
      <c r="AD12" s="10"/>
    </row>
    <row r="13" spans="1:30" ht="15.75" customHeight="1" x14ac:dyDescent="0.2">
      <c r="A13" s="102">
        <v>6.55</v>
      </c>
      <c r="B13" s="123">
        <v>-7.7848488092007599</v>
      </c>
      <c r="C13" s="124">
        <v>-7.7848052415043396</v>
      </c>
      <c r="D13" s="168">
        <v>-7.7848959817569101</v>
      </c>
      <c r="E13" s="124">
        <v>-7.7847953202118401</v>
      </c>
      <c r="F13" s="168">
        <v>-7.7848635879742902</v>
      </c>
      <c r="G13" s="124">
        <v>-7.78492957662416</v>
      </c>
      <c r="H13" s="168">
        <v>-7.7848325496691801</v>
      </c>
      <c r="I13" s="124">
        <v>-7.7849179398990103</v>
      </c>
      <c r="J13" s="124">
        <v>-7.7847642078534998</v>
      </c>
      <c r="K13" s="125">
        <v>-7.7848391039042104</v>
      </c>
      <c r="L13" s="169">
        <f t="shared" si="0"/>
        <v>-7.7848492318598206</v>
      </c>
      <c r="M13" s="170">
        <f t="shared" si="1"/>
        <v>5.3768511159554297E-5</v>
      </c>
      <c r="N13" s="10"/>
      <c r="O13" s="102">
        <v>6.55</v>
      </c>
      <c r="P13" s="171">
        <v>61</v>
      </c>
      <c r="Q13" s="171">
        <v>61</v>
      </c>
      <c r="R13" s="171">
        <v>61</v>
      </c>
      <c r="S13" s="171">
        <v>61</v>
      </c>
      <c r="T13" s="171">
        <v>61</v>
      </c>
      <c r="U13" s="171">
        <v>61</v>
      </c>
      <c r="V13" s="171">
        <v>61</v>
      </c>
      <c r="W13" s="171">
        <v>61</v>
      </c>
      <c r="X13" s="172">
        <v>61</v>
      </c>
      <c r="Y13" s="172">
        <v>61</v>
      </c>
      <c r="Z13" s="169">
        <f t="shared" si="2"/>
        <v>61</v>
      </c>
      <c r="AA13" s="170">
        <f t="shared" si="3"/>
        <v>0</v>
      </c>
      <c r="AB13" s="10">
        <v>24</v>
      </c>
      <c r="AC13" s="10">
        <v>64</v>
      </c>
      <c r="AD13" s="10"/>
    </row>
    <row r="14" spans="1:30" ht="15.75" customHeight="1" x14ac:dyDescent="0.2">
      <c r="A14" s="108">
        <v>7</v>
      </c>
      <c r="B14" s="128">
        <v>-7.7818392621366703</v>
      </c>
      <c r="C14" s="129">
        <v>-7.7816548882471297</v>
      </c>
      <c r="D14" s="173">
        <v>-7.7816908139123999</v>
      </c>
      <c r="E14" s="129">
        <v>-7.7817229022403298</v>
      </c>
      <c r="F14" s="173">
        <v>-7.7814953724134499</v>
      </c>
      <c r="G14" s="129">
        <v>-7.7818528356758998</v>
      </c>
      <c r="H14" s="173">
        <v>-7.7815222573053502</v>
      </c>
      <c r="I14" s="129">
        <v>-7.7817075480201101</v>
      </c>
      <c r="J14" s="129">
        <v>-7.7815222076916504</v>
      </c>
      <c r="K14" s="130">
        <v>-7.7816450031653801</v>
      </c>
      <c r="L14" s="174">
        <f t="shared" si="0"/>
        <v>-7.7816653090808359</v>
      </c>
      <c r="M14" s="175">
        <f t="shared" si="1"/>
        <v>1.2539657043482105E-4</v>
      </c>
      <c r="N14" s="10"/>
      <c r="O14" s="108">
        <v>7</v>
      </c>
      <c r="P14" s="176">
        <v>61</v>
      </c>
      <c r="Q14" s="176">
        <v>61</v>
      </c>
      <c r="R14" s="176">
        <v>61</v>
      </c>
      <c r="S14" s="176">
        <v>61</v>
      </c>
      <c r="T14" s="176">
        <v>61</v>
      </c>
      <c r="U14" s="176">
        <v>61</v>
      </c>
      <c r="V14" s="176">
        <v>61</v>
      </c>
      <c r="W14" s="176">
        <v>61</v>
      </c>
      <c r="X14" s="177">
        <v>61</v>
      </c>
      <c r="Y14" s="177">
        <v>61</v>
      </c>
      <c r="Z14" s="174">
        <f t="shared" si="2"/>
        <v>61</v>
      </c>
      <c r="AA14" s="175">
        <f t="shared" si="3"/>
        <v>0</v>
      </c>
      <c r="AB14" s="10">
        <v>24</v>
      </c>
      <c r="AC14" s="10">
        <v>64</v>
      </c>
      <c r="AD14" s="10"/>
    </row>
    <row r="15" spans="1:30" ht="15.75" customHeight="1" x14ac:dyDescent="0.2">
      <c r="A15" s="10"/>
      <c r="B15" s="114"/>
      <c r="C15" s="29"/>
      <c r="D15" s="29"/>
      <c r="E15" s="29"/>
      <c r="F15" s="29"/>
      <c r="G15" s="29"/>
      <c r="H15" s="29"/>
      <c r="I15" s="29"/>
      <c r="J15" s="29"/>
      <c r="K15" s="29"/>
      <c r="L15" s="178"/>
      <c r="M15" s="179"/>
      <c r="N15" s="10"/>
      <c r="O15" s="10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178"/>
      <c r="AA15" s="179"/>
      <c r="AB15" s="10"/>
      <c r="AC15" s="10"/>
      <c r="AD15" s="10"/>
    </row>
    <row r="16" spans="1:30" ht="15.75" customHeight="1" x14ac:dyDescent="0.2">
      <c r="A16" s="10"/>
      <c r="B16" s="114"/>
      <c r="C16" s="29"/>
      <c r="D16" s="29"/>
      <c r="E16" s="29"/>
      <c r="F16" s="29"/>
      <c r="G16" s="29"/>
      <c r="H16" s="29"/>
      <c r="I16" s="29"/>
      <c r="J16" s="29"/>
      <c r="K16" s="29"/>
      <c r="L16" s="178"/>
      <c r="M16" s="179"/>
      <c r="N16" s="10"/>
      <c r="O16" s="10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178"/>
      <c r="AA16" s="179"/>
      <c r="AB16" s="10"/>
      <c r="AC16" s="10"/>
      <c r="AD16" s="10"/>
    </row>
    <row r="17" spans="1:30" ht="15.75" customHeight="1" x14ac:dyDescent="0.2">
      <c r="A17" s="10" t="s">
        <v>108</v>
      </c>
      <c r="B17" s="10" t="s">
        <v>124</v>
      </c>
      <c r="C17" s="10" t="s">
        <v>109</v>
      </c>
      <c r="D17" s="10" t="s">
        <v>110</v>
      </c>
      <c r="E17" s="10" t="s">
        <v>111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1:30" ht="15.75" customHeight="1" x14ac:dyDescent="0.2">
      <c r="A18" s="101" t="s">
        <v>26</v>
      </c>
      <c r="B18" s="40" t="s">
        <v>112</v>
      </c>
      <c r="C18" s="41" t="s">
        <v>113</v>
      </c>
      <c r="D18" s="41" t="s">
        <v>114</v>
      </c>
      <c r="E18" s="41" t="s">
        <v>115</v>
      </c>
      <c r="F18" s="41" t="s">
        <v>116</v>
      </c>
      <c r="G18" s="41" t="s">
        <v>117</v>
      </c>
      <c r="H18" s="41" t="s">
        <v>118</v>
      </c>
      <c r="I18" s="41" t="s">
        <v>119</v>
      </c>
      <c r="J18" s="41" t="s">
        <v>120</v>
      </c>
      <c r="K18" s="42" t="s">
        <v>121</v>
      </c>
      <c r="L18" s="43" t="s">
        <v>122</v>
      </c>
      <c r="M18" s="44" t="s">
        <v>123</v>
      </c>
      <c r="N18" s="6"/>
      <c r="O18" s="101" t="s">
        <v>26</v>
      </c>
      <c r="P18" s="40" t="s">
        <v>112</v>
      </c>
      <c r="Q18" s="41" t="s">
        <v>113</v>
      </c>
      <c r="R18" s="41" t="s">
        <v>114</v>
      </c>
      <c r="S18" s="41" t="s">
        <v>115</v>
      </c>
      <c r="T18" s="41" t="s">
        <v>116</v>
      </c>
      <c r="U18" s="41" t="s">
        <v>117</v>
      </c>
      <c r="V18" s="41" t="s">
        <v>118</v>
      </c>
      <c r="W18" s="41" t="s">
        <v>119</v>
      </c>
      <c r="X18" s="41" t="s">
        <v>120</v>
      </c>
      <c r="Y18" s="42" t="s">
        <v>121</v>
      </c>
      <c r="Z18" s="156" t="s">
        <v>122</v>
      </c>
      <c r="AA18" s="157" t="s">
        <v>123</v>
      </c>
      <c r="AB18" s="10" t="s">
        <v>68</v>
      </c>
      <c r="AC18" s="10" t="s">
        <v>67</v>
      </c>
      <c r="AD18" s="10"/>
    </row>
    <row r="19" spans="1:30" ht="15.75" customHeight="1" x14ac:dyDescent="0.2">
      <c r="A19" s="158">
        <v>2</v>
      </c>
      <c r="B19" s="180">
        <v>-7.80789860247575</v>
      </c>
      <c r="C19" s="139">
        <v>-7.8078874882405298</v>
      </c>
      <c r="D19" s="181">
        <v>-7.8078324809511397</v>
      </c>
      <c r="E19" s="181">
        <v>-7.8078627770973803</v>
      </c>
      <c r="F19" s="139">
        <v>-7.8078638017306199</v>
      </c>
      <c r="G19" s="139">
        <v>-7.8079282175714004</v>
      </c>
      <c r="H19" s="181">
        <v>-7.8078808643609401</v>
      </c>
      <c r="I19" s="139">
        <v>-7.8078688430668501</v>
      </c>
      <c r="J19" s="139">
        <v>-7.8078602744370098</v>
      </c>
      <c r="K19" s="140">
        <v>-7.8078694358926901</v>
      </c>
      <c r="L19" s="161">
        <f t="shared" ref="L19:L30" si="4">AVERAGE(B19:K19)</f>
        <v>-7.807875278582431</v>
      </c>
      <c r="M19" s="162">
        <f t="shared" ref="M19:M30" si="5">_xlfn.STDEV.S(B19:K19)</f>
        <v>2.5705894242450372E-5</v>
      </c>
      <c r="N19" s="10"/>
      <c r="O19" s="158">
        <v>2</v>
      </c>
      <c r="P19" s="182">
        <v>61</v>
      </c>
      <c r="Q19" s="165">
        <v>61</v>
      </c>
      <c r="R19" s="165">
        <v>61</v>
      </c>
      <c r="S19" s="165">
        <v>61</v>
      </c>
      <c r="T19" s="165">
        <v>61</v>
      </c>
      <c r="U19" s="165">
        <v>61</v>
      </c>
      <c r="V19" s="165">
        <v>61</v>
      </c>
      <c r="W19" s="165">
        <v>61</v>
      </c>
      <c r="X19" s="165">
        <v>61</v>
      </c>
      <c r="Y19" s="165">
        <v>61</v>
      </c>
      <c r="Z19" s="183">
        <f t="shared" ref="Z19:Z30" si="6">AVERAGE(P19:Y19)</f>
        <v>61</v>
      </c>
      <c r="AA19" s="184">
        <f t="shared" ref="AA19:AA30" si="7">_xlfn.STDEV.S(P19:Y19)</f>
        <v>0</v>
      </c>
      <c r="AB19" s="10">
        <v>90</v>
      </c>
      <c r="AC19" s="10">
        <v>64</v>
      </c>
      <c r="AD19" s="10"/>
    </row>
    <row r="20" spans="1:30" ht="15.75" customHeight="1" x14ac:dyDescent="0.2">
      <c r="A20" s="102">
        <v>2.4500000000000002</v>
      </c>
      <c r="B20" s="185">
        <v>-7.8658642684118103</v>
      </c>
      <c r="C20" s="186">
        <v>-7.8659228898194398</v>
      </c>
      <c r="D20" s="186">
        <v>-7.8659067548758301</v>
      </c>
      <c r="E20" s="186">
        <v>-7.8658979846273303</v>
      </c>
      <c r="F20" s="124">
        <v>-7.8658657900353397</v>
      </c>
      <c r="G20" s="186">
        <v>-7.8658853148497396</v>
      </c>
      <c r="H20" s="186">
        <v>-7.8658771914963603</v>
      </c>
      <c r="I20" s="124">
        <v>-7.8659105905161004</v>
      </c>
      <c r="J20" s="186">
        <v>-7.8659280744773703</v>
      </c>
      <c r="K20" s="187">
        <v>-7.8658716980899301</v>
      </c>
      <c r="L20" s="169">
        <f t="shared" si="4"/>
        <v>-7.8658930557199254</v>
      </c>
      <c r="M20" s="170">
        <f t="shared" si="5"/>
        <v>2.3512849036775199E-5</v>
      </c>
      <c r="N20" s="10"/>
      <c r="O20" s="102">
        <v>2.4500000000000002</v>
      </c>
      <c r="P20" s="188">
        <v>61</v>
      </c>
      <c r="Q20" s="171">
        <v>61</v>
      </c>
      <c r="R20" s="171">
        <v>61</v>
      </c>
      <c r="S20" s="171">
        <v>61</v>
      </c>
      <c r="T20" s="171">
        <v>61</v>
      </c>
      <c r="U20" s="171">
        <v>61</v>
      </c>
      <c r="V20" s="171">
        <v>61</v>
      </c>
      <c r="W20" s="171">
        <v>61</v>
      </c>
      <c r="X20" s="171">
        <v>61</v>
      </c>
      <c r="Y20" s="171">
        <v>61</v>
      </c>
      <c r="Z20" s="189">
        <f t="shared" si="6"/>
        <v>61</v>
      </c>
      <c r="AA20" s="190">
        <f t="shared" si="7"/>
        <v>0</v>
      </c>
      <c r="AB20" s="10">
        <v>90</v>
      </c>
      <c r="AC20" s="10">
        <v>64</v>
      </c>
      <c r="AD20" s="10"/>
    </row>
    <row r="21" spans="1:30" ht="15.75" customHeight="1" x14ac:dyDescent="0.2">
      <c r="A21" s="102">
        <v>2.91</v>
      </c>
      <c r="B21" s="185">
        <v>-7.8794179844749603</v>
      </c>
      <c r="C21" s="186">
        <v>-7.8793871975663397</v>
      </c>
      <c r="D21" s="186">
        <v>-7.8793527401088097</v>
      </c>
      <c r="E21" s="186">
        <v>-7.8793918990001703</v>
      </c>
      <c r="F21" s="124">
        <v>-7.8793857878495803</v>
      </c>
      <c r="G21" s="186">
        <v>-7.8794489938255401</v>
      </c>
      <c r="H21" s="186">
        <v>-7.8794095229712298</v>
      </c>
      <c r="I21" s="124">
        <v>-7.8793909234573398</v>
      </c>
      <c r="J21" s="186">
        <v>-7.8793414549546501</v>
      </c>
      <c r="K21" s="187">
        <v>-7.87943000445477</v>
      </c>
      <c r="L21" s="169">
        <f t="shared" si="4"/>
        <v>-7.8793956508663401</v>
      </c>
      <c r="M21" s="170">
        <f t="shared" si="5"/>
        <v>3.2830470152914527E-5</v>
      </c>
      <c r="N21" s="10"/>
      <c r="O21" s="102">
        <v>2.91</v>
      </c>
      <c r="P21" s="188">
        <v>61</v>
      </c>
      <c r="Q21" s="171">
        <v>61</v>
      </c>
      <c r="R21" s="171">
        <v>61</v>
      </c>
      <c r="S21" s="171">
        <v>61</v>
      </c>
      <c r="T21" s="171">
        <v>61</v>
      </c>
      <c r="U21" s="171">
        <v>61</v>
      </c>
      <c r="V21" s="171">
        <v>61</v>
      </c>
      <c r="W21" s="171">
        <v>61</v>
      </c>
      <c r="X21" s="171">
        <v>61</v>
      </c>
      <c r="Y21" s="171">
        <v>61</v>
      </c>
      <c r="Z21" s="189">
        <f t="shared" si="6"/>
        <v>61</v>
      </c>
      <c r="AA21" s="190">
        <f t="shared" si="7"/>
        <v>0</v>
      </c>
      <c r="AB21" s="10">
        <v>90</v>
      </c>
      <c r="AC21" s="10">
        <v>64</v>
      </c>
      <c r="AD21" s="10"/>
    </row>
    <row r="22" spans="1:30" ht="15.75" customHeight="1" x14ac:dyDescent="0.2">
      <c r="A22" s="102">
        <v>3.36</v>
      </c>
      <c r="B22" s="123">
        <v>-7.8712863347545401</v>
      </c>
      <c r="C22" s="186">
        <v>-7.8713750942947902</v>
      </c>
      <c r="D22" s="186">
        <v>-7.8713812093937303</v>
      </c>
      <c r="E22" s="124">
        <v>-7.8713817645152204</v>
      </c>
      <c r="F22" s="124">
        <v>-7.8713716578700401</v>
      </c>
      <c r="G22" s="186">
        <v>-7.8714021157884799</v>
      </c>
      <c r="H22" s="124">
        <v>-7.8713618973857997</v>
      </c>
      <c r="I22" s="124">
        <v>-7.8713375322416201</v>
      </c>
      <c r="J22" s="186">
        <v>-7.8713968172980699</v>
      </c>
      <c r="K22" s="187">
        <v>-7.8713913667235902</v>
      </c>
      <c r="L22" s="169">
        <f t="shared" si="4"/>
        <v>-7.871368579026587</v>
      </c>
      <c r="M22" s="170">
        <f t="shared" si="5"/>
        <v>3.4317750922933735E-5</v>
      </c>
      <c r="N22" s="10"/>
      <c r="O22" s="102">
        <v>3.36</v>
      </c>
      <c r="P22" s="188">
        <v>61</v>
      </c>
      <c r="Q22" s="171">
        <v>61</v>
      </c>
      <c r="R22" s="171">
        <v>61</v>
      </c>
      <c r="S22" s="171">
        <v>61</v>
      </c>
      <c r="T22" s="171">
        <v>61</v>
      </c>
      <c r="U22" s="171">
        <v>61</v>
      </c>
      <c r="V22" s="171">
        <v>61</v>
      </c>
      <c r="W22" s="171">
        <v>61</v>
      </c>
      <c r="X22" s="171">
        <v>61</v>
      </c>
      <c r="Y22" s="171">
        <v>61</v>
      </c>
      <c r="Z22" s="189">
        <f t="shared" si="6"/>
        <v>61</v>
      </c>
      <c r="AA22" s="190">
        <f t="shared" si="7"/>
        <v>0</v>
      </c>
      <c r="AB22" s="10">
        <v>90</v>
      </c>
      <c r="AC22" s="10">
        <v>64</v>
      </c>
      <c r="AD22" s="10"/>
    </row>
    <row r="23" spans="1:30" ht="15.75" customHeight="1" x14ac:dyDescent="0.2">
      <c r="A23" s="102">
        <v>3.82</v>
      </c>
      <c r="B23" s="123">
        <v>-7.8533853472364497</v>
      </c>
      <c r="C23" s="186">
        <v>-7.8534233261623001</v>
      </c>
      <c r="D23" s="186">
        <v>-7.8535291007579398</v>
      </c>
      <c r="E23" s="124">
        <v>-7.8534737756391797</v>
      </c>
      <c r="F23" s="124">
        <v>-7.8533172638866899</v>
      </c>
      <c r="G23" s="186">
        <v>-7.8533934234079696</v>
      </c>
      <c r="H23" s="124">
        <v>-7.8533878874713601</v>
      </c>
      <c r="I23" s="124">
        <v>-7.8534878737553999</v>
      </c>
      <c r="J23" s="186">
        <v>-7.8534355541707699</v>
      </c>
      <c r="K23" s="187">
        <v>-7.8535218692803701</v>
      </c>
      <c r="L23" s="169">
        <f t="shared" si="4"/>
        <v>-7.853435542176844</v>
      </c>
      <c r="M23" s="170">
        <f t="shared" si="5"/>
        <v>6.7584882777626615E-5</v>
      </c>
      <c r="N23" s="10"/>
      <c r="O23" s="102">
        <v>3.82</v>
      </c>
      <c r="P23" s="188">
        <v>61</v>
      </c>
      <c r="Q23" s="171">
        <v>61</v>
      </c>
      <c r="R23" s="171">
        <v>61</v>
      </c>
      <c r="S23" s="171">
        <v>61</v>
      </c>
      <c r="T23" s="171">
        <v>61</v>
      </c>
      <c r="U23" s="171">
        <v>61</v>
      </c>
      <c r="V23" s="171">
        <v>61</v>
      </c>
      <c r="W23" s="171">
        <v>61</v>
      </c>
      <c r="X23" s="171">
        <v>61</v>
      </c>
      <c r="Y23" s="171">
        <v>61</v>
      </c>
      <c r="Z23" s="189">
        <f t="shared" si="6"/>
        <v>61</v>
      </c>
      <c r="AA23" s="190">
        <f t="shared" si="7"/>
        <v>0</v>
      </c>
      <c r="AB23" s="10">
        <v>90</v>
      </c>
      <c r="AC23" s="10">
        <v>64</v>
      </c>
      <c r="AD23" s="10"/>
    </row>
    <row r="24" spans="1:30" ht="15.75" customHeight="1" x14ac:dyDescent="0.2">
      <c r="A24" s="102">
        <v>4.2699999999999996</v>
      </c>
      <c r="B24" s="123">
        <v>-7.8325160815522503</v>
      </c>
      <c r="C24" s="186">
        <v>-7.8324714490240996</v>
      </c>
      <c r="D24" s="186">
        <v>-7.8325677746815998</v>
      </c>
      <c r="E24" s="124">
        <v>-7.8324840119270398</v>
      </c>
      <c r="F24" s="124">
        <v>-7.8325265802389996</v>
      </c>
      <c r="G24" s="186">
        <v>-7.8325803710846298</v>
      </c>
      <c r="H24" s="124">
        <v>-7.8325369212949303</v>
      </c>
      <c r="I24" s="124">
        <v>-7.8326529915469596</v>
      </c>
      <c r="J24" s="186">
        <v>-7.8326428913583301</v>
      </c>
      <c r="K24" s="187">
        <v>-7.8325571078979399</v>
      </c>
      <c r="L24" s="169">
        <f t="shared" si="4"/>
        <v>-7.8325536180606772</v>
      </c>
      <c r="M24" s="170">
        <f t="shared" si="5"/>
        <v>6.035883833357865E-5</v>
      </c>
      <c r="N24" s="10"/>
      <c r="O24" s="102">
        <v>4.2699999999999996</v>
      </c>
      <c r="P24" s="188">
        <v>61</v>
      </c>
      <c r="Q24" s="171">
        <v>61</v>
      </c>
      <c r="R24" s="171">
        <v>61</v>
      </c>
      <c r="S24" s="171">
        <v>61</v>
      </c>
      <c r="T24" s="171">
        <v>61</v>
      </c>
      <c r="U24" s="171">
        <v>61</v>
      </c>
      <c r="V24" s="171">
        <v>61</v>
      </c>
      <c r="W24" s="171">
        <v>61</v>
      </c>
      <c r="X24" s="171">
        <v>61</v>
      </c>
      <c r="Y24" s="171">
        <v>61</v>
      </c>
      <c r="Z24" s="189">
        <f t="shared" si="6"/>
        <v>61</v>
      </c>
      <c r="AA24" s="190">
        <f t="shared" si="7"/>
        <v>0</v>
      </c>
      <c r="AB24" s="10">
        <v>90</v>
      </c>
      <c r="AC24" s="10">
        <v>64</v>
      </c>
      <c r="AD24" s="10"/>
    </row>
    <row r="25" spans="1:30" ht="15.75" customHeight="1" x14ac:dyDescent="0.2">
      <c r="A25" s="102">
        <v>4.7300000000000004</v>
      </c>
      <c r="B25" s="123">
        <v>-7.8111580101090397</v>
      </c>
      <c r="C25" s="186">
        <v>-7.8113006434460104</v>
      </c>
      <c r="D25" s="124">
        <v>-7.8112592460368599</v>
      </c>
      <c r="E25" s="124">
        <v>-7.8110759072500002</v>
      </c>
      <c r="F25" s="124">
        <v>-7.8112394043317597</v>
      </c>
      <c r="G25" s="186">
        <v>-7.8109526122957798</v>
      </c>
      <c r="H25" s="124">
        <v>-7.8112952005118004</v>
      </c>
      <c r="I25" s="124">
        <v>-7.8111483680155898</v>
      </c>
      <c r="J25" s="124">
        <v>-7.8110871452139898</v>
      </c>
      <c r="K25" s="125">
        <v>-7.8112998569843297</v>
      </c>
      <c r="L25" s="169">
        <f t="shared" si="4"/>
        <v>-7.8111816394195159</v>
      </c>
      <c r="M25" s="170">
        <f t="shared" si="5"/>
        <v>1.1767197597252806E-4</v>
      </c>
      <c r="N25" s="10"/>
      <c r="O25" s="102">
        <v>4.7300000000000004</v>
      </c>
      <c r="P25" s="188">
        <v>61</v>
      </c>
      <c r="Q25" s="171">
        <v>61</v>
      </c>
      <c r="R25" s="171">
        <v>61</v>
      </c>
      <c r="S25" s="171">
        <v>61</v>
      </c>
      <c r="T25" s="171">
        <v>61</v>
      </c>
      <c r="U25" s="171">
        <v>61</v>
      </c>
      <c r="V25" s="171">
        <v>61</v>
      </c>
      <c r="W25" s="171">
        <v>61</v>
      </c>
      <c r="X25" s="171">
        <v>61</v>
      </c>
      <c r="Y25" s="171">
        <v>61</v>
      </c>
      <c r="Z25" s="189">
        <f t="shared" si="6"/>
        <v>61</v>
      </c>
      <c r="AA25" s="190">
        <f t="shared" si="7"/>
        <v>0</v>
      </c>
      <c r="AB25" s="10">
        <v>90</v>
      </c>
      <c r="AC25" s="10">
        <v>64</v>
      </c>
      <c r="AD25" s="10"/>
    </row>
    <row r="26" spans="1:30" ht="15.75" customHeight="1" x14ac:dyDescent="0.2">
      <c r="A26" s="102">
        <v>5.18</v>
      </c>
      <c r="B26" s="123">
        <v>-7.7919657452959301</v>
      </c>
      <c r="C26" s="186">
        <v>-7.7919906209091998</v>
      </c>
      <c r="D26" s="124">
        <v>-7.7921931135160998</v>
      </c>
      <c r="E26" s="124">
        <v>-7.7918736702618903</v>
      </c>
      <c r="F26" s="124">
        <v>-7.79188501892716</v>
      </c>
      <c r="G26" s="186">
        <v>-7.7918877383041796</v>
      </c>
      <c r="H26" s="124">
        <v>-7.7919937456325101</v>
      </c>
      <c r="I26" s="124">
        <v>-7.7919247964120402</v>
      </c>
      <c r="J26" s="124">
        <v>-7.7921947051133902</v>
      </c>
      <c r="K26" s="125">
        <v>-7.79184069082992</v>
      </c>
      <c r="L26" s="169">
        <f t="shared" si="4"/>
        <v>-7.7919749845202322</v>
      </c>
      <c r="M26" s="170">
        <f t="shared" si="5"/>
        <v>1.2607897336048887E-4</v>
      </c>
      <c r="N26" s="10"/>
      <c r="O26" s="102">
        <v>5.18</v>
      </c>
      <c r="P26" s="188">
        <v>61</v>
      </c>
      <c r="Q26" s="171">
        <v>61</v>
      </c>
      <c r="R26" s="171">
        <v>61</v>
      </c>
      <c r="S26" s="171">
        <v>61</v>
      </c>
      <c r="T26" s="171">
        <v>61</v>
      </c>
      <c r="U26" s="171">
        <v>61</v>
      </c>
      <c r="V26" s="171">
        <v>61</v>
      </c>
      <c r="W26" s="171">
        <v>61</v>
      </c>
      <c r="X26" s="171">
        <v>61</v>
      </c>
      <c r="Y26" s="171">
        <v>61</v>
      </c>
      <c r="Z26" s="189">
        <f t="shared" si="6"/>
        <v>61</v>
      </c>
      <c r="AA26" s="190">
        <f t="shared" si="7"/>
        <v>0</v>
      </c>
      <c r="AB26" s="10">
        <v>90</v>
      </c>
      <c r="AC26" s="10">
        <v>64</v>
      </c>
      <c r="AD26" s="10"/>
    </row>
    <row r="27" spans="1:30" ht="15.75" customHeight="1" x14ac:dyDescent="0.2">
      <c r="A27" s="102">
        <v>5.64</v>
      </c>
      <c r="B27" s="123">
        <v>-7.7739803476214702</v>
      </c>
      <c r="C27" s="186">
        <v>-7.7737642596796501</v>
      </c>
      <c r="D27" s="124">
        <v>-7.7737972277552903</v>
      </c>
      <c r="E27" s="124">
        <v>-7.7751289050805799</v>
      </c>
      <c r="F27" s="124">
        <v>-7.7734399375529097</v>
      </c>
      <c r="G27" s="186">
        <v>-7.7737840449551401</v>
      </c>
      <c r="H27" s="124">
        <v>-7.7734877752921898</v>
      </c>
      <c r="I27" s="124">
        <v>-7.7735308294765098</v>
      </c>
      <c r="J27" s="124">
        <v>-7.7739227270771902</v>
      </c>
      <c r="K27" s="125">
        <v>-7.77399538795932</v>
      </c>
      <c r="L27" s="169">
        <f t="shared" si="4"/>
        <v>-7.7738831442450245</v>
      </c>
      <c r="M27" s="170">
        <f t="shared" si="5"/>
        <v>4.8117268060665326E-4</v>
      </c>
      <c r="N27" s="10"/>
      <c r="O27" s="102">
        <v>5.64</v>
      </c>
      <c r="P27" s="188">
        <v>61</v>
      </c>
      <c r="Q27" s="171">
        <v>61</v>
      </c>
      <c r="R27" s="171">
        <v>61</v>
      </c>
      <c r="S27" s="171">
        <v>61</v>
      </c>
      <c r="T27" s="171">
        <v>61</v>
      </c>
      <c r="U27" s="171">
        <v>61</v>
      </c>
      <c r="V27" s="171">
        <v>61</v>
      </c>
      <c r="W27" s="171">
        <v>61</v>
      </c>
      <c r="X27" s="171">
        <v>61</v>
      </c>
      <c r="Y27" s="171">
        <v>61</v>
      </c>
      <c r="Z27" s="189">
        <f t="shared" si="6"/>
        <v>61</v>
      </c>
      <c r="AA27" s="190">
        <f t="shared" si="7"/>
        <v>0</v>
      </c>
      <c r="AB27" s="10">
        <v>90</v>
      </c>
      <c r="AC27" s="10">
        <v>64</v>
      </c>
      <c r="AD27" s="10"/>
    </row>
    <row r="28" spans="1:30" ht="15.75" customHeight="1" x14ac:dyDescent="0.2">
      <c r="A28" s="102">
        <v>6.09</v>
      </c>
      <c r="B28" s="123">
        <v>-7.7355201482715099</v>
      </c>
      <c r="C28" s="186">
        <v>-7.7376199729769501</v>
      </c>
      <c r="D28" s="124">
        <v>-7.7405759813356401</v>
      </c>
      <c r="E28" s="124">
        <v>-7.7348271154986898</v>
      </c>
      <c r="F28" s="124">
        <v>-7.7372093689447601</v>
      </c>
      <c r="G28" s="186">
        <v>-7.7381570800255703</v>
      </c>
      <c r="H28" s="124">
        <v>-7.7350750418141603</v>
      </c>
      <c r="I28" s="124">
        <v>-7.7406096496536803</v>
      </c>
      <c r="J28" s="124">
        <v>-7.7323810721484501</v>
      </c>
      <c r="K28" s="125">
        <v>-7.7405096715081401</v>
      </c>
      <c r="L28" s="169">
        <f t="shared" si="4"/>
        <v>-7.7372485102177553</v>
      </c>
      <c r="M28" s="170">
        <f t="shared" si="5"/>
        <v>2.8133771064738347E-3</v>
      </c>
      <c r="N28" s="10"/>
      <c r="O28" s="102">
        <v>6.09</v>
      </c>
      <c r="P28" s="188">
        <v>61</v>
      </c>
      <c r="Q28" s="171">
        <v>61</v>
      </c>
      <c r="R28" s="171">
        <v>61</v>
      </c>
      <c r="S28" s="171">
        <v>61</v>
      </c>
      <c r="T28" s="171">
        <v>61</v>
      </c>
      <c r="U28" s="171">
        <v>61</v>
      </c>
      <c r="V28" s="171">
        <v>61</v>
      </c>
      <c r="W28" s="171">
        <v>61</v>
      </c>
      <c r="X28" s="171">
        <v>61</v>
      </c>
      <c r="Y28" s="171">
        <v>61</v>
      </c>
      <c r="Z28" s="189">
        <f t="shared" si="6"/>
        <v>61</v>
      </c>
      <c r="AA28" s="190">
        <f t="shared" si="7"/>
        <v>0</v>
      </c>
      <c r="AB28" s="10">
        <v>90</v>
      </c>
      <c r="AC28" s="10">
        <v>64</v>
      </c>
      <c r="AD28" s="10"/>
    </row>
    <row r="29" spans="1:30" ht="15.75" customHeight="1" x14ac:dyDescent="0.2">
      <c r="A29" s="102">
        <v>6.55</v>
      </c>
      <c r="B29" s="123">
        <v>-7.7846633310542002</v>
      </c>
      <c r="C29" s="186">
        <v>-7.7848529141029701</v>
      </c>
      <c r="D29" s="124">
        <v>-7.7845133145390397</v>
      </c>
      <c r="E29" s="124">
        <v>-7.7847876768760704</v>
      </c>
      <c r="F29" s="124">
        <v>-7.7847124819285298</v>
      </c>
      <c r="G29" s="186">
        <v>-7.7851167877769303</v>
      </c>
      <c r="H29" s="124">
        <v>-7.78483792281913</v>
      </c>
      <c r="I29" s="124">
        <v>-7.7848161870260197</v>
      </c>
      <c r="J29" s="124">
        <v>-7.7848763285288696</v>
      </c>
      <c r="K29" s="125">
        <v>-7.7850046663733599</v>
      </c>
      <c r="L29" s="169">
        <f t="shared" si="4"/>
        <v>-7.7848181611025113</v>
      </c>
      <c r="M29" s="170">
        <f t="shared" si="5"/>
        <v>1.6929556556381488E-4</v>
      </c>
      <c r="N29" s="10"/>
      <c r="O29" s="102">
        <v>6.55</v>
      </c>
      <c r="P29" s="188">
        <v>61</v>
      </c>
      <c r="Q29" s="171">
        <v>61</v>
      </c>
      <c r="R29" s="171">
        <v>61</v>
      </c>
      <c r="S29" s="171">
        <v>61</v>
      </c>
      <c r="T29" s="171">
        <v>61</v>
      </c>
      <c r="U29" s="171">
        <v>61</v>
      </c>
      <c r="V29" s="171">
        <v>61</v>
      </c>
      <c r="W29" s="171">
        <v>61</v>
      </c>
      <c r="X29" s="171">
        <v>61</v>
      </c>
      <c r="Y29" s="171">
        <v>61</v>
      </c>
      <c r="Z29" s="189">
        <f t="shared" si="6"/>
        <v>61</v>
      </c>
      <c r="AA29" s="190">
        <f t="shared" si="7"/>
        <v>0</v>
      </c>
      <c r="AB29" s="10">
        <v>90</v>
      </c>
      <c r="AC29" s="10">
        <v>64</v>
      </c>
      <c r="AD29" s="10"/>
    </row>
    <row r="30" spans="1:30" ht="15.75" customHeight="1" x14ac:dyDescent="0.2">
      <c r="A30" s="108">
        <v>7</v>
      </c>
      <c r="B30" s="128">
        <v>-7.7808768623287499</v>
      </c>
      <c r="C30" s="191">
        <v>-7.7805202970390202</v>
      </c>
      <c r="D30" s="129">
        <v>-7.7805814177737096</v>
      </c>
      <c r="E30" s="129">
        <v>-7.7805492994543197</v>
      </c>
      <c r="F30" s="129">
        <v>-7.7805092970599699</v>
      </c>
      <c r="G30" s="191">
        <v>-7.7808639078243997</v>
      </c>
      <c r="H30" s="129">
        <v>-7.7805141237128703</v>
      </c>
      <c r="I30" s="129">
        <v>-7.7806151296564003</v>
      </c>
      <c r="J30" s="129">
        <v>-7.7805469893861998</v>
      </c>
      <c r="K30" s="130">
        <v>-7.7805714493659304</v>
      </c>
      <c r="L30" s="174">
        <f t="shared" si="4"/>
        <v>-7.780614877360156</v>
      </c>
      <c r="M30" s="175">
        <f t="shared" si="5"/>
        <v>1.3856850181940595E-4</v>
      </c>
      <c r="N30" s="10"/>
      <c r="O30" s="108">
        <v>7</v>
      </c>
      <c r="P30" s="192">
        <v>61</v>
      </c>
      <c r="Q30" s="176">
        <v>61</v>
      </c>
      <c r="R30" s="176">
        <v>61</v>
      </c>
      <c r="S30" s="176">
        <v>61</v>
      </c>
      <c r="T30" s="176">
        <v>61</v>
      </c>
      <c r="U30" s="176">
        <v>61</v>
      </c>
      <c r="V30" s="176">
        <v>61</v>
      </c>
      <c r="W30" s="176">
        <v>61</v>
      </c>
      <c r="X30" s="176">
        <v>61</v>
      </c>
      <c r="Y30" s="176">
        <v>61</v>
      </c>
      <c r="Z30" s="193">
        <f t="shared" si="6"/>
        <v>61</v>
      </c>
      <c r="AA30" s="194">
        <f t="shared" si="7"/>
        <v>0</v>
      </c>
      <c r="AB30" s="10">
        <v>90</v>
      </c>
      <c r="AC30" s="10">
        <v>64</v>
      </c>
      <c r="AD30" s="10"/>
    </row>
    <row r="31" spans="1:30" ht="15.75" customHeight="1" x14ac:dyDescent="0.2">
      <c r="A31" s="10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78"/>
      <c r="M31" s="179"/>
      <c r="N31" s="10"/>
      <c r="O31" s="10"/>
      <c r="P31" s="10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178"/>
      <c r="AB31" s="179"/>
      <c r="AC31" s="10"/>
      <c r="AD31" s="10"/>
    </row>
    <row r="32" spans="1:30" ht="15.75" customHeight="1" x14ac:dyDescent="0.2">
      <c r="A32" s="10"/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78"/>
      <c r="M32" s="179"/>
      <c r="N32" s="10"/>
      <c r="O32" s="10"/>
      <c r="P32" s="10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178"/>
      <c r="AB32" s="179"/>
      <c r="AC32" s="10"/>
      <c r="AD32" s="10"/>
    </row>
    <row r="33" spans="1:31" ht="15.75" customHeight="1" x14ac:dyDescent="0.2">
      <c r="A33" s="195" t="s">
        <v>108</v>
      </c>
      <c r="B33" s="196"/>
      <c r="C33" s="196"/>
      <c r="D33" s="196"/>
      <c r="E33" s="196"/>
      <c r="F33" s="114"/>
      <c r="G33" s="114"/>
      <c r="H33" s="114"/>
      <c r="I33" s="114"/>
      <c r="J33" s="114"/>
      <c r="K33" s="114"/>
      <c r="L33" s="178"/>
      <c r="M33" s="179"/>
      <c r="N33" s="10"/>
      <c r="O33" s="10"/>
      <c r="P33" s="10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178"/>
      <c r="AB33" s="179"/>
      <c r="AC33" s="10"/>
      <c r="AD33" s="10"/>
    </row>
    <row r="34" spans="1:31" ht="15.75" customHeight="1" x14ac:dyDescent="0.2">
      <c r="A34" s="197" t="s">
        <v>26</v>
      </c>
      <c r="B34" s="198" t="s">
        <v>125</v>
      </c>
      <c r="C34" s="196"/>
      <c r="D34" s="196"/>
      <c r="E34" s="196"/>
      <c r="F34" s="114"/>
      <c r="G34" s="114"/>
      <c r="H34" s="114"/>
      <c r="I34" s="114"/>
      <c r="J34" s="114"/>
      <c r="K34" s="114"/>
      <c r="L34" s="178"/>
      <c r="M34" s="179"/>
      <c r="N34" s="10"/>
      <c r="O34" s="10"/>
      <c r="P34" s="10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178"/>
      <c r="AB34" s="179"/>
      <c r="AC34" s="10"/>
      <c r="AD34" s="10"/>
    </row>
    <row r="35" spans="1:31" ht="15.75" customHeight="1" x14ac:dyDescent="0.2">
      <c r="A35" s="199">
        <v>2</v>
      </c>
      <c r="B35" s="200">
        <v>-7.8104375323167599</v>
      </c>
      <c r="C35" s="201"/>
      <c r="D35" s="201"/>
      <c r="E35" s="201"/>
      <c r="F35" s="114"/>
      <c r="G35" s="114"/>
      <c r="H35" s="114"/>
      <c r="I35" s="114"/>
      <c r="J35" s="114"/>
      <c r="K35" s="114"/>
      <c r="L35" s="178"/>
      <c r="M35" s="179"/>
      <c r="N35" s="10"/>
      <c r="O35" s="10"/>
      <c r="P35" s="10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178"/>
      <c r="AB35" s="179"/>
      <c r="AC35" s="10"/>
      <c r="AD35" s="10"/>
    </row>
    <row r="36" spans="1:31" ht="15.75" customHeight="1" x14ac:dyDescent="0.2">
      <c r="A36" s="199">
        <v>2.4500000000000002</v>
      </c>
      <c r="B36" s="200">
        <v>-7.86869159492643</v>
      </c>
      <c r="C36" s="201"/>
      <c r="D36" s="201"/>
      <c r="E36" s="201"/>
      <c r="F36" s="114"/>
      <c r="G36" s="114"/>
      <c r="H36" s="114"/>
      <c r="I36" s="114"/>
      <c r="J36" s="114"/>
      <c r="K36" s="114"/>
      <c r="L36" s="178"/>
      <c r="M36" s="179"/>
      <c r="N36" s="10"/>
      <c r="O36" s="10"/>
      <c r="P36" s="10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178"/>
      <c r="AB36" s="179"/>
      <c r="AC36" s="10"/>
      <c r="AD36" s="10"/>
    </row>
    <row r="37" spans="1:31" ht="15.75" customHeight="1" x14ac:dyDescent="0.2">
      <c r="A37" s="199">
        <v>2.91</v>
      </c>
      <c r="B37" s="200">
        <v>-7.8827524141599596</v>
      </c>
      <c r="C37" s="201"/>
      <c r="D37" s="201"/>
      <c r="E37" s="201"/>
      <c r="F37" s="114"/>
      <c r="G37" s="114"/>
      <c r="H37" s="114"/>
      <c r="I37" s="114"/>
      <c r="J37" s="114"/>
      <c r="K37" s="114"/>
      <c r="L37" s="178"/>
      <c r="M37" s="179"/>
      <c r="N37" s="10"/>
      <c r="O37" s="10"/>
      <c r="P37" s="10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178"/>
      <c r="AB37" s="179"/>
      <c r="AC37" s="10"/>
      <c r="AD37" s="10"/>
    </row>
    <row r="38" spans="1:31" ht="15.75" customHeight="1" x14ac:dyDescent="0.2">
      <c r="A38" s="199">
        <v>3.36</v>
      </c>
      <c r="B38" s="200">
        <v>-7.8757401237057003</v>
      </c>
      <c r="C38" s="201"/>
      <c r="D38" s="201"/>
      <c r="E38" s="201"/>
      <c r="F38" s="29"/>
      <c r="G38" s="29"/>
      <c r="H38" s="29"/>
      <c r="I38" s="29"/>
      <c r="J38" s="29"/>
      <c r="K38" s="29"/>
      <c r="L38" s="178"/>
      <c r="M38" s="179"/>
      <c r="N38" s="10"/>
      <c r="O38" s="10"/>
      <c r="P38" s="10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178"/>
      <c r="AB38" s="179"/>
      <c r="AC38" s="10"/>
      <c r="AD38" s="10"/>
    </row>
    <row r="39" spans="1:31" ht="15.75" customHeight="1" x14ac:dyDescent="0.2">
      <c r="A39" s="199">
        <v>3.82</v>
      </c>
      <c r="B39" s="200">
        <v>-7.8594795808303202</v>
      </c>
      <c r="C39" s="201"/>
      <c r="D39" s="201"/>
      <c r="E39" s="201"/>
      <c r="F39" s="29"/>
      <c r="G39" s="29"/>
      <c r="H39" s="29"/>
      <c r="I39" s="29"/>
      <c r="J39" s="29"/>
      <c r="K39" s="29"/>
      <c r="L39" s="178"/>
      <c r="M39" s="179"/>
      <c r="N39" s="10"/>
      <c r="O39" s="10"/>
      <c r="P39" s="10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178"/>
      <c r="AB39" s="179"/>
      <c r="AC39" s="10"/>
      <c r="AD39" s="10"/>
    </row>
    <row r="40" spans="1:31" ht="15.75" customHeight="1" x14ac:dyDescent="0.2">
      <c r="A40" s="199">
        <v>4.2699999999999996</v>
      </c>
      <c r="B40" s="200">
        <v>-7.8410819540431902</v>
      </c>
      <c r="C40" s="201"/>
      <c r="D40" s="201"/>
      <c r="E40" s="201"/>
      <c r="F40" s="29"/>
      <c r="G40" s="29"/>
      <c r="H40" s="29"/>
      <c r="I40" s="29"/>
      <c r="J40" s="29"/>
      <c r="K40" s="29"/>
      <c r="L40" s="178"/>
      <c r="M40" s="179"/>
      <c r="N40" s="10"/>
      <c r="O40" s="10"/>
      <c r="P40" s="10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178"/>
      <c r="AB40" s="179"/>
      <c r="AC40" s="10"/>
      <c r="AD40" s="10"/>
    </row>
    <row r="41" spans="1:31" ht="15.75" customHeight="1" x14ac:dyDescent="0.2">
      <c r="A41" s="199">
        <v>4.7300000000000004</v>
      </c>
      <c r="B41" s="200">
        <v>-7.8235246756247996</v>
      </c>
      <c r="C41" s="201"/>
      <c r="D41" s="201"/>
      <c r="E41" s="201"/>
      <c r="F41" s="10"/>
      <c r="G41" s="10"/>
      <c r="H41" s="10"/>
      <c r="I41" s="10"/>
      <c r="J41" s="10"/>
      <c r="K41" s="10"/>
      <c r="L41" s="178"/>
      <c r="M41" s="179"/>
      <c r="N41" s="10"/>
      <c r="O41" s="10"/>
      <c r="P41" s="10"/>
      <c r="Q41" s="10"/>
      <c r="R41" s="29"/>
      <c r="S41" s="10"/>
      <c r="T41" s="10"/>
      <c r="U41" s="10"/>
      <c r="V41" s="10"/>
      <c r="W41" s="10"/>
      <c r="X41" s="10"/>
      <c r="Y41" s="10"/>
      <c r="Z41" s="10"/>
      <c r="AA41" s="178"/>
      <c r="AB41" s="179"/>
      <c r="AC41" s="10"/>
      <c r="AD41" s="10"/>
    </row>
    <row r="42" spans="1:31" ht="15.75" customHeight="1" x14ac:dyDescent="0.2">
      <c r="A42" s="199">
        <v>5.18</v>
      </c>
      <c r="B42" s="200">
        <v>-7.8096056597416403</v>
      </c>
      <c r="C42" s="201"/>
      <c r="D42" s="201"/>
      <c r="E42" s="201"/>
      <c r="F42" s="29"/>
      <c r="G42" s="202"/>
      <c r="H42" s="179"/>
      <c r="I42" s="10"/>
      <c r="J42" s="10"/>
      <c r="K42" s="10"/>
      <c r="L42" s="178"/>
      <c r="M42" s="179"/>
      <c r="N42" s="10"/>
      <c r="O42" s="10"/>
      <c r="P42" s="10"/>
      <c r="Q42" s="29"/>
      <c r="R42" s="29"/>
      <c r="S42" s="29"/>
      <c r="T42" s="29"/>
      <c r="U42" s="29"/>
      <c r="V42" s="202"/>
      <c r="W42" s="179"/>
      <c r="X42" s="10"/>
      <c r="Y42" s="10"/>
      <c r="Z42" s="10"/>
      <c r="AA42" s="178"/>
      <c r="AB42" s="179"/>
      <c r="AC42" s="10"/>
      <c r="AD42" s="10"/>
    </row>
    <row r="43" spans="1:31" ht="15.75" customHeight="1" x14ac:dyDescent="0.2">
      <c r="A43" s="199">
        <v>5.64</v>
      </c>
      <c r="B43" s="200">
        <v>-7.7993642771861804</v>
      </c>
      <c r="C43" s="201"/>
      <c r="D43" s="201"/>
      <c r="E43" s="201"/>
      <c r="F43" s="29"/>
      <c r="G43" s="202"/>
      <c r="H43" s="17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spans="1:31" ht="15.75" customHeight="1" x14ac:dyDescent="0.2">
      <c r="A44" s="199">
        <v>6.09</v>
      </c>
      <c r="B44" s="200">
        <v>-7.7927664670750998</v>
      </c>
      <c r="C44" s="201"/>
      <c r="D44" s="201"/>
      <c r="E44" s="201"/>
      <c r="F44" s="29"/>
      <c r="G44" s="202"/>
      <c r="H44" s="179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spans="1:31" ht="15.75" customHeight="1" x14ac:dyDescent="0.2">
      <c r="A45" s="199">
        <v>6.55</v>
      </c>
      <c r="B45" s="200">
        <v>-7.7885523343237999</v>
      </c>
      <c r="C45" s="201"/>
      <c r="D45" s="201"/>
      <c r="E45" s="201"/>
      <c r="F45" s="29"/>
      <c r="G45" s="202"/>
      <c r="H45" s="179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 spans="1:31" ht="15.75" customHeight="1" x14ac:dyDescent="0.2">
      <c r="A46" s="203">
        <v>7</v>
      </c>
      <c r="B46" s="204">
        <v>-7.78604783040175</v>
      </c>
      <c r="C46" s="201"/>
      <c r="D46" s="201"/>
      <c r="E46" s="201"/>
      <c r="F46" s="29"/>
      <c r="G46" s="202"/>
      <c r="H46" s="179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 spans="1:31" ht="15.75" customHeight="1" x14ac:dyDescent="0.2">
      <c r="A47" s="10"/>
      <c r="B47" s="29"/>
      <c r="C47" s="29"/>
      <c r="D47" s="29"/>
      <c r="E47" s="29"/>
      <c r="F47" s="29"/>
      <c r="G47" s="202"/>
      <c r="H47" s="179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 spans="1:31" ht="15.75" customHeight="1" x14ac:dyDescent="0.2">
      <c r="A48" s="205"/>
      <c r="B48" s="206"/>
      <c r="C48" s="206"/>
      <c r="D48" s="206"/>
      <c r="E48" s="206"/>
      <c r="F48" s="206"/>
      <c r="G48" s="207"/>
      <c r="H48" s="208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205"/>
      <c r="Y48" s="205"/>
      <c r="Z48" s="205"/>
      <c r="AA48" s="205"/>
      <c r="AB48" s="205"/>
      <c r="AC48" s="205"/>
      <c r="AD48" s="205"/>
      <c r="AE48" s="137"/>
    </row>
    <row r="49" spans="1:30" ht="15.75" customHeight="1" x14ac:dyDescent="0.2">
      <c r="A49" s="10"/>
      <c r="B49" s="29"/>
      <c r="C49" s="29"/>
      <c r="D49" s="29"/>
      <c r="E49" s="29"/>
      <c r="F49" s="29"/>
      <c r="G49" s="202"/>
      <c r="H49" s="179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spans="1:30" ht="15.75" customHeight="1" x14ac:dyDescent="0.2">
      <c r="A50" s="10"/>
      <c r="B50" s="29"/>
      <c r="C50" s="29"/>
      <c r="D50" s="29"/>
      <c r="E50" s="29"/>
      <c r="F50" s="29"/>
      <c r="G50" s="202"/>
      <c r="H50" s="179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spans="1:30" ht="15.75" customHeight="1" x14ac:dyDescent="0.2">
      <c r="A51" s="10" t="s">
        <v>126</v>
      </c>
      <c r="B51" s="10" t="s">
        <v>71</v>
      </c>
      <c r="C51" s="10" t="s">
        <v>109</v>
      </c>
      <c r="D51" s="10" t="s">
        <v>110</v>
      </c>
      <c r="E51" s="10" t="s">
        <v>111</v>
      </c>
      <c r="F51" s="10"/>
      <c r="G51" s="10"/>
      <c r="H51" s="10"/>
      <c r="I51" s="10"/>
      <c r="J51" s="10"/>
      <c r="K51" s="10"/>
      <c r="L51" s="10"/>
      <c r="M51" s="10"/>
      <c r="N51" s="10"/>
      <c r="O51" s="10" t="s">
        <v>126</v>
      </c>
      <c r="P51" s="10" t="s">
        <v>71</v>
      </c>
      <c r="Q51" s="10" t="s">
        <v>109</v>
      </c>
      <c r="R51" s="10" t="s">
        <v>110</v>
      </c>
      <c r="S51" s="10" t="s">
        <v>111</v>
      </c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 spans="1:30" ht="15.75" customHeight="1" x14ac:dyDescent="0.2">
      <c r="A52" s="101" t="s">
        <v>26</v>
      </c>
      <c r="B52" s="40" t="s">
        <v>112</v>
      </c>
      <c r="C52" s="41" t="s">
        <v>113</v>
      </c>
      <c r="D52" s="41" t="s">
        <v>114</v>
      </c>
      <c r="E52" s="41" t="s">
        <v>115</v>
      </c>
      <c r="F52" s="41" t="s">
        <v>116</v>
      </c>
      <c r="G52" s="41" t="s">
        <v>117</v>
      </c>
      <c r="H52" s="41" t="s">
        <v>118</v>
      </c>
      <c r="I52" s="41" t="s">
        <v>119</v>
      </c>
      <c r="J52" s="41" t="s">
        <v>120</v>
      </c>
      <c r="K52" s="42" t="s">
        <v>121</v>
      </c>
      <c r="L52" s="43" t="s">
        <v>122</v>
      </c>
      <c r="M52" s="44" t="s">
        <v>123</v>
      </c>
      <c r="N52" s="10"/>
      <c r="O52" s="101" t="s">
        <v>26</v>
      </c>
      <c r="P52" s="40" t="s">
        <v>112</v>
      </c>
      <c r="Q52" s="41" t="s">
        <v>113</v>
      </c>
      <c r="R52" s="41" t="s">
        <v>114</v>
      </c>
      <c r="S52" s="41" t="s">
        <v>115</v>
      </c>
      <c r="T52" s="41" t="s">
        <v>116</v>
      </c>
      <c r="U52" s="41" t="s">
        <v>117</v>
      </c>
      <c r="V52" s="41" t="s">
        <v>118</v>
      </c>
      <c r="W52" s="41" t="s">
        <v>119</v>
      </c>
      <c r="X52" s="41" t="s">
        <v>120</v>
      </c>
      <c r="Y52" s="42" t="s">
        <v>121</v>
      </c>
      <c r="Z52" s="43" t="s">
        <v>122</v>
      </c>
      <c r="AA52" s="44" t="s">
        <v>123</v>
      </c>
      <c r="AB52" s="10"/>
      <c r="AC52" s="10"/>
      <c r="AD52" s="10"/>
    </row>
    <row r="53" spans="1:30" ht="15.75" customHeight="1" x14ac:dyDescent="0.2">
      <c r="A53" s="158">
        <v>1.5</v>
      </c>
      <c r="B53" s="98">
        <v>-0.93086654059948604</v>
      </c>
      <c r="C53" s="99">
        <v>-0.93086660092752704</v>
      </c>
      <c r="D53" s="99">
        <v>-0.93086679984216703</v>
      </c>
      <c r="E53" s="99">
        <v>-0.93086632916930101</v>
      </c>
      <c r="F53" s="99">
        <v>-0.930866732389383</v>
      </c>
      <c r="G53" s="99">
        <v>-0.93086650139330296</v>
      </c>
      <c r="H53" s="99">
        <v>-0.93086667919184596</v>
      </c>
      <c r="I53" s="99">
        <v>-0.93086680611232597</v>
      </c>
      <c r="J53" s="99">
        <v>-0.93086626329431799</v>
      </c>
      <c r="K53" s="100">
        <v>-0.93086656527790501</v>
      </c>
      <c r="L53" s="161">
        <f t="shared" ref="L53:L66" si="8">AVERAGE(B53:K53)</f>
        <v>-0.93086658181975623</v>
      </c>
      <c r="M53" s="162">
        <f t="shared" ref="M53:M66" si="9">_xlfn.STDEV.S(B53:K53)</f>
        <v>1.838146521042779E-7</v>
      </c>
      <c r="N53" s="10"/>
      <c r="O53" s="158">
        <v>1.5</v>
      </c>
      <c r="P53" s="182">
        <v>17</v>
      </c>
      <c r="Q53" s="165">
        <v>18</v>
      </c>
      <c r="R53" s="165">
        <v>18</v>
      </c>
      <c r="S53" s="165">
        <v>18</v>
      </c>
      <c r="T53" s="165">
        <v>16</v>
      </c>
      <c r="U53" s="165">
        <v>17</v>
      </c>
      <c r="V53" s="165">
        <v>17</v>
      </c>
      <c r="W53" s="165">
        <v>18</v>
      </c>
      <c r="X53" s="165">
        <v>18</v>
      </c>
      <c r="Y53" s="209">
        <v>17</v>
      </c>
      <c r="Z53" s="161">
        <f t="shared" ref="Z53:Z66" si="10">AVERAGE(P53:Y53)</f>
        <v>17.399999999999999</v>
      </c>
      <c r="AA53" s="162">
        <f t="shared" ref="AA53:AA66" si="11">_xlfn.STDEV.S(P53:Y53)</f>
        <v>0.69920589878010109</v>
      </c>
      <c r="AB53" s="10"/>
      <c r="AC53" s="10"/>
      <c r="AD53" s="10"/>
    </row>
    <row r="54" spans="1:30" ht="15.75" customHeight="1" x14ac:dyDescent="0.2">
      <c r="A54" s="102">
        <v>2</v>
      </c>
      <c r="B54" s="67">
        <v>-1.16015319956149</v>
      </c>
      <c r="C54" s="53">
        <v>-1.16015229285485</v>
      </c>
      <c r="D54" s="53">
        <v>-1.1601527224667501</v>
      </c>
      <c r="E54" s="53">
        <v>-1.1601525885464701</v>
      </c>
      <c r="F54" s="53">
        <v>-1.1601527909998199</v>
      </c>
      <c r="G54" s="53">
        <v>-1.16015311761359</v>
      </c>
      <c r="H54" s="53">
        <v>-1.16015299328821</v>
      </c>
      <c r="I54" s="53">
        <v>-1.1601526379877101</v>
      </c>
      <c r="J54" s="53">
        <v>-1.16015293440795</v>
      </c>
      <c r="K54" s="25">
        <v>-1.16015261227762</v>
      </c>
      <c r="L54" s="169">
        <f t="shared" si="8"/>
        <v>-1.1601527890004462</v>
      </c>
      <c r="M54" s="170">
        <f t="shared" si="9"/>
        <v>2.757278417977531E-7</v>
      </c>
      <c r="N54" s="10"/>
      <c r="O54" s="102">
        <v>2</v>
      </c>
      <c r="P54" s="188">
        <v>27</v>
      </c>
      <c r="Q54" s="171">
        <v>26</v>
      </c>
      <c r="R54" s="171">
        <v>25</v>
      </c>
      <c r="S54" s="171">
        <v>26</v>
      </c>
      <c r="T54" s="171">
        <v>26</v>
      </c>
      <c r="U54" s="171">
        <v>27</v>
      </c>
      <c r="V54" s="171">
        <v>27</v>
      </c>
      <c r="W54" s="171">
        <v>26</v>
      </c>
      <c r="X54" s="171">
        <v>27</v>
      </c>
      <c r="Y54" s="210">
        <v>26</v>
      </c>
      <c r="Z54" s="169">
        <f t="shared" si="10"/>
        <v>26.3</v>
      </c>
      <c r="AA54" s="170">
        <f t="shared" si="11"/>
        <v>0.67494855771055284</v>
      </c>
      <c r="AB54" s="10"/>
      <c r="AC54" s="10"/>
      <c r="AD54" s="10"/>
    </row>
    <row r="55" spans="1:30" ht="15.75" customHeight="1" x14ac:dyDescent="0.2">
      <c r="A55" s="102">
        <v>2.5</v>
      </c>
      <c r="B55" s="67">
        <v>-1.2151378384937901</v>
      </c>
      <c r="C55" s="53">
        <v>-1.21513821087656</v>
      </c>
      <c r="D55" s="53">
        <v>-1.2151386794888599</v>
      </c>
      <c r="E55" s="53">
        <v>-1.2151383668026099</v>
      </c>
      <c r="F55" s="53">
        <v>-1.2151382741719601</v>
      </c>
      <c r="G55" s="53">
        <v>-1.2151383112356</v>
      </c>
      <c r="H55" s="53">
        <v>-1.21513826904964</v>
      </c>
      <c r="I55" s="53">
        <v>-1.21513830588896</v>
      </c>
      <c r="J55" s="53">
        <v>-1.2151384733800601</v>
      </c>
      <c r="K55" s="25">
        <v>-1.21513806789845</v>
      </c>
      <c r="L55" s="169">
        <f t="shared" si="8"/>
        <v>-1.2151382797286492</v>
      </c>
      <c r="M55" s="170">
        <f t="shared" si="9"/>
        <v>2.238585321698181E-7</v>
      </c>
      <c r="N55" s="6"/>
      <c r="O55" s="102">
        <v>2.5</v>
      </c>
      <c r="P55" s="188">
        <v>37</v>
      </c>
      <c r="Q55" s="171">
        <v>36</v>
      </c>
      <c r="R55" s="171">
        <v>37</v>
      </c>
      <c r="S55" s="171">
        <v>37</v>
      </c>
      <c r="T55" s="171">
        <v>37</v>
      </c>
      <c r="U55" s="171">
        <v>37</v>
      </c>
      <c r="V55" s="171">
        <v>38</v>
      </c>
      <c r="W55" s="171">
        <v>37</v>
      </c>
      <c r="X55" s="171">
        <v>38</v>
      </c>
      <c r="Y55" s="210">
        <v>37</v>
      </c>
      <c r="Z55" s="169">
        <f t="shared" si="10"/>
        <v>37.1</v>
      </c>
      <c r="AA55" s="170">
        <f t="shared" si="11"/>
        <v>0.56764621219754663</v>
      </c>
      <c r="AB55" s="6"/>
      <c r="AC55" s="10"/>
      <c r="AD55" s="10"/>
    </row>
    <row r="56" spans="1:30" ht="15.75" customHeight="1" x14ac:dyDescent="0.2">
      <c r="A56" s="102">
        <v>3</v>
      </c>
      <c r="B56" s="67">
        <v>-1.20485419272947</v>
      </c>
      <c r="C56" s="53">
        <v>-1.2048549496546901</v>
      </c>
      <c r="D56" s="53">
        <v>-1.20485416510004</v>
      </c>
      <c r="E56" s="53">
        <v>-1.2048546928002499</v>
      </c>
      <c r="F56" s="53">
        <v>-1.20485460238054</v>
      </c>
      <c r="G56" s="53">
        <v>-1.2048547495275099</v>
      </c>
      <c r="H56" s="53">
        <v>-1.20485460352702</v>
      </c>
      <c r="I56" s="53">
        <v>-1.2048547486615699</v>
      </c>
      <c r="J56" s="53">
        <v>-1.2048546226085199</v>
      </c>
      <c r="K56" s="25">
        <v>-1.2048547689917499</v>
      </c>
      <c r="L56" s="169">
        <f t="shared" si="8"/>
        <v>-1.2048546095981358</v>
      </c>
      <c r="M56" s="170">
        <f t="shared" si="9"/>
        <v>2.491100846649066E-7</v>
      </c>
      <c r="N56" s="10"/>
      <c r="O56" s="102">
        <v>3</v>
      </c>
      <c r="P56" s="188">
        <v>52</v>
      </c>
      <c r="Q56" s="171">
        <v>53</v>
      </c>
      <c r="R56" s="171">
        <v>52</v>
      </c>
      <c r="S56" s="171">
        <v>53</v>
      </c>
      <c r="T56" s="171">
        <v>52</v>
      </c>
      <c r="U56" s="171">
        <v>52</v>
      </c>
      <c r="V56" s="171">
        <v>52</v>
      </c>
      <c r="W56" s="171">
        <v>52</v>
      </c>
      <c r="X56" s="171">
        <v>53</v>
      </c>
      <c r="Y56" s="210">
        <v>52</v>
      </c>
      <c r="Z56" s="169">
        <f t="shared" si="10"/>
        <v>52.3</v>
      </c>
      <c r="AA56" s="170">
        <f t="shared" si="11"/>
        <v>0.48304589153964789</v>
      </c>
      <c r="AB56" s="179"/>
      <c r="AC56" s="10"/>
      <c r="AD56" s="10"/>
    </row>
    <row r="57" spans="1:30" ht="15.75" customHeight="1" x14ac:dyDescent="0.2">
      <c r="A57" s="102">
        <v>3.5</v>
      </c>
      <c r="B57" s="67">
        <v>-1.17044147754279</v>
      </c>
      <c r="C57" s="53">
        <v>-1.1704431301403</v>
      </c>
      <c r="D57" s="53">
        <v>-1.1704401717819499</v>
      </c>
      <c r="E57" s="53">
        <v>-1.17043894856695</v>
      </c>
      <c r="F57" s="53">
        <v>-1.1704396558046</v>
      </c>
      <c r="G57" s="53">
        <v>-1.1704394286495901</v>
      </c>
      <c r="H57" s="53">
        <v>-1.17044110472204</v>
      </c>
      <c r="I57" s="53">
        <v>-1.17043917065151</v>
      </c>
      <c r="J57" s="53">
        <v>-1.1704430342875101</v>
      </c>
      <c r="K57" s="25">
        <v>-1.17043938390028</v>
      </c>
      <c r="L57" s="169">
        <f t="shared" si="8"/>
        <v>-1.1704405506047522</v>
      </c>
      <c r="M57" s="170">
        <f t="shared" si="9"/>
        <v>1.5643208177724034E-6</v>
      </c>
      <c r="N57" s="10"/>
      <c r="O57" s="102">
        <v>3.5</v>
      </c>
      <c r="P57" s="188">
        <v>61</v>
      </c>
      <c r="Q57" s="171">
        <v>61</v>
      </c>
      <c r="R57" s="171">
        <v>61</v>
      </c>
      <c r="S57" s="171">
        <v>61</v>
      </c>
      <c r="T57" s="171">
        <v>61</v>
      </c>
      <c r="U57" s="171">
        <v>61</v>
      </c>
      <c r="V57" s="171">
        <v>61</v>
      </c>
      <c r="W57" s="171">
        <v>61</v>
      </c>
      <c r="X57" s="171">
        <v>61</v>
      </c>
      <c r="Y57" s="210">
        <v>61</v>
      </c>
      <c r="Z57" s="169">
        <f t="shared" si="10"/>
        <v>61</v>
      </c>
      <c r="AA57" s="170">
        <f t="shared" si="11"/>
        <v>0</v>
      </c>
      <c r="AB57" s="179"/>
      <c r="AC57" s="10"/>
      <c r="AD57" s="10"/>
    </row>
    <row r="58" spans="1:30" ht="15.75" customHeight="1" x14ac:dyDescent="0.2">
      <c r="A58" s="102">
        <v>4</v>
      </c>
      <c r="B58" s="67">
        <v>-1.12930831099494</v>
      </c>
      <c r="C58" s="53">
        <v>-1.12929051097776</v>
      </c>
      <c r="D58" s="53">
        <v>-1.12930147006568</v>
      </c>
      <c r="E58" s="53">
        <v>-1.12929290201665</v>
      </c>
      <c r="F58" s="53">
        <v>-1.12929154128169</v>
      </c>
      <c r="G58" s="53">
        <v>-1.12930081762295</v>
      </c>
      <c r="H58" s="53">
        <v>-1.1293004134084299</v>
      </c>
      <c r="I58" s="53">
        <v>-1.12929678989907</v>
      </c>
      <c r="J58" s="53">
        <v>-1.12931349455319</v>
      </c>
      <c r="K58" s="25">
        <v>-1.12929722400785</v>
      </c>
      <c r="L58" s="169">
        <f t="shared" si="8"/>
        <v>-1.129299347482821</v>
      </c>
      <c r="M58" s="170">
        <f t="shared" si="9"/>
        <v>7.3022221083444225E-6</v>
      </c>
      <c r="N58" s="10"/>
      <c r="O58" s="102">
        <v>4</v>
      </c>
      <c r="P58" s="188">
        <v>61</v>
      </c>
      <c r="Q58" s="171">
        <v>61</v>
      </c>
      <c r="R58" s="171">
        <v>61</v>
      </c>
      <c r="S58" s="171">
        <v>61</v>
      </c>
      <c r="T58" s="171">
        <v>61</v>
      </c>
      <c r="U58" s="171">
        <v>61</v>
      </c>
      <c r="V58" s="171">
        <v>61</v>
      </c>
      <c r="W58" s="171">
        <v>61</v>
      </c>
      <c r="X58" s="171">
        <v>61</v>
      </c>
      <c r="Y58" s="210">
        <v>61</v>
      </c>
      <c r="Z58" s="169">
        <f t="shared" si="10"/>
        <v>61</v>
      </c>
      <c r="AA58" s="170">
        <f t="shared" si="11"/>
        <v>0</v>
      </c>
      <c r="AB58" s="179"/>
      <c r="AC58" s="10"/>
      <c r="AD58" s="10"/>
    </row>
    <row r="59" spans="1:30" ht="15.75" customHeight="1" x14ac:dyDescent="0.2">
      <c r="A59" s="102">
        <v>4.5</v>
      </c>
      <c r="B59" s="67">
        <v>-1.08935246175926</v>
      </c>
      <c r="C59" s="53">
        <v>-1.08939832789021</v>
      </c>
      <c r="D59" s="53">
        <v>-1.0893990921240599</v>
      </c>
      <c r="E59" s="53">
        <v>-1.08937703943827</v>
      </c>
      <c r="F59" s="53">
        <v>-1.0893780606874599</v>
      </c>
      <c r="G59" s="53">
        <v>-1.0893824605303</v>
      </c>
      <c r="H59" s="53">
        <v>-1.0893799688336201</v>
      </c>
      <c r="I59" s="53">
        <v>-1.08937230968874</v>
      </c>
      <c r="J59" s="53">
        <v>-1.08934939679734</v>
      </c>
      <c r="K59" s="25">
        <v>-1.0893465213985201</v>
      </c>
      <c r="L59" s="169">
        <f t="shared" si="8"/>
        <v>-1.0893735639147779</v>
      </c>
      <c r="M59" s="170">
        <f t="shared" si="9"/>
        <v>1.8796093656912887E-5</v>
      </c>
      <c r="N59" s="10"/>
      <c r="O59" s="102">
        <v>4.5</v>
      </c>
      <c r="P59" s="188">
        <v>61</v>
      </c>
      <c r="Q59" s="171">
        <v>61</v>
      </c>
      <c r="R59" s="171">
        <v>61</v>
      </c>
      <c r="S59" s="171">
        <v>61</v>
      </c>
      <c r="T59" s="171">
        <v>61</v>
      </c>
      <c r="U59" s="171">
        <v>61</v>
      </c>
      <c r="V59" s="171">
        <v>61</v>
      </c>
      <c r="W59" s="171">
        <v>61</v>
      </c>
      <c r="X59" s="171">
        <v>61</v>
      </c>
      <c r="Y59" s="210">
        <v>61</v>
      </c>
      <c r="Z59" s="169">
        <f t="shared" si="10"/>
        <v>61</v>
      </c>
      <c r="AA59" s="170">
        <f t="shared" si="11"/>
        <v>0</v>
      </c>
      <c r="AB59" s="179"/>
      <c r="AC59" s="10"/>
      <c r="AD59" s="10"/>
    </row>
    <row r="60" spans="1:30" ht="15.75" customHeight="1" x14ac:dyDescent="0.2">
      <c r="A60" s="102">
        <v>5</v>
      </c>
      <c r="B60" s="67">
        <v>-1.0545395047724899</v>
      </c>
      <c r="C60" s="53">
        <v>-1.0545439433919801</v>
      </c>
      <c r="D60" s="53">
        <v>-1.05451203289738</v>
      </c>
      <c r="E60" s="53">
        <v>-1.0544683430911801</v>
      </c>
      <c r="F60" s="53">
        <v>-1.0544760895492999</v>
      </c>
      <c r="G60" s="53">
        <v>-1.0545094186583099</v>
      </c>
      <c r="H60" s="53">
        <v>-1.0544802329769001</v>
      </c>
      <c r="I60" s="53">
        <v>-1.05449222400372</v>
      </c>
      <c r="J60" s="53">
        <v>-1.05456580796216</v>
      </c>
      <c r="K60" s="25">
        <v>-1.0545413719079899</v>
      </c>
      <c r="L60" s="169">
        <f t="shared" si="8"/>
        <v>-1.0545128969211408</v>
      </c>
      <c r="M60" s="170">
        <f t="shared" si="9"/>
        <v>3.3548038932941579E-5</v>
      </c>
      <c r="N60" s="10"/>
      <c r="O60" s="102">
        <v>5</v>
      </c>
      <c r="P60" s="188">
        <v>61</v>
      </c>
      <c r="Q60" s="171">
        <v>61</v>
      </c>
      <c r="R60" s="171">
        <v>61</v>
      </c>
      <c r="S60" s="171">
        <v>61</v>
      </c>
      <c r="T60" s="171">
        <v>61</v>
      </c>
      <c r="U60" s="171">
        <v>61</v>
      </c>
      <c r="V60" s="171">
        <v>61</v>
      </c>
      <c r="W60" s="171">
        <v>61</v>
      </c>
      <c r="X60" s="171">
        <v>61</v>
      </c>
      <c r="Y60" s="210">
        <v>61</v>
      </c>
      <c r="Z60" s="169">
        <f t="shared" si="10"/>
        <v>61</v>
      </c>
      <c r="AA60" s="170">
        <f t="shared" si="11"/>
        <v>0</v>
      </c>
      <c r="AB60" s="179"/>
      <c r="AC60" s="10"/>
      <c r="AD60" s="10"/>
    </row>
    <row r="61" spans="1:30" ht="15.75" customHeight="1" x14ac:dyDescent="0.2">
      <c r="A61" s="102">
        <v>5.5</v>
      </c>
      <c r="B61" s="67">
        <v>-1.0262250495167899</v>
      </c>
      <c r="C61" s="53">
        <v>-1.0262822220238601</v>
      </c>
      <c r="D61" s="53">
        <v>-1.0261605593593801</v>
      </c>
      <c r="E61" s="53">
        <v>-1.02627485806925</v>
      </c>
      <c r="F61" s="53">
        <v>-1.02631693635077</v>
      </c>
      <c r="G61" s="53">
        <v>-1.0262133832057301</v>
      </c>
      <c r="H61" s="53">
        <v>-1.02628657429085</v>
      </c>
      <c r="I61" s="53">
        <v>-1.02620503098714</v>
      </c>
      <c r="J61" s="53">
        <v>-1.0262476734772801</v>
      </c>
      <c r="K61" s="25">
        <v>-1.02620478199216</v>
      </c>
      <c r="L61" s="169">
        <f t="shared" si="8"/>
        <v>-1.0262417069273211</v>
      </c>
      <c r="M61" s="170">
        <f t="shared" si="9"/>
        <v>4.809922981317713E-5</v>
      </c>
      <c r="N61" s="10"/>
      <c r="O61" s="102">
        <v>5.5</v>
      </c>
      <c r="P61" s="188">
        <v>61</v>
      </c>
      <c r="Q61" s="171">
        <v>61</v>
      </c>
      <c r="R61" s="171">
        <v>61</v>
      </c>
      <c r="S61" s="171">
        <v>61</v>
      </c>
      <c r="T61" s="171">
        <v>61</v>
      </c>
      <c r="U61" s="171">
        <v>61</v>
      </c>
      <c r="V61" s="171">
        <v>61</v>
      </c>
      <c r="W61" s="171">
        <v>61</v>
      </c>
      <c r="X61" s="171">
        <v>61</v>
      </c>
      <c r="Y61" s="210">
        <v>61</v>
      </c>
      <c r="Z61" s="169">
        <f t="shared" si="10"/>
        <v>61</v>
      </c>
      <c r="AA61" s="170">
        <f t="shared" si="11"/>
        <v>0</v>
      </c>
      <c r="AB61" s="179"/>
      <c r="AC61" s="10"/>
      <c r="AD61" s="10"/>
    </row>
    <row r="62" spans="1:30" ht="15.75" customHeight="1" x14ac:dyDescent="0.2">
      <c r="A62" s="102">
        <v>6</v>
      </c>
      <c r="B62" s="67">
        <v>-1.004622716593</v>
      </c>
      <c r="C62" s="53">
        <v>-1.00452572935227</v>
      </c>
      <c r="D62" s="53">
        <v>-1.0045269429249</v>
      </c>
      <c r="E62" s="53">
        <v>-1.00461465442757</v>
      </c>
      <c r="F62" s="53">
        <v>-1.00455667732428</v>
      </c>
      <c r="G62" s="53">
        <v>-1.0045215972152799</v>
      </c>
      <c r="H62" s="53">
        <v>-1.00444838510103</v>
      </c>
      <c r="I62" s="53">
        <v>-1.00447001001822</v>
      </c>
      <c r="J62" s="53">
        <v>-1.0045199624112899</v>
      </c>
      <c r="K62" s="25">
        <v>-1.0045383535397301</v>
      </c>
      <c r="L62" s="169">
        <f t="shared" si="8"/>
        <v>-1.0045345028907573</v>
      </c>
      <c r="M62" s="170">
        <f t="shared" si="9"/>
        <v>5.4569195111463734E-5</v>
      </c>
      <c r="N62" s="10"/>
      <c r="O62" s="102">
        <v>6</v>
      </c>
      <c r="P62" s="188">
        <v>61</v>
      </c>
      <c r="Q62" s="171">
        <v>61</v>
      </c>
      <c r="R62" s="171">
        <v>61</v>
      </c>
      <c r="S62" s="171">
        <v>61</v>
      </c>
      <c r="T62" s="171">
        <v>61</v>
      </c>
      <c r="U62" s="171">
        <v>61</v>
      </c>
      <c r="V62" s="171">
        <v>61</v>
      </c>
      <c r="W62" s="171">
        <v>61</v>
      </c>
      <c r="X62" s="171">
        <v>61</v>
      </c>
      <c r="Y62" s="210">
        <v>61</v>
      </c>
      <c r="Z62" s="169">
        <f t="shared" si="10"/>
        <v>61</v>
      </c>
      <c r="AA62" s="170">
        <f t="shared" si="11"/>
        <v>0</v>
      </c>
      <c r="AB62" s="179"/>
      <c r="AC62" s="10"/>
      <c r="AD62" s="10"/>
    </row>
    <row r="63" spans="1:30" ht="15.75" customHeight="1" x14ac:dyDescent="0.2">
      <c r="A63" s="102">
        <v>6.5</v>
      </c>
      <c r="B63" s="67">
        <v>-0.98834820388118605</v>
      </c>
      <c r="C63" s="53">
        <v>-0.98846912759792804</v>
      </c>
      <c r="D63" s="53">
        <v>-0.98833987246851696</v>
      </c>
      <c r="E63" s="53">
        <v>-0.98827035953527598</v>
      </c>
      <c r="F63" s="53">
        <v>-0.98838193481838399</v>
      </c>
      <c r="G63" s="53">
        <v>-0.98829802968043901</v>
      </c>
      <c r="H63" s="53">
        <v>-0.988279842581546</v>
      </c>
      <c r="I63" s="53">
        <v>-0.98838363811969898</v>
      </c>
      <c r="J63" s="53">
        <v>-0.988363321424236</v>
      </c>
      <c r="K63" s="25">
        <v>-0.98820951273467905</v>
      </c>
      <c r="L63" s="169">
        <f t="shared" si="8"/>
        <v>-0.98833438428418907</v>
      </c>
      <c r="M63" s="170">
        <f t="shared" si="9"/>
        <v>7.2945748947752842E-5</v>
      </c>
      <c r="N63" s="10"/>
      <c r="O63" s="102">
        <v>6.5</v>
      </c>
      <c r="P63" s="188">
        <v>61</v>
      </c>
      <c r="Q63" s="171">
        <v>61</v>
      </c>
      <c r="R63" s="171">
        <v>61</v>
      </c>
      <c r="S63" s="171">
        <v>61</v>
      </c>
      <c r="T63" s="171">
        <v>61</v>
      </c>
      <c r="U63" s="171">
        <v>61</v>
      </c>
      <c r="V63" s="171">
        <v>61</v>
      </c>
      <c r="W63" s="171">
        <v>61</v>
      </c>
      <c r="X63" s="171">
        <v>61</v>
      </c>
      <c r="Y63" s="210">
        <v>61</v>
      </c>
      <c r="Z63" s="169">
        <f t="shared" si="10"/>
        <v>61</v>
      </c>
      <c r="AA63" s="170">
        <f t="shared" si="11"/>
        <v>0</v>
      </c>
      <c r="AB63" s="179"/>
      <c r="AC63" s="10"/>
      <c r="AD63" s="10"/>
    </row>
    <row r="64" spans="1:30" ht="15.75" customHeight="1" x14ac:dyDescent="0.2">
      <c r="A64" s="102">
        <v>7</v>
      </c>
      <c r="B64" s="67">
        <v>-0.95651709893908798</v>
      </c>
      <c r="C64" s="53">
        <v>-0.956314226234387</v>
      </c>
      <c r="D64" s="53">
        <v>-0.95619515739606697</v>
      </c>
      <c r="E64" s="53">
        <v>-0.95628924619255395</v>
      </c>
      <c r="F64" s="53">
        <v>-0.956334480140689</v>
      </c>
      <c r="G64" s="53">
        <v>-0.95636489563253302</v>
      </c>
      <c r="H64" s="53">
        <v>-0.95631969673346495</v>
      </c>
      <c r="I64" s="53">
        <v>-0.95622701078850902</v>
      </c>
      <c r="J64" s="53">
        <v>-0.95629893649713404</v>
      </c>
      <c r="K64" s="25">
        <v>-0.95626220451712496</v>
      </c>
      <c r="L64" s="169">
        <f t="shared" si="8"/>
        <v>-0.95631229530715522</v>
      </c>
      <c r="M64" s="170">
        <f t="shared" si="9"/>
        <v>8.7860713242158154E-5</v>
      </c>
      <c r="N64" s="10"/>
      <c r="O64" s="102">
        <v>7</v>
      </c>
      <c r="P64" s="188">
        <v>61</v>
      </c>
      <c r="Q64" s="171">
        <v>61</v>
      </c>
      <c r="R64" s="171">
        <v>61</v>
      </c>
      <c r="S64" s="171">
        <v>61</v>
      </c>
      <c r="T64" s="171">
        <v>61</v>
      </c>
      <c r="U64" s="171">
        <v>61</v>
      </c>
      <c r="V64" s="171">
        <v>61</v>
      </c>
      <c r="W64" s="171">
        <v>61</v>
      </c>
      <c r="X64" s="171">
        <v>61</v>
      </c>
      <c r="Y64" s="210">
        <v>61</v>
      </c>
      <c r="Z64" s="169">
        <f t="shared" si="10"/>
        <v>61</v>
      </c>
      <c r="AA64" s="170">
        <f t="shared" si="11"/>
        <v>0</v>
      </c>
      <c r="AB64" s="179"/>
      <c r="AC64" s="10"/>
      <c r="AD64" s="10"/>
    </row>
    <row r="65" spans="1:30" ht="15.75" customHeight="1" x14ac:dyDescent="0.2">
      <c r="A65" s="102">
        <v>7.5</v>
      </c>
      <c r="B65" s="67">
        <v>-0.94664229277492096</v>
      </c>
      <c r="C65" s="53">
        <v>-0.94669189198494397</v>
      </c>
      <c r="D65" s="53">
        <v>-0.94669901659773303</v>
      </c>
      <c r="E65" s="53">
        <v>-0.946624190028864</v>
      </c>
      <c r="F65" s="53">
        <v>-0.94671413167318197</v>
      </c>
      <c r="G65" s="53">
        <v>-0.94672341546369099</v>
      </c>
      <c r="H65" s="53">
        <v>-0.94664618063341399</v>
      </c>
      <c r="I65" s="55">
        <v>-0.94665616554064902</v>
      </c>
      <c r="J65" s="53">
        <v>-0.94665309714196899</v>
      </c>
      <c r="K65" s="25">
        <v>-0.94668256992546695</v>
      </c>
      <c r="L65" s="169">
        <f t="shared" si="8"/>
        <v>-0.94667329517648358</v>
      </c>
      <c r="M65" s="170">
        <f t="shared" si="9"/>
        <v>3.3469993709789348E-5</v>
      </c>
      <c r="N65" s="10"/>
      <c r="O65" s="102">
        <v>7.5</v>
      </c>
      <c r="P65" s="188">
        <v>61</v>
      </c>
      <c r="Q65" s="171">
        <v>61</v>
      </c>
      <c r="R65" s="171">
        <v>61</v>
      </c>
      <c r="S65" s="171">
        <v>61</v>
      </c>
      <c r="T65" s="171">
        <v>61</v>
      </c>
      <c r="U65" s="171">
        <v>61</v>
      </c>
      <c r="V65" s="171">
        <v>61</v>
      </c>
      <c r="W65" s="171">
        <v>61</v>
      </c>
      <c r="X65" s="171">
        <v>61</v>
      </c>
      <c r="Y65" s="210">
        <v>61</v>
      </c>
      <c r="Z65" s="169">
        <f t="shared" si="10"/>
        <v>61</v>
      </c>
      <c r="AA65" s="170">
        <f t="shared" si="11"/>
        <v>0</v>
      </c>
      <c r="AB65" s="179"/>
      <c r="AC65" s="10"/>
      <c r="AD65" s="10"/>
    </row>
    <row r="66" spans="1:30" ht="15.75" customHeight="1" x14ac:dyDescent="0.2">
      <c r="A66" s="108">
        <v>8</v>
      </c>
      <c r="B66" s="68">
        <v>-0.94166367868510603</v>
      </c>
      <c r="C66" s="56">
        <v>-0.94167266573388497</v>
      </c>
      <c r="D66" s="56">
        <v>-0.94168265922003103</v>
      </c>
      <c r="E66" s="56">
        <v>-0.941662771118432</v>
      </c>
      <c r="F66" s="56">
        <v>-0.94167718280482104</v>
      </c>
      <c r="G66" s="56">
        <v>-0.94166589469152295</v>
      </c>
      <c r="H66" s="56">
        <v>-0.94166964698095601</v>
      </c>
      <c r="I66" s="56">
        <v>-0.94169268130205497</v>
      </c>
      <c r="J66" s="56">
        <v>-0.94166490102892098</v>
      </c>
      <c r="K66" s="32">
        <v>-0.94168919431126996</v>
      </c>
      <c r="L66" s="174">
        <f t="shared" si="8"/>
        <v>-0.94167412758769997</v>
      </c>
      <c r="M66" s="175">
        <f t="shared" si="9"/>
        <v>1.0886491919279833E-5</v>
      </c>
      <c r="N66" s="10"/>
      <c r="O66" s="108">
        <v>8</v>
      </c>
      <c r="P66" s="192">
        <v>61</v>
      </c>
      <c r="Q66" s="176">
        <v>61</v>
      </c>
      <c r="R66" s="176">
        <v>61</v>
      </c>
      <c r="S66" s="176">
        <v>61</v>
      </c>
      <c r="T66" s="176">
        <v>61</v>
      </c>
      <c r="U66" s="176">
        <v>61</v>
      </c>
      <c r="V66" s="176">
        <v>61</v>
      </c>
      <c r="W66" s="176">
        <v>61</v>
      </c>
      <c r="X66" s="176">
        <v>61</v>
      </c>
      <c r="Y66" s="211">
        <v>61</v>
      </c>
      <c r="Z66" s="174">
        <f t="shared" si="10"/>
        <v>61</v>
      </c>
      <c r="AA66" s="175">
        <f t="shared" si="11"/>
        <v>0</v>
      </c>
      <c r="AB66" s="179"/>
      <c r="AC66" s="10"/>
      <c r="AD66" s="10"/>
    </row>
    <row r="67" spans="1:30" ht="15.75" customHeight="1" x14ac:dyDescent="0.2">
      <c r="A67" s="10"/>
      <c r="B67" s="212"/>
      <c r="C67" s="212"/>
      <c r="D67" s="212"/>
      <c r="E67" s="212"/>
      <c r="F67" s="212"/>
      <c r="G67" s="212"/>
      <c r="H67" s="212"/>
      <c r="I67" s="212"/>
      <c r="J67" s="53"/>
      <c r="K67" s="53"/>
      <c r="L67" s="178"/>
      <c r="M67" s="179"/>
      <c r="N67" s="10"/>
      <c r="O67" s="10"/>
      <c r="P67" s="213"/>
      <c r="Q67" s="10"/>
      <c r="R67" s="10"/>
      <c r="S67" s="10"/>
      <c r="T67" s="10"/>
      <c r="U67" s="10"/>
      <c r="V67" s="10"/>
      <c r="W67" s="10"/>
      <c r="X67" s="10"/>
      <c r="Y67" s="10"/>
      <c r="Z67" s="178"/>
      <c r="AA67" s="179"/>
      <c r="AB67" s="10"/>
      <c r="AC67" s="10"/>
      <c r="AD67" s="10"/>
    </row>
    <row r="68" spans="1:30" ht="15.75" customHeight="1" x14ac:dyDescent="0.2">
      <c r="A68" s="10"/>
      <c r="B68" s="212"/>
      <c r="C68" s="212"/>
      <c r="D68" s="212"/>
      <c r="E68" s="212"/>
      <c r="F68" s="212"/>
      <c r="G68" s="212"/>
      <c r="H68" s="212"/>
      <c r="I68" s="212"/>
      <c r="J68" s="53"/>
      <c r="K68" s="53"/>
      <c r="L68" s="178"/>
      <c r="M68" s="179"/>
      <c r="N68" s="10"/>
      <c r="O68" s="10"/>
      <c r="P68" s="213"/>
      <c r="Q68" s="10"/>
      <c r="R68" s="10"/>
      <c r="S68" s="10"/>
      <c r="T68" s="10"/>
      <c r="U68" s="10"/>
      <c r="V68" s="10"/>
      <c r="W68" s="10"/>
      <c r="X68" s="10"/>
      <c r="Y68" s="10"/>
      <c r="Z68" s="178"/>
      <c r="AA68" s="179"/>
      <c r="AB68" s="10"/>
      <c r="AC68" s="10"/>
      <c r="AD68" s="10"/>
    </row>
    <row r="69" spans="1:30" ht="15.75" customHeight="1" x14ac:dyDescent="0.2">
      <c r="A69" s="10"/>
      <c r="B69" s="212"/>
      <c r="C69" s="212"/>
      <c r="D69" s="212"/>
      <c r="E69" s="212"/>
      <c r="F69" s="212"/>
      <c r="G69" s="212"/>
      <c r="H69" s="212"/>
      <c r="I69" s="212"/>
      <c r="J69" s="53"/>
      <c r="K69" s="53"/>
      <c r="L69" s="178"/>
      <c r="M69" s="179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78"/>
      <c r="AA69" s="179"/>
      <c r="AB69" s="10"/>
      <c r="AC69" s="10"/>
      <c r="AD69" s="10"/>
    </row>
    <row r="70" spans="1:30" ht="15.75" customHeight="1" x14ac:dyDescent="0.2">
      <c r="A70" s="6"/>
      <c r="B70" s="212"/>
      <c r="C70" s="212"/>
      <c r="D70" s="212"/>
      <c r="E70" s="212"/>
      <c r="F70" s="212"/>
      <c r="G70" s="212"/>
      <c r="H70" s="212"/>
      <c r="I70" s="212"/>
      <c r="J70" s="53"/>
      <c r="K70" s="53"/>
      <c r="L70" s="178"/>
      <c r="M70" s="179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178"/>
      <c r="AA70" s="179"/>
      <c r="AB70" s="6"/>
      <c r="AC70" s="10"/>
      <c r="AD70" s="10"/>
    </row>
    <row r="71" spans="1:30" ht="15.75" customHeight="1" x14ac:dyDescent="0.2">
      <c r="A71" s="10"/>
      <c r="B71" s="212"/>
      <c r="C71" s="212"/>
      <c r="D71" s="212"/>
      <c r="E71" s="212"/>
      <c r="F71" s="212"/>
      <c r="G71" s="212"/>
      <c r="H71" s="212"/>
      <c r="I71" s="212"/>
      <c r="J71" s="53"/>
      <c r="K71" s="53"/>
      <c r="L71" s="178"/>
      <c r="M71" s="179"/>
      <c r="N71" s="10"/>
      <c r="O71" s="10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8"/>
      <c r="AA71" s="179"/>
      <c r="AB71" s="179"/>
      <c r="AC71" s="10"/>
      <c r="AD71" s="10"/>
    </row>
    <row r="72" spans="1:30" ht="15.75" customHeight="1" x14ac:dyDescent="0.2">
      <c r="A72" s="10"/>
      <c r="B72" s="212"/>
      <c r="C72" s="212"/>
      <c r="D72" s="212"/>
      <c r="E72" s="212"/>
      <c r="F72" s="212"/>
      <c r="G72" s="212"/>
      <c r="H72" s="212"/>
      <c r="I72" s="212"/>
      <c r="J72" s="53"/>
      <c r="K72" s="53"/>
      <c r="L72" s="178"/>
      <c r="M72" s="179"/>
      <c r="N72" s="10"/>
      <c r="O72" s="10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8"/>
      <c r="AA72" s="179"/>
      <c r="AB72" s="179"/>
      <c r="AC72" s="10"/>
      <c r="AD72" s="10"/>
    </row>
    <row r="73" spans="1:30" ht="15.75" customHeight="1" x14ac:dyDescent="0.2">
      <c r="A73" s="10"/>
      <c r="B73" s="212"/>
      <c r="C73" s="212"/>
      <c r="D73" s="212"/>
      <c r="E73" s="212"/>
      <c r="F73" s="212"/>
      <c r="G73" s="212"/>
      <c r="H73" s="212"/>
      <c r="I73" s="212"/>
      <c r="J73" s="53"/>
      <c r="K73" s="53"/>
      <c r="L73" s="178"/>
      <c r="M73" s="179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78"/>
      <c r="AA73" s="179"/>
      <c r="AB73" s="179"/>
      <c r="AC73" s="10"/>
      <c r="AD73" s="10"/>
    </row>
    <row r="74" spans="1:30" ht="15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178"/>
      <c r="M74" s="179"/>
      <c r="N74" s="10"/>
      <c r="O74" s="10"/>
      <c r="P74" s="10"/>
      <c r="Q74" s="10"/>
      <c r="R74" s="10"/>
      <c r="S74" s="10"/>
      <c r="T74" s="10"/>
      <c r="U74" s="10"/>
      <c r="V74" s="29"/>
      <c r="W74" s="29"/>
      <c r="X74" s="29"/>
      <c r="Y74" s="29"/>
      <c r="Z74" s="29"/>
      <c r="AA74" s="178"/>
      <c r="AB74" s="179"/>
      <c r="AC74" s="10"/>
      <c r="AD74" s="10"/>
    </row>
    <row r="75" spans="1:30" ht="15.75" customHeight="1" x14ac:dyDescent="0.2">
      <c r="A75" s="10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178"/>
      <c r="M75" s="179"/>
      <c r="N75" s="10"/>
      <c r="O75" s="10"/>
      <c r="P75" s="10"/>
      <c r="Q75" s="10"/>
      <c r="R75" s="10"/>
      <c r="S75" s="10"/>
      <c r="T75" s="10"/>
      <c r="U75" s="10"/>
      <c r="V75" s="29"/>
      <c r="W75" s="29"/>
      <c r="X75" s="29"/>
      <c r="Y75" s="29"/>
      <c r="Z75" s="29"/>
      <c r="AA75" s="178"/>
      <c r="AB75" s="179"/>
      <c r="AC75" s="10"/>
      <c r="AD75" s="10"/>
    </row>
    <row r="76" spans="1:30" ht="15.75" customHeight="1" x14ac:dyDescent="0.2">
      <c r="A76" s="10" t="s">
        <v>126</v>
      </c>
      <c r="B76" s="10" t="s">
        <v>124</v>
      </c>
      <c r="C76" s="10" t="s">
        <v>109</v>
      </c>
      <c r="D76" s="10" t="s">
        <v>110</v>
      </c>
      <c r="E76" s="10" t="s">
        <v>111</v>
      </c>
      <c r="F76" s="10"/>
      <c r="G76" s="10"/>
      <c r="H76" s="10"/>
      <c r="I76" s="10"/>
      <c r="J76" s="10"/>
      <c r="K76" s="10"/>
      <c r="L76" s="10"/>
      <c r="M76" s="10"/>
      <c r="N76" s="10"/>
      <c r="O76" s="10" t="s">
        <v>126</v>
      </c>
      <c r="P76" s="10" t="s">
        <v>71</v>
      </c>
      <c r="Q76" s="10" t="s">
        <v>109</v>
      </c>
      <c r="R76" s="10" t="s">
        <v>110</v>
      </c>
      <c r="S76" s="10" t="s">
        <v>111</v>
      </c>
      <c r="T76" s="10"/>
      <c r="U76" s="10"/>
      <c r="V76" s="10"/>
      <c r="W76" s="10"/>
      <c r="X76" s="10"/>
      <c r="Y76" s="10"/>
      <c r="Z76" s="10"/>
      <c r="AA76" s="10"/>
      <c r="AB76" s="179"/>
      <c r="AC76" s="10"/>
      <c r="AD76" s="10"/>
    </row>
    <row r="77" spans="1:30" ht="15.75" customHeight="1" x14ac:dyDescent="0.2">
      <c r="A77" s="101" t="s">
        <v>26</v>
      </c>
      <c r="B77" s="40" t="s">
        <v>112</v>
      </c>
      <c r="C77" s="41" t="s">
        <v>113</v>
      </c>
      <c r="D77" s="41" t="s">
        <v>114</v>
      </c>
      <c r="E77" s="41" t="s">
        <v>115</v>
      </c>
      <c r="F77" s="41" t="s">
        <v>116</v>
      </c>
      <c r="G77" s="41" t="s">
        <v>117</v>
      </c>
      <c r="H77" s="41" t="s">
        <v>118</v>
      </c>
      <c r="I77" s="41" t="s">
        <v>119</v>
      </c>
      <c r="J77" s="41" t="s">
        <v>120</v>
      </c>
      <c r="K77" s="42" t="s">
        <v>121</v>
      </c>
      <c r="L77" s="43" t="s">
        <v>122</v>
      </c>
      <c r="M77" s="44" t="s">
        <v>123</v>
      </c>
      <c r="N77" s="10"/>
      <c r="O77" s="101" t="s">
        <v>26</v>
      </c>
      <c r="P77" s="40" t="s">
        <v>112</v>
      </c>
      <c r="Q77" s="41" t="s">
        <v>113</v>
      </c>
      <c r="R77" s="41" t="s">
        <v>114</v>
      </c>
      <c r="S77" s="41" t="s">
        <v>115</v>
      </c>
      <c r="T77" s="41" t="s">
        <v>116</v>
      </c>
      <c r="U77" s="41" t="s">
        <v>117</v>
      </c>
      <c r="V77" s="41" t="s">
        <v>118</v>
      </c>
      <c r="W77" s="41" t="s">
        <v>119</v>
      </c>
      <c r="X77" s="41" t="s">
        <v>120</v>
      </c>
      <c r="Y77" s="42" t="s">
        <v>121</v>
      </c>
      <c r="Z77" s="43" t="s">
        <v>122</v>
      </c>
      <c r="AA77" s="44" t="s">
        <v>123</v>
      </c>
      <c r="AB77" s="179"/>
      <c r="AC77" s="10"/>
      <c r="AD77" s="10"/>
    </row>
    <row r="78" spans="1:30" ht="15.75" customHeight="1" x14ac:dyDescent="0.2">
      <c r="A78" s="158">
        <v>1.5</v>
      </c>
      <c r="B78" s="98">
        <v>-0.93086674653447798</v>
      </c>
      <c r="C78" s="99">
        <v>-0.93086748611327197</v>
      </c>
      <c r="D78" s="99">
        <v>-0.93086726823482802</v>
      </c>
      <c r="E78" s="99">
        <v>-0.93086797899211104</v>
      </c>
      <c r="F78" s="99">
        <v>-0.93086809464558296</v>
      </c>
      <c r="G78" s="99">
        <v>-0.930867729959444</v>
      </c>
      <c r="H78" s="99">
        <v>-0.93086769555274496</v>
      </c>
      <c r="I78" s="99">
        <v>-0.93086596611072903</v>
      </c>
      <c r="J78" s="99">
        <v>-0.93086807204123201</v>
      </c>
      <c r="K78" s="100">
        <v>-0.93086776146635897</v>
      </c>
      <c r="L78" s="161">
        <f t="shared" ref="L78:L91" si="12">AVERAGE(B78:K78)</f>
        <v>-0.93086747996507824</v>
      </c>
      <c r="M78" s="162">
        <f t="shared" ref="M78:M91" si="13">_xlfn.STDEV.S(B78:K78)</f>
        <v>6.7000625249011779E-7</v>
      </c>
      <c r="N78" s="10"/>
      <c r="O78" s="158">
        <v>1.5</v>
      </c>
      <c r="P78" s="182">
        <v>10</v>
      </c>
      <c r="Q78" s="165">
        <v>11</v>
      </c>
      <c r="R78" s="165">
        <v>11</v>
      </c>
      <c r="S78" s="165">
        <v>11</v>
      </c>
      <c r="T78" s="165">
        <v>11</v>
      </c>
      <c r="U78" s="165">
        <v>10</v>
      </c>
      <c r="V78" s="165">
        <v>10</v>
      </c>
      <c r="W78" s="165">
        <v>11</v>
      </c>
      <c r="X78" s="165">
        <v>11</v>
      </c>
      <c r="Y78" s="209">
        <v>11</v>
      </c>
      <c r="Z78" s="161">
        <f t="shared" ref="Z78:Z91" si="14">AVERAGE(P78:Y78)</f>
        <v>10.7</v>
      </c>
      <c r="AA78" s="162">
        <f t="shared" ref="AA78:AA91" si="15">_xlfn.STDEV.S(P78:Y78)</f>
        <v>0.48304589153964794</v>
      </c>
      <c r="AB78" s="179"/>
      <c r="AC78" s="10"/>
      <c r="AD78" s="10"/>
    </row>
    <row r="79" spans="1:30" ht="15.75" customHeight="1" x14ac:dyDescent="0.2">
      <c r="A79" s="102">
        <v>2</v>
      </c>
      <c r="B79" s="67">
        <v>-1.1601551018444201</v>
      </c>
      <c r="C79" s="53">
        <v>-1.160155161449</v>
      </c>
      <c r="D79" s="53">
        <v>-1.16015498031576</v>
      </c>
      <c r="E79" s="53">
        <v>-1.1601547075477501</v>
      </c>
      <c r="F79" s="53">
        <v>-1.1601550175805</v>
      </c>
      <c r="G79" s="53">
        <v>-1.1601546820925801</v>
      </c>
      <c r="H79" s="53">
        <v>-1.1601544577201901</v>
      </c>
      <c r="I79" s="53">
        <v>-1.16015478109429</v>
      </c>
      <c r="J79" s="53">
        <v>-1.16015354861957</v>
      </c>
      <c r="K79" s="25">
        <v>-1.1601545415633601</v>
      </c>
      <c r="L79" s="169">
        <f t="shared" si="12"/>
        <v>-1.160154697982742</v>
      </c>
      <c r="M79" s="170">
        <f t="shared" si="13"/>
        <v>4.6788415249475693E-7</v>
      </c>
      <c r="N79" s="10"/>
      <c r="O79" s="102">
        <v>2</v>
      </c>
      <c r="P79" s="188">
        <v>16</v>
      </c>
      <c r="Q79" s="171">
        <v>16</v>
      </c>
      <c r="R79" s="171">
        <v>15</v>
      </c>
      <c r="S79" s="171">
        <v>15</v>
      </c>
      <c r="T79" s="171">
        <v>16</v>
      </c>
      <c r="U79" s="171">
        <v>15</v>
      </c>
      <c r="V79" s="171">
        <v>15</v>
      </c>
      <c r="W79" s="171">
        <v>15</v>
      </c>
      <c r="X79" s="171">
        <v>16</v>
      </c>
      <c r="Y79" s="210">
        <v>15</v>
      </c>
      <c r="Z79" s="169">
        <f t="shared" si="14"/>
        <v>15.4</v>
      </c>
      <c r="AA79" s="170">
        <f t="shared" si="15"/>
        <v>0.51639777949432231</v>
      </c>
      <c r="AB79" s="179"/>
      <c r="AC79" s="10"/>
      <c r="AD79" s="10"/>
    </row>
    <row r="80" spans="1:30" ht="15.75" customHeight="1" x14ac:dyDescent="0.2">
      <c r="A80" s="102">
        <v>2.5</v>
      </c>
      <c r="B80" s="67">
        <v>-1.215141722359</v>
      </c>
      <c r="C80" s="53">
        <v>-1.2151410655659201</v>
      </c>
      <c r="D80" s="53">
        <v>-1.2151408956106</v>
      </c>
      <c r="E80" s="53">
        <v>-1.2151413267610001</v>
      </c>
      <c r="F80" s="53">
        <v>-1.2151415449092899</v>
      </c>
      <c r="G80" s="53">
        <v>-1.2151410775813201</v>
      </c>
      <c r="H80" s="53">
        <v>-1.21514091408563</v>
      </c>
      <c r="I80" s="53">
        <v>-1.21514135130888</v>
      </c>
      <c r="J80" s="53">
        <v>-1.2151410182648901</v>
      </c>
      <c r="K80" s="25">
        <v>-1.2151414126267801</v>
      </c>
      <c r="L80" s="169">
        <f t="shared" si="12"/>
        <v>-1.2151412329073312</v>
      </c>
      <c r="M80" s="170">
        <f t="shared" si="13"/>
        <v>2.8001026444713544E-7</v>
      </c>
      <c r="N80" s="10"/>
      <c r="O80" s="102">
        <v>2.5</v>
      </c>
      <c r="P80" s="188">
        <v>22</v>
      </c>
      <c r="Q80" s="171">
        <v>22</v>
      </c>
      <c r="R80" s="171">
        <v>21</v>
      </c>
      <c r="S80" s="171">
        <v>22</v>
      </c>
      <c r="T80" s="171">
        <v>22</v>
      </c>
      <c r="U80" s="171">
        <v>22</v>
      </c>
      <c r="V80" s="171">
        <v>21</v>
      </c>
      <c r="W80" s="171">
        <v>22</v>
      </c>
      <c r="X80" s="171">
        <v>22</v>
      </c>
      <c r="Y80" s="210">
        <v>22</v>
      </c>
      <c r="Z80" s="169">
        <f t="shared" si="14"/>
        <v>21.8</v>
      </c>
      <c r="AA80" s="170">
        <f t="shared" si="15"/>
        <v>0.42163702135578396</v>
      </c>
      <c r="AB80" s="179"/>
      <c r="AC80" s="10"/>
      <c r="AD80" s="10"/>
    </row>
    <row r="81" spans="1:30" ht="15.75" customHeight="1" x14ac:dyDescent="0.2">
      <c r="A81" s="102">
        <v>3</v>
      </c>
      <c r="B81" s="67">
        <v>-1.2048585536815899</v>
      </c>
      <c r="C81" s="53">
        <v>-1.2048585997561101</v>
      </c>
      <c r="D81" s="53">
        <v>-1.2048590500307399</v>
      </c>
      <c r="E81" s="53">
        <v>-1.2048586206112399</v>
      </c>
      <c r="F81" s="53">
        <v>-1.2048588120158501</v>
      </c>
      <c r="G81" s="53">
        <v>-1.2048589810646999</v>
      </c>
      <c r="H81" s="53">
        <v>-1.2048590777203401</v>
      </c>
      <c r="I81" s="53">
        <v>-1.20485862760889</v>
      </c>
      <c r="J81" s="53">
        <v>-1.2048584734189201</v>
      </c>
      <c r="K81" s="25">
        <v>-1.20485833502746</v>
      </c>
      <c r="L81" s="169">
        <f t="shared" si="12"/>
        <v>-1.2048587130935839</v>
      </c>
      <c r="M81" s="170">
        <f t="shared" si="13"/>
        <v>2.5442081814713674E-7</v>
      </c>
      <c r="N81" s="10"/>
      <c r="O81" s="102">
        <v>3</v>
      </c>
      <c r="P81" s="188">
        <v>30</v>
      </c>
      <c r="Q81" s="171">
        <v>30</v>
      </c>
      <c r="R81" s="171">
        <v>30</v>
      </c>
      <c r="S81" s="171">
        <v>30</v>
      </c>
      <c r="T81" s="171">
        <v>30</v>
      </c>
      <c r="U81" s="171">
        <v>30</v>
      </c>
      <c r="V81" s="171">
        <v>31</v>
      </c>
      <c r="W81" s="171">
        <v>30</v>
      </c>
      <c r="X81" s="171">
        <v>30</v>
      </c>
      <c r="Y81" s="210">
        <v>30</v>
      </c>
      <c r="Z81" s="169">
        <f t="shared" si="14"/>
        <v>30.1</v>
      </c>
      <c r="AA81" s="170">
        <f t="shared" si="15"/>
        <v>0.31622776601683789</v>
      </c>
      <c r="AB81" s="179"/>
      <c r="AC81" s="10"/>
      <c r="AD81" s="10"/>
    </row>
    <row r="82" spans="1:30" ht="15.75" customHeight="1" x14ac:dyDescent="0.2">
      <c r="A82" s="102">
        <v>3.5</v>
      </c>
      <c r="B82" s="67">
        <v>-1.17046598865441</v>
      </c>
      <c r="C82" s="53">
        <v>-1.17046579537496</v>
      </c>
      <c r="D82" s="53">
        <v>-1.17046604731242</v>
      </c>
      <c r="E82" s="53">
        <v>-1.1704663973271801</v>
      </c>
      <c r="F82" s="53">
        <v>-1.1704661763626101</v>
      </c>
      <c r="G82" s="53">
        <v>-1.1704659633327199</v>
      </c>
      <c r="H82" s="53">
        <v>-1.1704662829378301</v>
      </c>
      <c r="I82" s="53">
        <v>-1.1704665662557701</v>
      </c>
      <c r="J82" s="53">
        <v>-1.1704656759279799</v>
      </c>
      <c r="K82" s="25">
        <v>-1.17046651231466</v>
      </c>
      <c r="L82" s="169">
        <f t="shared" si="12"/>
        <v>-1.170466140580054</v>
      </c>
      <c r="M82" s="170">
        <f t="shared" si="13"/>
        <v>2.9909430401271969E-7</v>
      </c>
      <c r="N82" s="10"/>
      <c r="O82" s="102">
        <v>3.5</v>
      </c>
      <c r="P82" s="188">
        <v>41</v>
      </c>
      <c r="Q82" s="171">
        <v>42</v>
      </c>
      <c r="R82" s="171">
        <v>41</v>
      </c>
      <c r="S82" s="171">
        <v>43</v>
      </c>
      <c r="T82" s="171">
        <v>42</v>
      </c>
      <c r="U82" s="171">
        <v>42</v>
      </c>
      <c r="V82" s="171">
        <v>42</v>
      </c>
      <c r="W82" s="171">
        <v>43</v>
      </c>
      <c r="X82" s="171">
        <v>42</v>
      </c>
      <c r="Y82" s="210">
        <v>42</v>
      </c>
      <c r="Z82" s="169">
        <f t="shared" si="14"/>
        <v>42</v>
      </c>
      <c r="AA82" s="170">
        <f t="shared" si="15"/>
        <v>0.66666666666666663</v>
      </c>
      <c r="AB82" s="10"/>
      <c r="AC82" s="10"/>
      <c r="AD82" s="10"/>
    </row>
    <row r="83" spans="1:30" ht="15.75" customHeight="1" x14ac:dyDescent="0.2">
      <c r="A83" s="102">
        <v>4</v>
      </c>
      <c r="B83" s="67">
        <v>-1.12946707339868</v>
      </c>
      <c r="C83" s="53">
        <v>-1.1294671483750001</v>
      </c>
      <c r="D83" s="53">
        <v>-1.1294667622208701</v>
      </c>
      <c r="E83" s="53">
        <v>-1.1294670299934</v>
      </c>
      <c r="F83" s="53">
        <v>-1.1294673823826</v>
      </c>
      <c r="G83" s="53">
        <v>-1.12946741833219</v>
      </c>
      <c r="H83" s="53">
        <v>-1.1294672403541799</v>
      </c>
      <c r="I83" s="53">
        <v>-1.1294670279380701</v>
      </c>
      <c r="J83" s="53">
        <v>-1.1294672838502899</v>
      </c>
      <c r="K83" s="25">
        <v>-1.1294673530153401</v>
      </c>
      <c r="L83" s="169">
        <f t="shared" si="12"/>
        <v>-1.1294671719860621</v>
      </c>
      <c r="M83" s="170">
        <f t="shared" si="13"/>
        <v>2.0385417698005664E-7</v>
      </c>
      <c r="N83" s="10"/>
      <c r="O83" s="102">
        <v>4</v>
      </c>
      <c r="P83" s="188">
        <v>61</v>
      </c>
      <c r="Q83" s="171">
        <v>61</v>
      </c>
      <c r="R83" s="171">
        <v>60</v>
      </c>
      <c r="S83" s="171">
        <v>60</v>
      </c>
      <c r="T83" s="171">
        <v>61</v>
      </c>
      <c r="U83" s="171">
        <v>61</v>
      </c>
      <c r="V83" s="171">
        <v>61</v>
      </c>
      <c r="W83" s="171">
        <v>61</v>
      </c>
      <c r="X83" s="171">
        <v>60</v>
      </c>
      <c r="Y83" s="210">
        <v>61</v>
      </c>
      <c r="Z83" s="169">
        <f t="shared" si="14"/>
        <v>60.7</v>
      </c>
      <c r="AA83" s="170">
        <f t="shared" si="15"/>
        <v>0.48304589153964789</v>
      </c>
      <c r="AB83" s="10"/>
      <c r="AC83" s="10"/>
      <c r="AD83" s="10"/>
    </row>
    <row r="84" spans="1:30" ht="15.75" customHeight="1" x14ac:dyDescent="0.2">
      <c r="A84" s="102">
        <v>4.5</v>
      </c>
      <c r="B84" s="67">
        <v>-1.08996599885431</v>
      </c>
      <c r="C84" s="55">
        <v>-1.08996650413997</v>
      </c>
      <c r="D84" s="53">
        <v>-1.0899689033237201</v>
      </c>
      <c r="E84" s="53">
        <v>-1.08996196677276</v>
      </c>
      <c r="F84" s="53">
        <v>-1.0899648324869</v>
      </c>
      <c r="G84" s="53">
        <v>-1.08996579092944</v>
      </c>
      <c r="H84" s="53">
        <v>-1.0899718059097301</v>
      </c>
      <c r="I84" s="53">
        <v>-1.08997418713637</v>
      </c>
      <c r="J84" s="53">
        <v>-1.0899663414669301</v>
      </c>
      <c r="K84" s="25">
        <v>-1.08996836822316</v>
      </c>
      <c r="L84" s="169">
        <f t="shared" si="12"/>
        <v>-1.0899674699243289</v>
      </c>
      <c r="M84" s="170">
        <f t="shared" si="13"/>
        <v>3.5152566107696179E-6</v>
      </c>
      <c r="N84" s="10"/>
      <c r="O84" s="102">
        <v>4.5</v>
      </c>
      <c r="P84" s="188">
        <v>61</v>
      </c>
      <c r="Q84" s="171">
        <v>61</v>
      </c>
      <c r="R84" s="171">
        <v>61</v>
      </c>
      <c r="S84" s="171">
        <v>61</v>
      </c>
      <c r="T84" s="171">
        <v>61</v>
      </c>
      <c r="U84" s="171">
        <v>61</v>
      </c>
      <c r="V84" s="171">
        <v>61</v>
      </c>
      <c r="W84" s="171">
        <v>61</v>
      </c>
      <c r="X84" s="171">
        <v>61</v>
      </c>
      <c r="Y84" s="210">
        <v>61</v>
      </c>
      <c r="Z84" s="169">
        <f t="shared" si="14"/>
        <v>61</v>
      </c>
      <c r="AA84" s="170">
        <f t="shared" si="15"/>
        <v>0</v>
      </c>
      <c r="AB84" s="10"/>
      <c r="AC84" s="10"/>
      <c r="AD84" s="10"/>
    </row>
    <row r="85" spans="1:30" ht="15.75" customHeight="1" x14ac:dyDescent="0.2">
      <c r="A85" s="102">
        <v>5</v>
      </c>
      <c r="B85" s="67">
        <v>-1.0559555673207399</v>
      </c>
      <c r="C85" s="53">
        <v>-1.0559488872257099</v>
      </c>
      <c r="D85" s="53">
        <v>-1.05594715288382</v>
      </c>
      <c r="E85" s="53">
        <v>-1.05593719816378</v>
      </c>
      <c r="F85" s="53">
        <v>-1.05596926598352</v>
      </c>
      <c r="G85" s="53">
        <v>-1.0559547262279201</v>
      </c>
      <c r="H85" s="53">
        <v>-1.05597522108694</v>
      </c>
      <c r="I85" s="53">
        <v>-1.0559596567246099</v>
      </c>
      <c r="J85" s="53">
        <v>-1.0559443915915401</v>
      </c>
      <c r="K85" s="25">
        <v>-1.05595055549997</v>
      </c>
      <c r="L85" s="169">
        <f t="shared" si="12"/>
        <v>-1.0559542622708551</v>
      </c>
      <c r="M85" s="170">
        <f t="shared" si="13"/>
        <v>1.1436737166879726E-5</v>
      </c>
      <c r="N85" s="10"/>
      <c r="O85" s="102">
        <v>5</v>
      </c>
      <c r="P85" s="188">
        <v>61</v>
      </c>
      <c r="Q85" s="171">
        <v>61</v>
      </c>
      <c r="R85" s="171">
        <v>61</v>
      </c>
      <c r="S85" s="171">
        <v>61</v>
      </c>
      <c r="T85" s="171">
        <v>61</v>
      </c>
      <c r="U85" s="171">
        <v>61</v>
      </c>
      <c r="V85" s="171">
        <v>61</v>
      </c>
      <c r="W85" s="171">
        <v>61</v>
      </c>
      <c r="X85" s="171">
        <v>61</v>
      </c>
      <c r="Y85" s="210">
        <v>61</v>
      </c>
      <c r="Z85" s="169">
        <f t="shared" si="14"/>
        <v>61</v>
      </c>
      <c r="AA85" s="170">
        <f t="shared" si="15"/>
        <v>0</v>
      </c>
      <c r="AB85" s="10"/>
      <c r="AC85" s="10"/>
      <c r="AD85" s="10"/>
    </row>
    <row r="86" spans="1:30" ht="15.75" customHeight="1" x14ac:dyDescent="0.2">
      <c r="A86" s="102">
        <v>5.5</v>
      </c>
      <c r="B86" s="67">
        <v>-1.02894398679596</v>
      </c>
      <c r="C86" s="53">
        <v>-1.0290155977993101</v>
      </c>
      <c r="D86" s="53">
        <v>-1.02890693893229</v>
      </c>
      <c r="E86" s="53">
        <v>-1.02901621045164</v>
      </c>
      <c r="F86" s="53">
        <v>-1.0290107556942001</v>
      </c>
      <c r="G86" s="53">
        <v>-1.02895152169805</v>
      </c>
      <c r="H86" s="53">
        <v>-1.02904606408121</v>
      </c>
      <c r="I86" s="53">
        <v>-1.02894049340573</v>
      </c>
      <c r="J86" s="53">
        <v>-1.0289165756809999</v>
      </c>
      <c r="K86" s="25">
        <v>-1.02894738367815</v>
      </c>
      <c r="L86" s="169">
        <f t="shared" si="12"/>
        <v>-1.028969552821754</v>
      </c>
      <c r="M86" s="170">
        <f t="shared" si="13"/>
        <v>4.8178446295551505E-5</v>
      </c>
      <c r="N86" s="10"/>
      <c r="O86" s="102">
        <v>5.5</v>
      </c>
      <c r="P86" s="188">
        <v>61</v>
      </c>
      <c r="Q86" s="171">
        <v>61</v>
      </c>
      <c r="R86" s="171">
        <v>61</v>
      </c>
      <c r="S86" s="171">
        <v>61</v>
      </c>
      <c r="T86" s="171">
        <v>61</v>
      </c>
      <c r="U86" s="171">
        <v>61</v>
      </c>
      <c r="V86" s="171">
        <v>61</v>
      </c>
      <c r="W86" s="171">
        <v>61</v>
      </c>
      <c r="X86" s="171">
        <v>61</v>
      </c>
      <c r="Y86" s="210">
        <v>61</v>
      </c>
      <c r="Z86" s="169">
        <f t="shared" si="14"/>
        <v>61</v>
      </c>
      <c r="AA86" s="170">
        <f t="shared" si="15"/>
        <v>0</v>
      </c>
      <c r="AB86" s="10"/>
      <c r="AC86" s="10"/>
      <c r="AD86" s="10"/>
    </row>
    <row r="87" spans="1:30" ht="15.75" customHeight="1" x14ac:dyDescent="0.2">
      <c r="A87" s="102">
        <v>6</v>
      </c>
      <c r="B87" s="67">
        <v>-1.0085588406677799</v>
      </c>
      <c r="C87" s="53">
        <v>-1.0086072893778899</v>
      </c>
      <c r="D87" s="53">
        <v>-1.00864366176007</v>
      </c>
      <c r="E87" s="53">
        <v>-1.0085570043895999</v>
      </c>
      <c r="F87" s="53">
        <v>-1.0085848110525699</v>
      </c>
      <c r="G87" s="53">
        <v>-1.0085742061062799</v>
      </c>
      <c r="H87" s="53">
        <v>-1.0086206006353799</v>
      </c>
      <c r="I87" s="53">
        <v>-1.00859368929949</v>
      </c>
      <c r="J87" s="53">
        <v>-1.0085209774016199</v>
      </c>
      <c r="K87" s="25">
        <v>-1.0085878715086101</v>
      </c>
      <c r="L87" s="169">
        <f t="shared" si="12"/>
        <v>-1.0085848952199288</v>
      </c>
      <c r="M87" s="170">
        <f t="shared" si="13"/>
        <v>3.4916670977501976E-5</v>
      </c>
      <c r="N87" s="10"/>
      <c r="O87" s="102">
        <v>6</v>
      </c>
      <c r="P87" s="188">
        <v>61</v>
      </c>
      <c r="Q87" s="171">
        <v>61</v>
      </c>
      <c r="R87" s="171">
        <v>61</v>
      </c>
      <c r="S87" s="171">
        <v>61</v>
      </c>
      <c r="T87" s="171">
        <v>61</v>
      </c>
      <c r="U87" s="171">
        <v>61</v>
      </c>
      <c r="V87" s="171">
        <v>61</v>
      </c>
      <c r="W87" s="171">
        <v>61</v>
      </c>
      <c r="X87" s="171">
        <v>61</v>
      </c>
      <c r="Y87" s="210">
        <v>61</v>
      </c>
      <c r="Z87" s="169">
        <f t="shared" si="14"/>
        <v>61</v>
      </c>
      <c r="AA87" s="170">
        <f t="shared" si="15"/>
        <v>0</v>
      </c>
      <c r="AB87" s="10"/>
      <c r="AC87" s="10"/>
      <c r="AD87" s="10"/>
    </row>
    <row r="88" spans="1:30" ht="15.75" customHeight="1" x14ac:dyDescent="0.2">
      <c r="A88" s="102">
        <v>6.5</v>
      </c>
      <c r="B88" s="67">
        <v>-0.99297158218602799</v>
      </c>
      <c r="C88" s="53">
        <v>-0.99310949438512797</v>
      </c>
      <c r="D88" s="53">
        <v>-0.993037308929547</v>
      </c>
      <c r="E88" s="53">
        <v>-0.99309537790911595</v>
      </c>
      <c r="F88" s="53">
        <v>-0.99313207849586604</v>
      </c>
      <c r="G88" s="53">
        <v>-0.99311722080291298</v>
      </c>
      <c r="H88" s="53">
        <v>-0.99313659205823401</v>
      </c>
      <c r="I88" s="53">
        <v>-0.99307668745508204</v>
      </c>
      <c r="J88" s="53">
        <v>-0.99302234575056803</v>
      </c>
      <c r="K88" s="25">
        <v>-0.99299881869499895</v>
      </c>
      <c r="L88" s="169">
        <f t="shared" si="12"/>
        <v>-0.99306975066674819</v>
      </c>
      <c r="M88" s="170">
        <f t="shared" si="13"/>
        <v>5.8555262667036922E-5</v>
      </c>
      <c r="N88" s="10"/>
      <c r="O88" s="102">
        <v>6.5</v>
      </c>
      <c r="P88" s="188">
        <v>61</v>
      </c>
      <c r="Q88" s="171">
        <v>61</v>
      </c>
      <c r="R88" s="171">
        <v>61</v>
      </c>
      <c r="S88" s="171">
        <v>61</v>
      </c>
      <c r="T88" s="171">
        <v>61</v>
      </c>
      <c r="U88" s="171">
        <v>61</v>
      </c>
      <c r="V88" s="171">
        <v>61</v>
      </c>
      <c r="W88" s="171">
        <v>61</v>
      </c>
      <c r="X88" s="171">
        <v>61</v>
      </c>
      <c r="Y88" s="210">
        <v>61</v>
      </c>
      <c r="Z88" s="169">
        <f t="shared" si="14"/>
        <v>61</v>
      </c>
      <c r="AA88" s="170">
        <f t="shared" si="15"/>
        <v>0</v>
      </c>
      <c r="AB88" s="10"/>
      <c r="AC88" s="10"/>
      <c r="AD88" s="10"/>
    </row>
    <row r="89" spans="1:30" ht="15.75" customHeight="1" x14ac:dyDescent="0.2">
      <c r="A89" s="102">
        <v>7</v>
      </c>
      <c r="B89" s="67">
        <v>-0.95756066439695597</v>
      </c>
      <c r="C89" s="53">
        <v>-0.95780685609074101</v>
      </c>
      <c r="D89" s="53">
        <v>-0.95788443134258905</v>
      </c>
      <c r="E89" s="53">
        <v>-0.957704189595455</v>
      </c>
      <c r="F89" s="53">
        <v>-0.95786380588068198</v>
      </c>
      <c r="G89" s="53">
        <v>-0.95784147264265096</v>
      </c>
      <c r="H89" s="53">
        <v>-0.95763128953464405</v>
      </c>
      <c r="I89" s="53">
        <v>-0.95758826740133096</v>
      </c>
      <c r="J89" s="53">
        <v>-0.95774012656237195</v>
      </c>
      <c r="K89" s="25">
        <v>-0.95814461885183999</v>
      </c>
      <c r="L89" s="169">
        <f t="shared" si="12"/>
        <v>-0.95777657222992618</v>
      </c>
      <c r="M89" s="170">
        <f t="shared" si="13"/>
        <v>1.7307040459610678E-4</v>
      </c>
      <c r="N89" s="10"/>
      <c r="O89" s="102">
        <v>7</v>
      </c>
      <c r="P89" s="188">
        <v>61</v>
      </c>
      <c r="Q89" s="171">
        <v>61</v>
      </c>
      <c r="R89" s="171">
        <v>61</v>
      </c>
      <c r="S89" s="171">
        <v>61</v>
      </c>
      <c r="T89" s="171">
        <v>61</v>
      </c>
      <c r="U89" s="171">
        <v>61</v>
      </c>
      <c r="V89" s="171">
        <v>61</v>
      </c>
      <c r="W89" s="171">
        <v>61</v>
      </c>
      <c r="X89" s="171">
        <v>61</v>
      </c>
      <c r="Y89" s="210">
        <v>61</v>
      </c>
      <c r="Z89" s="169">
        <f t="shared" si="14"/>
        <v>61</v>
      </c>
      <c r="AA89" s="170">
        <f t="shared" si="15"/>
        <v>0</v>
      </c>
      <c r="AB89" s="10"/>
      <c r="AC89" s="10"/>
      <c r="AD89" s="10"/>
    </row>
    <row r="90" spans="1:30" ht="15.75" customHeight="1" x14ac:dyDescent="0.2">
      <c r="A90" s="102">
        <v>7.5</v>
      </c>
      <c r="B90" s="67">
        <v>-0.94681825187431901</v>
      </c>
      <c r="C90" s="53">
        <v>-0.94673557861396096</v>
      </c>
      <c r="D90" s="53">
        <v>-0.94679263427435101</v>
      </c>
      <c r="E90" s="53">
        <v>-0.94687756038786097</v>
      </c>
      <c r="F90" s="53">
        <v>-0.946753747432732</v>
      </c>
      <c r="G90" s="53">
        <v>-0.94677120635022005</v>
      </c>
      <c r="H90" s="53">
        <v>-0.94677021289833196</v>
      </c>
      <c r="I90" s="53">
        <v>-0.94681488086779497</v>
      </c>
      <c r="J90" s="53">
        <v>-0.94681501383863798</v>
      </c>
      <c r="K90" s="25">
        <v>-0.94673688100027598</v>
      </c>
      <c r="L90" s="169">
        <f t="shared" si="12"/>
        <v>-0.94678859675384852</v>
      </c>
      <c r="M90" s="170">
        <f t="shared" si="13"/>
        <v>4.4145319019954854E-5</v>
      </c>
      <c r="N90" s="10"/>
      <c r="O90" s="102">
        <v>7.5</v>
      </c>
      <c r="P90" s="188">
        <v>61</v>
      </c>
      <c r="Q90" s="171">
        <v>61</v>
      </c>
      <c r="R90" s="171">
        <v>61</v>
      </c>
      <c r="S90" s="171">
        <v>61</v>
      </c>
      <c r="T90" s="171">
        <v>61</v>
      </c>
      <c r="U90" s="171">
        <v>61</v>
      </c>
      <c r="V90" s="171">
        <v>61</v>
      </c>
      <c r="W90" s="171">
        <v>61</v>
      </c>
      <c r="X90" s="171">
        <v>61</v>
      </c>
      <c r="Y90" s="210">
        <v>61</v>
      </c>
      <c r="Z90" s="169">
        <f t="shared" si="14"/>
        <v>61</v>
      </c>
      <c r="AA90" s="170">
        <f t="shared" si="15"/>
        <v>0</v>
      </c>
      <c r="AB90" s="10"/>
      <c r="AC90" s="10"/>
      <c r="AD90" s="10"/>
    </row>
    <row r="91" spans="1:30" ht="15.75" customHeight="1" x14ac:dyDescent="0.2">
      <c r="A91" s="108">
        <v>8</v>
      </c>
      <c r="B91" s="68">
        <v>-0.94173013936885097</v>
      </c>
      <c r="C91" s="56">
        <v>-0.94169726016979804</v>
      </c>
      <c r="D91" s="56">
        <v>-0.94169147566748601</v>
      </c>
      <c r="E91" s="56">
        <v>-0.94170235334516605</v>
      </c>
      <c r="F91" s="56">
        <v>-0.94168342837137498</v>
      </c>
      <c r="G91" s="56">
        <v>-0.94167781172407905</v>
      </c>
      <c r="H91" s="56">
        <v>-0.94171000492192203</v>
      </c>
      <c r="I91" s="56">
        <v>-0.94163718479239999</v>
      </c>
      <c r="J91" s="56">
        <v>-0.94163290039428504</v>
      </c>
      <c r="K91" s="32">
        <v>-0.94163382696744402</v>
      </c>
      <c r="L91" s="174">
        <f t="shared" si="12"/>
        <v>-0.94167963857228065</v>
      </c>
      <c r="M91" s="175">
        <f t="shared" si="13"/>
        <v>3.4225117273915329E-5</v>
      </c>
      <c r="N91" s="10"/>
      <c r="O91" s="108">
        <v>8</v>
      </c>
      <c r="P91" s="192">
        <v>61</v>
      </c>
      <c r="Q91" s="176">
        <v>61</v>
      </c>
      <c r="R91" s="176">
        <v>61</v>
      </c>
      <c r="S91" s="176">
        <v>61</v>
      </c>
      <c r="T91" s="176">
        <v>61</v>
      </c>
      <c r="U91" s="176">
        <v>61</v>
      </c>
      <c r="V91" s="176">
        <v>61</v>
      </c>
      <c r="W91" s="176">
        <v>37</v>
      </c>
      <c r="X91" s="176">
        <v>37</v>
      </c>
      <c r="Y91" s="211">
        <v>37</v>
      </c>
      <c r="Z91" s="174">
        <f t="shared" si="14"/>
        <v>53.8</v>
      </c>
      <c r="AA91" s="175">
        <f t="shared" si="15"/>
        <v>11.593101396951544</v>
      </c>
      <c r="AB91" s="10"/>
      <c r="AC91" s="10"/>
      <c r="AD91" s="10"/>
    </row>
    <row r="92" spans="1:30" ht="15.75" customHeight="1" x14ac:dyDescent="0.2">
      <c r="A92" s="10"/>
      <c r="B92" s="212"/>
      <c r="C92" s="212"/>
      <c r="D92" s="212"/>
      <c r="E92" s="212"/>
      <c r="F92" s="212"/>
      <c r="G92" s="212"/>
      <c r="H92" s="212"/>
      <c r="I92" s="212"/>
      <c r="J92" s="212"/>
      <c r="K92" s="212"/>
      <c r="L92" s="178"/>
      <c r="M92" s="179"/>
      <c r="N92" s="10"/>
      <c r="O92" s="10"/>
      <c r="P92" s="213"/>
      <c r="Q92" s="10"/>
      <c r="R92" s="10"/>
      <c r="S92" s="10"/>
      <c r="T92" s="10"/>
      <c r="U92" s="10"/>
      <c r="V92" s="10"/>
      <c r="W92" s="10"/>
      <c r="X92" s="10"/>
      <c r="Y92" s="10"/>
      <c r="Z92" s="178"/>
      <c r="AA92" s="179"/>
      <c r="AB92" s="10"/>
      <c r="AC92" s="10"/>
      <c r="AD92" s="10"/>
    </row>
    <row r="93" spans="1:30" ht="15.75" customHeight="1" x14ac:dyDescent="0.2">
      <c r="A93" s="10"/>
      <c r="B93" s="212"/>
      <c r="C93" s="212"/>
      <c r="D93" s="212"/>
      <c r="E93" s="212"/>
      <c r="F93" s="212"/>
      <c r="G93" s="212"/>
      <c r="H93" s="212"/>
      <c r="I93" s="212"/>
      <c r="J93" s="212"/>
      <c r="K93" s="212"/>
      <c r="L93" s="178"/>
      <c r="M93" s="179"/>
      <c r="N93" s="10"/>
      <c r="O93" s="10"/>
      <c r="P93" s="213"/>
      <c r="Q93" s="10"/>
      <c r="R93" s="10"/>
      <c r="S93" s="10"/>
      <c r="T93" s="10"/>
      <c r="U93" s="10"/>
      <c r="V93" s="10"/>
      <c r="W93" s="10"/>
      <c r="X93" s="10"/>
      <c r="Y93" s="10"/>
      <c r="Z93" s="178"/>
      <c r="AA93" s="179"/>
      <c r="AB93" s="10"/>
      <c r="AC93" s="10"/>
      <c r="AD93" s="10"/>
    </row>
    <row r="94" spans="1:30" ht="15.75" customHeight="1" x14ac:dyDescent="0.2">
      <c r="A94" s="10"/>
      <c r="B94" s="212"/>
      <c r="C94" s="212"/>
      <c r="D94" s="212"/>
      <c r="E94" s="212"/>
      <c r="F94" s="212"/>
      <c r="G94" s="212"/>
      <c r="H94" s="212"/>
      <c r="I94" s="212"/>
      <c r="J94" s="212"/>
      <c r="K94" s="212"/>
      <c r="L94" s="178"/>
      <c r="M94" s="179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78"/>
      <c r="AA94" s="179"/>
      <c r="AB94" s="10"/>
      <c r="AC94" s="10"/>
      <c r="AD94" s="10"/>
    </row>
    <row r="95" spans="1:30" ht="15.75" customHeight="1" x14ac:dyDescent="0.2">
      <c r="A95" s="6"/>
      <c r="B95" s="213"/>
      <c r="C95" s="212"/>
      <c r="D95" s="212"/>
      <c r="E95" s="213"/>
      <c r="F95" s="212"/>
      <c r="G95" s="212"/>
      <c r="H95" s="212"/>
      <c r="I95" s="212"/>
      <c r="J95" s="212"/>
      <c r="K95" s="212"/>
      <c r="L95" s="178"/>
      <c r="M95" s="179"/>
      <c r="N95" s="10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178"/>
      <c r="AA95" s="179"/>
      <c r="AB95" s="10"/>
      <c r="AC95" s="10"/>
      <c r="AD95" s="10"/>
    </row>
    <row r="96" spans="1:30" ht="15.75" customHeight="1" x14ac:dyDescent="0.2">
      <c r="A96" s="10"/>
      <c r="B96" s="212"/>
      <c r="C96" s="212"/>
      <c r="D96" s="212"/>
      <c r="E96" s="212"/>
      <c r="F96" s="212"/>
      <c r="G96" s="212"/>
      <c r="H96" s="212"/>
      <c r="I96" s="212"/>
      <c r="J96" s="212"/>
      <c r="K96" s="212"/>
      <c r="L96" s="178"/>
      <c r="M96" s="179"/>
      <c r="N96" s="10"/>
      <c r="O96" s="10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78"/>
      <c r="AA96" s="179"/>
      <c r="AB96" s="10"/>
      <c r="AC96" s="10"/>
      <c r="AD96" s="10"/>
    </row>
    <row r="97" spans="1:30" ht="15.75" customHeight="1" x14ac:dyDescent="0.2">
      <c r="A97" s="10"/>
      <c r="B97" s="212"/>
      <c r="C97" s="212"/>
      <c r="D97" s="212"/>
      <c r="E97" s="212"/>
      <c r="F97" s="212"/>
      <c r="G97" s="212"/>
      <c r="H97" s="212"/>
      <c r="I97" s="212"/>
      <c r="J97" s="212"/>
      <c r="K97" s="212"/>
      <c r="L97" s="178"/>
      <c r="M97" s="179"/>
      <c r="N97" s="10"/>
      <c r="O97" s="10"/>
      <c r="P97" s="171"/>
      <c r="Q97" s="171"/>
      <c r="R97" s="171"/>
      <c r="S97" s="171"/>
      <c r="T97" s="171"/>
      <c r="U97" s="171"/>
      <c r="V97" s="171"/>
      <c r="W97" s="171"/>
      <c r="X97" s="171"/>
      <c r="Y97" s="171"/>
      <c r="Z97" s="178"/>
      <c r="AA97" s="179"/>
      <c r="AB97" s="10"/>
      <c r="AC97" s="10"/>
      <c r="AD97" s="10"/>
    </row>
    <row r="98" spans="1:30" ht="15.75" customHeight="1" x14ac:dyDescent="0.2">
      <c r="A98" s="10"/>
      <c r="B98" s="212"/>
      <c r="C98" s="212"/>
      <c r="D98" s="212"/>
      <c r="E98" s="212"/>
      <c r="F98" s="212"/>
      <c r="G98" s="212"/>
      <c r="H98" s="212"/>
      <c r="I98" s="212"/>
      <c r="J98" s="212"/>
      <c r="K98" s="212"/>
      <c r="L98" s="178"/>
      <c r="M98" s="179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78"/>
      <c r="AA98" s="179"/>
      <c r="AB98" s="10"/>
      <c r="AC98" s="10"/>
      <c r="AD98" s="10"/>
    </row>
    <row r="99" spans="1:30" ht="15.75" customHeight="1" x14ac:dyDescent="0.2">
      <c r="A99" s="10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178"/>
      <c r="M99" s="179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</row>
    <row r="100" spans="1:30" ht="15.7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</row>
    <row r="101" spans="1:30" ht="15.75" customHeight="1" x14ac:dyDescent="0.2">
      <c r="A101" s="10" t="s">
        <v>126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</row>
    <row r="102" spans="1:30" ht="15.75" customHeight="1" x14ac:dyDescent="0.2">
      <c r="A102" s="101" t="s">
        <v>26</v>
      </c>
      <c r="B102" s="214" t="s">
        <v>125</v>
      </c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</row>
    <row r="103" spans="1:30" ht="15.75" customHeight="1" x14ac:dyDescent="0.2">
      <c r="A103" s="158">
        <v>1.5</v>
      </c>
      <c r="B103" s="215">
        <v>-0.93086866534945101</v>
      </c>
      <c r="C103" s="216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</row>
    <row r="104" spans="1:30" ht="15.75" customHeight="1" x14ac:dyDescent="0.2">
      <c r="A104" s="102">
        <v>2</v>
      </c>
      <c r="B104" s="217">
        <v>-1.1601562656766999</v>
      </c>
      <c r="C104" s="216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</row>
    <row r="105" spans="1:30" ht="15.75" customHeight="1" x14ac:dyDescent="0.2">
      <c r="A105" s="102">
        <v>2.5</v>
      </c>
      <c r="B105" s="217">
        <v>-1.2151436116305101</v>
      </c>
      <c r="C105" s="216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 spans="1:30" ht="15.75" customHeight="1" x14ac:dyDescent="0.2">
      <c r="A106" s="102">
        <v>3</v>
      </c>
      <c r="B106" s="217">
        <v>-1.20486248268927</v>
      </c>
      <c r="C106" s="216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 spans="1:30" ht="15.75" customHeight="1" x14ac:dyDescent="0.2">
      <c r="A107" s="102">
        <v>3.5</v>
      </c>
      <c r="B107" s="217">
        <v>-1.1704718941075001</v>
      </c>
      <c r="C107" s="216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</row>
    <row r="108" spans="1:30" ht="15.75" customHeight="1" x14ac:dyDescent="0.2">
      <c r="A108" s="102">
        <v>4</v>
      </c>
      <c r="B108" s="217">
        <v>-1.12947595736605</v>
      </c>
      <c r="C108" s="216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</row>
    <row r="109" spans="1:30" ht="15.75" customHeight="1" x14ac:dyDescent="0.2">
      <c r="A109" s="102">
        <v>4.5</v>
      </c>
      <c r="B109" s="217">
        <v>-1.0900645668567801</v>
      </c>
      <c r="C109" s="216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</row>
    <row r="110" spans="1:30" ht="15.75" customHeight="1" x14ac:dyDescent="0.2">
      <c r="A110" s="102">
        <v>5</v>
      </c>
      <c r="B110" s="217">
        <v>-1.0565375590680599</v>
      </c>
      <c r="C110" s="216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</row>
    <row r="111" spans="1:30" ht="15.75" customHeight="1" x14ac:dyDescent="0.2">
      <c r="A111" s="102">
        <v>5.5</v>
      </c>
      <c r="B111" s="217">
        <v>-1.0309422513794799</v>
      </c>
      <c r="C111" s="216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</row>
    <row r="112" spans="1:30" ht="15.75" customHeight="1" x14ac:dyDescent="0.2">
      <c r="A112" s="102">
        <v>6</v>
      </c>
      <c r="B112" s="217">
        <v>-1.01253125627823</v>
      </c>
      <c r="C112" s="216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</row>
    <row r="113" spans="1:30" ht="15.75" customHeight="1" x14ac:dyDescent="0.2">
      <c r="A113" s="102">
        <v>6.5</v>
      </c>
      <c r="B113" s="217">
        <v>-0.99858350313972999</v>
      </c>
      <c r="C113" s="216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</row>
    <row r="114" spans="1:30" ht="15.75" customHeight="1" x14ac:dyDescent="0.2">
      <c r="A114" s="102">
        <v>7</v>
      </c>
      <c r="B114" s="217">
        <v>-0.98714222793600304</v>
      </c>
      <c r="C114" s="216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</row>
    <row r="115" spans="1:30" ht="15.75" customHeight="1" x14ac:dyDescent="0.2">
      <c r="A115" s="102">
        <v>7.5</v>
      </c>
      <c r="B115" s="217">
        <v>-0.97743228372048696</v>
      </c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</row>
    <row r="116" spans="1:30" ht="15.75" customHeight="1" x14ac:dyDescent="0.2">
      <c r="A116" s="108">
        <v>8</v>
      </c>
      <c r="B116" s="218">
        <v>-0.96916933633046198</v>
      </c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</row>
    <row r="117" spans="1:30" ht="15.75" customHeight="1" x14ac:dyDescent="0.2">
      <c r="A117" s="10"/>
      <c r="B117" s="212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</row>
    <row r="118" spans="1:30" ht="15.75" customHeight="1" x14ac:dyDescent="0.2">
      <c r="A118" s="10"/>
      <c r="B118" s="212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 spans="1:30" ht="15.75" customHeight="1" x14ac:dyDescent="0.2">
      <c r="A119" s="10"/>
      <c r="B119" s="212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 spans="1:30" ht="15.75" customHeight="1" x14ac:dyDescent="0.2">
      <c r="A120" s="6"/>
      <c r="B120" s="212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 spans="1:30" ht="15.75" customHeight="1" x14ac:dyDescent="0.2">
      <c r="A121" s="10"/>
      <c r="B121" s="212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</row>
    <row r="122" spans="1:30" ht="15.75" customHeight="1" x14ac:dyDescent="0.2">
      <c r="A122" s="10"/>
      <c r="B122" s="212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</row>
    <row r="123" spans="1:30" ht="15.75" customHeight="1" x14ac:dyDescent="0.2">
      <c r="A123" s="10"/>
      <c r="B123" s="212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</row>
    <row r="124" spans="1:30" ht="15.7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</row>
    <row r="125" spans="1:30" ht="15.7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</row>
    <row r="126" spans="1:30" ht="15.7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</row>
    <row r="127" spans="1:30" ht="15.7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</row>
    <row r="128" spans="1:30" ht="15.7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</row>
    <row r="129" spans="1:30" ht="15.7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</row>
    <row r="130" spans="1:30" ht="15.75" customHeight="1" x14ac:dyDescent="0.2">
      <c r="A130" s="219" t="s">
        <v>26</v>
      </c>
      <c r="B130" s="220" t="s">
        <v>71</v>
      </c>
      <c r="C130" s="220" t="s">
        <v>124</v>
      </c>
      <c r="D130" s="220"/>
      <c r="E130" s="219" t="s">
        <v>26</v>
      </c>
      <c r="F130" s="220" t="s">
        <v>71</v>
      </c>
      <c r="G130" s="220" t="s">
        <v>124</v>
      </c>
      <c r="H130" s="10"/>
      <c r="I130" s="219" t="s">
        <v>26</v>
      </c>
      <c r="J130" s="220" t="s">
        <v>71</v>
      </c>
      <c r="K130" s="220" t="s">
        <v>124</v>
      </c>
      <c r="L130" s="10"/>
      <c r="M130" s="219" t="s">
        <v>26</v>
      </c>
      <c r="N130" s="220" t="s">
        <v>71</v>
      </c>
      <c r="O130" s="220" t="s">
        <v>124</v>
      </c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</row>
    <row r="131" spans="1:30" ht="15.75" customHeight="1" x14ac:dyDescent="0.2">
      <c r="A131" s="221">
        <v>2</v>
      </c>
      <c r="B131" s="220">
        <f t="shared" ref="B131:B142" si="16">L3</f>
        <v>-7.8100265356231375</v>
      </c>
      <c r="C131" s="220">
        <f t="shared" ref="C131:C142" si="17">L19</f>
        <v>-7.807875278582431</v>
      </c>
      <c r="D131" s="220"/>
      <c r="E131" s="221">
        <v>2</v>
      </c>
      <c r="F131" s="220">
        <f t="shared" ref="F131:F142" si="18">M3</f>
        <v>3.9916159301796964E-6</v>
      </c>
      <c r="G131" s="220">
        <f t="shared" ref="G131:G142" si="19">M19</f>
        <v>2.5705894242450372E-5</v>
      </c>
      <c r="H131" s="10"/>
      <c r="I131" s="10">
        <v>1.5</v>
      </c>
      <c r="J131" s="220">
        <f t="shared" ref="J131:J144" si="20">L53</f>
        <v>-0.93086658181975623</v>
      </c>
      <c r="K131" s="220">
        <f t="shared" ref="K131:K144" si="21">L78</f>
        <v>-0.93086747996507824</v>
      </c>
      <c r="L131" s="10"/>
      <c r="M131" s="10">
        <v>1.5</v>
      </c>
      <c r="N131" s="220">
        <f t="shared" ref="N131:N151" si="22">M53</f>
        <v>1.838146521042779E-7</v>
      </c>
      <c r="O131" s="220">
        <f t="shared" ref="O131:O151" si="23">M78</f>
        <v>6.7000625249011779E-7</v>
      </c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 spans="1:30" ht="15.75" customHeight="1" x14ac:dyDescent="0.2">
      <c r="A132" s="221">
        <v>2.4500000000000002</v>
      </c>
      <c r="B132" s="220">
        <f t="shared" si="16"/>
        <v>-7.8684229427379133</v>
      </c>
      <c r="C132" s="220">
        <f t="shared" si="17"/>
        <v>-7.8658930557199254</v>
      </c>
      <c r="D132" s="220"/>
      <c r="E132" s="221">
        <v>2.4500000000000002</v>
      </c>
      <c r="F132" s="220">
        <f t="shared" si="18"/>
        <v>1.5635411380963749E-6</v>
      </c>
      <c r="G132" s="220">
        <f t="shared" si="19"/>
        <v>2.3512849036775199E-5</v>
      </c>
      <c r="H132" s="10"/>
      <c r="I132" s="10">
        <v>2</v>
      </c>
      <c r="J132" s="220">
        <f t="shared" si="20"/>
        <v>-1.1601527890004462</v>
      </c>
      <c r="K132" s="220">
        <f t="shared" si="21"/>
        <v>-1.160154697982742</v>
      </c>
      <c r="L132" s="10"/>
      <c r="M132" s="10">
        <v>2</v>
      </c>
      <c r="N132" s="220">
        <f t="shared" si="22"/>
        <v>2.757278417977531E-7</v>
      </c>
      <c r="O132" s="220">
        <f t="shared" si="23"/>
        <v>4.6788415249475693E-7</v>
      </c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 spans="1:30" ht="15.75" customHeight="1" x14ac:dyDescent="0.2">
      <c r="A133" s="221">
        <v>2.91</v>
      </c>
      <c r="B133" s="220">
        <f t="shared" si="16"/>
        <v>-7.8824595888521882</v>
      </c>
      <c r="C133" s="220">
        <f t="shared" si="17"/>
        <v>-7.8793956508663401</v>
      </c>
      <c r="D133" s="220"/>
      <c r="E133" s="221">
        <v>2.91</v>
      </c>
      <c r="F133" s="220">
        <f t="shared" si="18"/>
        <v>3.6547559471176695E-6</v>
      </c>
      <c r="G133" s="220">
        <f t="shared" si="19"/>
        <v>3.2830470152914527E-5</v>
      </c>
      <c r="H133" s="10"/>
      <c r="I133" s="10">
        <v>2.5</v>
      </c>
      <c r="J133" s="220">
        <f t="shared" si="20"/>
        <v>-1.2151382797286492</v>
      </c>
      <c r="K133" s="220">
        <f t="shared" si="21"/>
        <v>-1.2151412329073312</v>
      </c>
      <c r="L133" s="10"/>
      <c r="M133" s="10">
        <v>2.5</v>
      </c>
      <c r="N133" s="220">
        <f t="shared" si="22"/>
        <v>2.238585321698181E-7</v>
      </c>
      <c r="O133" s="220">
        <f t="shared" si="23"/>
        <v>2.8001026444713544E-7</v>
      </c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</row>
    <row r="134" spans="1:30" ht="15.75" customHeight="1" x14ac:dyDescent="0.2">
      <c r="A134" s="221">
        <v>3.36</v>
      </c>
      <c r="B134" s="220">
        <f t="shared" si="16"/>
        <v>-7.8753738575177952</v>
      </c>
      <c r="C134" s="220">
        <f t="shared" si="17"/>
        <v>-7.871368579026587</v>
      </c>
      <c r="D134" s="222"/>
      <c r="E134" s="221">
        <v>3.36</v>
      </c>
      <c r="F134" s="220">
        <f t="shared" si="18"/>
        <v>7.1999834209131363E-6</v>
      </c>
      <c r="G134" s="220">
        <f t="shared" si="19"/>
        <v>3.4317750922933735E-5</v>
      </c>
      <c r="I134" s="10">
        <v>3</v>
      </c>
      <c r="J134" s="220">
        <f t="shared" si="20"/>
        <v>-1.2048546095981358</v>
      </c>
      <c r="K134" s="220">
        <f t="shared" si="21"/>
        <v>-1.2048587130935839</v>
      </c>
      <c r="M134" s="10">
        <v>3</v>
      </c>
      <c r="N134" s="220">
        <f t="shared" si="22"/>
        <v>2.491100846649066E-7</v>
      </c>
      <c r="O134" s="220">
        <f t="shared" si="23"/>
        <v>2.5442081814713674E-7</v>
      </c>
    </row>
    <row r="135" spans="1:30" ht="15.75" customHeight="1" x14ac:dyDescent="0.2">
      <c r="A135" s="221">
        <v>3.82</v>
      </c>
      <c r="B135" s="220">
        <f t="shared" si="16"/>
        <v>-7.8589704264223954</v>
      </c>
      <c r="C135" s="220">
        <f t="shared" si="17"/>
        <v>-7.853435542176844</v>
      </c>
      <c r="D135" s="222"/>
      <c r="E135" s="221">
        <v>3.82</v>
      </c>
      <c r="F135" s="220">
        <f t="shared" si="18"/>
        <v>1.1729254180657324E-5</v>
      </c>
      <c r="G135" s="220">
        <f t="shared" si="19"/>
        <v>6.7584882777626615E-5</v>
      </c>
      <c r="I135" s="10">
        <v>3.5</v>
      </c>
      <c r="J135" s="220">
        <f t="shared" si="20"/>
        <v>-1.1704405506047522</v>
      </c>
      <c r="K135" s="220">
        <f t="shared" si="21"/>
        <v>-1.170466140580054</v>
      </c>
      <c r="M135" s="10">
        <v>3.5</v>
      </c>
      <c r="N135" s="220">
        <f t="shared" si="22"/>
        <v>1.5643208177724034E-6</v>
      </c>
      <c r="O135" s="220">
        <f t="shared" si="23"/>
        <v>2.9909430401271969E-7</v>
      </c>
    </row>
    <row r="136" spans="1:30" ht="15.75" customHeight="1" x14ac:dyDescent="0.2">
      <c r="A136" s="221">
        <v>4.2699999999999996</v>
      </c>
      <c r="B136" s="220">
        <f t="shared" si="16"/>
        <v>-7.8402759589092827</v>
      </c>
      <c r="C136" s="220">
        <f t="shared" si="17"/>
        <v>-7.8325536180606772</v>
      </c>
      <c r="D136" s="222"/>
      <c r="E136" s="221">
        <v>4.2699999999999996</v>
      </c>
      <c r="F136" s="220">
        <f t="shared" si="18"/>
        <v>1.5505592870594975E-5</v>
      </c>
      <c r="G136" s="220">
        <f t="shared" si="19"/>
        <v>6.035883833357865E-5</v>
      </c>
      <c r="I136" s="10">
        <v>4</v>
      </c>
      <c r="J136" s="220">
        <f t="shared" si="20"/>
        <v>-1.129299347482821</v>
      </c>
      <c r="K136" s="220">
        <f t="shared" si="21"/>
        <v>-1.1294671719860621</v>
      </c>
      <c r="M136" s="10">
        <v>4</v>
      </c>
      <c r="N136" s="220">
        <f t="shared" si="22"/>
        <v>7.3022221083444225E-6</v>
      </c>
      <c r="O136" s="220">
        <f t="shared" si="23"/>
        <v>2.0385417698005664E-7</v>
      </c>
    </row>
    <row r="137" spans="1:30" ht="15.75" customHeight="1" x14ac:dyDescent="0.2">
      <c r="A137" s="221">
        <v>4.7300000000000004</v>
      </c>
      <c r="B137" s="220">
        <f t="shared" si="16"/>
        <v>-7.8222226404319795</v>
      </c>
      <c r="C137" s="220">
        <f t="shared" si="17"/>
        <v>-7.8111816394195159</v>
      </c>
      <c r="D137" s="222"/>
      <c r="E137" s="221">
        <v>4.7300000000000004</v>
      </c>
      <c r="F137" s="220">
        <f t="shared" si="18"/>
        <v>1.6308615672671746E-5</v>
      </c>
      <c r="G137" s="220">
        <f t="shared" si="19"/>
        <v>1.1767197597252806E-4</v>
      </c>
      <c r="I137" s="10">
        <v>4.5</v>
      </c>
      <c r="J137" s="220">
        <f t="shared" si="20"/>
        <v>-1.0893735639147779</v>
      </c>
      <c r="K137" s="220">
        <f t="shared" si="21"/>
        <v>-1.0899674699243289</v>
      </c>
      <c r="M137" s="10">
        <v>4.5</v>
      </c>
      <c r="N137" s="220">
        <f t="shared" si="22"/>
        <v>1.8796093656912887E-5</v>
      </c>
      <c r="O137" s="220">
        <f t="shared" si="23"/>
        <v>3.5152566107696179E-6</v>
      </c>
    </row>
    <row r="138" spans="1:30" ht="15.75" customHeight="1" x14ac:dyDescent="0.2">
      <c r="A138" s="221">
        <v>5.18</v>
      </c>
      <c r="B138" s="220">
        <f t="shared" si="16"/>
        <v>-7.8075100074331569</v>
      </c>
      <c r="C138" s="220">
        <f t="shared" si="17"/>
        <v>-7.7919749845202322</v>
      </c>
      <c r="D138" s="222"/>
      <c r="E138" s="221">
        <v>5.18</v>
      </c>
      <c r="F138" s="220">
        <f t="shared" si="18"/>
        <v>4.2293502148939471E-5</v>
      </c>
      <c r="G138" s="220">
        <f t="shared" si="19"/>
        <v>1.2607897336048887E-4</v>
      </c>
      <c r="I138" s="10">
        <v>5</v>
      </c>
      <c r="J138" s="220">
        <f t="shared" si="20"/>
        <v>-1.0545128969211408</v>
      </c>
      <c r="K138" s="220">
        <f t="shared" si="21"/>
        <v>-1.0559542622708551</v>
      </c>
      <c r="M138" s="10">
        <v>5</v>
      </c>
      <c r="N138" s="220">
        <f t="shared" si="22"/>
        <v>3.3548038932941579E-5</v>
      </c>
      <c r="O138" s="220">
        <f t="shared" si="23"/>
        <v>1.1436737166879726E-5</v>
      </c>
    </row>
    <row r="139" spans="1:30" ht="15.75" customHeight="1" x14ac:dyDescent="0.2">
      <c r="A139" s="221">
        <v>5.64</v>
      </c>
      <c r="B139" s="220">
        <f t="shared" si="16"/>
        <v>-7.7962915052600694</v>
      </c>
      <c r="C139" s="220">
        <f t="shared" si="17"/>
        <v>-7.7738831442450245</v>
      </c>
      <c r="D139" s="222"/>
      <c r="E139" s="221">
        <v>5.64</v>
      </c>
      <c r="F139" s="220">
        <f t="shared" si="18"/>
        <v>5.4158048436110482E-5</v>
      </c>
      <c r="G139" s="220">
        <f t="shared" si="19"/>
        <v>4.8117268060665326E-4</v>
      </c>
      <c r="I139" s="10">
        <v>5.5</v>
      </c>
      <c r="J139" s="220">
        <f t="shared" si="20"/>
        <v>-1.0262417069273211</v>
      </c>
      <c r="K139" s="220">
        <f t="shared" si="21"/>
        <v>-1.028969552821754</v>
      </c>
      <c r="M139" s="10">
        <v>5.5</v>
      </c>
      <c r="N139" s="220">
        <f t="shared" si="22"/>
        <v>4.809922981317713E-5</v>
      </c>
      <c r="O139" s="220">
        <f t="shared" si="23"/>
        <v>4.8178446295551505E-5</v>
      </c>
    </row>
    <row r="140" spans="1:30" ht="15.75" customHeight="1" x14ac:dyDescent="0.2">
      <c r="A140" s="221">
        <v>6.09</v>
      </c>
      <c r="B140" s="220">
        <f t="shared" si="16"/>
        <v>-7.7892308840754936</v>
      </c>
      <c r="C140" s="220">
        <f t="shared" si="17"/>
        <v>-7.7372485102177553</v>
      </c>
      <c r="D140" s="222"/>
      <c r="E140" s="221">
        <v>6.09</v>
      </c>
      <c r="F140" s="220">
        <f t="shared" si="18"/>
        <v>3.425050560817953E-5</v>
      </c>
      <c r="G140" s="220">
        <f t="shared" si="19"/>
        <v>2.8133771064738347E-3</v>
      </c>
      <c r="I140" s="10">
        <v>6</v>
      </c>
      <c r="J140" s="220">
        <f t="shared" si="20"/>
        <v>-1.0045345028907573</v>
      </c>
      <c r="K140" s="220">
        <f t="shared" si="21"/>
        <v>-1.0085848952199288</v>
      </c>
      <c r="M140" s="10">
        <v>6</v>
      </c>
      <c r="N140" s="220">
        <f t="shared" si="22"/>
        <v>5.4569195111463734E-5</v>
      </c>
      <c r="O140" s="220">
        <f t="shared" si="23"/>
        <v>3.4916670977501976E-5</v>
      </c>
    </row>
    <row r="141" spans="1:30" ht="15.75" customHeight="1" x14ac:dyDescent="0.2">
      <c r="A141" s="221">
        <v>6.55</v>
      </c>
      <c r="B141" s="220">
        <f t="shared" si="16"/>
        <v>-7.7848492318598206</v>
      </c>
      <c r="C141" s="220">
        <f t="shared" si="17"/>
        <v>-7.7848181611025113</v>
      </c>
      <c r="D141" s="222"/>
      <c r="E141" s="221">
        <v>6.55</v>
      </c>
      <c r="F141" s="220">
        <f t="shared" si="18"/>
        <v>5.3768511159554297E-5</v>
      </c>
      <c r="G141" s="220">
        <f t="shared" si="19"/>
        <v>1.6929556556381488E-4</v>
      </c>
      <c r="I141" s="10">
        <v>6.5</v>
      </c>
      <c r="J141" s="220">
        <f t="shared" si="20"/>
        <v>-0.98833438428418907</v>
      </c>
      <c r="K141" s="220">
        <f t="shared" si="21"/>
        <v>-0.99306975066674819</v>
      </c>
      <c r="M141" s="10">
        <v>6.5</v>
      </c>
      <c r="N141" s="220">
        <f t="shared" si="22"/>
        <v>7.2945748947752842E-5</v>
      </c>
      <c r="O141" s="220">
        <f t="shared" si="23"/>
        <v>5.8555262667036922E-5</v>
      </c>
    </row>
    <row r="142" spans="1:30" ht="15.75" customHeight="1" x14ac:dyDescent="0.2">
      <c r="A142" s="221">
        <v>7</v>
      </c>
      <c r="B142" s="220">
        <f t="shared" si="16"/>
        <v>-7.7816653090808359</v>
      </c>
      <c r="C142" s="220">
        <f t="shared" si="17"/>
        <v>-7.780614877360156</v>
      </c>
      <c r="D142" s="222"/>
      <c r="E142" s="221">
        <v>7</v>
      </c>
      <c r="F142" s="220">
        <f t="shared" si="18"/>
        <v>1.2539657043482105E-4</v>
      </c>
      <c r="G142" s="220">
        <f t="shared" si="19"/>
        <v>1.3856850181940595E-4</v>
      </c>
      <c r="I142" s="10">
        <v>7</v>
      </c>
      <c r="J142" s="220">
        <f t="shared" si="20"/>
        <v>-0.95631229530715522</v>
      </c>
      <c r="K142" s="220">
        <f t="shared" si="21"/>
        <v>-0.95777657222992618</v>
      </c>
      <c r="M142" s="10">
        <v>7</v>
      </c>
      <c r="N142" s="220">
        <f t="shared" si="22"/>
        <v>8.7860713242158154E-5</v>
      </c>
      <c r="O142" s="220">
        <f t="shared" si="23"/>
        <v>1.7307040459610678E-4</v>
      </c>
    </row>
    <row r="143" spans="1:30" ht="15.75" customHeight="1" x14ac:dyDescent="0.2">
      <c r="I143" s="10">
        <v>7.5</v>
      </c>
      <c r="J143" s="220">
        <f t="shared" si="20"/>
        <v>-0.94667329517648358</v>
      </c>
      <c r="K143" s="220">
        <f t="shared" si="21"/>
        <v>-0.94678859675384852</v>
      </c>
      <c r="M143" s="10">
        <v>7.5</v>
      </c>
      <c r="N143" s="220">
        <f t="shared" si="22"/>
        <v>3.3469993709789348E-5</v>
      </c>
      <c r="O143" s="220">
        <f t="shared" si="23"/>
        <v>4.4145319019954854E-5</v>
      </c>
    </row>
    <row r="144" spans="1:30" ht="15.75" customHeight="1" x14ac:dyDescent="0.2">
      <c r="I144" s="10">
        <v>8</v>
      </c>
      <c r="J144" s="220">
        <f t="shared" si="20"/>
        <v>-0.94167412758769997</v>
      </c>
      <c r="K144" s="220">
        <f t="shared" si="21"/>
        <v>-0.94167963857228065</v>
      </c>
      <c r="M144" s="10">
        <v>8</v>
      </c>
      <c r="N144" s="220">
        <f t="shared" si="22"/>
        <v>1.0886491919279833E-5</v>
      </c>
      <c r="O144" s="220">
        <f t="shared" si="23"/>
        <v>3.4225117273915329E-5</v>
      </c>
    </row>
    <row r="145" spans="9:15" ht="15.75" customHeight="1" x14ac:dyDescent="0.2">
      <c r="I145" s="10"/>
      <c r="J145" s="220"/>
      <c r="K145" s="220"/>
      <c r="M145" s="10"/>
      <c r="N145" s="220">
        <f t="shared" si="22"/>
        <v>0</v>
      </c>
      <c r="O145" s="220">
        <f t="shared" si="23"/>
        <v>0</v>
      </c>
    </row>
    <row r="146" spans="9:15" ht="15.75" customHeight="1" x14ac:dyDescent="0.2">
      <c r="I146" s="10"/>
      <c r="J146" s="220"/>
      <c r="K146" s="220"/>
      <c r="M146" s="10"/>
      <c r="N146" s="220">
        <f t="shared" si="22"/>
        <v>0</v>
      </c>
      <c r="O146" s="220">
        <f t="shared" si="23"/>
        <v>0</v>
      </c>
    </row>
    <row r="147" spans="9:15" ht="15.75" customHeight="1" x14ac:dyDescent="0.2">
      <c r="I147" s="10"/>
      <c r="J147" s="220"/>
      <c r="K147" s="220"/>
      <c r="M147" s="10"/>
      <c r="N147" s="220">
        <f t="shared" si="22"/>
        <v>0</v>
      </c>
      <c r="O147" s="220">
        <f t="shared" si="23"/>
        <v>0</v>
      </c>
    </row>
    <row r="148" spans="9:15" ht="15.75" customHeight="1" x14ac:dyDescent="0.2">
      <c r="I148" s="6"/>
      <c r="J148" s="220"/>
      <c r="K148" s="220"/>
      <c r="M148" s="6"/>
      <c r="N148" s="220">
        <f t="shared" si="22"/>
        <v>0</v>
      </c>
      <c r="O148" s="220">
        <f t="shared" si="23"/>
        <v>0</v>
      </c>
    </row>
    <row r="149" spans="9:15" ht="15.75" customHeight="1" x14ac:dyDescent="0.2">
      <c r="I149" s="10"/>
      <c r="J149" s="220"/>
      <c r="K149" s="220"/>
      <c r="M149" s="10"/>
      <c r="N149" s="220">
        <f t="shared" si="22"/>
        <v>0</v>
      </c>
      <c r="O149" s="220">
        <f t="shared" si="23"/>
        <v>0</v>
      </c>
    </row>
    <row r="150" spans="9:15" ht="15.75" customHeight="1" x14ac:dyDescent="0.2">
      <c r="I150" s="10"/>
      <c r="J150" s="220"/>
      <c r="K150" s="220"/>
      <c r="M150" s="10"/>
      <c r="N150" s="220">
        <f t="shared" si="22"/>
        <v>0</v>
      </c>
      <c r="O150" s="220">
        <f t="shared" si="23"/>
        <v>0</v>
      </c>
    </row>
    <row r="151" spans="9:15" ht="15.75" customHeight="1" x14ac:dyDescent="0.2">
      <c r="I151" s="10"/>
      <c r="J151" s="220"/>
      <c r="K151" s="220"/>
      <c r="M151" s="10"/>
      <c r="N151" s="220">
        <f t="shared" si="22"/>
        <v>0</v>
      </c>
      <c r="O151" s="220">
        <f t="shared" si="23"/>
        <v>0</v>
      </c>
    </row>
    <row r="152" spans="9:15" ht="15.75" customHeight="1" x14ac:dyDescent="0.2"/>
    <row r="153" spans="9:15" ht="15.75" customHeight="1" x14ac:dyDescent="0.2"/>
    <row r="154" spans="9:15" ht="15.75" customHeight="1" x14ac:dyDescent="0.2"/>
    <row r="155" spans="9:15" ht="15.75" customHeight="1" x14ac:dyDescent="0.2"/>
    <row r="156" spans="9:15" ht="15.75" customHeight="1" x14ac:dyDescent="0.2"/>
    <row r="157" spans="9:15" ht="15.75" customHeight="1" x14ac:dyDescent="0.2"/>
    <row r="158" spans="9:15" ht="15.75" customHeight="1" x14ac:dyDescent="0.2"/>
    <row r="159" spans="9:15" ht="15.75" customHeight="1" x14ac:dyDescent="0.2"/>
    <row r="160" spans="9:15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3C47D"/>
  </sheetPr>
  <dimension ref="A1:BS1000"/>
  <sheetViews>
    <sheetView topLeftCell="A163" workbookViewId="0">
      <selection activeCell="B183" sqref="B183"/>
    </sheetView>
  </sheetViews>
  <sheetFormatPr baseColWidth="10" defaultColWidth="11.1640625" defaultRowHeight="15" customHeight="1" x14ac:dyDescent="0.2"/>
  <cols>
    <col min="1" max="5" width="11" customWidth="1"/>
    <col min="6" max="6" width="10.83203125" customWidth="1"/>
    <col min="7" max="7" width="11.83203125" customWidth="1"/>
    <col min="8" max="8" width="10" customWidth="1"/>
    <col min="9" max="11" width="11" customWidth="1"/>
    <col min="12" max="13" width="12" customWidth="1"/>
    <col min="14" max="15" width="10.5" customWidth="1"/>
    <col min="16" max="25" width="11" customWidth="1"/>
    <col min="26" max="26" width="11.5" customWidth="1"/>
    <col min="27" max="27" width="13.83203125" customWidth="1"/>
    <col min="28" max="28" width="11" customWidth="1"/>
    <col min="29" max="38" width="10.5" customWidth="1"/>
    <col min="39" max="44" width="11" customWidth="1"/>
    <col min="45" max="45" width="12.83203125" customWidth="1"/>
    <col min="46" max="46" width="9.83203125" customWidth="1"/>
    <col min="47" max="49" width="11" customWidth="1"/>
    <col min="50" max="50" width="15" customWidth="1"/>
    <col min="51" max="51" width="13.33203125" customWidth="1"/>
    <col min="52" max="53" width="10.5" customWidth="1"/>
    <col min="54" max="59" width="11" customWidth="1"/>
    <col min="60" max="60" width="16.1640625" customWidth="1"/>
    <col min="61" max="61" width="14.33203125" customWidth="1"/>
    <col min="62" max="64" width="11" customWidth="1"/>
    <col min="65" max="65" width="15.33203125" customWidth="1"/>
    <col min="66" max="66" width="13.33203125" customWidth="1"/>
    <col min="67" max="71" width="10.5" customWidth="1"/>
  </cols>
  <sheetData>
    <row r="1" spans="1:71" ht="15.75" customHeight="1" x14ac:dyDescent="0.2">
      <c r="A1" s="6" t="s">
        <v>127</v>
      </c>
      <c r="B1" s="6" t="s">
        <v>128</v>
      </c>
      <c r="C1" s="6" t="s">
        <v>129</v>
      </c>
      <c r="D1" s="6" t="s">
        <v>110</v>
      </c>
      <c r="E1" s="6" t="s">
        <v>111</v>
      </c>
      <c r="F1" s="6" t="s">
        <v>130</v>
      </c>
      <c r="G1" s="6"/>
      <c r="H1" s="6"/>
      <c r="I1" s="6"/>
      <c r="J1" s="6"/>
      <c r="K1" s="6"/>
      <c r="L1" s="6"/>
      <c r="M1" s="6"/>
      <c r="N1" s="6"/>
      <c r="O1" s="6" t="s">
        <v>127</v>
      </c>
      <c r="P1" s="6" t="s">
        <v>128</v>
      </c>
      <c r="Q1" s="6" t="s">
        <v>129</v>
      </c>
      <c r="R1" s="6" t="s">
        <v>110</v>
      </c>
      <c r="S1" s="6" t="s">
        <v>111</v>
      </c>
      <c r="T1" s="6" t="s">
        <v>130</v>
      </c>
      <c r="U1" s="6"/>
      <c r="V1" s="6"/>
      <c r="W1" s="6"/>
      <c r="X1" s="6"/>
      <c r="Y1" s="6"/>
      <c r="Z1" s="6"/>
      <c r="AA1" s="6"/>
      <c r="AB1" s="6"/>
      <c r="AC1" s="223"/>
      <c r="AD1" s="223"/>
      <c r="AE1" s="6"/>
      <c r="AF1" s="6" t="s">
        <v>127</v>
      </c>
      <c r="AG1" s="6" t="s">
        <v>128</v>
      </c>
      <c r="AH1" s="6" t="s">
        <v>129</v>
      </c>
      <c r="AI1" s="6" t="s">
        <v>110</v>
      </c>
      <c r="AJ1" s="6" t="s">
        <v>111</v>
      </c>
      <c r="AK1" s="6" t="s">
        <v>131</v>
      </c>
      <c r="AL1" s="6"/>
      <c r="AM1" s="6"/>
      <c r="AN1" s="6"/>
      <c r="AO1" s="6"/>
      <c r="AP1" s="6"/>
      <c r="AQ1" s="6"/>
      <c r="AR1" s="6"/>
      <c r="AS1" s="6"/>
      <c r="AT1" s="6" t="s">
        <v>127</v>
      </c>
      <c r="AU1" s="6" t="s">
        <v>128</v>
      </c>
      <c r="AV1" s="6" t="s">
        <v>129</v>
      </c>
      <c r="AW1" s="6" t="s">
        <v>110</v>
      </c>
      <c r="AX1" s="6" t="s">
        <v>111</v>
      </c>
      <c r="AY1" s="6" t="s">
        <v>131</v>
      </c>
      <c r="AZ1" s="6"/>
      <c r="BA1" s="6"/>
      <c r="BB1" s="6"/>
      <c r="BC1" s="6"/>
      <c r="BD1" s="6"/>
      <c r="BE1" s="6"/>
      <c r="BF1" s="6"/>
      <c r="BG1" s="6"/>
      <c r="BH1" s="66"/>
      <c r="BI1" s="66"/>
      <c r="BJ1" s="66"/>
      <c r="BK1" s="66"/>
      <c r="BL1" s="66"/>
      <c r="BM1" s="66"/>
      <c r="BN1" s="66"/>
    </row>
    <row r="2" spans="1:71" ht="15.75" customHeight="1" x14ac:dyDescent="0.2">
      <c r="A2" s="101" t="s">
        <v>132</v>
      </c>
      <c r="B2" s="41" t="s">
        <v>112</v>
      </c>
      <c r="C2" s="41" t="s">
        <v>113</v>
      </c>
      <c r="D2" s="41" t="s">
        <v>114</v>
      </c>
      <c r="E2" s="41" t="s">
        <v>115</v>
      </c>
      <c r="F2" s="41" t="s">
        <v>116</v>
      </c>
      <c r="G2" s="41" t="s">
        <v>117</v>
      </c>
      <c r="H2" s="41" t="s">
        <v>118</v>
      </c>
      <c r="I2" s="41" t="s">
        <v>119</v>
      </c>
      <c r="J2" s="41" t="s">
        <v>120</v>
      </c>
      <c r="K2" s="41" t="s">
        <v>121</v>
      </c>
      <c r="L2" s="224" t="s">
        <v>122</v>
      </c>
      <c r="M2" s="44" t="s">
        <v>123</v>
      </c>
      <c r="N2" s="6"/>
      <c r="O2" s="101" t="s">
        <v>132</v>
      </c>
      <c r="P2" s="40" t="s">
        <v>112</v>
      </c>
      <c r="Q2" s="41" t="s">
        <v>113</v>
      </c>
      <c r="R2" s="41" t="s">
        <v>114</v>
      </c>
      <c r="S2" s="41" t="s">
        <v>115</v>
      </c>
      <c r="T2" s="41" t="s">
        <v>116</v>
      </c>
      <c r="U2" s="41" t="s">
        <v>117</v>
      </c>
      <c r="V2" s="41" t="s">
        <v>118</v>
      </c>
      <c r="W2" s="41" t="s">
        <v>119</v>
      </c>
      <c r="X2" s="41" t="s">
        <v>120</v>
      </c>
      <c r="Y2" s="42" t="s">
        <v>121</v>
      </c>
      <c r="Z2" s="224" t="s">
        <v>122</v>
      </c>
      <c r="AA2" s="44" t="s">
        <v>123</v>
      </c>
      <c r="AB2" s="6"/>
      <c r="AC2" s="223"/>
      <c r="AD2" s="223"/>
      <c r="AE2" s="6"/>
      <c r="AF2" s="101" t="s">
        <v>132</v>
      </c>
      <c r="AG2" s="40" t="s">
        <v>112</v>
      </c>
      <c r="AH2" s="41" t="s">
        <v>113</v>
      </c>
      <c r="AI2" s="41" t="s">
        <v>114</v>
      </c>
      <c r="AJ2" s="41" t="s">
        <v>115</v>
      </c>
      <c r="AK2" s="41" t="s">
        <v>116</v>
      </c>
      <c r="AL2" s="41" t="s">
        <v>117</v>
      </c>
      <c r="AM2" s="41" t="s">
        <v>118</v>
      </c>
      <c r="AN2" s="41" t="s">
        <v>119</v>
      </c>
      <c r="AO2" s="41" t="s">
        <v>120</v>
      </c>
      <c r="AP2" s="42" t="s">
        <v>121</v>
      </c>
      <c r="AQ2" s="224" t="s">
        <v>122</v>
      </c>
      <c r="AR2" s="44" t="s">
        <v>123</v>
      </c>
      <c r="AS2" s="6"/>
      <c r="AT2" s="101" t="s">
        <v>132</v>
      </c>
      <c r="AU2" s="40" t="s">
        <v>112</v>
      </c>
      <c r="AV2" s="41" t="s">
        <v>113</v>
      </c>
      <c r="AW2" s="41" t="s">
        <v>114</v>
      </c>
      <c r="AX2" s="41" t="s">
        <v>115</v>
      </c>
      <c r="AY2" s="41" t="s">
        <v>116</v>
      </c>
      <c r="AZ2" s="41" t="s">
        <v>117</v>
      </c>
      <c r="BA2" s="41" t="s">
        <v>118</v>
      </c>
      <c r="BB2" s="41" t="s">
        <v>119</v>
      </c>
      <c r="BC2" s="41" t="s">
        <v>120</v>
      </c>
      <c r="BD2" s="42" t="s">
        <v>121</v>
      </c>
      <c r="BE2" s="224" t="s">
        <v>122</v>
      </c>
      <c r="BF2" s="44" t="s">
        <v>123</v>
      </c>
      <c r="BG2" s="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  <c r="BS2" s="66"/>
    </row>
    <row r="3" spans="1:71" ht="15.75" customHeight="1" x14ac:dyDescent="0.2">
      <c r="A3" s="225">
        <v>-1.5</v>
      </c>
      <c r="B3" s="115">
        <v>-5.7426404920309198</v>
      </c>
      <c r="C3" s="116">
        <v>-5.74264059082219</v>
      </c>
      <c r="D3" s="116">
        <v>-5.7426404827704296</v>
      </c>
      <c r="E3" s="116">
        <v>-5.74264056768091</v>
      </c>
      <c r="F3" s="116">
        <v>-5.7426406461908899</v>
      </c>
      <c r="G3" s="116">
        <v>-5.7426405634927802</v>
      </c>
      <c r="H3" s="116">
        <v>-5.7426406525038098</v>
      </c>
      <c r="I3" s="116">
        <v>-5.7426404307333803</v>
      </c>
      <c r="J3" s="116">
        <v>-5.7426406071670799</v>
      </c>
      <c r="K3" s="117">
        <v>-5.7426406340966896</v>
      </c>
      <c r="L3" s="226">
        <f t="shared" ref="L3:L15" si="0">AVERAGE(B3:K3)</f>
        <v>-5.742640566748908</v>
      </c>
      <c r="M3" s="227">
        <f t="shared" ref="M3:M15" si="1">_xlfn.STDEV.S(B3:K3)</f>
        <v>7.568991145745075E-8</v>
      </c>
      <c r="N3" s="6"/>
      <c r="O3" s="225">
        <v>-1.5</v>
      </c>
      <c r="P3" s="228">
        <v>29</v>
      </c>
      <c r="Q3" s="6">
        <v>27</v>
      </c>
      <c r="R3" s="6">
        <v>31</v>
      </c>
      <c r="S3" s="6">
        <v>28</v>
      </c>
      <c r="T3" s="6">
        <v>29</v>
      </c>
      <c r="U3" s="6">
        <v>34</v>
      </c>
      <c r="V3" s="6">
        <v>27</v>
      </c>
      <c r="W3" s="6">
        <v>31</v>
      </c>
      <c r="X3" s="6">
        <v>33</v>
      </c>
      <c r="Y3" s="229">
        <v>31</v>
      </c>
      <c r="Z3" s="230">
        <f t="shared" ref="Z3:Z15" si="2">AVERAGE(P3:Y3)</f>
        <v>30</v>
      </c>
      <c r="AA3" s="231">
        <f t="shared" ref="AA3:AA15" si="3">_xlfn.STDEV.S(P3:Y3)</f>
        <v>2.4037008503093262</v>
      </c>
      <c r="AB3" s="6"/>
      <c r="AC3" s="223"/>
      <c r="AD3" s="223"/>
      <c r="AE3" s="6"/>
      <c r="AF3" s="225">
        <v>-1.5</v>
      </c>
      <c r="AG3" s="115">
        <v>-4.4999995900123002</v>
      </c>
      <c r="AH3" s="116">
        <v>-4.4999995916481703</v>
      </c>
      <c r="AI3" s="116">
        <v>-4.4999996525156902</v>
      </c>
      <c r="AJ3" s="116">
        <v>-4.4999997462953703</v>
      </c>
      <c r="AK3" s="116">
        <v>-4.4999998471999403</v>
      </c>
      <c r="AL3" s="116">
        <v>-4.4999998368630703</v>
      </c>
      <c r="AM3" s="232">
        <v>-4.4999998028533001</v>
      </c>
      <c r="AN3" s="116">
        <v>-4.4999998589917896</v>
      </c>
      <c r="AO3" s="116">
        <v>-4.4999998015803504</v>
      </c>
      <c r="AP3" s="117">
        <v>-4.4999996348359099</v>
      </c>
      <c r="AQ3" s="226">
        <f t="shared" ref="AQ3:AQ15" si="4">AVERAGE(AG3:AP3)</f>
        <v>-4.4999997362795892</v>
      </c>
      <c r="AR3" s="227">
        <f t="shared" ref="AR3:AR15" si="5">_xlfn.STDEV.S(AG3:AP3)</f>
        <v>1.084715975770778E-7</v>
      </c>
      <c r="AS3" s="29"/>
      <c r="AT3" s="225">
        <v>-1.5</v>
      </c>
      <c r="AU3" s="230">
        <v>19</v>
      </c>
      <c r="AV3" s="233">
        <v>21</v>
      </c>
      <c r="AW3" s="233">
        <v>19</v>
      </c>
      <c r="AX3" s="233">
        <v>21</v>
      </c>
      <c r="AY3" s="233">
        <v>19</v>
      </c>
      <c r="AZ3" s="233">
        <v>19</v>
      </c>
      <c r="BA3" s="233">
        <v>19</v>
      </c>
      <c r="BB3" s="233">
        <v>20</v>
      </c>
      <c r="BC3" s="233">
        <v>19</v>
      </c>
      <c r="BD3" s="231">
        <v>20</v>
      </c>
      <c r="BE3" s="230">
        <f t="shared" ref="BE3:BE15" si="6">AVERAGE(AU3:BD3)</f>
        <v>19.600000000000001</v>
      </c>
      <c r="BF3" s="231">
        <f t="shared" ref="BF3:BF15" si="7">_xlfn.STDEV.S(AU3:BD3)</f>
        <v>0.84327404271156792</v>
      </c>
      <c r="BG3" s="6"/>
      <c r="BH3" s="66"/>
      <c r="BI3" s="66"/>
      <c r="BJ3" s="66"/>
      <c r="BK3" s="66"/>
      <c r="BL3" s="66"/>
      <c r="BM3" s="66"/>
      <c r="BN3" s="66"/>
      <c r="BO3" s="66"/>
    </row>
    <row r="4" spans="1:71" ht="15.75" customHeight="1" x14ac:dyDescent="0.2">
      <c r="A4" s="225">
        <v>-1.25</v>
      </c>
      <c r="B4" s="103">
        <v>-4.7855335915483099</v>
      </c>
      <c r="C4" s="104">
        <v>-4.7855336880876802</v>
      </c>
      <c r="D4" s="104">
        <v>-4.78553361996953</v>
      </c>
      <c r="E4" s="104">
        <v>-4.7855337890409304</v>
      </c>
      <c r="F4" s="104">
        <v>-4.7855337063900203</v>
      </c>
      <c r="G4" s="104">
        <v>-4.7855338425196203</v>
      </c>
      <c r="H4" s="104">
        <v>-4.7855337685594304</v>
      </c>
      <c r="I4" s="104">
        <v>-4.7855338180303599</v>
      </c>
      <c r="J4" s="104">
        <v>-4.7855337708786401</v>
      </c>
      <c r="K4" s="105">
        <v>-4.7855337843862298</v>
      </c>
      <c r="L4" s="234">
        <f t="shared" si="0"/>
        <v>-4.7855337379410754</v>
      </c>
      <c r="M4" s="235">
        <f t="shared" si="1"/>
        <v>8.3646503104335035E-8</v>
      </c>
      <c r="N4" s="6"/>
      <c r="O4" s="225">
        <v>-1.25</v>
      </c>
      <c r="P4" s="228">
        <v>37</v>
      </c>
      <c r="Q4" s="6">
        <v>32</v>
      </c>
      <c r="R4" s="6">
        <v>36</v>
      </c>
      <c r="S4" s="6">
        <v>34</v>
      </c>
      <c r="T4" s="6">
        <v>34</v>
      </c>
      <c r="U4" s="6">
        <v>36</v>
      </c>
      <c r="V4" s="6">
        <v>39</v>
      </c>
      <c r="W4" s="6">
        <v>32</v>
      </c>
      <c r="X4" s="6">
        <v>40</v>
      </c>
      <c r="Y4" s="229">
        <v>35</v>
      </c>
      <c r="Z4" s="228">
        <f t="shared" si="2"/>
        <v>35.5</v>
      </c>
      <c r="AA4" s="229">
        <f t="shared" si="3"/>
        <v>2.6770630673681683</v>
      </c>
      <c r="AB4" s="6"/>
      <c r="AC4" s="223"/>
      <c r="AD4" s="223"/>
      <c r="AE4" s="6"/>
      <c r="AF4" s="225">
        <v>-1.25</v>
      </c>
      <c r="AG4" s="103">
        <v>-3.7499994658899301</v>
      </c>
      <c r="AH4" s="104">
        <v>-3.7499995062382099</v>
      </c>
      <c r="AI4" s="104">
        <v>-3.7499994191808601</v>
      </c>
      <c r="AJ4" s="104">
        <v>-3.7499995856919801</v>
      </c>
      <c r="AK4" s="104">
        <v>-3.7499995618359301</v>
      </c>
      <c r="AL4" s="104">
        <v>-3.7499996029557399</v>
      </c>
      <c r="AM4" s="104">
        <v>-3.7499997015863702</v>
      </c>
      <c r="AN4" s="104">
        <v>-3.7499993951165398</v>
      </c>
      <c r="AO4" s="104">
        <v>-3.7499997381652102</v>
      </c>
      <c r="AP4" s="105">
        <v>-3.74999965425395</v>
      </c>
      <c r="AQ4" s="234">
        <f t="shared" si="4"/>
        <v>-3.749999563091472</v>
      </c>
      <c r="AR4" s="235">
        <f t="shared" si="5"/>
        <v>1.1635675143983219E-7</v>
      </c>
      <c r="AS4" s="29"/>
      <c r="AT4" s="225">
        <v>-1.25</v>
      </c>
      <c r="AU4" s="228">
        <v>22</v>
      </c>
      <c r="AV4" s="6">
        <v>25</v>
      </c>
      <c r="AW4" s="6">
        <v>22</v>
      </c>
      <c r="AX4" s="6">
        <v>23</v>
      </c>
      <c r="AY4" s="6">
        <v>24</v>
      </c>
      <c r="AZ4" s="6">
        <v>23</v>
      </c>
      <c r="BA4" s="6">
        <v>23</v>
      </c>
      <c r="BB4" s="6">
        <v>24</v>
      </c>
      <c r="BC4" s="6">
        <v>25</v>
      </c>
      <c r="BD4" s="229">
        <v>25</v>
      </c>
      <c r="BE4" s="228">
        <f t="shared" si="6"/>
        <v>23.6</v>
      </c>
      <c r="BF4" s="229">
        <f t="shared" si="7"/>
        <v>1.1737877907772674</v>
      </c>
      <c r="BG4" s="6"/>
      <c r="BH4" s="66"/>
      <c r="BI4" s="66"/>
      <c r="BJ4" s="66"/>
      <c r="BK4" s="66"/>
      <c r="BL4" s="66"/>
      <c r="BM4" s="66"/>
      <c r="BN4" s="66"/>
      <c r="BO4" s="66"/>
    </row>
    <row r="5" spans="1:71" ht="15.75" customHeight="1" x14ac:dyDescent="0.2">
      <c r="A5" s="225">
        <v>-1</v>
      </c>
      <c r="B5" s="103">
        <v>-3.8284267211654499</v>
      </c>
      <c r="C5" s="104">
        <v>-3.8284266433592</v>
      </c>
      <c r="D5" s="104">
        <v>-3.82842680216091</v>
      </c>
      <c r="E5" s="104">
        <v>-3.82842692369687</v>
      </c>
      <c r="F5" s="104">
        <v>-3.8284266432203902</v>
      </c>
      <c r="G5" s="104">
        <v>-3.82842692387546</v>
      </c>
      <c r="H5" s="104">
        <v>-3.8284266647497698</v>
      </c>
      <c r="I5" s="104">
        <v>-3.8284268851328198</v>
      </c>
      <c r="J5" s="104">
        <v>-3.8284268760032099</v>
      </c>
      <c r="K5" s="105">
        <v>-3.8284267759024502</v>
      </c>
      <c r="L5" s="234">
        <f t="shared" si="0"/>
        <v>-3.828426785926653</v>
      </c>
      <c r="M5" s="235">
        <f t="shared" si="1"/>
        <v>1.1347961048951795E-7</v>
      </c>
      <c r="N5" s="6"/>
      <c r="O5" s="225">
        <v>-1</v>
      </c>
      <c r="P5" s="228">
        <v>40</v>
      </c>
      <c r="Q5" s="6">
        <v>39</v>
      </c>
      <c r="R5" s="6">
        <v>39</v>
      </c>
      <c r="S5" s="6">
        <v>40</v>
      </c>
      <c r="T5" s="6">
        <v>39</v>
      </c>
      <c r="U5" s="6">
        <v>39</v>
      </c>
      <c r="V5" s="6">
        <v>44</v>
      </c>
      <c r="W5" s="6">
        <v>40</v>
      </c>
      <c r="X5" s="6">
        <v>41</v>
      </c>
      <c r="Y5" s="229">
        <v>40</v>
      </c>
      <c r="Z5" s="228">
        <f t="shared" si="2"/>
        <v>40.1</v>
      </c>
      <c r="AA5" s="229">
        <f t="shared" si="3"/>
        <v>1.5238839267549948</v>
      </c>
      <c r="AB5" s="6"/>
      <c r="AC5" s="223"/>
      <c r="AD5" s="223"/>
      <c r="AE5" s="6"/>
      <c r="AF5" s="225">
        <v>-1</v>
      </c>
      <c r="AG5" s="103">
        <v>-2.9999994773859799</v>
      </c>
      <c r="AH5" s="104">
        <v>-2.9999995032843199</v>
      </c>
      <c r="AI5" s="104">
        <v>-2.9999994409587001</v>
      </c>
      <c r="AJ5" s="104">
        <v>-2.9999991169461899</v>
      </c>
      <c r="AK5" s="104">
        <v>-2.9999994104674301</v>
      </c>
      <c r="AL5" s="104">
        <v>-2.9999992621414902</v>
      </c>
      <c r="AM5" s="104">
        <v>-2.9999993933562101</v>
      </c>
      <c r="AN5" s="104">
        <v>-2.9999995232868701</v>
      </c>
      <c r="AO5" s="104">
        <v>-2.9999992789006802</v>
      </c>
      <c r="AP5" s="105">
        <v>-2.9999994597844202</v>
      </c>
      <c r="AQ5" s="234">
        <f t="shared" si="4"/>
        <v>-2.9999993866512291</v>
      </c>
      <c r="AR5" s="235">
        <f t="shared" si="5"/>
        <v>1.287844748039605E-7</v>
      </c>
      <c r="AS5" s="29"/>
      <c r="AT5" s="225">
        <v>-1</v>
      </c>
      <c r="AU5" s="228">
        <v>30</v>
      </c>
      <c r="AV5" s="6">
        <v>31</v>
      </c>
      <c r="AW5" s="6">
        <v>30</v>
      </c>
      <c r="AX5" s="6">
        <v>28</v>
      </c>
      <c r="AY5" s="6">
        <v>27</v>
      </c>
      <c r="AZ5" s="6">
        <v>30</v>
      </c>
      <c r="BA5" s="6">
        <v>30</v>
      </c>
      <c r="BB5" s="6">
        <v>28</v>
      </c>
      <c r="BC5" s="6">
        <v>29</v>
      </c>
      <c r="BD5" s="229">
        <v>27</v>
      </c>
      <c r="BE5" s="228">
        <f t="shared" si="6"/>
        <v>29</v>
      </c>
      <c r="BF5" s="229">
        <f t="shared" si="7"/>
        <v>1.4142135623730951</v>
      </c>
      <c r="BG5" s="6"/>
      <c r="BH5" s="66"/>
      <c r="BI5" s="66"/>
      <c r="BJ5" s="66"/>
      <c r="BK5" s="66"/>
      <c r="BL5" s="66"/>
      <c r="BM5" s="66"/>
      <c r="BN5" s="66"/>
      <c r="BO5" s="66"/>
    </row>
    <row r="6" spans="1:71" ht="15.75" customHeight="1" x14ac:dyDescent="0.2">
      <c r="A6" s="225">
        <v>-0.75</v>
      </c>
      <c r="B6" s="103">
        <v>-2.8713199193612402</v>
      </c>
      <c r="C6" s="104">
        <v>-2.87131950519339</v>
      </c>
      <c r="D6" s="104">
        <v>-2.8713194916139102</v>
      </c>
      <c r="E6" s="104">
        <v>-2.8713199307661799</v>
      </c>
      <c r="F6" s="104">
        <v>-2.8713198090127801</v>
      </c>
      <c r="G6" s="104">
        <v>-2.8713196436825501</v>
      </c>
      <c r="H6" s="104">
        <v>-2.87131955927889</v>
      </c>
      <c r="I6" s="104">
        <v>-2.8713197094432199</v>
      </c>
      <c r="J6" s="104">
        <v>-2.8713196207273599</v>
      </c>
      <c r="K6" s="105">
        <v>-2.8713198989828999</v>
      </c>
      <c r="L6" s="234">
        <f t="shared" si="0"/>
        <v>-2.8713197088062423</v>
      </c>
      <c r="M6" s="235">
        <f t="shared" si="1"/>
        <v>1.7087898729520746E-7</v>
      </c>
      <c r="N6" s="6"/>
      <c r="O6" s="225">
        <v>-0.75</v>
      </c>
      <c r="P6" s="228">
        <v>51</v>
      </c>
      <c r="Q6" s="6">
        <v>64</v>
      </c>
      <c r="R6" s="6">
        <v>59</v>
      </c>
      <c r="S6" s="6">
        <v>50</v>
      </c>
      <c r="T6" s="6">
        <v>50</v>
      </c>
      <c r="U6" s="6">
        <v>50</v>
      </c>
      <c r="V6" s="6">
        <v>68</v>
      </c>
      <c r="W6" s="6">
        <v>57</v>
      </c>
      <c r="X6" s="6">
        <v>51</v>
      </c>
      <c r="Y6" s="229">
        <v>55</v>
      </c>
      <c r="Z6" s="228">
        <f t="shared" si="2"/>
        <v>55.5</v>
      </c>
      <c r="AA6" s="229">
        <f t="shared" si="3"/>
        <v>6.4506674934545432</v>
      </c>
      <c r="AB6" s="6"/>
      <c r="AC6" s="223"/>
      <c r="AD6" s="223"/>
      <c r="AE6" s="6"/>
      <c r="AF6" s="225">
        <v>-0.75</v>
      </c>
      <c r="AG6" s="103">
        <v>-2.2499990184968501</v>
      </c>
      <c r="AH6" s="104">
        <v>-2.2499988956843802</v>
      </c>
      <c r="AI6" s="104">
        <v>-2.2499990899850699</v>
      </c>
      <c r="AJ6" s="104">
        <v>-2.24999873695482</v>
      </c>
      <c r="AK6" s="104">
        <v>-2.2499987788497302</v>
      </c>
      <c r="AL6" s="104">
        <v>-2.2499989494146</v>
      </c>
      <c r="AM6" s="104">
        <v>-2.2499988061337302</v>
      </c>
      <c r="AN6" s="104">
        <v>-2.2499987027525701</v>
      </c>
      <c r="AO6" s="104">
        <v>-2.2499988543956402</v>
      </c>
      <c r="AP6" s="105">
        <v>-2.2499990981689502</v>
      </c>
      <c r="AQ6" s="234">
        <f t="shared" si="4"/>
        <v>-2.2499988930836339</v>
      </c>
      <c r="AR6" s="235">
        <f t="shared" si="5"/>
        <v>1.4237943462574468E-7</v>
      </c>
      <c r="AS6" s="29"/>
      <c r="AT6" s="225">
        <v>-0.75</v>
      </c>
      <c r="AU6" s="228">
        <v>37</v>
      </c>
      <c r="AV6" s="6">
        <v>35</v>
      </c>
      <c r="AW6" s="6">
        <v>36</v>
      </c>
      <c r="AX6" s="6">
        <v>37</v>
      </c>
      <c r="AY6" s="6">
        <v>36</v>
      </c>
      <c r="AZ6" s="6">
        <v>36</v>
      </c>
      <c r="BA6" s="6">
        <v>35</v>
      </c>
      <c r="BB6" s="6">
        <v>37</v>
      </c>
      <c r="BC6" s="6">
        <v>35</v>
      </c>
      <c r="BD6" s="229">
        <v>38</v>
      </c>
      <c r="BE6" s="228">
        <f t="shared" si="6"/>
        <v>36.200000000000003</v>
      </c>
      <c r="BF6" s="229">
        <f t="shared" si="7"/>
        <v>1.0327955589886444</v>
      </c>
      <c r="BG6" s="6"/>
      <c r="BH6" s="66"/>
      <c r="BI6" s="66"/>
      <c r="BJ6" s="66"/>
      <c r="BK6" s="66"/>
      <c r="BL6" s="66"/>
      <c r="BM6" s="66"/>
      <c r="BN6" s="66"/>
      <c r="BO6" s="66"/>
    </row>
    <row r="7" spans="1:71" ht="15.75" customHeight="1" x14ac:dyDescent="0.2">
      <c r="A7" s="225">
        <v>-0.5</v>
      </c>
      <c r="B7" s="103">
        <v>-1.91421216701849</v>
      </c>
      <c r="C7" s="104">
        <v>-1.91421239054377</v>
      </c>
      <c r="D7" s="104">
        <v>-1.9142117476171401</v>
      </c>
      <c r="E7" s="104">
        <v>-1.91421228470725</v>
      </c>
      <c r="F7" s="104">
        <v>-1.91421196532424</v>
      </c>
      <c r="G7" s="104">
        <v>-1.91421214738646</v>
      </c>
      <c r="H7" s="104">
        <v>-1.9142119147680701</v>
      </c>
      <c r="I7" s="104">
        <v>-1.9142120213326601</v>
      </c>
      <c r="J7" s="104">
        <v>-1.9142119177263399</v>
      </c>
      <c r="K7" s="105">
        <v>-1.9142119500439501</v>
      </c>
      <c r="L7" s="234">
        <f t="shared" si="0"/>
        <v>-1.914212050646837</v>
      </c>
      <c r="M7" s="235">
        <f t="shared" si="1"/>
        <v>1.9420299251860795E-7</v>
      </c>
      <c r="N7" s="6"/>
      <c r="O7" s="225">
        <v>-0.5</v>
      </c>
      <c r="P7" s="228">
        <v>77</v>
      </c>
      <c r="Q7" s="6">
        <v>79</v>
      </c>
      <c r="R7" s="6">
        <v>81</v>
      </c>
      <c r="S7" s="6">
        <v>73</v>
      </c>
      <c r="T7" s="6">
        <v>77</v>
      </c>
      <c r="U7" s="6">
        <v>87</v>
      </c>
      <c r="V7" s="6">
        <v>74</v>
      </c>
      <c r="W7" s="6">
        <v>79</v>
      </c>
      <c r="X7" s="6">
        <v>83</v>
      </c>
      <c r="Y7" s="229">
        <v>79</v>
      </c>
      <c r="Z7" s="228">
        <f t="shared" si="2"/>
        <v>78.900000000000006</v>
      </c>
      <c r="AA7" s="229">
        <f t="shared" si="3"/>
        <v>4.1217579852399009</v>
      </c>
      <c r="AB7" s="6"/>
      <c r="AC7" s="223"/>
      <c r="AD7" s="223"/>
      <c r="AE7" s="6"/>
      <c r="AF7" s="225">
        <v>-0.5</v>
      </c>
      <c r="AG7" s="103">
        <v>-1.49999789415448</v>
      </c>
      <c r="AH7" s="104">
        <v>-1.49999761135501</v>
      </c>
      <c r="AI7" s="104">
        <v>-1.49999745888859</v>
      </c>
      <c r="AJ7" s="104">
        <v>-1.4999975039237801</v>
      </c>
      <c r="AK7" s="104">
        <v>-1.4999974473581299</v>
      </c>
      <c r="AL7" s="104">
        <v>-1.49999790755365</v>
      </c>
      <c r="AM7" s="104">
        <v>-1.49999793529659</v>
      </c>
      <c r="AN7" s="104">
        <v>-1.4999979264066501</v>
      </c>
      <c r="AO7" s="104">
        <v>-1.4999978240124701</v>
      </c>
      <c r="AP7" s="105">
        <v>-1.49999774397626</v>
      </c>
      <c r="AQ7" s="234">
        <f t="shared" si="4"/>
        <v>-1.4999977252925611</v>
      </c>
      <c r="AR7" s="235">
        <f t="shared" si="5"/>
        <v>2.0181984507269177E-7</v>
      </c>
      <c r="AS7" s="29"/>
      <c r="AT7" s="225">
        <v>-0.5</v>
      </c>
      <c r="AU7" s="228">
        <v>50</v>
      </c>
      <c r="AV7" s="6">
        <v>51</v>
      </c>
      <c r="AW7" s="6">
        <v>50</v>
      </c>
      <c r="AX7" s="6">
        <v>51</v>
      </c>
      <c r="AY7" s="6">
        <v>50</v>
      </c>
      <c r="AZ7" s="6">
        <v>51</v>
      </c>
      <c r="BA7" s="6">
        <v>50</v>
      </c>
      <c r="BB7" s="6">
        <v>55</v>
      </c>
      <c r="BC7" s="6">
        <v>50</v>
      </c>
      <c r="BD7" s="229">
        <v>57</v>
      </c>
      <c r="BE7" s="228">
        <f t="shared" si="6"/>
        <v>51.5</v>
      </c>
      <c r="BF7" s="229">
        <f t="shared" si="7"/>
        <v>2.4608038433722332</v>
      </c>
      <c r="BG7" s="6"/>
      <c r="BH7" s="66"/>
      <c r="BI7" s="66"/>
      <c r="BJ7" s="66"/>
      <c r="BK7" s="66"/>
      <c r="BL7" s="66"/>
      <c r="BM7" s="66"/>
      <c r="BN7" s="66"/>
      <c r="BO7" s="66"/>
    </row>
    <row r="8" spans="1:71" ht="15.75" customHeight="1" x14ac:dyDescent="0.2">
      <c r="A8" s="225">
        <v>-0.25</v>
      </c>
      <c r="B8" s="103">
        <v>0.31332051499051</v>
      </c>
      <c r="C8" s="104">
        <v>-0.94279088402256295</v>
      </c>
      <c r="D8" s="104">
        <v>-0.848688252477247</v>
      </c>
      <c r="E8" s="104">
        <v>-0.92016969947680805</v>
      </c>
      <c r="F8" s="104">
        <v>-0.93789405470152498</v>
      </c>
      <c r="G8" s="104">
        <v>-0.83958027526030699</v>
      </c>
      <c r="H8" s="104">
        <v>0.49999996232022398</v>
      </c>
      <c r="I8" s="104">
        <v>-0.92640726149166297</v>
      </c>
      <c r="J8" s="104">
        <v>-0.885179662229576</v>
      </c>
      <c r="K8" s="105">
        <v>-0.91103145092650994</v>
      </c>
      <c r="L8" s="234">
        <f t="shared" si="0"/>
        <v>-0.63984210632754646</v>
      </c>
      <c r="M8" s="235">
        <f t="shared" si="1"/>
        <v>0.55440871640763456</v>
      </c>
      <c r="N8" s="6"/>
      <c r="O8" s="225">
        <v>-0.25</v>
      </c>
      <c r="P8" s="228">
        <v>101</v>
      </c>
      <c r="Q8" s="6">
        <v>101</v>
      </c>
      <c r="R8" s="6">
        <v>101</v>
      </c>
      <c r="S8" s="6">
        <v>101</v>
      </c>
      <c r="T8" s="6">
        <v>101</v>
      </c>
      <c r="U8" s="6">
        <v>101</v>
      </c>
      <c r="V8" s="6">
        <v>2</v>
      </c>
      <c r="W8" s="6">
        <v>101</v>
      </c>
      <c r="X8" s="6">
        <v>101</v>
      </c>
      <c r="Y8" s="229">
        <v>101</v>
      </c>
      <c r="Z8" s="228">
        <f t="shared" si="2"/>
        <v>91.1</v>
      </c>
      <c r="AA8" s="229">
        <f t="shared" si="3"/>
        <v>31.306548835666945</v>
      </c>
      <c r="AB8" s="6"/>
      <c r="AC8" s="223"/>
      <c r="AD8" s="223"/>
      <c r="AE8" s="6"/>
      <c r="AF8" s="225">
        <v>-0.25</v>
      </c>
      <c r="AG8" s="103">
        <v>-0.74999433194952203</v>
      </c>
      <c r="AH8" s="104">
        <v>-0.74999497193065701</v>
      </c>
      <c r="AI8" s="104">
        <v>-0.74999489234059902</v>
      </c>
      <c r="AJ8" s="104">
        <v>-0.74999489036011902</v>
      </c>
      <c r="AK8" s="104">
        <v>-0.74999457885104803</v>
      </c>
      <c r="AL8" s="104">
        <v>-0.74999489438428002</v>
      </c>
      <c r="AM8" s="104">
        <v>-0.749994520801053</v>
      </c>
      <c r="AN8" s="104">
        <v>-0.749994837151442</v>
      </c>
      <c r="AO8" s="104">
        <v>-0.74999437178070905</v>
      </c>
      <c r="AP8" s="105">
        <v>-0.74999441723063898</v>
      </c>
      <c r="AQ8" s="234">
        <f t="shared" si="4"/>
        <v>-0.74999467067800685</v>
      </c>
      <c r="AR8" s="235">
        <f t="shared" si="5"/>
        <v>2.5058000201048618E-7</v>
      </c>
      <c r="AS8" s="29"/>
      <c r="AT8" s="225">
        <v>-0.25</v>
      </c>
      <c r="AU8" s="228">
        <v>94</v>
      </c>
      <c r="AV8" s="6">
        <v>92</v>
      </c>
      <c r="AW8" s="6">
        <v>93</v>
      </c>
      <c r="AX8" s="6">
        <v>90</v>
      </c>
      <c r="AY8" s="6">
        <v>91</v>
      </c>
      <c r="AZ8" s="6">
        <v>95</v>
      </c>
      <c r="BA8" s="6">
        <v>95</v>
      </c>
      <c r="BB8" s="6">
        <v>96</v>
      </c>
      <c r="BC8" s="6">
        <v>93</v>
      </c>
      <c r="BD8" s="229">
        <v>92</v>
      </c>
      <c r="BE8" s="228">
        <f t="shared" si="6"/>
        <v>93.1</v>
      </c>
      <c r="BF8" s="229">
        <f t="shared" si="7"/>
        <v>1.9119507199599981</v>
      </c>
      <c r="BG8" s="6"/>
      <c r="BH8" s="66"/>
      <c r="BI8" s="66"/>
      <c r="BJ8" s="66"/>
      <c r="BK8" s="66"/>
      <c r="BL8" s="66"/>
      <c r="BM8" s="66"/>
      <c r="BN8" s="66"/>
      <c r="BO8" s="66"/>
    </row>
    <row r="9" spans="1:71" ht="15.75" customHeight="1" x14ac:dyDescent="0.2">
      <c r="A9" s="225">
        <v>0</v>
      </c>
      <c r="B9" s="103">
        <v>0</v>
      </c>
      <c r="C9" s="104">
        <v>0</v>
      </c>
      <c r="D9" s="104">
        <v>0</v>
      </c>
      <c r="E9" s="104">
        <v>0</v>
      </c>
      <c r="F9" s="104">
        <v>0</v>
      </c>
      <c r="G9" s="236">
        <v>0</v>
      </c>
      <c r="H9" s="236">
        <v>0</v>
      </c>
      <c r="I9" s="104">
        <v>0</v>
      </c>
      <c r="J9" s="104">
        <v>0</v>
      </c>
      <c r="K9" s="105">
        <v>0</v>
      </c>
      <c r="L9" s="234">
        <f t="shared" si="0"/>
        <v>0</v>
      </c>
      <c r="M9" s="235">
        <f t="shared" si="1"/>
        <v>0</v>
      </c>
      <c r="N9" s="6"/>
      <c r="O9" s="225">
        <v>0</v>
      </c>
      <c r="P9" s="228">
        <v>2</v>
      </c>
      <c r="Q9" s="6">
        <v>2</v>
      </c>
      <c r="R9" s="6">
        <v>2</v>
      </c>
      <c r="S9" s="6">
        <v>2</v>
      </c>
      <c r="T9" s="6">
        <v>2</v>
      </c>
      <c r="U9" s="6">
        <v>2</v>
      </c>
      <c r="V9" s="6">
        <v>2</v>
      </c>
      <c r="W9" s="6">
        <v>2</v>
      </c>
      <c r="X9" s="6">
        <v>2</v>
      </c>
      <c r="Y9" s="229">
        <v>2</v>
      </c>
      <c r="Z9" s="228">
        <f t="shared" si="2"/>
        <v>2</v>
      </c>
      <c r="AA9" s="229">
        <f t="shared" si="3"/>
        <v>0</v>
      </c>
      <c r="AB9" s="6"/>
      <c r="AC9" s="223"/>
      <c r="AD9" s="223"/>
      <c r="AE9" s="6"/>
      <c r="AF9" s="225">
        <v>0</v>
      </c>
      <c r="AG9" s="103">
        <v>0</v>
      </c>
      <c r="AH9" s="104">
        <v>0</v>
      </c>
      <c r="AI9" s="104">
        <v>0</v>
      </c>
      <c r="AJ9" s="104">
        <v>0</v>
      </c>
      <c r="AK9" s="104">
        <v>0</v>
      </c>
      <c r="AL9" s="236">
        <v>0</v>
      </c>
      <c r="AM9" s="104">
        <v>0</v>
      </c>
      <c r="AN9" s="104">
        <v>0</v>
      </c>
      <c r="AO9" s="104">
        <v>0</v>
      </c>
      <c r="AP9" s="105">
        <v>0</v>
      </c>
      <c r="AQ9" s="234">
        <f t="shared" si="4"/>
        <v>0</v>
      </c>
      <c r="AR9" s="235">
        <f t="shared" si="5"/>
        <v>0</v>
      </c>
      <c r="AS9" s="6"/>
      <c r="AT9" s="225">
        <v>0</v>
      </c>
      <c r="AU9" s="228">
        <v>2</v>
      </c>
      <c r="AV9" s="6">
        <v>2</v>
      </c>
      <c r="AW9" s="6">
        <v>2</v>
      </c>
      <c r="AX9" s="6">
        <v>2</v>
      </c>
      <c r="AY9" s="6">
        <v>2</v>
      </c>
      <c r="AZ9" s="6">
        <v>2</v>
      </c>
      <c r="BA9" s="6">
        <v>2</v>
      </c>
      <c r="BB9" s="6">
        <v>2</v>
      </c>
      <c r="BC9" s="6">
        <v>2</v>
      </c>
      <c r="BD9" s="229">
        <v>2</v>
      </c>
      <c r="BE9" s="228">
        <f t="shared" si="6"/>
        <v>2</v>
      </c>
      <c r="BF9" s="229">
        <f t="shared" si="7"/>
        <v>0</v>
      </c>
      <c r="BG9" s="6"/>
      <c r="BH9" s="66"/>
      <c r="BI9" s="66"/>
      <c r="BJ9" s="66"/>
      <c r="BK9" s="66"/>
      <c r="BL9" s="66"/>
      <c r="BM9" s="66"/>
      <c r="BN9" s="66"/>
      <c r="BO9" s="66"/>
    </row>
    <row r="10" spans="1:71" ht="15.75" customHeight="1" x14ac:dyDescent="0.2">
      <c r="A10" s="225">
        <v>0.25</v>
      </c>
      <c r="B10" s="103">
        <v>-0.49999432691245399</v>
      </c>
      <c r="C10" s="104">
        <v>-0.49999451777128401</v>
      </c>
      <c r="D10" s="104">
        <v>-0.49999477876720699</v>
      </c>
      <c r="E10" s="104">
        <v>-0.49999431715973602</v>
      </c>
      <c r="F10" s="104">
        <v>-0.49999404786072399</v>
      </c>
      <c r="G10" s="104">
        <v>-0.49999460885164398</v>
      </c>
      <c r="H10" s="104">
        <v>-0.499994421655442</v>
      </c>
      <c r="I10" s="104">
        <v>-0.49999478378865297</v>
      </c>
      <c r="J10" s="104">
        <v>-0.49999436579345502</v>
      </c>
      <c r="K10" s="105">
        <v>-0.499994673826057</v>
      </c>
      <c r="L10" s="234">
        <f t="shared" si="0"/>
        <v>-0.49999448423866566</v>
      </c>
      <c r="M10" s="235">
        <f t="shared" si="1"/>
        <v>2.3336000032534355E-7</v>
      </c>
      <c r="N10" s="6"/>
      <c r="O10" s="225">
        <v>0.25</v>
      </c>
      <c r="P10" s="228">
        <v>9</v>
      </c>
      <c r="Q10" s="6">
        <v>5</v>
      </c>
      <c r="R10" s="6">
        <v>10</v>
      </c>
      <c r="S10" s="6">
        <v>11</v>
      </c>
      <c r="T10" s="6">
        <v>13</v>
      </c>
      <c r="U10" s="6">
        <v>5</v>
      </c>
      <c r="V10" s="6">
        <v>10</v>
      </c>
      <c r="W10" s="6">
        <v>9</v>
      </c>
      <c r="X10" s="6">
        <v>5</v>
      </c>
      <c r="Y10" s="229">
        <v>14</v>
      </c>
      <c r="Z10" s="228">
        <f t="shared" si="2"/>
        <v>9.1</v>
      </c>
      <c r="AA10" s="229">
        <f t="shared" si="3"/>
        <v>3.2472210341220142</v>
      </c>
      <c r="AB10" s="6"/>
      <c r="AC10" s="223"/>
      <c r="AD10" s="223"/>
      <c r="AE10" s="6"/>
      <c r="AF10" s="225">
        <v>0.25</v>
      </c>
      <c r="AG10" s="103">
        <v>-0.74999992721812603</v>
      </c>
      <c r="AH10" s="104">
        <v>-0.74999480771248295</v>
      </c>
      <c r="AI10" s="104">
        <v>-0.74999823170520796</v>
      </c>
      <c r="AJ10" s="104">
        <v>-0.74999665374410596</v>
      </c>
      <c r="AK10" s="104">
        <v>-0.74999432697573398</v>
      </c>
      <c r="AL10" s="104">
        <v>-0.74999426714141604</v>
      </c>
      <c r="AM10" s="104">
        <v>-0.74999450555100999</v>
      </c>
      <c r="AN10" s="104">
        <v>-0.74999445305471502</v>
      </c>
      <c r="AO10" s="104">
        <v>-0.74999455553763705</v>
      </c>
      <c r="AP10" s="105">
        <v>-0.74999600927171395</v>
      </c>
      <c r="AQ10" s="234">
        <f t="shared" si="4"/>
        <v>-0.74999577379121496</v>
      </c>
      <c r="AR10" s="235">
        <f t="shared" si="5"/>
        <v>1.9509416850803374E-6</v>
      </c>
      <c r="AS10" s="29"/>
      <c r="AT10" s="225">
        <v>0.25</v>
      </c>
      <c r="AU10" s="228">
        <v>2</v>
      </c>
      <c r="AV10" s="6">
        <v>16</v>
      </c>
      <c r="AW10" s="6">
        <v>2</v>
      </c>
      <c r="AX10" s="6">
        <v>6</v>
      </c>
      <c r="AY10" s="6">
        <v>13</v>
      </c>
      <c r="AZ10" s="6">
        <v>15</v>
      </c>
      <c r="BA10" s="6">
        <v>10</v>
      </c>
      <c r="BB10" s="6">
        <v>9</v>
      </c>
      <c r="BC10" s="6">
        <v>9</v>
      </c>
      <c r="BD10" s="229">
        <v>2</v>
      </c>
      <c r="BE10" s="228">
        <f t="shared" si="6"/>
        <v>8.4</v>
      </c>
      <c r="BF10" s="229">
        <f t="shared" si="7"/>
        <v>5.3166405433005028</v>
      </c>
      <c r="BG10" s="6"/>
      <c r="BH10" s="66"/>
      <c r="BI10" s="66"/>
      <c r="BJ10" s="66"/>
      <c r="BK10" s="66"/>
      <c r="BL10" s="66"/>
      <c r="BM10" s="66"/>
      <c r="BN10" s="66"/>
      <c r="BO10" s="66"/>
    </row>
    <row r="11" spans="1:71" ht="15.75" customHeight="1" x14ac:dyDescent="0.2">
      <c r="A11" s="225">
        <v>0.5</v>
      </c>
      <c r="B11" s="103">
        <v>-0.99999791531011295</v>
      </c>
      <c r="C11" s="104">
        <v>-0.99999805012367404</v>
      </c>
      <c r="D11" s="104">
        <v>-0.99999794228998296</v>
      </c>
      <c r="E11" s="104">
        <v>-0.99999751325658404</v>
      </c>
      <c r="F11" s="104">
        <v>-0.99999751074563903</v>
      </c>
      <c r="G11" s="104">
        <v>-0.99999789415847895</v>
      </c>
      <c r="H11" s="104">
        <v>-0.999997960821287</v>
      </c>
      <c r="I11" s="104">
        <v>-0.99999810434962899</v>
      </c>
      <c r="J11" s="104">
        <v>-0.99999745549639496</v>
      </c>
      <c r="K11" s="105">
        <v>-0.99999787264179796</v>
      </c>
      <c r="L11" s="234">
        <f t="shared" si="0"/>
        <v>-0.99999782191935815</v>
      </c>
      <c r="M11" s="235">
        <f t="shared" si="1"/>
        <v>2.3769905574965317E-7</v>
      </c>
      <c r="N11" s="6"/>
      <c r="O11" s="225">
        <v>0.5</v>
      </c>
      <c r="P11" s="228">
        <v>13</v>
      </c>
      <c r="Q11" s="6">
        <v>11</v>
      </c>
      <c r="R11" s="6">
        <v>9</v>
      </c>
      <c r="S11" s="6">
        <v>11</v>
      </c>
      <c r="T11" s="6">
        <v>11</v>
      </c>
      <c r="U11" s="6">
        <v>12</v>
      </c>
      <c r="V11" s="6">
        <v>5</v>
      </c>
      <c r="W11" s="6">
        <v>12</v>
      </c>
      <c r="X11" s="6">
        <v>11</v>
      </c>
      <c r="Y11" s="229">
        <v>12</v>
      </c>
      <c r="Z11" s="228">
        <f t="shared" si="2"/>
        <v>10.7</v>
      </c>
      <c r="AA11" s="229">
        <f t="shared" si="3"/>
        <v>2.2632326929023918</v>
      </c>
      <c r="AB11" s="6"/>
      <c r="AC11" s="223"/>
      <c r="AD11" s="223"/>
      <c r="AE11" s="6"/>
      <c r="AF11" s="225">
        <v>0.5</v>
      </c>
      <c r="AG11" s="103">
        <v>-1.4999977178702899</v>
      </c>
      <c r="AH11" s="104">
        <v>-1.4999977073647599</v>
      </c>
      <c r="AI11" s="104">
        <v>-1.4999976328492799</v>
      </c>
      <c r="AJ11" s="104">
        <v>-1.49999816121416</v>
      </c>
      <c r="AK11" s="104">
        <v>-1.49999790787403</v>
      </c>
      <c r="AL11" s="104">
        <v>-1.4999975983289999</v>
      </c>
      <c r="AM11" s="104">
        <v>-1.49999758401355</v>
      </c>
      <c r="AN11" s="104">
        <v>-1.49999760185454</v>
      </c>
      <c r="AO11" s="104">
        <v>-1.49999755916101</v>
      </c>
      <c r="AP11" s="105">
        <v>-1.4999975744868901</v>
      </c>
      <c r="AQ11" s="234">
        <f t="shared" si="4"/>
        <v>-1.4999977045017512</v>
      </c>
      <c r="AR11" s="235">
        <f t="shared" si="5"/>
        <v>1.9137566438484606E-7</v>
      </c>
      <c r="AS11" s="29"/>
      <c r="AT11" s="225">
        <v>0.5</v>
      </c>
      <c r="AU11" s="228">
        <v>9</v>
      </c>
      <c r="AV11" s="6">
        <v>10</v>
      </c>
      <c r="AW11" s="6">
        <v>10</v>
      </c>
      <c r="AX11" s="6">
        <v>5</v>
      </c>
      <c r="AY11" s="6">
        <v>8</v>
      </c>
      <c r="AZ11" s="6">
        <v>11</v>
      </c>
      <c r="BA11" s="6">
        <v>11</v>
      </c>
      <c r="BB11" s="6">
        <v>8</v>
      </c>
      <c r="BC11" s="6">
        <v>7</v>
      </c>
      <c r="BD11" s="229">
        <v>11</v>
      </c>
      <c r="BE11" s="228">
        <f t="shared" si="6"/>
        <v>9</v>
      </c>
      <c r="BF11" s="229">
        <f t="shared" si="7"/>
        <v>2</v>
      </c>
      <c r="BG11" s="6"/>
      <c r="BH11" s="66"/>
      <c r="BI11" s="66"/>
      <c r="BJ11" s="66"/>
      <c r="BK11" s="66"/>
      <c r="BL11" s="66"/>
      <c r="BM11" s="66"/>
      <c r="BN11" s="66"/>
      <c r="BO11" s="66"/>
    </row>
    <row r="12" spans="1:71" ht="15.75" customHeight="1" x14ac:dyDescent="0.2">
      <c r="A12" s="225">
        <v>0.75</v>
      </c>
      <c r="B12" s="103">
        <v>-1.49999893106907</v>
      </c>
      <c r="C12" s="104">
        <v>-1.4999986027673899</v>
      </c>
      <c r="D12" s="104">
        <v>-1.49999908441217</v>
      </c>
      <c r="E12" s="104">
        <v>-1.4999990031769299</v>
      </c>
      <c r="F12" s="104">
        <v>-1.49999895425642</v>
      </c>
      <c r="G12" s="104">
        <v>-1.4999985295449101</v>
      </c>
      <c r="H12" s="104">
        <v>-1.4999987665424099</v>
      </c>
      <c r="I12" s="104">
        <v>-1.49999861179962</v>
      </c>
      <c r="J12" s="104">
        <v>-1.4999987959662999</v>
      </c>
      <c r="K12" s="105">
        <v>-1.4999987921205999</v>
      </c>
      <c r="L12" s="234">
        <f t="shared" si="0"/>
        <v>-1.4999988071655821</v>
      </c>
      <c r="M12" s="235">
        <f t="shared" si="1"/>
        <v>1.859795816304698E-7</v>
      </c>
      <c r="N12" s="6"/>
      <c r="O12" s="225">
        <v>0.75</v>
      </c>
      <c r="P12" s="228">
        <v>11</v>
      </c>
      <c r="Q12" s="6">
        <v>9</v>
      </c>
      <c r="R12" s="6">
        <v>11</v>
      </c>
      <c r="S12" s="6">
        <v>6</v>
      </c>
      <c r="T12" s="6">
        <v>11</v>
      </c>
      <c r="U12" s="6">
        <v>10</v>
      </c>
      <c r="V12" s="6">
        <v>11</v>
      </c>
      <c r="W12" s="6">
        <v>9</v>
      </c>
      <c r="X12" s="6">
        <v>10</v>
      </c>
      <c r="Y12" s="229">
        <v>8</v>
      </c>
      <c r="Z12" s="228">
        <f t="shared" si="2"/>
        <v>9.6</v>
      </c>
      <c r="AA12" s="229">
        <f t="shared" si="3"/>
        <v>1.6465452046971285</v>
      </c>
      <c r="AB12" s="6"/>
      <c r="AC12" s="223"/>
      <c r="AD12" s="223"/>
      <c r="AE12" s="6"/>
      <c r="AF12" s="225">
        <v>0.75</v>
      </c>
      <c r="AG12" s="103">
        <v>-2.2499990845518001</v>
      </c>
      <c r="AH12" s="104">
        <v>-2.2499990132625398</v>
      </c>
      <c r="AI12" s="104">
        <v>-2.2499990876678799</v>
      </c>
      <c r="AJ12" s="104">
        <v>-2.2499985279765999</v>
      </c>
      <c r="AK12" s="104">
        <v>-2.2499988995456599</v>
      </c>
      <c r="AL12" s="104">
        <v>-2.2499988219103702</v>
      </c>
      <c r="AM12" s="104">
        <v>-2.2499990546879798</v>
      </c>
      <c r="AN12" s="104">
        <v>-2.2499990340893201</v>
      </c>
      <c r="AO12" s="104">
        <v>-2.2499985832118199</v>
      </c>
      <c r="AP12" s="105">
        <v>-2.2499987490285398</v>
      </c>
      <c r="AQ12" s="234">
        <f t="shared" si="4"/>
        <v>-2.2499988855932509</v>
      </c>
      <c r="AR12" s="235">
        <f t="shared" si="5"/>
        <v>2.0805621981434607E-7</v>
      </c>
      <c r="AS12" s="29"/>
      <c r="AT12" s="225">
        <v>0.75</v>
      </c>
      <c r="AU12" s="228">
        <v>4</v>
      </c>
      <c r="AV12" s="6">
        <v>7</v>
      </c>
      <c r="AW12" s="6">
        <v>11</v>
      </c>
      <c r="AX12" s="6">
        <v>8</v>
      </c>
      <c r="AY12" s="6">
        <v>9</v>
      </c>
      <c r="AZ12" s="6">
        <v>11</v>
      </c>
      <c r="BA12" s="6">
        <v>7</v>
      </c>
      <c r="BB12" s="6">
        <v>10</v>
      </c>
      <c r="BC12" s="6">
        <v>8</v>
      </c>
      <c r="BD12" s="229">
        <v>10</v>
      </c>
      <c r="BE12" s="228">
        <f t="shared" si="6"/>
        <v>8.5</v>
      </c>
      <c r="BF12" s="229">
        <f t="shared" si="7"/>
        <v>2.1730674684008831</v>
      </c>
      <c r="BG12" s="6"/>
      <c r="BH12" s="66"/>
      <c r="BI12" s="66"/>
      <c r="BJ12" s="66"/>
      <c r="BK12" s="66"/>
      <c r="BL12" s="66"/>
      <c r="BM12" s="66"/>
      <c r="BN12" s="66"/>
      <c r="BO12" s="66"/>
    </row>
    <row r="13" spans="1:71" ht="15.75" customHeight="1" x14ac:dyDescent="0.2">
      <c r="A13" s="225">
        <v>1</v>
      </c>
      <c r="B13" s="103">
        <v>-1.9999994753633199</v>
      </c>
      <c r="C13" s="104">
        <v>-1.9999990382963</v>
      </c>
      <c r="D13" s="104">
        <v>-1.99999944849207</v>
      </c>
      <c r="E13" s="104">
        <v>-1.9999994079294501</v>
      </c>
      <c r="F13" s="104">
        <v>-1.9999993311740301</v>
      </c>
      <c r="G13" s="104">
        <v>-1.9999995191423601</v>
      </c>
      <c r="H13" s="104">
        <v>-1.99999941916353</v>
      </c>
      <c r="I13" s="104">
        <v>-1.99999943764656</v>
      </c>
      <c r="J13" s="104">
        <v>-1.9999993575050301</v>
      </c>
      <c r="K13" s="105">
        <v>-1.9999994973618</v>
      </c>
      <c r="L13" s="234">
        <f t="shared" si="0"/>
        <v>-1.9999993932074449</v>
      </c>
      <c r="M13" s="235">
        <f t="shared" si="1"/>
        <v>1.3762417771348994E-7</v>
      </c>
      <c r="N13" s="6"/>
      <c r="O13" s="225">
        <v>1</v>
      </c>
      <c r="P13" s="228">
        <v>9</v>
      </c>
      <c r="Q13" s="6">
        <v>4</v>
      </c>
      <c r="R13" s="6">
        <v>9</v>
      </c>
      <c r="S13" s="6">
        <v>8</v>
      </c>
      <c r="T13" s="6">
        <v>7</v>
      </c>
      <c r="U13" s="6">
        <v>9</v>
      </c>
      <c r="V13" s="6">
        <v>9</v>
      </c>
      <c r="W13" s="6">
        <v>9</v>
      </c>
      <c r="X13" s="6">
        <v>9</v>
      </c>
      <c r="Y13" s="229">
        <v>9</v>
      </c>
      <c r="Z13" s="228">
        <f t="shared" si="2"/>
        <v>8.1999999999999993</v>
      </c>
      <c r="AA13" s="229">
        <f t="shared" si="3"/>
        <v>1.6193277068654834</v>
      </c>
      <c r="AB13" s="6"/>
      <c r="AC13" s="223"/>
      <c r="AD13" s="223"/>
      <c r="AE13" s="6"/>
      <c r="AF13" s="225">
        <v>1</v>
      </c>
      <c r="AG13" s="103">
        <v>-2.9999991901498202</v>
      </c>
      <c r="AH13" s="104">
        <v>-2.9999994658489699</v>
      </c>
      <c r="AI13" s="104">
        <v>-2.99999930569113</v>
      </c>
      <c r="AJ13" s="104">
        <v>-2.9999991936053898</v>
      </c>
      <c r="AK13" s="104">
        <v>-2.9999990638088598</v>
      </c>
      <c r="AL13" s="104">
        <v>-2.9999993158748799</v>
      </c>
      <c r="AM13" s="104">
        <v>-2.9999994439966402</v>
      </c>
      <c r="AN13" s="104">
        <v>-2.9999990718433098</v>
      </c>
      <c r="AO13" s="104">
        <v>-2.9999992890167402</v>
      </c>
      <c r="AP13" s="105">
        <v>-2.9999994565827501</v>
      </c>
      <c r="AQ13" s="234">
        <f t="shared" si="4"/>
        <v>-2.9999992796418491</v>
      </c>
      <c r="AR13" s="235">
        <f t="shared" si="5"/>
        <v>1.4916365566791604E-7</v>
      </c>
      <c r="AS13" s="29"/>
      <c r="AT13" s="225">
        <v>1</v>
      </c>
      <c r="AU13" s="228">
        <v>5</v>
      </c>
      <c r="AV13" s="6">
        <v>8</v>
      </c>
      <c r="AW13" s="6">
        <v>8</v>
      </c>
      <c r="AX13" s="6">
        <v>8</v>
      </c>
      <c r="AY13" s="6">
        <v>7</v>
      </c>
      <c r="AZ13" s="6">
        <v>8</v>
      </c>
      <c r="BA13" s="6">
        <v>8</v>
      </c>
      <c r="BB13" s="6">
        <v>8</v>
      </c>
      <c r="BC13" s="6">
        <v>9</v>
      </c>
      <c r="BD13" s="229">
        <v>8</v>
      </c>
      <c r="BE13" s="228">
        <f t="shared" si="6"/>
        <v>7.7</v>
      </c>
      <c r="BF13" s="229">
        <f t="shared" si="7"/>
        <v>1.0593499054713813</v>
      </c>
      <c r="BG13" s="6"/>
      <c r="BH13" s="66"/>
      <c r="BI13" s="66"/>
      <c r="BJ13" s="66"/>
      <c r="BK13" s="66"/>
      <c r="BL13" s="66"/>
      <c r="BM13" s="66"/>
      <c r="BN13" s="66"/>
      <c r="BO13" s="66"/>
    </row>
    <row r="14" spans="1:71" ht="15.75" customHeight="1" x14ac:dyDescent="0.2">
      <c r="A14" s="225">
        <v>1.25</v>
      </c>
      <c r="B14" s="103">
        <v>-2.4999995933639898</v>
      </c>
      <c r="C14" s="104">
        <v>-2.4999996384958898</v>
      </c>
      <c r="D14" s="104">
        <v>-2.4999997070378499</v>
      </c>
      <c r="E14" s="104">
        <v>-2.4999995525553</v>
      </c>
      <c r="F14" s="104">
        <v>-2.4999995877000498</v>
      </c>
      <c r="G14" s="104">
        <v>-2.4999994984156801</v>
      </c>
      <c r="H14" s="104">
        <v>-2.49999944188328</v>
      </c>
      <c r="I14" s="104">
        <v>-2.4999996902582402</v>
      </c>
      <c r="J14" s="104">
        <v>-2.4999997471917599</v>
      </c>
      <c r="K14" s="105">
        <v>-2.49999974767836</v>
      </c>
      <c r="L14" s="234">
        <f t="shared" si="0"/>
        <v>-2.4999996204580399</v>
      </c>
      <c r="M14" s="235">
        <f t="shared" si="1"/>
        <v>1.04424975241306E-7</v>
      </c>
      <c r="N14" s="6"/>
      <c r="O14" s="225">
        <v>1.25</v>
      </c>
      <c r="P14" s="228">
        <v>7</v>
      </c>
      <c r="Q14" s="6">
        <v>7</v>
      </c>
      <c r="R14" s="6">
        <v>7</v>
      </c>
      <c r="S14" s="6">
        <v>6</v>
      </c>
      <c r="T14" s="6">
        <v>7</v>
      </c>
      <c r="U14" s="6">
        <v>7</v>
      </c>
      <c r="V14" s="6">
        <v>7</v>
      </c>
      <c r="W14" s="6">
        <v>6</v>
      </c>
      <c r="X14" s="6">
        <v>8</v>
      </c>
      <c r="Y14" s="229">
        <v>7</v>
      </c>
      <c r="Z14" s="228">
        <f t="shared" si="2"/>
        <v>6.9</v>
      </c>
      <c r="AA14" s="229">
        <f t="shared" si="3"/>
        <v>0.56764621219754663</v>
      </c>
      <c r="AB14" s="6"/>
      <c r="AC14" s="223"/>
      <c r="AD14" s="223"/>
      <c r="AE14" s="6"/>
      <c r="AF14" s="225">
        <v>1.25</v>
      </c>
      <c r="AG14" s="103">
        <v>-3.7499995124471699</v>
      </c>
      <c r="AH14" s="104">
        <v>-3.74999965972227</v>
      </c>
      <c r="AI14" s="104">
        <v>-3.7499994155190999</v>
      </c>
      <c r="AJ14" s="104">
        <v>-3.7499993879743299</v>
      </c>
      <c r="AK14" s="104">
        <v>-3.74999958744597</v>
      </c>
      <c r="AL14" s="104">
        <v>-3.7499996437692902</v>
      </c>
      <c r="AM14" s="104">
        <v>-3.7499997061933699</v>
      </c>
      <c r="AN14" s="104">
        <v>-3.7499994055190999</v>
      </c>
      <c r="AO14" s="104">
        <v>-3.7499994080985601</v>
      </c>
      <c r="AP14" s="105">
        <v>-3.7499994853395999</v>
      </c>
      <c r="AQ14" s="234">
        <f t="shared" si="4"/>
        <v>-3.7499995212028763</v>
      </c>
      <c r="AR14" s="235">
        <f t="shared" si="5"/>
        <v>1.1985029737659635E-7</v>
      </c>
      <c r="AS14" s="29"/>
      <c r="AT14" s="225">
        <v>1.25</v>
      </c>
      <c r="AU14" s="228">
        <v>8</v>
      </c>
      <c r="AV14" s="6">
        <v>8</v>
      </c>
      <c r="AW14" s="6">
        <v>4</v>
      </c>
      <c r="AX14" s="6">
        <v>6</v>
      </c>
      <c r="AY14" s="6">
        <v>7</v>
      </c>
      <c r="AZ14" s="6">
        <v>7</v>
      </c>
      <c r="BA14" s="6">
        <v>5</v>
      </c>
      <c r="BB14" s="6">
        <v>7</v>
      </c>
      <c r="BC14" s="6">
        <v>7</v>
      </c>
      <c r="BD14" s="229">
        <v>7</v>
      </c>
      <c r="BE14" s="228">
        <f t="shared" si="6"/>
        <v>6.6</v>
      </c>
      <c r="BF14" s="229">
        <f t="shared" si="7"/>
        <v>1.2649110640673507</v>
      </c>
      <c r="BG14" s="6"/>
      <c r="BH14" s="66"/>
      <c r="BI14" s="66"/>
      <c r="BJ14" s="66"/>
      <c r="BK14" s="66"/>
      <c r="BL14" s="66"/>
      <c r="BM14" s="66"/>
      <c r="BN14" s="66"/>
      <c r="BO14" s="66"/>
    </row>
    <row r="15" spans="1:71" ht="15.75" customHeight="1" x14ac:dyDescent="0.2">
      <c r="A15" s="237">
        <v>1.5</v>
      </c>
      <c r="B15" s="109">
        <v>-2.9999996906877202</v>
      </c>
      <c r="C15" s="110">
        <v>-2.9999998242844401</v>
      </c>
      <c r="D15" s="110">
        <v>-2.9999998558019101</v>
      </c>
      <c r="E15" s="110">
        <v>-2.9999997374457199</v>
      </c>
      <c r="F15" s="110">
        <v>-2.9999997662127802</v>
      </c>
      <c r="G15" s="110">
        <v>-2.9999997565241099</v>
      </c>
      <c r="H15" s="110">
        <v>-2.9999996541358001</v>
      </c>
      <c r="I15" s="110">
        <v>-2.9999998415895899</v>
      </c>
      <c r="J15" s="110">
        <v>-2.9999996239485398</v>
      </c>
      <c r="K15" s="111">
        <v>-2.9999995930052599</v>
      </c>
      <c r="L15" s="238">
        <f t="shared" si="0"/>
        <v>-2.9999997343635871</v>
      </c>
      <c r="M15" s="239">
        <f t="shared" si="1"/>
        <v>9.2112937740288315E-8</v>
      </c>
      <c r="N15" s="6"/>
      <c r="O15" s="237">
        <v>1.5</v>
      </c>
      <c r="P15" s="240">
        <v>7</v>
      </c>
      <c r="Q15" s="195">
        <v>7</v>
      </c>
      <c r="R15" s="195">
        <v>3</v>
      </c>
      <c r="S15" s="195">
        <v>7</v>
      </c>
      <c r="T15" s="195">
        <v>7</v>
      </c>
      <c r="U15" s="195">
        <v>7</v>
      </c>
      <c r="V15" s="195">
        <v>5</v>
      </c>
      <c r="W15" s="195">
        <v>7</v>
      </c>
      <c r="X15" s="195">
        <v>5</v>
      </c>
      <c r="Y15" s="241">
        <v>5</v>
      </c>
      <c r="Z15" s="240">
        <f t="shared" si="2"/>
        <v>6</v>
      </c>
      <c r="AA15" s="241">
        <f t="shared" si="3"/>
        <v>1.4142135623730951</v>
      </c>
      <c r="AB15" s="6"/>
      <c r="AC15" s="223"/>
      <c r="AD15" s="223"/>
      <c r="AE15" s="6"/>
      <c r="AF15" s="237">
        <v>1.5</v>
      </c>
      <c r="AG15" s="109">
        <v>-4.4999997767186501</v>
      </c>
      <c r="AH15" s="110">
        <v>-4.4999995711375904</v>
      </c>
      <c r="AI15" s="110">
        <v>-4.4999998138728703</v>
      </c>
      <c r="AJ15" s="110">
        <v>-4.4999998212693297</v>
      </c>
      <c r="AK15" s="110">
        <v>-4.4999996257852999</v>
      </c>
      <c r="AL15" s="110">
        <v>-4.4999998080274803</v>
      </c>
      <c r="AM15" s="110">
        <v>-4.4999997491402404</v>
      </c>
      <c r="AN15" s="110">
        <v>-4.4999998613821797</v>
      </c>
      <c r="AO15" s="110">
        <v>-4.4999997834408498</v>
      </c>
      <c r="AP15" s="111">
        <v>-4.4999996245735101</v>
      </c>
      <c r="AQ15" s="238">
        <f t="shared" si="4"/>
        <v>-4.4999997435348007</v>
      </c>
      <c r="AR15" s="239">
        <f t="shared" si="5"/>
        <v>9.9721849153280544E-8</v>
      </c>
      <c r="AS15" s="29"/>
      <c r="AT15" s="237">
        <v>1.5</v>
      </c>
      <c r="AU15" s="240">
        <v>5</v>
      </c>
      <c r="AV15" s="195">
        <v>6</v>
      </c>
      <c r="AW15" s="195">
        <v>6</v>
      </c>
      <c r="AX15" s="195">
        <v>6</v>
      </c>
      <c r="AY15" s="195">
        <v>6</v>
      </c>
      <c r="AZ15" s="195">
        <v>7</v>
      </c>
      <c r="BA15" s="195">
        <v>6</v>
      </c>
      <c r="BB15" s="195">
        <v>6</v>
      </c>
      <c r="BC15" s="195">
        <v>5</v>
      </c>
      <c r="BD15" s="241">
        <v>6</v>
      </c>
      <c r="BE15" s="240">
        <f t="shared" si="6"/>
        <v>5.9</v>
      </c>
      <c r="BF15" s="241">
        <f t="shared" si="7"/>
        <v>0.56764621219754663</v>
      </c>
      <c r="BG15" s="6"/>
      <c r="BH15" s="66"/>
      <c r="BI15" s="66"/>
      <c r="BJ15" s="66"/>
      <c r="BK15" s="66"/>
      <c r="BL15" s="66"/>
      <c r="BM15" s="66"/>
      <c r="BN15" s="66"/>
      <c r="BO15" s="66"/>
    </row>
    <row r="16" spans="1:71" ht="15.75" customHeight="1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223"/>
      <c r="AD16" s="223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6"/>
      <c r="BI16" s="66"/>
      <c r="BJ16" s="66"/>
      <c r="BK16" s="66"/>
      <c r="BL16" s="66"/>
      <c r="BM16" s="66"/>
      <c r="BN16" s="66"/>
      <c r="BO16" s="66"/>
    </row>
    <row r="17" spans="1:71" ht="15.75" customHeight="1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223"/>
      <c r="AD17" s="223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6"/>
      <c r="BI17" s="66"/>
      <c r="BJ17" s="66"/>
      <c r="BK17" s="66"/>
      <c r="BL17" s="66"/>
      <c r="BM17" s="66"/>
      <c r="BN17" s="66"/>
    </row>
    <row r="18" spans="1:71" ht="15.75" customHeight="1" x14ac:dyDescent="0.2">
      <c r="A18" s="6" t="s">
        <v>127</v>
      </c>
      <c r="B18" s="6" t="s">
        <v>128</v>
      </c>
      <c r="C18" s="6" t="s">
        <v>129</v>
      </c>
      <c r="D18" s="6" t="s">
        <v>110</v>
      </c>
      <c r="E18" s="6" t="s">
        <v>111</v>
      </c>
      <c r="F18" s="6" t="s">
        <v>133</v>
      </c>
      <c r="G18" s="6"/>
      <c r="H18" s="6"/>
      <c r="I18" s="6"/>
      <c r="J18" s="6"/>
      <c r="K18" s="6"/>
      <c r="L18" s="6"/>
      <c r="M18" s="6"/>
      <c r="N18" s="6"/>
      <c r="O18" s="6" t="s">
        <v>127</v>
      </c>
      <c r="P18" s="6" t="s">
        <v>128</v>
      </c>
      <c r="Q18" s="6" t="s">
        <v>129</v>
      </c>
      <c r="R18" s="6" t="s">
        <v>110</v>
      </c>
      <c r="S18" s="6" t="s">
        <v>111</v>
      </c>
      <c r="T18" s="6" t="s">
        <v>133</v>
      </c>
      <c r="U18" s="6"/>
      <c r="V18" s="6"/>
      <c r="W18" s="6"/>
      <c r="X18" s="6"/>
      <c r="Y18" s="6"/>
      <c r="Z18" s="6"/>
      <c r="AA18" s="6"/>
      <c r="AB18" s="6"/>
      <c r="AC18" s="223"/>
      <c r="AD18" s="223"/>
      <c r="AE18" s="6"/>
      <c r="AF18" s="6" t="s">
        <v>127</v>
      </c>
      <c r="AG18" s="6" t="s">
        <v>128</v>
      </c>
      <c r="AH18" s="6" t="s">
        <v>129</v>
      </c>
      <c r="AI18" s="6" t="s">
        <v>110</v>
      </c>
      <c r="AJ18" s="6" t="s">
        <v>111</v>
      </c>
      <c r="AK18" s="6" t="s">
        <v>134</v>
      </c>
      <c r="AL18" s="6"/>
      <c r="AM18" s="6"/>
      <c r="AN18" s="6"/>
      <c r="AO18" s="6"/>
      <c r="AP18" s="6"/>
      <c r="AQ18" s="6"/>
      <c r="AR18" s="6"/>
      <c r="AS18" s="6"/>
      <c r="AT18" s="6" t="s">
        <v>127</v>
      </c>
      <c r="AU18" s="6" t="s">
        <v>128</v>
      </c>
      <c r="AV18" s="6" t="s">
        <v>129</v>
      </c>
      <c r="AW18" s="6" t="s">
        <v>110</v>
      </c>
      <c r="AX18" s="6" t="s">
        <v>111</v>
      </c>
      <c r="AY18" s="6" t="s">
        <v>134</v>
      </c>
      <c r="AZ18" s="6"/>
      <c r="BA18" s="6"/>
      <c r="BB18" s="6"/>
      <c r="BC18" s="6"/>
      <c r="BD18" s="6"/>
      <c r="BE18" s="6"/>
      <c r="BF18" s="6"/>
      <c r="BG18" s="6"/>
      <c r="BH18" s="66"/>
      <c r="BI18" s="66"/>
      <c r="BJ18" s="66"/>
      <c r="BK18" s="66"/>
      <c r="BL18" s="66"/>
      <c r="BM18" s="66"/>
      <c r="BN18" s="66"/>
    </row>
    <row r="19" spans="1:71" ht="15.75" customHeight="1" x14ac:dyDescent="0.2">
      <c r="A19" s="101" t="s">
        <v>132</v>
      </c>
      <c r="B19" s="41" t="s">
        <v>112</v>
      </c>
      <c r="C19" s="41" t="s">
        <v>113</v>
      </c>
      <c r="D19" s="41" t="s">
        <v>114</v>
      </c>
      <c r="E19" s="41" t="s">
        <v>115</v>
      </c>
      <c r="F19" s="41" t="s">
        <v>116</v>
      </c>
      <c r="G19" s="41" t="s">
        <v>117</v>
      </c>
      <c r="H19" s="41" t="s">
        <v>118</v>
      </c>
      <c r="I19" s="41" t="s">
        <v>119</v>
      </c>
      <c r="J19" s="41" t="s">
        <v>120</v>
      </c>
      <c r="K19" s="41" t="s">
        <v>121</v>
      </c>
      <c r="L19" s="224" t="s">
        <v>122</v>
      </c>
      <c r="M19" s="44" t="s">
        <v>123</v>
      </c>
      <c r="N19" s="6"/>
      <c r="O19" s="101" t="s">
        <v>132</v>
      </c>
      <c r="P19" s="41" t="s">
        <v>112</v>
      </c>
      <c r="Q19" s="41" t="s">
        <v>113</v>
      </c>
      <c r="R19" s="41" t="s">
        <v>114</v>
      </c>
      <c r="S19" s="41" t="s">
        <v>115</v>
      </c>
      <c r="T19" s="41" t="s">
        <v>116</v>
      </c>
      <c r="U19" s="41" t="s">
        <v>117</v>
      </c>
      <c r="V19" s="41" t="s">
        <v>118</v>
      </c>
      <c r="W19" s="41" t="s">
        <v>119</v>
      </c>
      <c r="X19" s="41" t="s">
        <v>120</v>
      </c>
      <c r="Y19" s="41" t="s">
        <v>121</v>
      </c>
      <c r="Z19" s="224" t="s">
        <v>122</v>
      </c>
      <c r="AA19" s="44" t="s">
        <v>123</v>
      </c>
      <c r="AB19" s="6"/>
      <c r="AC19" s="223"/>
      <c r="AD19" s="223"/>
      <c r="AE19" s="6"/>
      <c r="AF19" s="101" t="s">
        <v>132</v>
      </c>
      <c r="AG19" s="40" t="s">
        <v>112</v>
      </c>
      <c r="AH19" s="41" t="s">
        <v>113</v>
      </c>
      <c r="AI19" s="41" t="s">
        <v>114</v>
      </c>
      <c r="AJ19" s="41" t="s">
        <v>115</v>
      </c>
      <c r="AK19" s="41" t="s">
        <v>116</v>
      </c>
      <c r="AL19" s="41" t="s">
        <v>117</v>
      </c>
      <c r="AM19" s="41" t="s">
        <v>118</v>
      </c>
      <c r="AN19" s="41" t="s">
        <v>119</v>
      </c>
      <c r="AO19" s="41" t="s">
        <v>120</v>
      </c>
      <c r="AP19" s="42" t="s">
        <v>121</v>
      </c>
      <c r="AQ19" s="224" t="s">
        <v>122</v>
      </c>
      <c r="AR19" s="44" t="s">
        <v>123</v>
      </c>
      <c r="AS19" s="6"/>
      <c r="AT19" s="101" t="s">
        <v>132</v>
      </c>
      <c r="AU19" s="40" t="s">
        <v>112</v>
      </c>
      <c r="AV19" s="41" t="s">
        <v>113</v>
      </c>
      <c r="AW19" s="41" t="s">
        <v>114</v>
      </c>
      <c r="AX19" s="41" t="s">
        <v>115</v>
      </c>
      <c r="AY19" s="41" t="s">
        <v>116</v>
      </c>
      <c r="AZ19" s="41" t="s">
        <v>117</v>
      </c>
      <c r="BA19" s="41" t="s">
        <v>118</v>
      </c>
      <c r="BB19" s="41" t="s">
        <v>119</v>
      </c>
      <c r="BC19" s="41" t="s">
        <v>120</v>
      </c>
      <c r="BD19" s="42" t="s">
        <v>121</v>
      </c>
      <c r="BE19" s="224" t="s">
        <v>122</v>
      </c>
      <c r="BF19" s="44" t="s">
        <v>123</v>
      </c>
      <c r="BG19" s="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</row>
    <row r="20" spans="1:71" ht="15.75" customHeight="1" x14ac:dyDescent="0.2">
      <c r="A20" s="225">
        <v>-1.5</v>
      </c>
      <c r="B20" s="115">
        <v>-5.5028837692736303</v>
      </c>
      <c r="C20" s="116">
        <v>-5.2499997101250901</v>
      </c>
      <c r="D20" s="116">
        <v>-5.2499996758689997</v>
      </c>
      <c r="E20" s="116">
        <v>-9.1846578553947893</v>
      </c>
      <c r="F20" s="116">
        <v>-9.1846573145309005</v>
      </c>
      <c r="G20" s="116">
        <v>-9.1846558548472395</v>
      </c>
      <c r="H20" s="116">
        <v>-9.1846577522219999</v>
      </c>
      <c r="I20" s="116">
        <v>-5.2515165946915499</v>
      </c>
      <c r="J20" s="116">
        <v>-5.2499996302159797</v>
      </c>
      <c r="K20" s="117">
        <v>-9.1846577199119999</v>
      </c>
      <c r="L20" s="226">
        <f t="shared" ref="L20:L32" si="8">AVERAGE(B20:K20)</f>
        <v>-7.242768587708218</v>
      </c>
      <c r="M20" s="227">
        <f t="shared" ref="M20:M32" si="9">_xlfn.STDEV.S(B20:K20)</f>
        <v>2.0483143849716114</v>
      </c>
      <c r="N20" s="6"/>
      <c r="O20" s="225">
        <v>-1.5</v>
      </c>
      <c r="P20" s="230">
        <v>101</v>
      </c>
      <c r="Q20" s="233">
        <v>39</v>
      </c>
      <c r="R20" s="233">
        <v>36</v>
      </c>
      <c r="S20" s="233">
        <v>46</v>
      </c>
      <c r="T20" s="233">
        <v>32</v>
      </c>
      <c r="U20" s="233">
        <v>53</v>
      </c>
      <c r="V20" s="233">
        <v>52</v>
      </c>
      <c r="W20" s="233">
        <v>101</v>
      </c>
      <c r="X20" s="233">
        <v>43</v>
      </c>
      <c r="Y20" s="231">
        <v>40</v>
      </c>
      <c r="Z20" s="230">
        <f t="shared" ref="Z20:Z32" si="10">AVERAGE(P20:Y20)</f>
        <v>54.3</v>
      </c>
      <c r="AA20" s="231">
        <f t="shared" ref="AA20:AA32" si="11">_xlfn.STDEV.S(P20:Y20)</f>
        <v>25.464790506806754</v>
      </c>
      <c r="AB20" s="6"/>
      <c r="AC20" s="223"/>
      <c r="AD20" s="223"/>
      <c r="AE20" s="6"/>
      <c r="AF20" s="225">
        <v>-1.5</v>
      </c>
      <c r="AG20" s="115">
        <v>-9.1845456951723801</v>
      </c>
      <c r="AH20" s="116">
        <v>-9.1845268571598204</v>
      </c>
      <c r="AI20" s="116">
        <v>-9.1845231587439304</v>
      </c>
      <c r="AJ20" s="116">
        <v>-9.1844990588299495</v>
      </c>
      <c r="AK20" s="116">
        <v>-5.9999997344288696</v>
      </c>
      <c r="AL20" s="116">
        <v>-9.1844468018338397</v>
      </c>
      <c r="AM20" s="116">
        <v>-9.1845060815973092</v>
      </c>
      <c r="AN20" s="116">
        <v>-9.1845123254220091</v>
      </c>
      <c r="AO20" s="116">
        <v>-9.1845318849740902</v>
      </c>
      <c r="AP20" s="117">
        <v>-5.9999999427598496</v>
      </c>
      <c r="AQ20" s="226">
        <f t="shared" ref="AQ20:AQ32" si="12">AVERAGE(AG20:AP20)</f>
        <v>-8.5476091540922035</v>
      </c>
      <c r="AR20" s="231">
        <f t="shared" ref="AR20:AR32" si="13">_xlfn.STDEV.S(AG20:AP20)</f>
        <v>1.3427080044677642</v>
      </c>
      <c r="AS20" s="29"/>
      <c r="AT20" s="225">
        <v>-1.5</v>
      </c>
      <c r="AU20" s="230">
        <v>101</v>
      </c>
      <c r="AV20" s="233">
        <v>101</v>
      </c>
      <c r="AW20" s="233">
        <v>75</v>
      </c>
      <c r="AX20" s="233">
        <v>101</v>
      </c>
      <c r="AY20" s="233">
        <v>32</v>
      </c>
      <c r="AZ20" s="233">
        <v>68</v>
      </c>
      <c r="BA20" s="233">
        <v>101</v>
      </c>
      <c r="BB20" s="233">
        <v>90</v>
      </c>
      <c r="BC20" s="233">
        <v>92</v>
      </c>
      <c r="BD20" s="231">
        <v>27</v>
      </c>
      <c r="BE20" s="230">
        <f t="shared" ref="BE20:BE32" si="14">AVERAGE(AU20:BD20)</f>
        <v>78.8</v>
      </c>
      <c r="BF20" s="231">
        <f t="shared" ref="BF20:BF32" si="15">_xlfn.STDEV.S(AU20:BD20)</f>
        <v>28.432375911977527</v>
      </c>
      <c r="BG20" s="6"/>
      <c r="BH20" s="66"/>
      <c r="BI20" s="66"/>
      <c r="BJ20" s="66"/>
      <c r="BK20" s="66"/>
      <c r="BL20" s="66"/>
      <c r="BM20" s="66"/>
      <c r="BN20" s="66"/>
      <c r="BO20" s="66"/>
    </row>
    <row r="21" spans="1:71" ht="15.75" customHeight="1" x14ac:dyDescent="0.2">
      <c r="A21" s="225">
        <v>-1.25</v>
      </c>
      <c r="B21" s="103">
        <v>-4.3749993392731099</v>
      </c>
      <c r="C21" s="104">
        <v>-4.3749992429828</v>
      </c>
      <c r="D21" s="104">
        <v>-4.3749994643336301</v>
      </c>
      <c r="E21" s="104">
        <v>-4.3749991988806904</v>
      </c>
      <c r="F21" s="104">
        <v>-4.3749992522551997</v>
      </c>
      <c r="G21" s="104">
        <v>-7.6538812285651696</v>
      </c>
      <c r="H21" s="104">
        <v>-4.3749992037344496</v>
      </c>
      <c r="I21" s="104">
        <v>-4.3749993259390703</v>
      </c>
      <c r="J21" s="104">
        <v>-7.6538814889451299</v>
      </c>
      <c r="K21" s="105">
        <v>-7.6538813249041002</v>
      </c>
      <c r="L21" s="234">
        <f t="shared" si="8"/>
        <v>-5.3586639069813353</v>
      </c>
      <c r="M21" s="235">
        <f t="shared" si="9"/>
        <v>1.5838505068841533</v>
      </c>
      <c r="N21" s="6"/>
      <c r="O21" s="225">
        <v>-1.25</v>
      </c>
      <c r="P21" s="228">
        <v>44</v>
      </c>
      <c r="Q21" s="6">
        <v>42</v>
      </c>
      <c r="R21" s="6">
        <v>45</v>
      </c>
      <c r="S21" s="6">
        <v>42</v>
      </c>
      <c r="T21" s="6">
        <v>43</v>
      </c>
      <c r="U21" s="6">
        <v>40</v>
      </c>
      <c r="V21" s="6">
        <v>45</v>
      </c>
      <c r="W21" s="6">
        <v>40</v>
      </c>
      <c r="X21" s="6">
        <v>31</v>
      </c>
      <c r="Y21" s="229">
        <v>43</v>
      </c>
      <c r="Z21" s="228">
        <f t="shared" si="10"/>
        <v>41.5</v>
      </c>
      <c r="AA21" s="229">
        <f t="shared" si="11"/>
        <v>4.0892813821284326</v>
      </c>
      <c r="AB21" s="6"/>
      <c r="AC21" s="223"/>
      <c r="AD21" s="223"/>
      <c r="AE21" s="6"/>
      <c r="AF21" s="225">
        <v>-1.25</v>
      </c>
      <c r="AG21" s="103">
        <v>-8.0974648725886595</v>
      </c>
      <c r="AH21" s="104">
        <v>-4.9999995620579503</v>
      </c>
      <c r="AI21" s="104">
        <v>-8.0974645734916297</v>
      </c>
      <c r="AJ21" s="104">
        <v>-4.9999995189666597</v>
      </c>
      <c r="AK21" s="104">
        <v>-8.0974647552051895</v>
      </c>
      <c r="AL21" s="104">
        <v>-4.9999996215176203</v>
      </c>
      <c r="AM21" s="104">
        <v>-8.0974649300813404</v>
      </c>
      <c r="AN21" s="104">
        <v>-8.0974642545745201</v>
      </c>
      <c r="AO21" s="104">
        <v>-8.0974647654506295</v>
      </c>
      <c r="AP21" s="105">
        <v>-8.09746486190223</v>
      </c>
      <c r="AQ21" s="234">
        <f t="shared" si="12"/>
        <v>-7.1682251715836429</v>
      </c>
      <c r="AR21" s="229">
        <f t="shared" si="13"/>
        <v>1.4962178142526892</v>
      </c>
      <c r="AS21" s="29"/>
      <c r="AT21" s="225">
        <v>-1.25</v>
      </c>
      <c r="AU21" s="228">
        <v>57</v>
      </c>
      <c r="AV21" s="6">
        <v>34</v>
      </c>
      <c r="AW21" s="6">
        <v>58</v>
      </c>
      <c r="AX21" s="6">
        <v>35</v>
      </c>
      <c r="AY21" s="6">
        <v>55</v>
      </c>
      <c r="AZ21" s="6">
        <v>33</v>
      </c>
      <c r="BA21" s="6">
        <v>57</v>
      </c>
      <c r="BB21" s="6">
        <v>58</v>
      </c>
      <c r="BC21" s="6">
        <v>59</v>
      </c>
      <c r="BD21" s="229">
        <v>56</v>
      </c>
      <c r="BE21" s="228">
        <f t="shared" si="14"/>
        <v>50.2</v>
      </c>
      <c r="BF21" s="229">
        <f t="shared" si="15"/>
        <v>11.24277545804415</v>
      </c>
      <c r="BG21" s="6"/>
      <c r="BH21" s="66"/>
      <c r="BI21" s="66"/>
      <c r="BJ21" s="66"/>
      <c r="BK21" s="66"/>
      <c r="BL21" s="66"/>
      <c r="BM21" s="66"/>
      <c r="BN21" s="66"/>
      <c r="BO21" s="66"/>
    </row>
    <row r="22" spans="1:71" ht="15.75" customHeight="1" x14ac:dyDescent="0.2">
      <c r="A22" s="225">
        <v>-1</v>
      </c>
      <c r="B22" s="103">
        <v>-3.4999992925269199</v>
      </c>
      <c r="C22" s="104">
        <v>-6.1231045195569198</v>
      </c>
      <c r="D22" s="104">
        <v>-6.1231046397256801</v>
      </c>
      <c r="E22" s="104">
        <v>-6.1231043124609004</v>
      </c>
      <c r="F22" s="104">
        <v>-3.4999992380394702</v>
      </c>
      <c r="G22" s="104">
        <v>-6.1231045006642804</v>
      </c>
      <c r="H22" s="104">
        <v>-6.1231044456348203</v>
      </c>
      <c r="I22" s="104">
        <v>-6.1231043937438701</v>
      </c>
      <c r="J22" s="104">
        <v>-6.1231045307500596</v>
      </c>
      <c r="K22" s="105">
        <v>-6.1231042713760599</v>
      </c>
      <c r="L22" s="234">
        <f t="shared" si="8"/>
        <v>-5.598483414447899</v>
      </c>
      <c r="M22" s="235">
        <f t="shared" si="9"/>
        <v>1.105998257520165</v>
      </c>
      <c r="N22" s="6"/>
      <c r="O22" s="225">
        <v>-1</v>
      </c>
      <c r="P22" s="228">
        <v>50</v>
      </c>
      <c r="Q22" s="6">
        <v>93</v>
      </c>
      <c r="R22" s="6">
        <v>44</v>
      </c>
      <c r="S22" s="6">
        <v>60</v>
      </c>
      <c r="T22" s="6">
        <v>57</v>
      </c>
      <c r="U22" s="6">
        <v>44</v>
      </c>
      <c r="V22" s="6">
        <v>50</v>
      </c>
      <c r="W22" s="6">
        <v>58</v>
      </c>
      <c r="X22" s="6">
        <v>56</v>
      </c>
      <c r="Y22" s="229">
        <v>38</v>
      </c>
      <c r="Z22" s="228">
        <f t="shared" si="10"/>
        <v>55</v>
      </c>
      <c r="AA22" s="229">
        <f t="shared" si="11"/>
        <v>15.14375558880073</v>
      </c>
      <c r="AB22" s="6"/>
      <c r="AC22" s="223"/>
      <c r="AD22" s="223"/>
      <c r="AE22" s="6"/>
      <c r="AF22" s="225">
        <v>-1</v>
      </c>
      <c r="AG22" s="103">
        <v>-6.4779687398280803</v>
      </c>
      <c r="AH22" s="104">
        <v>-6.4779683999117204</v>
      </c>
      <c r="AI22" s="104">
        <v>-6.4779694480463803</v>
      </c>
      <c r="AJ22" s="104">
        <v>-6.4779687042096601</v>
      </c>
      <c r="AK22" s="104">
        <v>-6.4779694941716297</v>
      </c>
      <c r="AL22" s="104">
        <v>-6.4779690061869104</v>
      </c>
      <c r="AM22" s="104">
        <v>-6.4779693042185702</v>
      </c>
      <c r="AN22" s="104">
        <v>-6.4779688256898398</v>
      </c>
      <c r="AO22" s="104">
        <v>-3.99999919094981</v>
      </c>
      <c r="AP22" s="105">
        <v>-3.99999928104558</v>
      </c>
      <c r="AQ22" s="234">
        <f t="shared" si="12"/>
        <v>-5.9823750394258184</v>
      </c>
      <c r="AR22" s="229">
        <f t="shared" si="13"/>
        <v>1.0448037862065755</v>
      </c>
      <c r="AS22" s="29"/>
      <c r="AT22" s="225">
        <v>-1</v>
      </c>
      <c r="AU22" s="228">
        <v>75</v>
      </c>
      <c r="AV22" s="6">
        <v>84</v>
      </c>
      <c r="AW22" s="6">
        <v>64</v>
      </c>
      <c r="AX22" s="6">
        <v>70</v>
      </c>
      <c r="AY22" s="6">
        <v>70</v>
      </c>
      <c r="AZ22" s="6">
        <v>64</v>
      </c>
      <c r="BA22" s="6">
        <v>64</v>
      </c>
      <c r="BB22" s="6">
        <v>69</v>
      </c>
      <c r="BC22" s="6">
        <v>42</v>
      </c>
      <c r="BD22" s="229">
        <v>47</v>
      </c>
      <c r="BE22" s="228">
        <f t="shared" si="14"/>
        <v>64.900000000000006</v>
      </c>
      <c r="BF22" s="229">
        <f t="shared" si="15"/>
        <v>12.395787815042484</v>
      </c>
      <c r="BG22" s="6"/>
      <c r="BH22" s="66"/>
      <c r="BI22" s="66"/>
      <c r="BJ22" s="66"/>
      <c r="BK22" s="66"/>
      <c r="BL22" s="66"/>
      <c r="BM22" s="66"/>
      <c r="BN22" s="66"/>
      <c r="BO22" s="66"/>
    </row>
    <row r="23" spans="1:71" ht="15.75" customHeight="1" x14ac:dyDescent="0.2">
      <c r="A23" s="225">
        <v>-0.75</v>
      </c>
      <c r="B23" s="103">
        <v>-2.6249983843571298</v>
      </c>
      <c r="C23" s="104">
        <v>-4.5923272010815896</v>
      </c>
      <c r="D23" s="104">
        <v>-2.6249983228765101</v>
      </c>
      <c r="E23" s="104">
        <v>-4.5922733202635797</v>
      </c>
      <c r="F23" s="104">
        <v>-2.6249987201018001</v>
      </c>
      <c r="G23" s="104">
        <v>-4.5923269396618798</v>
      </c>
      <c r="H23" s="104">
        <v>-2.6249984922511098</v>
      </c>
      <c r="I23" s="104">
        <v>-2.6249985073022302</v>
      </c>
      <c r="J23" s="104">
        <v>-2.6249987072929799</v>
      </c>
      <c r="K23" s="105">
        <v>-2.6249984325655298</v>
      </c>
      <c r="L23" s="234">
        <f t="shared" si="8"/>
        <v>-3.2151917027754338</v>
      </c>
      <c r="M23" s="235">
        <f t="shared" si="9"/>
        <v>0.95030132414360602</v>
      </c>
      <c r="N23" s="6"/>
      <c r="O23" s="225">
        <v>-0.75</v>
      </c>
      <c r="P23" s="228">
        <v>72</v>
      </c>
      <c r="Q23" s="6">
        <v>58</v>
      </c>
      <c r="R23" s="6">
        <v>66</v>
      </c>
      <c r="S23" s="6">
        <v>101</v>
      </c>
      <c r="T23" s="6">
        <v>66</v>
      </c>
      <c r="U23" s="6">
        <v>59</v>
      </c>
      <c r="V23" s="6">
        <v>65</v>
      </c>
      <c r="W23" s="6">
        <v>74</v>
      </c>
      <c r="X23" s="6">
        <v>93</v>
      </c>
      <c r="Y23" s="229">
        <v>63</v>
      </c>
      <c r="Z23" s="228">
        <f t="shared" si="10"/>
        <v>71.7</v>
      </c>
      <c r="AA23" s="229">
        <f t="shared" si="11"/>
        <v>14.345343805182528</v>
      </c>
      <c r="AB23" s="6"/>
      <c r="AC23" s="223"/>
      <c r="AD23" s="223"/>
      <c r="AE23" s="6"/>
      <c r="AF23" s="225">
        <v>-0.75</v>
      </c>
      <c r="AG23" s="103">
        <v>-4.8584713223251201</v>
      </c>
      <c r="AH23" s="104">
        <v>-2.9999985154247102</v>
      </c>
      <c r="AI23" s="104">
        <v>-4.8584727760994904</v>
      </c>
      <c r="AJ23" s="104">
        <v>-4.8584613051458296</v>
      </c>
      <c r="AK23" s="104">
        <v>-2.9999987291039401</v>
      </c>
      <c r="AL23" s="104">
        <v>-2.9999987032212099</v>
      </c>
      <c r="AM23" s="104">
        <v>-2.99999935700711</v>
      </c>
      <c r="AN23" s="104">
        <v>-2.9999989757477898</v>
      </c>
      <c r="AO23" s="104">
        <v>-2.9999985388133301</v>
      </c>
      <c r="AP23" s="105">
        <v>-2.99999902051634</v>
      </c>
      <c r="AQ23" s="234">
        <f t="shared" si="12"/>
        <v>-3.5575397243404874</v>
      </c>
      <c r="AR23" s="229">
        <f t="shared" si="13"/>
        <v>0.89772612106399985</v>
      </c>
      <c r="AS23" s="29"/>
      <c r="AT23" s="225">
        <v>-0.75</v>
      </c>
      <c r="AU23" s="228">
        <v>64</v>
      </c>
      <c r="AV23" s="6">
        <v>55</v>
      </c>
      <c r="AW23" s="6">
        <v>90</v>
      </c>
      <c r="AX23" s="6">
        <v>101</v>
      </c>
      <c r="AY23" s="6">
        <v>61</v>
      </c>
      <c r="AZ23" s="6">
        <v>57</v>
      </c>
      <c r="BA23" s="6">
        <v>56</v>
      </c>
      <c r="BB23" s="6">
        <v>54</v>
      </c>
      <c r="BC23" s="6">
        <v>58</v>
      </c>
      <c r="BD23" s="229">
        <v>56</v>
      </c>
      <c r="BE23" s="228">
        <f t="shared" si="14"/>
        <v>65.2</v>
      </c>
      <c r="BF23" s="229">
        <f t="shared" si="15"/>
        <v>16.443843832875569</v>
      </c>
      <c r="BG23" s="6"/>
      <c r="BH23" s="66"/>
      <c r="BI23" s="66"/>
      <c r="BJ23" s="66"/>
      <c r="BK23" s="66"/>
      <c r="BL23" s="66"/>
      <c r="BM23" s="66"/>
      <c r="BN23" s="66"/>
      <c r="BO23" s="66"/>
    </row>
    <row r="24" spans="1:71" ht="15.75" customHeight="1" x14ac:dyDescent="0.2">
      <c r="A24" s="225">
        <v>-0.5</v>
      </c>
      <c r="B24" s="103">
        <v>-3.0615436553446602</v>
      </c>
      <c r="C24" s="104">
        <v>-3.0615495223778901</v>
      </c>
      <c r="D24" s="104">
        <v>-1.7499972883367301</v>
      </c>
      <c r="E24" s="104">
        <v>-3.06041666197248</v>
      </c>
      <c r="F24" s="104">
        <v>-1.74992951737368</v>
      </c>
      <c r="G24" s="104">
        <v>-1.74999725604098</v>
      </c>
      <c r="H24" s="104">
        <v>-1.7499971460625099</v>
      </c>
      <c r="I24" s="104">
        <v>-1.74999683157793</v>
      </c>
      <c r="J24" s="104">
        <v>-1.74999397385429</v>
      </c>
      <c r="K24" s="105">
        <v>-3.0615492108286202</v>
      </c>
      <c r="L24" s="234">
        <f t="shared" si="8"/>
        <v>-2.2744971063769772</v>
      </c>
      <c r="M24" s="235">
        <f t="shared" si="9"/>
        <v>0.67714186343809468</v>
      </c>
      <c r="N24" s="6"/>
      <c r="O24" s="225">
        <v>-0.5</v>
      </c>
      <c r="P24" s="228">
        <v>101</v>
      </c>
      <c r="Q24" s="6">
        <v>85</v>
      </c>
      <c r="R24" s="6">
        <v>93</v>
      </c>
      <c r="S24" s="6">
        <v>101</v>
      </c>
      <c r="T24" s="6">
        <v>101</v>
      </c>
      <c r="U24" s="6">
        <v>87</v>
      </c>
      <c r="V24" s="6">
        <v>98</v>
      </c>
      <c r="W24" s="6">
        <v>93</v>
      </c>
      <c r="X24" s="6">
        <v>101</v>
      </c>
      <c r="Y24" s="229">
        <v>86</v>
      </c>
      <c r="Z24" s="228">
        <f t="shared" si="10"/>
        <v>94.6</v>
      </c>
      <c r="AA24" s="229">
        <f t="shared" si="11"/>
        <v>6.7032330507996916</v>
      </c>
      <c r="AB24" s="6"/>
      <c r="AC24" s="223"/>
      <c r="AD24" s="223"/>
      <c r="AE24" s="6"/>
      <c r="AF24" s="225">
        <v>-0.5</v>
      </c>
      <c r="AG24" s="103">
        <v>-3.2389682702779901</v>
      </c>
      <c r="AH24" s="104">
        <v>-1.99999779322072</v>
      </c>
      <c r="AI24" s="104">
        <v>-1.9999977443200101</v>
      </c>
      <c r="AJ24" s="104">
        <v>-1.9999975954818201</v>
      </c>
      <c r="AK24" s="104">
        <v>-1.99999757702557</v>
      </c>
      <c r="AL24" s="104">
        <v>-1.9999976693606301</v>
      </c>
      <c r="AM24" s="104">
        <v>-3.2389662445613898</v>
      </c>
      <c r="AN24" s="104">
        <v>-3.23896497087825</v>
      </c>
      <c r="AO24" s="104">
        <v>-3.2389227287789399</v>
      </c>
      <c r="AP24" s="105">
        <v>-3.2360672082995099</v>
      </c>
      <c r="AQ24" s="234">
        <f t="shared" si="12"/>
        <v>-2.619187780220483</v>
      </c>
      <c r="AR24" s="229">
        <f t="shared" si="13"/>
        <v>0.65268424632293964</v>
      </c>
      <c r="AS24" s="29"/>
      <c r="AT24" s="225">
        <v>-0.5</v>
      </c>
      <c r="AU24" s="228">
        <v>101</v>
      </c>
      <c r="AV24" s="6">
        <v>81</v>
      </c>
      <c r="AW24" s="6">
        <v>84</v>
      </c>
      <c r="AX24" s="6">
        <v>80</v>
      </c>
      <c r="AY24" s="6">
        <v>88</v>
      </c>
      <c r="AZ24" s="6">
        <v>74</v>
      </c>
      <c r="BA24" s="6">
        <v>101</v>
      </c>
      <c r="BB24" s="6">
        <v>101</v>
      </c>
      <c r="BC24" s="6">
        <v>101</v>
      </c>
      <c r="BD24" s="229">
        <v>95</v>
      </c>
      <c r="BE24" s="228">
        <f t="shared" si="14"/>
        <v>90.6</v>
      </c>
      <c r="BF24" s="229">
        <f t="shared" si="15"/>
        <v>10.44775361288516</v>
      </c>
      <c r="BG24" s="6"/>
      <c r="BH24" s="66"/>
      <c r="BI24" s="66"/>
      <c r="BJ24" s="66"/>
      <c r="BK24" s="66"/>
      <c r="BL24" s="66"/>
      <c r="BM24" s="66"/>
      <c r="BN24" s="66"/>
      <c r="BO24" s="66"/>
    </row>
    <row r="25" spans="1:71" ht="15.75" customHeight="1" x14ac:dyDescent="0.2">
      <c r="A25" s="225">
        <v>-0.25</v>
      </c>
      <c r="B25" s="103">
        <v>-1.5305679440903199</v>
      </c>
      <c r="C25" s="104">
        <v>-1.4300703732089399</v>
      </c>
      <c r="D25" s="104">
        <v>-1.5270764909405901</v>
      </c>
      <c r="E25" s="104">
        <v>-0.86953410854797397</v>
      </c>
      <c r="F25" s="104">
        <v>-0.58683682290018102</v>
      </c>
      <c r="G25" s="104">
        <v>-0.97052773863112096</v>
      </c>
      <c r="H25" s="104">
        <v>-0.86026690782087201</v>
      </c>
      <c r="I25" s="104">
        <v>-1.5294259765829199</v>
      </c>
      <c r="J25" s="104">
        <v>-0.96487663925636002</v>
      </c>
      <c r="K25" s="105">
        <v>-0.79767422138149602</v>
      </c>
      <c r="L25" s="234">
        <f t="shared" si="8"/>
        <v>-1.1066857223360773</v>
      </c>
      <c r="M25" s="235">
        <f t="shared" si="9"/>
        <v>0.35917102237650611</v>
      </c>
      <c r="N25" s="6"/>
      <c r="O25" s="225">
        <v>-0.25</v>
      </c>
      <c r="P25" s="228">
        <v>101</v>
      </c>
      <c r="Q25" s="6">
        <v>101</v>
      </c>
      <c r="R25" s="6">
        <v>101</v>
      </c>
      <c r="S25" s="6">
        <v>101</v>
      </c>
      <c r="T25" s="6">
        <v>101</v>
      </c>
      <c r="U25" s="6">
        <v>101</v>
      </c>
      <c r="V25" s="6">
        <v>101</v>
      </c>
      <c r="W25" s="6">
        <v>101</v>
      </c>
      <c r="X25" s="6">
        <v>101</v>
      </c>
      <c r="Y25" s="229">
        <v>101</v>
      </c>
      <c r="Z25" s="228">
        <f t="shared" si="10"/>
        <v>101</v>
      </c>
      <c r="AA25" s="229">
        <f t="shared" si="11"/>
        <v>0</v>
      </c>
      <c r="AB25" s="6"/>
      <c r="AC25" s="223"/>
      <c r="AD25" s="223"/>
      <c r="AE25" s="6"/>
      <c r="AF25" s="225">
        <v>-0.25</v>
      </c>
      <c r="AG25" s="103">
        <v>-1.61890861034982</v>
      </c>
      <c r="AH25" s="104">
        <v>-1.61884576259704</v>
      </c>
      <c r="AI25" s="104">
        <v>-0.97026481661114705</v>
      </c>
      <c r="AJ25" s="104">
        <v>-1.6180821613429599</v>
      </c>
      <c r="AK25" s="104">
        <v>-1.61888020313804</v>
      </c>
      <c r="AL25" s="104">
        <v>-0.95176390431797298</v>
      </c>
      <c r="AM25" s="104">
        <v>-1.61908852834614</v>
      </c>
      <c r="AN25" s="104">
        <v>-1.61899461928002</v>
      </c>
      <c r="AO25" s="104">
        <v>-1.61816495863004</v>
      </c>
      <c r="AP25" s="105">
        <v>-1.6190025659985401</v>
      </c>
      <c r="AQ25" s="234">
        <f t="shared" si="12"/>
        <v>-1.487199613061172</v>
      </c>
      <c r="AR25" s="229">
        <f t="shared" si="13"/>
        <v>0.27735847635677041</v>
      </c>
      <c r="AS25" s="29"/>
      <c r="AT25" s="225">
        <v>-0.25</v>
      </c>
      <c r="AU25" s="228">
        <v>101</v>
      </c>
      <c r="AV25" s="6">
        <v>101</v>
      </c>
      <c r="AW25" s="6">
        <v>101</v>
      </c>
      <c r="AX25" s="6">
        <v>101</v>
      </c>
      <c r="AY25" s="6">
        <v>101</v>
      </c>
      <c r="AZ25" s="6">
        <v>101</v>
      </c>
      <c r="BA25" s="6">
        <v>101</v>
      </c>
      <c r="BB25" s="6">
        <v>101</v>
      </c>
      <c r="BC25" s="6">
        <v>101</v>
      </c>
      <c r="BD25" s="229">
        <v>101</v>
      </c>
      <c r="BE25" s="228">
        <f t="shared" si="14"/>
        <v>101</v>
      </c>
      <c r="BF25" s="229">
        <f t="shared" si="15"/>
        <v>0</v>
      </c>
      <c r="BG25" s="6"/>
      <c r="BH25" s="66"/>
      <c r="BI25" s="66"/>
      <c r="BJ25" s="66"/>
      <c r="BK25" s="66"/>
      <c r="BL25" s="66"/>
      <c r="BM25" s="66"/>
      <c r="BN25" s="66"/>
      <c r="BO25" s="66"/>
    </row>
    <row r="26" spans="1:71" ht="15.75" customHeight="1" x14ac:dyDescent="0.2">
      <c r="A26" s="225">
        <v>0</v>
      </c>
      <c r="B26" s="103">
        <v>0</v>
      </c>
      <c r="C26" s="104">
        <v>0</v>
      </c>
      <c r="D26" s="104">
        <v>0</v>
      </c>
      <c r="E26" s="104">
        <v>0</v>
      </c>
      <c r="F26" s="104">
        <v>0</v>
      </c>
      <c r="G26" s="236">
        <v>0</v>
      </c>
      <c r="H26" s="236">
        <v>0</v>
      </c>
      <c r="I26" s="104">
        <v>0</v>
      </c>
      <c r="J26" s="104">
        <v>0</v>
      </c>
      <c r="K26" s="105">
        <v>0</v>
      </c>
      <c r="L26" s="234">
        <f t="shared" si="8"/>
        <v>0</v>
      </c>
      <c r="M26" s="235">
        <f t="shared" si="9"/>
        <v>0</v>
      </c>
      <c r="N26" s="6"/>
      <c r="O26" s="225">
        <v>0</v>
      </c>
      <c r="P26" s="228">
        <v>2</v>
      </c>
      <c r="Q26" s="6">
        <v>2</v>
      </c>
      <c r="R26" s="6">
        <v>2</v>
      </c>
      <c r="S26" s="6">
        <v>2</v>
      </c>
      <c r="T26" s="6">
        <v>2</v>
      </c>
      <c r="U26" s="6">
        <v>2</v>
      </c>
      <c r="V26" s="6">
        <v>2</v>
      </c>
      <c r="W26" s="6">
        <v>2</v>
      </c>
      <c r="X26" s="6">
        <v>2</v>
      </c>
      <c r="Y26" s="229">
        <v>2</v>
      </c>
      <c r="Z26" s="228">
        <f t="shared" si="10"/>
        <v>2</v>
      </c>
      <c r="AA26" s="229">
        <f t="shared" si="11"/>
        <v>0</v>
      </c>
      <c r="AB26" s="6"/>
      <c r="AC26" s="223"/>
      <c r="AD26" s="223"/>
      <c r="AE26" s="6"/>
      <c r="AF26" s="225">
        <v>0</v>
      </c>
      <c r="AG26" s="103">
        <v>0</v>
      </c>
      <c r="AH26" s="104">
        <v>0</v>
      </c>
      <c r="AI26" s="104">
        <v>0</v>
      </c>
      <c r="AJ26" s="104">
        <v>0</v>
      </c>
      <c r="AK26" s="104">
        <v>0</v>
      </c>
      <c r="AL26" s="236">
        <v>0</v>
      </c>
      <c r="AM26" s="104">
        <v>0</v>
      </c>
      <c r="AN26" s="104">
        <v>0</v>
      </c>
      <c r="AO26" s="104">
        <v>0</v>
      </c>
      <c r="AP26" s="105">
        <v>0</v>
      </c>
      <c r="AQ26" s="234">
        <f t="shared" si="12"/>
        <v>0</v>
      </c>
      <c r="AR26" s="229">
        <f t="shared" si="13"/>
        <v>0</v>
      </c>
      <c r="AS26" s="6"/>
      <c r="AT26" s="225">
        <v>0</v>
      </c>
      <c r="AU26" s="228">
        <v>2</v>
      </c>
      <c r="AV26" s="6">
        <v>2</v>
      </c>
      <c r="AW26" s="6">
        <v>2</v>
      </c>
      <c r="AX26" s="6">
        <v>2</v>
      </c>
      <c r="AY26" s="6">
        <v>2</v>
      </c>
      <c r="AZ26" s="6">
        <v>2</v>
      </c>
      <c r="BA26" s="6">
        <v>2</v>
      </c>
      <c r="BB26" s="6">
        <v>2</v>
      </c>
      <c r="BC26" s="6">
        <v>2</v>
      </c>
      <c r="BD26" s="229">
        <v>2</v>
      </c>
      <c r="BE26" s="228">
        <f t="shared" si="14"/>
        <v>2</v>
      </c>
      <c r="BF26" s="229">
        <f t="shared" si="15"/>
        <v>0</v>
      </c>
      <c r="BG26" s="6"/>
      <c r="BH26" s="66"/>
      <c r="BI26" s="66"/>
      <c r="BJ26" s="66"/>
      <c r="BK26" s="66"/>
      <c r="BL26" s="66"/>
      <c r="BM26" s="66"/>
      <c r="BN26" s="66"/>
      <c r="BO26" s="66"/>
    </row>
    <row r="27" spans="1:71" ht="15.75" customHeight="1" x14ac:dyDescent="0.2">
      <c r="A27" s="225">
        <v>0.25</v>
      </c>
      <c r="B27" s="103">
        <v>-0.749994692588</v>
      </c>
      <c r="C27" s="104">
        <v>-0.74999477457408703</v>
      </c>
      <c r="D27" s="104">
        <v>-0.74999434858052005</v>
      </c>
      <c r="E27" s="104">
        <v>-0.74999443639032803</v>
      </c>
      <c r="F27" s="104">
        <v>-0.74999486900736001</v>
      </c>
      <c r="G27" s="104">
        <v>-0.74999435589258201</v>
      </c>
      <c r="H27" s="104">
        <v>-0.74999420111172699</v>
      </c>
      <c r="I27" s="104">
        <v>-0.74999417461329498</v>
      </c>
      <c r="J27" s="104">
        <v>-0.74999483205101303</v>
      </c>
      <c r="K27" s="105">
        <v>-0.74999422957180895</v>
      </c>
      <c r="L27" s="234">
        <f t="shared" si="8"/>
        <v>-0.74999449143807217</v>
      </c>
      <c r="M27" s="235">
        <f t="shared" si="9"/>
        <v>2.7371019125498406E-7</v>
      </c>
      <c r="N27" s="6"/>
      <c r="O27" s="225">
        <v>0.25</v>
      </c>
      <c r="P27" s="228">
        <v>15</v>
      </c>
      <c r="Q27" s="6">
        <v>12</v>
      </c>
      <c r="R27" s="6">
        <v>10</v>
      </c>
      <c r="S27" s="6">
        <v>11</v>
      </c>
      <c r="T27" s="6">
        <v>16</v>
      </c>
      <c r="U27" s="6">
        <v>14</v>
      </c>
      <c r="V27" s="6">
        <v>19</v>
      </c>
      <c r="W27" s="6">
        <v>12</v>
      </c>
      <c r="X27" s="6">
        <v>8</v>
      </c>
      <c r="Y27" s="229">
        <v>15</v>
      </c>
      <c r="Z27" s="228">
        <f t="shared" si="10"/>
        <v>13.2</v>
      </c>
      <c r="AA27" s="229">
        <f t="shared" si="11"/>
        <v>3.2249030993194183</v>
      </c>
      <c r="AB27" s="6"/>
      <c r="AC27" s="223"/>
      <c r="AD27" s="223"/>
      <c r="AE27" s="6"/>
      <c r="AF27" s="225">
        <v>0.25</v>
      </c>
      <c r="AG27" s="103">
        <v>-0.99999657541257003</v>
      </c>
      <c r="AH27" s="104">
        <v>-0.99999517891717005</v>
      </c>
      <c r="AI27" s="104">
        <v>-0.999994558722061</v>
      </c>
      <c r="AJ27" s="104">
        <v>-0.99999509441534595</v>
      </c>
      <c r="AK27" s="104">
        <v>-0.99999594861157204</v>
      </c>
      <c r="AL27" s="104">
        <v>-0.99999746709195203</v>
      </c>
      <c r="AM27" s="104">
        <v>-0.99999643368691105</v>
      </c>
      <c r="AN27" s="104">
        <v>-0.99999695350228202</v>
      </c>
      <c r="AO27" s="104">
        <v>-0.99999609305334902</v>
      </c>
      <c r="AP27" s="105">
        <v>-0.99999638706753502</v>
      </c>
      <c r="AQ27" s="234">
        <f t="shared" si="12"/>
        <v>-0.99999606904807481</v>
      </c>
      <c r="AR27" s="229">
        <f t="shared" si="13"/>
        <v>8.9849854036962321E-7</v>
      </c>
      <c r="AS27" s="29"/>
      <c r="AT27" s="225">
        <v>0.25</v>
      </c>
      <c r="AU27" s="228">
        <v>10</v>
      </c>
      <c r="AV27" s="6">
        <v>14</v>
      </c>
      <c r="AW27" s="6">
        <v>9</v>
      </c>
      <c r="AX27" s="6">
        <v>12</v>
      </c>
      <c r="AY27" s="6">
        <v>10</v>
      </c>
      <c r="AZ27" s="6">
        <v>10</v>
      </c>
      <c r="BA27" s="6">
        <v>11</v>
      </c>
      <c r="BB27" s="6">
        <v>4</v>
      </c>
      <c r="BC27" s="6">
        <v>13</v>
      </c>
      <c r="BD27" s="229">
        <v>7</v>
      </c>
      <c r="BE27" s="228">
        <f t="shared" si="14"/>
        <v>10</v>
      </c>
      <c r="BF27" s="229">
        <f t="shared" si="15"/>
        <v>2.9059326290271157</v>
      </c>
      <c r="BG27" s="6"/>
      <c r="BH27" s="66"/>
      <c r="BI27" s="66"/>
      <c r="BJ27" s="66"/>
      <c r="BK27" s="66"/>
      <c r="BL27" s="66"/>
      <c r="BM27" s="66"/>
      <c r="BN27" s="66"/>
      <c r="BO27" s="66"/>
    </row>
    <row r="28" spans="1:71" ht="15.75" customHeight="1" x14ac:dyDescent="0.2">
      <c r="A28" s="225">
        <v>0.5</v>
      </c>
      <c r="B28" s="103">
        <v>-1.49999754758755</v>
      </c>
      <c r="C28" s="104">
        <v>-1.4999980434278399</v>
      </c>
      <c r="D28" s="104">
        <v>-1.4999974848109501</v>
      </c>
      <c r="E28" s="104">
        <v>-1.4999977789330701</v>
      </c>
      <c r="F28" s="104">
        <v>-1.4999974326429999</v>
      </c>
      <c r="G28" s="104">
        <v>-1.4999978406482499</v>
      </c>
      <c r="H28" s="104">
        <v>-1.4999975409536399</v>
      </c>
      <c r="I28" s="104">
        <v>-1.4999976150099199</v>
      </c>
      <c r="J28" s="104">
        <v>-1.4999979673743</v>
      </c>
      <c r="K28" s="105">
        <v>-1.4999974327288399</v>
      </c>
      <c r="L28" s="234">
        <f t="shared" si="8"/>
        <v>-1.4999976684117358</v>
      </c>
      <c r="M28" s="235">
        <f t="shared" si="9"/>
        <v>2.2371471219869826E-7</v>
      </c>
      <c r="N28" s="6"/>
      <c r="O28" s="225">
        <v>0.5</v>
      </c>
      <c r="P28" s="228">
        <v>7</v>
      </c>
      <c r="Q28" s="6">
        <v>11</v>
      </c>
      <c r="R28" s="6">
        <v>12</v>
      </c>
      <c r="S28" s="6">
        <v>10</v>
      </c>
      <c r="T28" s="6">
        <v>6</v>
      </c>
      <c r="U28" s="6">
        <v>12</v>
      </c>
      <c r="V28" s="6">
        <v>12</v>
      </c>
      <c r="W28" s="6">
        <v>4</v>
      </c>
      <c r="X28" s="6">
        <v>14</v>
      </c>
      <c r="Y28" s="229">
        <v>11</v>
      </c>
      <c r="Z28" s="228">
        <f t="shared" si="10"/>
        <v>9.9</v>
      </c>
      <c r="AA28" s="229">
        <f t="shared" si="11"/>
        <v>3.1780497164141401</v>
      </c>
      <c r="AB28" s="6"/>
      <c r="AC28" s="223"/>
      <c r="AD28" s="223"/>
      <c r="AE28" s="6"/>
      <c r="AF28" s="225">
        <v>0.5</v>
      </c>
      <c r="AG28" s="103">
        <v>-1.9999980437419</v>
      </c>
      <c r="AH28" s="104">
        <v>-1.99999759523297</v>
      </c>
      <c r="AI28" s="104">
        <v>-1.99999787443721</v>
      </c>
      <c r="AJ28" s="104">
        <v>-1.99999797554298</v>
      </c>
      <c r="AK28" s="104">
        <v>-1.9999979952940601</v>
      </c>
      <c r="AL28" s="104">
        <v>-1.9999984132072299</v>
      </c>
      <c r="AM28" s="104">
        <v>-1.99999775423141</v>
      </c>
      <c r="AN28" s="104">
        <v>-1.99999791746056</v>
      </c>
      <c r="AO28" s="104">
        <v>-1.99999812297153</v>
      </c>
      <c r="AP28" s="105">
        <v>-1.9999992131952999</v>
      </c>
      <c r="AQ28" s="234">
        <f t="shared" si="12"/>
        <v>-1.9999980905315149</v>
      </c>
      <c r="AR28" s="229">
        <f t="shared" si="13"/>
        <v>4.5032043690299802E-7</v>
      </c>
      <c r="AS28" s="29"/>
      <c r="AT28" s="225">
        <v>0.5</v>
      </c>
      <c r="AU28" s="228">
        <v>9</v>
      </c>
      <c r="AV28" s="6">
        <v>12</v>
      </c>
      <c r="AW28" s="6">
        <v>13</v>
      </c>
      <c r="AX28" s="6">
        <v>11</v>
      </c>
      <c r="AY28" s="6">
        <v>14</v>
      </c>
      <c r="AZ28" s="6">
        <v>11</v>
      </c>
      <c r="BA28" s="6">
        <v>13</v>
      </c>
      <c r="BB28" s="6">
        <v>14</v>
      </c>
      <c r="BC28" s="6">
        <v>8</v>
      </c>
      <c r="BD28" s="229">
        <v>9</v>
      </c>
      <c r="BE28" s="228">
        <f t="shared" si="14"/>
        <v>11.4</v>
      </c>
      <c r="BF28" s="229">
        <f t="shared" si="15"/>
        <v>2.1705094128132965</v>
      </c>
      <c r="BG28" s="6"/>
      <c r="BH28" s="66"/>
      <c r="BI28" s="66"/>
      <c r="BJ28" s="66"/>
      <c r="BK28" s="66"/>
      <c r="BL28" s="66"/>
      <c r="BM28" s="66"/>
      <c r="BN28" s="66"/>
      <c r="BO28" s="66"/>
    </row>
    <row r="29" spans="1:71" ht="15.75" customHeight="1" x14ac:dyDescent="0.2">
      <c r="A29" s="225">
        <v>0.75</v>
      </c>
      <c r="B29" s="103">
        <v>-2.2499988594347</v>
      </c>
      <c r="C29" s="104">
        <v>-2.2499990245418302</v>
      </c>
      <c r="D29" s="104">
        <v>-2.2499986178534699</v>
      </c>
      <c r="E29" s="104">
        <v>-2.2499990235677001</v>
      </c>
      <c r="F29" s="104">
        <v>-2.2499990898382598</v>
      </c>
      <c r="G29" s="104">
        <v>-2.24999853248943</v>
      </c>
      <c r="H29" s="104">
        <v>-2.2499989253978998</v>
      </c>
      <c r="I29" s="104">
        <v>-2.2499985613970401</v>
      </c>
      <c r="J29" s="104">
        <v>-2.2499985034738201</v>
      </c>
      <c r="K29" s="105">
        <v>-2.2499990085085599</v>
      </c>
      <c r="L29" s="234">
        <f t="shared" si="8"/>
        <v>-2.249998814650271</v>
      </c>
      <c r="M29" s="235">
        <f t="shared" si="9"/>
        <v>2.3442430907376523E-7</v>
      </c>
      <c r="N29" s="6"/>
      <c r="O29" s="225">
        <v>0.75</v>
      </c>
      <c r="P29" s="228">
        <v>9</v>
      </c>
      <c r="Q29" s="6">
        <v>10</v>
      </c>
      <c r="R29" s="6">
        <v>10</v>
      </c>
      <c r="S29" s="6">
        <v>10</v>
      </c>
      <c r="T29" s="6">
        <v>8</v>
      </c>
      <c r="U29" s="6">
        <v>9</v>
      </c>
      <c r="V29" s="6">
        <v>9</v>
      </c>
      <c r="W29" s="6">
        <v>10</v>
      </c>
      <c r="X29" s="6">
        <v>9</v>
      </c>
      <c r="Y29" s="229">
        <v>7</v>
      </c>
      <c r="Z29" s="228">
        <f t="shared" si="10"/>
        <v>9.1</v>
      </c>
      <c r="AA29" s="229">
        <f t="shared" si="11"/>
        <v>0.99442892601175192</v>
      </c>
      <c r="AB29" s="6"/>
      <c r="AC29" s="223"/>
      <c r="AD29" s="223"/>
      <c r="AE29" s="6"/>
      <c r="AF29" s="225">
        <v>0.75</v>
      </c>
      <c r="AG29" s="103">
        <v>-2.9999988037081802</v>
      </c>
      <c r="AH29" s="104">
        <v>-2.9999990895929902</v>
      </c>
      <c r="AI29" s="104">
        <v>-2.9999989202166799</v>
      </c>
      <c r="AJ29" s="104">
        <v>-2.9999986197435402</v>
      </c>
      <c r="AK29" s="104">
        <v>-2.9999990780517001</v>
      </c>
      <c r="AL29" s="104">
        <v>-2.9999986159743002</v>
      </c>
      <c r="AM29" s="104">
        <v>-2.9999995811723599</v>
      </c>
      <c r="AN29" s="104">
        <v>-2.9999989463081098</v>
      </c>
      <c r="AO29" s="104">
        <v>-2.9999990095967002</v>
      </c>
      <c r="AP29" s="105">
        <v>-2.9999990756758099</v>
      </c>
      <c r="AQ29" s="234">
        <f t="shared" si="12"/>
        <v>-2.9999989740040371</v>
      </c>
      <c r="AR29" s="229">
        <f t="shared" si="13"/>
        <v>2.7704606450888704E-7</v>
      </c>
      <c r="AS29" s="29"/>
      <c r="AT29" s="225">
        <v>0.75</v>
      </c>
      <c r="AU29" s="228">
        <v>11</v>
      </c>
      <c r="AV29" s="6">
        <v>8</v>
      </c>
      <c r="AW29" s="6">
        <v>8</v>
      </c>
      <c r="AX29" s="6">
        <v>8</v>
      </c>
      <c r="AY29" s="6">
        <v>10</v>
      </c>
      <c r="AZ29" s="6">
        <v>10</v>
      </c>
      <c r="BA29" s="6">
        <v>6</v>
      </c>
      <c r="BB29" s="6">
        <v>10</v>
      </c>
      <c r="BC29" s="6">
        <v>7</v>
      </c>
      <c r="BD29" s="229">
        <v>6</v>
      </c>
      <c r="BE29" s="228">
        <f t="shared" si="14"/>
        <v>8.4</v>
      </c>
      <c r="BF29" s="229">
        <f t="shared" si="15"/>
        <v>1.7763883459298964</v>
      </c>
      <c r="BG29" s="6"/>
      <c r="BH29" s="66"/>
      <c r="BI29" s="66"/>
      <c r="BJ29" s="66"/>
      <c r="BK29" s="66"/>
      <c r="BL29" s="66"/>
      <c r="BM29" s="66"/>
      <c r="BN29" s="66"/>
      <c r="BO29" s="66"/>
    </row>
    <row r="30" spans="1:71" ht="15.75" customHeight="1" x14ac:dyDescent="0.2">
      <c r="A30" s="225">
        <v>1</v>
      </c>
      <c r="B30" s="103">
        <v>-2.9999991259963101</v>
      </c>
      <c r="C30" s="104">
        <v>-2.9999994549868201</v>
      </c>
      <c r="D30" s="104">
        <v>-2.9999991197476201</v>
      </c>
      <c r="E30" s="104">
        <v>-2.99999950243599</v>
      </c>
      <c r="F30" s="104">
        <v>-2.9999992250826302</v>
      </c>
      <c r="G30" s="104">
        <v>-2.9999991450245398</v>
      </c>
      <c r="H30" s="104">
        <v>-2.9999995264400598</v>
      </c>
      <c r="I30" s="104">
        <v>-2.99999934749748</v>
      </c>
      <c r="J30" s="104">
        <v>-2.9999995168655</v>
      </c>
      <c r="K30" s="105">
        <v>-2.9999993636627802</v>
      </c>
      <c r="L30" s="234">
        <f t="shared" si="8"/>
        <v>-2.9999993327739731</v>
      </c>
      <c r="M30" s="235">
        <f t="shared" si="9"/>
        <v>1.6709040382909679E-7</v>
      </c>
      <c r="N30" s="6"/>
      <c r="O30" s="225">
        <v>1</v>
      </c>
      <c r="P30" s="228">
        <v>9</v>
      </c>
      <c r="Q30" s="6">
        <v>7</v>
      </c>
      <c r="R30" s="6">
        <v>9</v>
      </c>
      <c r="S30" s="6">
        <v>9</v>
      </c>
      <c r="T30" s="6">
        <v>9</v>
      </c>
      <c r="U30" s="6">
        <v>8</v>
      </c>
      <c r="V30" s="6">
        <v>10</v>
      </c>
      <c r="W30" s="6">
        <v>9</v>
      </c>
      <c r="X30" s="6">
        <v>10</v>
      </c>
      <c r="Y30" s="229">
        <v>8</v>
      </c>
      <c r="Z30" s="228">
        <f t="shared" si="10"/>
        <v>8.8000000000000007</v>
      </c>
      <c r="AA30" s="229">
        <f t="shared" si="11"/>
        <v>0.91893658347268148</v>
      </c>
      <c r="AB30" s="6"/>
      <c r="AC30" s="223"/>
      <c r="AD30" s="223"/>
      <c r="AE30" s="6"/>
      <c r="AF30" s="225">
        <v>1</v>
      </c>
      <c r="AG30" s="103">
        <v>-3.9999994090122</v>
      </c>
      <c r="AH30" s="104">
        <v>-3.9999992108784599</v>
      </c>
      <c r="AI30" s="104">
        <v>-3.9999992953541401</v>
      </c>
      <c r="AJ30" s="104">
        <v>-3.9999993215843901</v>
      </c>
      <c r="AK30" s="104">
        <v>-3.99999911014485</v>
      </c>
      <c r="AL30" s="104">
        <v>-3.9999992417075201</v>
      </c>
      <c r="AM30" s="104">
        <v>-3.9999992859744902</v>
      </c>
      <c r="AN30" s="104">
        <v>-3.9999992821898198</v>
      </c>
      <c r="AO30" s="104">
        <v>-3.9999992102520299</v>
      </c>
      <c r="AP30" s="105">
        <v>-3.9999992565208502</v>
      </c>
      <c r="AQ30" s="234">
        <f t="shared" si="12"/>
        <v>-3.9999992623618752</v>
      </c>
      <c r="AR30" s="229">
        <f t="shared" si="13"/>
        <v>7.8915944943765961E-8</v>
      </c>
      <c r="AS30" s="29"/>
      <c r="AT30" s="225">
        <v>1</v>
      </c>
      <c r="AU30" s="228">
        <v>8</v>
      </c>
      <c r="AV30" s="6">
        <v>7</v>
      </c>
      <c r="AW30" s="6">
        <v>7</v>
      </c>
      <c r="AX30" s="6">
        <v>8</v>
      </c>
      <c r="AY30" s="6">
        <v>8</v>
      </c>
      <c r="AZ30" s="6">
        <v>6</v>
      </c>
      <c r="BA30" s="6">
        <v>8</v>
      </c>
      <c r="BB30" s="6">
        <v>7</v>
      </c>
      <c r="BC30" s="6">
        <v>8</v>
      </c>
      <c r="BD30" s="229">
        <v>5</v>
      </c>
      <c r="BE30" s="228">
        <f t="shared" si="14"/>
        <v>7.2</v>
      </c>
      <c r="BF30" s="229">
        <f t="shared" si="15"/>
        <v>1.0327955589886457</v>
      </c>
      <c r="BG30" s="6"/>
      <c r="BH30" s="66"/>
      <c r="BI30" s="66"/>
      <c r="BJ30" s="66"/>
      <c r="BK30" s="66"/>
      <c r="BL30" s="66"/>
      <c r="BM30" s="66"/>
      <c r="BN30" s="66"/>
      <c r="BO30" s="66"/>
    </row>
    <row r="31" spans="1:71" ht="15.75" customHeight="1" x14ac:dyDescent="0.2">
      <c r="A31" s="225">
        <v>1.25</v>
      </c>
      <c r="B31" s="103">
        <v>-3.7499997218407399</v>
      </c>
      <c r="C31" s="104">
        <v>-3.74999970474438</v>
      </c>
      <c r="D31" s="104">
        <v>-3.7499995435645701</v>
      </c>
      <c r="E31" s="104">
        <v>-3.74999967432966</v>
      </c>
      <c r="F31" s="104">
        <v>-3.7499995079180199</v>
      </c>
      <c r="G31" s="104">
        <v>-3.74999938879151</v>
      </c>
      <c r="H31" s="104">
        <v>-3.7499996620619598</v>
      </c>
      <c r="I31" s="104">
        <v>-3.74999974674322</v>
      </c>
      <c r="J31" s="104">
        <v>-3.74999948632927</v>
      </c>
      <c r="K31" s="105">
        <v>-3.7499993640880498</v>
      </c>
      <c r="L31" s="234">
        <f t="shared" si="8"/>
        <v>-3.7499995800411385</v>
      </c>
      <c r="M31" s="235">
        <f t="shared" si="9"/>
        <v>1.4047210292553717E-7</v>
      </c>
      <c r="N31" s="6"/>
      <c r="O31" s="225">
        <v>1.25</v>
      </c>
      <c r="P31" s="228">
        <v>8</v>
      </c>
      <c r="Q31" s="6">
        <v>8</v>
      </c>
      <c r="R31" s="6">
        <v>7</v>
      </c>
      <c r="S31" s="6">
        <v>8</v>
      </c>
      <c r="T31" s="6">
        <v>8</v>
      </c>
      <c r="U31" s="6">
        <v>8</v>
      </c>
      <c r="V31" s="6">
        <v>8</v>
      </c>
      <c r="W31" s="6">
        <v>7</v>
      </c>
      <c r="X31" s="6">
        <v>8</v>
      </c>
      <c r="Y31" s="229">
        <v>7</v>
      </c>
      <c r="Z31" s="228">
        <f t="shared" si="10"/>
        <v>7.7</v>
      </c>
      <c r="AA31" s="229">
        <f t="shared" si="11"/>
        <v>0.48304589153964794</v>
      </c>
      <c r="AB31" s="6"/>
      <c r="AC31" s="223"/>
      <c r="AD31" s="223"/>
      <c r="AE31" s="6"/>
      <c r="AF31" s="225">
        <v>1.25</v>
      </c>
      <c r="AG31" s="103">
        <v>-4.9999996615401203</v>
      </c>
      <c r="AH31" s="104">
        <v>-4.9999996497543497</v>
      </c>
      <c r="AI31" s="104">
        <v>-4.9999994690782303</v>
      </c>
      <c r="AJ31" s="104">
        <v>-4.9999997867354304</v>
      </c>
      <c r="AK31" s="104">
        <v>-4.9999993693442102</v>
      </c>
      <c r="AL31" s="104">
        <v>-4.9999993974045003</v>
      </c>
      <c r="AM31" s="104">
        <v>-4.9999996743247799</v>
      </c>
      <c r="AN31" s="104">
        <v>-4.9999994206152101</v>
      </c>
      <c r="AO31" s="104">
        <v>-4.9999997006045502</v>
      </c>
      <c r="AP31" s="105">
        <v>-4.9999995898619298</v>
      </c>
      <c r="AQ31" s="234">
        <f t="shared" si="12"/>
        <v>-4.999999571926331</v>
      </c>
      <c r="AR31" s="229">
        <f t="shared" si="13"/>
        <v>1.4627453840788175E-7</v>
      </c>
      <c r="AS31" s="29"/>
      <c r="AT31" s="225">
        <v>1.25</v>
      </c>
      <c r="AU31" s="228">
        <v>4</v>
      </c>
      <c r="AV31" s="6">
        <v>8</v>
      </c>
      <c r="AW31" s="6">
        <v>7</v>
      </c>
      <c r="AX31" s="6">
        <v>5</v>
      </c>
      <c r="AY31" s="6">
        <v>7</v>
      </c>
      <c r="AZ31" s="6">
        <v>6</v>
      </c>
      <c r="BA31" s="6">
        <v>8</v>
      </c>
      <c r="BB31" s="6">
        <v>7</v>
      </c>
      <c r="BC31" s="6">
        <v>8</v>
      </c>
      <c r="BD31" s="229">
        <v>4</v>
      </c>
      <c r="BE31" s="228">
        <f t="shared" si="14"/>
        <v>6.4</v>
      </c>
      <c r="BF31" s="229">
        <f t="shared" si="15"/>
        <v>1.5776212754932302</v>
      </c>
      <c r="BG31" s="6"/>
      <c r="BH31" s="66"/>
      <c r="BI31" s="66"/>
      <c r="BJ31" s="66"/>
      <c r="BK31" s="66"/>
      <c r="BL31" s="66"/>
      <c r="BM31" s="66"/>
      <c r="BN31" s="66"/>
      <c r="BO31" s="66"/>
    </row>
    <row r="32" spans="1:71" ht="15.75" customHeight="1" x14ac:dyDescent="0.2">
      <c r="A32" s="237">
        <v>1.5</v>
      </c>
      <c r="B32" s="109">
        <v>-4.4999996726844698</v>
      </c>
      <c r="C32" s="110">
        <v>-4.4999998328221604</v>
      </c>
      <c r="D32" s="110">
        <v>-4.4999995890673503</v>
      </c>
      <c r="E32" s="110">
        <v>-4.4999998139382296</v>
      </c>
      <c r="F32" s="110">
        <v>-4.4999996741029902</v>
      </c>
      <c r="G32" s="110">
        <v>-4.49999967502524</v>
      </c>
      <c r="H32" s="110">
        <v>-4.4999996084629403</v>
      </c>
      <c r="I32" s="110">
        <v>-4.49999980813151</v>
      </c>
      <c r="J32" s="110">
        <v>-4.4999997497375901</v>
      </c>
      <c r="K32" s="111">
        <v>-4.4999997170164496</v>
      </c>
      <c r="L32" s="238">
        <f t="shared" si="8"/>
        <v>-4.4999997140988928</v>
      </c>
      <c r="M32" s="239">
        <f t="shared" si="9"/>
        <v>8.551626713249456E-8</v>
      </c>
      <c r="N32" s="6"/>
      <c r="O32" s="237">
        <v>1.5</v>
      </c>
      <c r="P32" s="240">
        <v>7</v>
      </c>
      <c r="Q32" s="195">
        <v>7</v>
      </c>
      <c r="R32" s="195">
        <v>6</v>
      </c>
      <c r="S32" s="195">
        <v>6</v>
      </c>
      <c r="T32" s="195">
        <v>7</v>
      </c>
      <c r="U32" s="195">
        <v>6</v>
      </c>
      <c r="V32" s="195">
        <v>6</v>
      </c>
      <c r="W32" s="195">
        <v>7</v>
      </c>
      <c r="X32" s="195">
        <v>7</v>
      </c>
      <c r="Y32" s="241">
        <v>7</v>
      </c>
      <c r="Z32" s="240">
        <f t="shared" si="10"/>
        <v>6.6</v>
      </c>
      <c r="AA32" s="241">
        <f t="shared" si="11"/>
        <v>0.5163977794943222</v>
      </c>
      <c r="AB32" s="6"/>
      <c r="AC32" s="223"/>
      <c r="AD32" s="223"/>
      <c r="AE32" s="6"/>
      <c r="AF32" s="237">
        <v>1.5</v>
      </c>
      <c r="AG32" s="109">
        <v>-5.9999996222742604</v>
      </c>
      <c r="AH32" s="110">
        <v>-5.9999997567897001</v>
      </c>
      <c r="AI32" s="110">
        <v>-5.99999982135739</v>
      </c>
      <c r="AJ32" s="110">
        <v>-5.9999998301992603</v>
      </c>
      <c r="AK32" s="110">
        <v>-5.9999997352262699</v>
      </c>
      <c r="AL32" s="110">
        <v>-5.9999997155786096</v>
      </c>
      <c r="AM32" s="110">
        <v>-5.9999997346673899</v>
      </c>
      <c r="AN32" s="110">
        <v>-5.99999986472461</v>
      </c>
      <c r="AO32" s="110">
        <v>-5.9999998009977897</v>
      </c>
      <c r="AP32" s="111">
        <v>-5.9999997100958504</v>
      </c>
      <c r="AQ32" s="238">
        <f t="shared" si="12"/>
        <v>-5.9999997591911134</v>
      </c>
      <c r="AR32" s="241">
        <f t="shared" si="13"/>
        <v>7.1516923753203948E-8</v>
      </c>
      <c r="AS32" s="29"/>
      <c r="AT32" s="237">
        <v>1.5</v>
      </c>
      <c r="AU32" s="240">
        <v>4</v>
      </c>
      <c r="AV32" s="195">
        <v>6</v>
      </c>
      <c r="AW32" s="195">
        <v>5</v>
      </c>
      <c r="AX32" s="195">
        <v>7</v>
      </c>
      <c r="AY32" s="195">
        <v>7</v>
      </c>
      <c r="AZ32" s="195">
        <v>4</v>
      </c>
      <c r="BA32" s="195">
        <v>6</v>
      </c>
      <c r="BB32" s="195">
        <v>5</v>
      </c>
      <c r="BC32" s="195">
        <v>7</v>
      </c>
      <c r="BD32" s="241">
        <v>6</v>
      </c>
      <c r="BE32" s="240">
        <f t="shared" si="14"/>
        <v>5.7</v>
      </c>
      <c r="BF32" s="241">
        <f t="shared" si="15"/>
        <v>1.1595018087284068</v>
      </c>
      <c r="BG32" s="6"/>
      <c r="BH32" s="66"/>
      <c r="BI32" s="66"/>
      <c r="BJ32" s="66"/>
      <c r="BK32" s="66"/>
      <c r="BL32" s="66"/>
      <c r="BM32" s="66"/>
      <c r="BN32" s="66"/>
      <c r="BO32" s="66"/>
    </row>
    <row r="33" spans="1:71" ht="15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223"/>
      <c r="AD33" s="223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6"/>
      <c r="BI33" s="66"/>
      <c r="BJ33" s="66"/>
      <c r="BK33" s="66"/>
      <c r="BL33" s="66"/>
      <c r="BM33" s="66"/>
      <c r="BN33" s="66"/>
      <c r="BO33" s="66"/>
    </row>
    <row r="34" spans="1:71" ht="15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223"/>
      <c r="AD34" s="223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6"/>
      <c r="BI34" s="66"/>
      <c r="BJ34" s="66"/>
      <c r="BK34" s="66"/>
      <c r="BL34" s="66"/>
      <c r="BM34" s="66"/>
      <c r="BN34" s="66"/>
    </row>
    <row r="35" spans="1:71" ht="15.75" customHeight="1" x14ac:dyDescent="0.2">
      <c r="A35" s="6" t="s">
        <v>127</v>
      </c>
      <c r="B35" s="6" t="s">
        <v>128</v>
      </c>
      <c r="C35" s="6" t="s">
        <v>129</v>
      </c>
      <c r="D35" s="6" t="s">
        <v>110</v>
      </c>
      <c r="E35" s="6" t="s">
        <v>111</v>
      </c>
      <c r="F35" s="6" t="s">
        <v>135</v>
      </c>
      <c r="G35" s="6"/>
      <c r="H35" s="6"/>
      <c r="I35" s="6"/>
      <c r="J35" s="6"/>
      <c r="K35" s="6"/>
      <c r="L35" s="6"/>
      <c r="M35" s="6"/>
      <c r="N35" s="6"/>
      <c r="O35" s="6" t="s">
        <v>127</v>
      </c>
      <c r="P35" s="6" t="s">
        <v>128</v>
      </c>
      <c r="Q35" s="6" t="s">
        <v>129</v>
      </c>
      <c r="R35" s="6" t="s">
        <v>110</v>
      </c>
      <c r="S35" s="6" t="s">
        <v>111</v>
      </c>
      <c r="T35" s="6" t="s">
        <v>135</v>
      </c>
      <c r="U35" s="6"/>
      <c r="V35" s="6"/>
      <c r="W35" s="6"/>
      <c r="X35" s="6"/>
      <c r="Y35" s="6"/>
      <c r="Z35" s="6"/>
      <c r="AA35" s="6"/>
      <c r="AB35" s="6"/>
      <c r="AC35" s="223"/>
      <c r="AD35" s="223"/>
      <c r="AE35" s="6"/>
      <c r="AF35" s="6" t="s">
        <v>127</v>
      </c>
      <c r="AG35" s="6" t="s">
        <v>128</v>
      </c>
      <c r="AH35" s="6" t="s">
        <v>129</v>
      </c>
      <c r="AI35" s="6" t="s">
        <v>110</v>
      </c>
      <c r="AJ35" s="6" t="s">
        <v>111</v>
      </c>
      <c r="AK35" s="6" t="s">
        <v>136</v>
      </c>
      <c r="AL35" s="6"/>
      <c r="AM35" s="6"/>
      <c r="AN35" s="6"/>
      <c r="AO35" s="6"/>
      <c r="AP35" s="6"/>
      <c r="AQ35" s="6"/>
      <c r="AR35" s="6"/>
      <c r="AS35" s="6"/>
      <c r="AT35" s="6" t="s">
        <v>127</v>
      </c>
      <c r="AU35" s="6" t="s">
        <v>128</v>
      </c>
      <c r="AV35" s="6" t="s">
        <v>129</v>
      </c>
      <c r="AW35" s="6" t="s">
        <v>110</v>
      </c>
      <c r="AX35" s="6" t="s">
        <v>111</v>
      </c>
      <c r="AY35" s="6" t="s">
        <v>136</v>
      </c>
      <c r="AZ35" s="6"/>
      <c r="BA35" s="6"/>
      <c r="BB35" s="6"/>
      <c r="BC35" s="6"/>
      <c r="BD35" s="6"/>
      <c r="BE35" s="6"/>
      <c r="BF35" s="6"/>
      <c r="BG35" s="6"/>
      <c r="BH35" s="66"/>
      <c r="BI35" s="66"/>
      <c r="BJ35" s="66"/>
      <c r="BK35" s="66"/>
      <c r="BL35" s="66"/>
      <c r="BM35" s="66"/>
      <c r="BN35" s="66"/>
    </row>
    <row r="36" spans="1:71" ht="15.75" customHeight="1" x14ac:dyDescent="0.2">
      <c r="A36" s="101" t="s">
        <v>132</v>
      </c>
      <c r="B36" s="41" t="s">
        <v>112</v>
      </c>
      <c r="C36" s="41" t="s">
        <v>113</v>
      </c>
      <c r="D36" s="41" t="s">
        <v>114</v>
      </c>
      <c r="E36" s="41" t="s">
        <v>115</v>
      </c>
      <c r="F36" s="41" t="s">
        <v>116</v>
      </c>
      <c r="G36" s="41" t="s">
        <v>117</v>
      </c>
      <c r="H36" s="41" t="s">
        <v>118</v>
      </c>
      <c r="I36" s="41" t="s">
        <v>119</v>
      </c>
      <c r="J36" s="41" t="s">
        <v>120</v>
      </c>
      <c r="K36" s="41" t="s">
        <v>121</v>
      </c>
      <c r="L36" s="224" t="s">
        <v>122</v>
      </c>
      <c r="M36" s="44" t="s">
        <v>123</v>
      </c>
      <c r="N36" s="6"/>
      <c r="O36" s="101" t="s">
        <v>132</v>
      </c>
      <c r="P36" s="41" t="s">
        <v>112</v>
      </c>
      <c r="Q36" s="41" t="s">
        <v>113</v>
      </c>
      <c r="R36" s="41" t="s">
        <v>114</v>
      </c>
      <c r="S36" s="41" t="s">
        <v>115</v>
      </c>
      <c r="T36" s="41" t="s">
        <v>116</v>
      </c>
      <c r="U36" s="41" t="s">
        <v>117</v>
      </c>
      <c r="V36" s="41" t="s">
        <v>118</v>
      </c>
      <c r="W36" s="41" t="s">
        <v>119</v>
      </c>
      <c r="X36" s="41" t="s">
        <v>120</v>
      </c>
      <c r="Y36" s="41" t="s">
        <v>121</v>
      </c>
      <c r="Z36" s="224" t="s">
        <v>122</v>
      </c>
      <c r="AA36" s="44" t="s">
        <v>123</v>
      </c>
      <c r="AB36" s="6"/>
      <c r="AC36" s="223"/>
      <c r="AD36" s="223"/>
      <c r="AE36" s="6"/>
      <c r="AF36" s="101" t="s">
        <v>132</v>
      </c>
      <c r="AG36" s="40" t="s">
        <v>112</v>
      </c>
      <c r="AH36" s="41" t="s">
        <v>113</v>
      </c>
      <c r="AI36" s="41" t="s">
        <v>114</v>
      </c>
      <c r="AJ36" s="41" t="s">
        <v>115</v>
      </c>
      <c r="AK36" s="41" t="s">
        <v>116</v>
      </c>
      <c r="AL36" s="41" t="s">
        <v>117</v>
      </c>
      <c r="AM36" s="41" t="s">
        <v>118</v>
      </c>
      <c r="AN36" s="41" t="s">
        <v>119</v>
      </c>
      <c r="AO36" s="41" t="s">
        <v>120</v>
      </c>
      <c r="AP36" s="42" t="s">
        <v>121</v>
      </c>
      <c r="AQ36" s="224" t="s">
        <v>122</v>
      </c>
      <c r="AR36" s="44" t="s">
        <v>123</v>
      </c>
      <c r="AS36" s="6"/>
      <c r="AT36" s="101" t="s">
        <v>132</v>
      </c>
      <c r="AU36" s="40" t="s">
        <v>112</v>
      </c>
      <c r="AV36" s="41" t="s">
        <v>113</v>
      </c>
      <c r="AW36" s="41" t="s">
        <v>114</v>
      </c>
      <c r="AX36" s="41" t="s">
        <v>115</v>
      </c>
      <c r="AY36" s="41" t="s">
        <v>116</v>
      </c>
      <c r="AZ36" s="41" t="s">
        <v>117</v>
      </c>
      <c r="BA36" s="41" t="s">
        <v>118</v>
      </c>
      <c r="BB36" s="41" t="s">
        <v>119</v>
      </c>
      <c r="BC36" s="41" t="s">
        <v>120</v>
      </c>
      <c r="BD36" s="42" t="s">
        <v>121</v>
      </c>
      <c r="BE36" s="224" t="s">
        <v>122</v>
      </c>
      <c r="BF36" s="44" t="s">
        <v>123</v>
      </c>
      <c r="BG36" s="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  <c r="BS36" s="66"/>
    </row>
    <row r="37" spans="1:71" ht="15.75" customHeight="1" x14ac:dyDescent="0.2">
      <c r="A37" s="225">
        <v>-1.5</v>
      </c>
      <c r="B37" s="115">
        <v>-10.919906337999601</v>
      </c>
      <c r="C37" s="116">
        <v>-10.9199070913252</v>
      </c>
      <c r="D37" s="116">
        <v>-10.9199068282279</v>
      </c>
      <c r="E37" s="116">
        <v>-10.9199073590335</v>
      </c>
      <c r="F37" s="116">
        <v>-10.919906698738901</v>
      </c>
      <c r="G37" s="116">
        <v>-10.9199069190554</v>
      </c>
      <c r="H37" s="116">
        <v>-10.919907261232201</v>
      </c>
      <c r="I37" s="116">
        <v>-10.919906484389299</v>
      </c>
      <c r="J37" s="116">
        <v>-10.9199066855723</v>
      </c>
      <c r="K37" s="117">
        <v>-10.9199074831748</v>
      </c>
      <c r="L37" s="226">
        <f t="shared" ref="L37:L49" si="16">AVERAGE(B37:K37)</f>
        <v>-10.919906914874911</v>
      </c>
      <c r="M37" s="227">
        <f t="shared" ref="M37:M49" si="17">_xlfn.STDEV.S(B37:K37)</f>
        <v>3.7951172154120936E-7</v>
      </c>
      <c r="N37" s="6"/>
      <c r="O37" s="225">
        <v>-1.5</v>
      </c>
      <c r="P37" s="230">
        <v>40</v>
      </c>
      <c r="Q37" s="233">
        <v>44</v>
      </c>
      <c r="R37" s="233">
        <v>33</v>
      </c>
      <c r="S37" s="233">
        <v>31</v>
      </c>
      <c r="T37" s="233">
        <v>38</v>
      </c>
      <c r="U37" s="233">
        <v>34</v>
      </c>
      <c r="V37" s="233">
        <v>37</v>
      </c>
      <c r="W37" s="233">
        <v>40</v>
      </c>
      <c r="X37" s="233">
        <v>36</v>
      </c>
      <c r="Y37" s="231">
        <v>45</v>
      </c>
      <c r="Z37" s="230">
        <f t="shared" ref="Z37:Z49" si="18">AVERAGE(P37:Y37)</f>
        <v>37.799999999999997</v>
      </c>
      <c r="AA37" s="231">
        <f t="shared" ref="AA37:AA49" si="19">_xlfn.STDEV.S(P37:Y37)</f>
        <v>4.5655716448703858</v>
      </c>
      <c r="AB37" s="6"/>
      <c r="AC37" s="223"/>
      <c r="AD37" s="223"/>
      <c r="AE37" s="6"/>
      <c r="AF37" s="225">
        <v>-1.5</v>
      </c>
      <c r="AG37" s="115">
        <v>-10.3240629897748</v>
      </c>
      <c r="AH37" s="116">
        <v>-10.3240627577356</v>
      </c>
      <c r="AI37" s="116">
        <v>-10.3240642844486</v>
      </c>
      <c r="AJ37" s="116">
        <v>-10.3240627360437</v>
      </c>
      <c r="AK37" s="116">
        <v>-10.324063540376301</v>
      </c>
      <c r="AL37" s="116">
        <v>-10.324058362769099</v>
      </c>
      <c r="AM37" s="116">
        <v>-10.324062914031099</v>
      </c>
      <c r="AN37" s="116">
        <v>-10.324063375538101</v>
      </c>
      <c r="AO37" s="116">
        <v>-10.324062993583</v>
      </c>
      <c r="AP37" s="117">
        <v>-10.324063176621401</v>
      </c>
      <c r="AQ37" s="226">
        <f t="shared" ref="AQ37:AQ49" si="20">AVERAGE(AG37:AP37)</f>
        <v>-10.32406271309217</v>
      </c>
      <c r="AR37" s="227">
        <f t="shared" ref="AR37:AR49" si="21">_xlfn.STDEV.S(AG37:AP37)</f>
        <v>1.5961999835655606E-6</v>
      </c>
      <c r="AS37" s="29"/>
      <c r="AT37" s="225">
        <v>-1.5</v>
      </c>
      <c r="AU37" s="230">
        <v>96</v>
      </c>
      <c r="AV37" s="233">
        <v>92</v>
      </c>
      <c r="AW37" s="233">
        <v>41</v>
      </c>
      <c r="AX37" s="233">
        <v>88</v>
      </c>
      <c r="AY37" s="233">
        <v>99</v>
      </c>
      <c r="AZ37" s="233">
        <v>84</v>
      </c>
      <c r="BA37" s="233">
        <v>91</v>
      </c>
      <c r="BB37" s="233">
        <v>95</v>
      </c>
      <c r="BC37" s="233">
        <v>96</v>
      </c>
      <c r="BD37" s="231">
        <v>91</v>
      </c>
      <c r="BE37" s="230">
        <f t="shared" ref="BE37:BE49" si="22">AVERAGE(AU37:BD37)</f>
        <v>87.3</v>
      </c>
      <c r="BF37" s="231">
        <f t="shared" ref="BF37:BF49" si="23">_xlfn.STDEV.S(AU37:BD37)</f>
        <v>16.839437837014255</v>
      </c>
      <c r="BG37" s="6"/>
      <c r="BH37" s="66"/>
      <c r="BI37" s="66"/>
      <c r="BJ37" s="66"/>
      <c r="BK37" s="66"/>
      <c r="BL37" s="66"/>
      <c r="BM37" s="66"/>
      <c r="BN37" s="66"/>
      <c r="BO37" s="66"/>
    </row>
    <row r="38" spans="1:71" ht="15.75" customHeight="1" x14ac:dyDescent="0.2">
      <c r="A38" s="225">
        <v>-1.25</v>
      </c>
      <c r="B38" s="103">
        <v>-9.0999225060111897</v>
      </c>
      <c r="C38" s="104">
        <v>-9.0999224756825097</v>
      </c>
      <c r="D38" s="104">
        <v>-9.0999224930457103</v>
      </c>
      <c r="E38" s="104">
        <v>-9.0999226037853003</v>
      </c>
      <c r="F38" s="104">
        <v>-9.09992243618046</v>
      </c>
      <c r="G38" s="104">
        <v>-9.0999227017947693</v>
      </c>
      <c r="H38" s="104">
        <v>-9.0999226868762193</v>
      </c>
      <c r="I38" s="104">
        <v>-9.0999224492448505</v>
      </c>
      <c r="J38" s="104">
        <v>-9.0999223904937594</v>
      </c>
      <c r="K38" s="105">
        <v>-9.0999224482016992</v>
      </c>
      <c r="L38" s="234">
        <f t="shared" si="16"/>
        <v>-9.0999225191316473</v>
      </c>
      <c r="M38" s="235">
        <f t="shared" si="17"/>
        <v>1.0788603873192052E-7</v>
      </c>
      <c r="N38" s="6"/>
      <c r="O38" s="225">
        <v>-1.25</v>
      </c>
      <c r="P38" s="228">
        <v>41</v>
      </c>
      <c r="Q38" s="6">
        <v>38</v>
      </c>
      <c r="R38" s="6">
        <v>45</v>
      </c>
      <c r="S38" s="6">
        <v>39</v>
      </c>
      <c r="T38" s="6">
        <v>38</v>
      </c>
      <c r="U38" s="6">
        <v>40</v>
      </c>
      <c r="V38" s="6">
        <v>46</v>
      </c>
      <c r="W38" s="6">
        <v>42</v>
      </c>
      <c r="X38" s="6">
        <v>40</v>
      </c>
      <c r="Y38" s="229">
        <v>37</v>
      </c>
      <c r="Z38" s="228">
        <f t="shared" si="18"/>
        <v>40.6</v>
      </c>
      <c r="AA38" s="229">
        <f t="shared" si="19"/>
        <v>2.9888682361946524</v>
      </c>
      <c r="AB38" s="6"/>
      <c r="AC38" s="223"/>
      <c r="AD38" s="223"/>
      <c r="AE38" s="6"/>
      <c r="AF38" s="225">
        <v>-1.25</v>
      </c>
      <c r="AG38" s="103">
        <v>-8.6033713501765199</v>
      </c>
      <c r="AH38" s="104">
        <v>-8.6033737319067605</v>
      </c>
      <c r="AI38" s="104">
        <v>-8.6033449580417702</v>
      </c>
      <c r="AJ38" s="104">
        <v>-8.6033802934309591</v>
      </c>
      <c r="AK38" s="104">
        <v>-8.6033807474838309</v>
      </c>
      <c r="AL38" s="104">
        <v>-8.6033809957185703</v>
      </c>
      <c r="AM38" s="104">
        <v>-8.6033798024947004</v>
      </c>
      <c r="AN38" s="104">
        <v>-8.6033695870726703</v>
      </c>
      <c r="AO38" s="104">
        <v>-8.6033698199711104</v>
      </c>
      <c r="AP38" s="105">
        <v>-8.6033739222659094</v>
      </c>
      <c r="AQ38" s="234">
        <f t="shared" si="20"/>
        <v>-8.6033725208562792</v>
      </c>
      <c r="AR38" s="235">
        <f t="shared" si="21"/>
        <v>1.0715241278513182E-5</v>
      </c>
      <c r="AS38" s="29"/>
      <c r="AT38" s="225">
        <v>-1.25</v>
      </c>
      <c r="AU38" s="228">
        <v>101</v>
      </c>
      <c r="AV38" s="6">
        <v>101</v>
      </c>
      <c r="AW38" s="6">
        <v>101</v>
      </c>
      <c r="AX38" s="6">
        <v>31</v>
      </c>
      <c r="AY38" s="6">
        <v>101</v>
      </c>
      <c r="AZ38" s="6">
        <v>96</v>
      </c>
      <c r="BA38" s="6">
        <v>101</v>
      </c>
      <c r="BB38" s="6">
        <v>101</v>
      </c>
      <c r="BC38" s="6">
        <v>101</v>
      </c>
      <c r="BD38" s="229">
        <v>101</v>
      </c>
      <c r="BE38" s="228">
        <f t="shared" si="22"/>
        <v>93.5</v>
      </c>
      <c r="BF38" s="229">
        <f t="shared" si="23"/>
        <v>22.016408022704844</v>
      </c>
      <c r="BG38" s="6"/>
      <c r="BH38" s="66"/>
      <c r="BI38" s="66"/>
      <c r="BJ38" s="66"/>
      <c r="BK38" s="66"/>
      <c r="BL38" s="66"/>
      <c r="BM38" s="66"/>
      <c r="BN38" s="66"/>
      <c r="BO38" s="66"/>
    </row>
    <row r="39" spans="1:71" ht="15.75" customHeight="1" x14ac:dyDescent="0.2">
      <c r="A39" s="225">
        <v>-1</v>
      </c>
      <c r="B39" s="103">
        <v>-7.2799378677838504</v>
      </c>
      <c r="C39" s="104">
        <v>-7.2799374874693603</v>
      </c>
      <c r="D39" s="104">
        <v>-7.27993752953072</v>
      </c>
      <c r="E39" s="104">
        <v>-7.2799373979139199</v>
      </c>
      <c r="F39" s="104">
        <v>-7.2799375437263496</v>
      </c>
      <c r="G39" s="104">
        <v>-7.2799375520105496</v>
      </c>
      <c r="H39" s="104">
        <v>-7.2799375357538496</v>
      </c>
      <c r="I39" s="104">
        <v>-7.2799374281513902</v>
      </c>
      <c r="J39" s="104">
        <v>-7.2799376032575402</v>
      </c>
      <c r="K39" s="105">
        <v>-7.2799374210691097</v>
      </c>
      <c r="L39" s="234">
        <f t="shared" si="16"/>
        <v>-7.2799375366666634</v>
      </c>
      <c r="M39" s="235">
        <f t="shared" si="17"/>
        <v>1.3384112586401304E-7</v>
      </c>
      <c r="N39" s="6"/>
      <c r="O39" s="225">
        <v>-1</v>
      </c>
      <c r="P39" s="228">
        <v>49</v>
      </c>
      <c r="Q39" s="6">
        <v>51</v>
      </c>
      <c r="R39" s="6">
        <v>55</v>
      </c>
      <c r="S39" s="6">
        <v>54</v>
      </c>
      <c r="T39" s="6">
        <v>49</v>
      </c>
      <c r="U39" s="6">
        <v>49</v>
      </c>
      <c r="V39" s="6">
        <v>45</v>
      </c>
      <c r="W39" s="6">
        <v>44</v>
      </c>
      <c r="X39" s="6">
        <v>48</v>
      </c>
      <c r="Y39" s="229">
        <v>45</v>
      </c>
      <c r="Z39" s="228">
        <f t="shared" si="18"/>
        <v>48.9</v>
      </c>
      <c r="AA39" s="229">
        <f t="shared" si="19"/>
        <v>3.6953424138441568</v>
      </c>
      <c r="AB39" s="6"/>
      <c r="AC39" s="223"/>
      <c r="AD39" s="223"/>
      <c r="AE39" s="6"/>
      <c r="AF39" s="225">
        <v>-1</v>
      </c>
      <c r="AG39" s="103">
        <v>-6.8826660939818503</v>
      </c>
      <c r="AH39" s="104">
        <v>-6.8826972542521601</v>
      </c>
      <c r="AI39" s="104">
        <v>-6.8826470317364503</v>
      </c>
      <c r="AJ39" s="104">
        <v>-6.8826633506427202</v>
      </c>
      <c r="AK39" s="104">
        <v>-6.8826746663100398</v>
      </c>
      <c r="AL39" s="104">
        <v>-6.8826510118609798</v>
      </c>
      <c r="AM39" s="104">
        <v>-6.8826537851005201</v>
      </c>
      <c r="AN39" s="104">
        <v>-6.8826570063942798</v>
      </c>
      <c r="AO39" s="104">
        <v>-6.8826779921946697</v>
      </c>
      <c r="AP39" s="105">
        <v>-6.8826378245245499</v>
      </c>
      <c r="AQ39" s="234">
        <f t="shared" si="20"/>
        <v>-6.8826626016998222</v>
      </c>
      <c r="AR39" s="235">
        <f t="shared" si="21"/>
        <v>1.7306629717942433E-5</v>
      </c>
      <c r="AS39" s="29"/>
      <c r="AT39" s="225">
        <v>-1</v>
      </c>
      <c r="AU39" s="228">
        <v>101</v>
      </c>
      <c r="AV39" s="6">
        <v>63</v>
      </c>
      <c r="AW39" s="6">
        <v>101</v>
      </c>
      <c r="AX39" s="6">
        <v>101</v>
      </c>
      <c r="AY39" s="6">
        <v>101</v>
      </c>
      <c r="AZ39" s="6">
        <v>101</v>
      </c>
      <c r="BA39" s="6">
        <v>101</v>
      </c>
      <c r="BB39" s="6">
        <v>101</v>
      </c>
      <c r="BC39" s="6">
        <v>101</v>
      </c>
      <c r="BD39" s="229">
        <v>101</v>
      </c>
      <c r="BE39" s="228">
        <f t="shared" si="22"/>
        <v>97.2</v>
      </c>
      <c r="BF39" s="229">
        <f t="shared" si="23"/>
        <v>12.016655108639869</v>
      </c>
      <c r="BG39" s="6"/>
      <c r="BH39" s="66"/>
      <c r="BI39" s="66"/>
      <c r="BJ39" s="66"/>
      <c r="BK39" s="66"/>
      <c r="BL39" s="66"/>
      <c r="BM39" s="66"/>
      <c r="BN39" s="66"/>
      <c r="BO39" s="66"/>
    </row>
    <row r="40" spans="1:71" ht="15.75" customHeight="1" x14ac:dyDescent="0.2">
      <c r="A40" s="225">
        <v>-0.75</v>
      </c>
      <c r="B40" s="103">
        <v>-5.4599526930685798</v>
      </c>
      <c r="C40" s="104">
        <v>-5.4599527284935601</v>
      </c>
      <c r="D40" s="104">
        <v>-5.4599525847941699</v>
      </c>
      <c r="E40" s="104">
        <v>-5.4599524652392297</v>
      </c>
      <c r="F40" s="104">
        <v>-5.4599525497399002</v>
      </c>
      <c r="G40" s="104">
        <v>-5.4599521738387997</v>
      </c>
      <c r="H40" s="104">
        <v>-5.4599525521334202</v>
      </c>
      <c r="I40" s="104">
        <v>-5.4599525683864396</v>
      </c>
      <c r="J40" s="104">
        <v>-5.45995223543036</v>
      </c>
      <c r="K40" s="105">
        <v>-5.4599527406451402</v>
      </c>
      <c r="L40" s="234">
        <f t="shared" si="16"/>
        <v>-5.4599525291769604</v>
      </c>
      <c r="M40" s="235">
        <f t="shared" si="17"/>
        <v>1.9250603418034894E-7</v>
      </c>
      <c r="N40" s="6"/>
      <c r="O40" s="225">
        <v>-0.75</v>
      </c>
      <c r="P40" s="228">
        <v>63</v>
      </c>
      <c r="Q40" s="6">
        <v>60</v>
      </c>
      <c r="R40" s="6">
        <v>58</v>
      </c>
      <c r="S40" s="6">
        <v>59</v>
      </c>
      <c r="T40" s="6">
        <v>63</v>
      </c>
      <c r="U40" s="6">
        <v>60</v>
      </c>
      <c r="V40" s="6">
        <v>68</v>
      </c>
      <c r="W40" s="6">
        <v>65</v>
      </c>
      <c r="X40" s="6">
        <v>61</v>
      </c>
      <c r="Y40" s="229">
        <v>79</v>
      </c>
      <c r="Z40" s="228">
        <f t="shared" si="18"/>
        <v>63.6</v>
      </c>
      <c r="AA40" s="229">
        <f t="shared" si="19"/>
        <v>6.1860057118197576</v>
      </c>
      <c r="AB40" s="6"/>
      <c r="AC40" s="223"/>
      <c r="AD40" s="223"/>
      <c r="AE40" s="6"/>
      <c r="AF40" s="225">
        <v>-0.75</v>
      </c>
      <c r="AG40" s="103">
        <v>-5.1618571543370502</v>
      </c>
      <c r="AH40" s="104">
        <v>-5.1618665618273498</v>
      </c>
      <c r="AI40" s="104">
        <v>-5.1619501971588004</v>
      </c>
      <c r="AJ40" s="104">
        <v>-5.1617796791096602</v>
      </c>
      <c r="AK40" s="104">
        <v>-5.1616811654623804</v>
      </c>
      <c r="AL40" s="104">
        <v>-5.1619984459387398</v>
      </c>
      <c r="AM40" s="104">
        <v>-5.16193969184053</v>
      </c>
      <c r="AN40" s="104">
        <v>-5.1619003723231298</v>
      </c>
      <c r="AO40" s="104">
        <v>-5.16189198175688</v>
      </c>
      <c r="AP40" s="105">
        <v>-5.1618118086312803</v>
      </c>
      <c r="AQ40" s="234">
        <f t="shared" si="20"/>
        <v>-5.1618677058385796</v>
      </c>
      <c r="AR40" s="235">
        <f t="shared" si="21"/>
        <v>9.2207105828577557E-5</v>
      </c>
      <c r="AS40" s="29"/>
      <c r="AT40" s="225">
        <v>-0.75</v>
      </c>
      <c r="AU40" s="228">
        <v>101</v>
      </c>
      <c r="AV40" s="6">
        <v>101</v>
      </c>
      <c r="AW40" s="6">
        <v>101</v>
      </c>
      <c r="AX40" s="6">
        <v>101</v>
      </c>
      <c r="AY40" s="6">
        <v>101</v>
      </c>
      <c r="AZ40" s="6">
        <v>101</v>
      </c>
      <c r="BA40" s="6">
        <v>101</v>
      </c>
      <c r="BB40" s="6">
        <v>101</v>
      </c>
      <c r="BC40" s="6">
        <v>101</v>
      </c>
      <c r="BD40" s="229">
        <v>101</v>
      </c>
      <c r="BE40" s="228">
        <f t="shared" si="22"/>
        <v>101</v>
      </c>
      <c r="BF40" s="229">
        <f t="shared" si="23"/>
        <v>0</v>
      </c>
      <c r="BG40" s="6"/>
      <c r="BH40" s="66"/>
      <c r="BI40" s="66"/>
      <c r="BJ40" s="66"/>
      <c r="BK40" s="66"/>
      <c r="BL40" s="66"/>
      <c r="BM40" s="66"/>
      <c r="BN40" s="66"/>
      <c r="BO40" s="66"/>
    </row>
    <row r="41" spans="1:71" ht="15.75" customHeight="1" x14ac:dyDescent="0.2">
      <c r="A41" s="225">
        <v>-0.5</v>
      </c>
      <c r="B41" s="103">
        <v>-3.63996657658228</v>
      </c>
      <c r="C41" s="104">
        <v>-3.6398538387155499</v>
      </c>
      <c r="D41" s="104">
        <v>-3.6399665054982</v>
      </c>
      <c r="E41" s="104">
        <v>-3.6399666484295099</v>
      </c>
      <c r="F41" s="104">
        <v>-3.6399561387741302</v>
      </c>
      <c r="G41" s="104">
        <v>-3.6399668744323299</v>
      </c>
      <c r="H41" s="104">
        <v>-3.6399667100868802</v>
      </c>
      <c r="I41" s="104">
        <v>-3.6399631440968498</v>
      </c>
      <c r="J41" s="104">
        <v>-3.63996647006597</v>
      </c>
      <c r="K41" s="105">
        <v>-3.6399669927189202</v>
      </c>
      <c r="L41" s="234">
        <f t="shared" si="16"/>
        <v>-3.6399539899400617</v>
      </c>
      <c r="M41" s="235">
        <f t="shared" si="17"/>
        <v>3.5350030701456302E-5</v>
      </c>
      <c r="N41" s="6"/>
      <c r="O41" s="225">
        <v>-0.5</v>
      </c>
      <c r="P41" s="228">
        <v>93</v>
      </c>
      <c r="Q41" s="6">
        <v>101</v>
      </c>
      <c r="R41" s="6">
        <v>95</v>
      </c>
      <c r="S41" s="6">
        <v>83</v>
      </c>
      <c r="T41" s="6">
        <v>101</v>
      </c>
      <c r="U41" s="6">
        <v>90</v>
      </c>
      <c r="V41" s="6">
        <v>94</v>
      </c>
      <c r="W41" s="6">
        <v>101</v>
      </c>
      <c r="X41" s="6">
        <v>91</v>
      </c>
      <c r="Y41" s="229">
        <v>88</v>
      </c>
      <c r="Z41" s="228">
        <f t="shared" si="18"/>
        <v>93.7</v>
      </c>
      <c r="AA41" s="229">
        <f t="shared" si="19"/>
        <v>6.0562181085044964</v>
      </c>
      <c r="AB41" s="6"/>
      <c r="AC41" s="223"/>
      <c r="AD41" s="223"/>
      <c r="AE41" s="6"/>
      <c r="AF41" s="225">
        <v>-0.5</v>
      </c>
      <c r="AG41" s="103">
        <v>-3.4408680730171999</v>
      </c>
      <c r="AH41" s="104">
        <v>-3.4409670483057999</v>
      </c>
      <c r="AI41" s="104">
        <v>-3.44002590176793</v>
      </c>
      <c r="AJ41" s="104">
        <v>-3.4410164042559801</v>
      </c>
      <c r="AK41" s="104">
        <v>-3.44106241978215</v>
      </c>
      <c r="AL41" s="104">
        <v>-3.4403977512722199</v>
      </c>
      <c r="AM41" s="104">
        <v>-3.4411647306263999</v>
      </c>
      <c r="AN41" s="104">
        <v>-3.44098572904233</v>
      </c>
      <c r="AO41" s="104">
        <v>-3.44115033477064</v>
      </c>
      <c r="AP41" s="105">
        <v>-3.4410210940165702</v>
      </c>
      <c r="AQ41" s="234">
        <f t="shared" si="20"/>
        <v>-3.4408659486857216</v>
      </c>
      <c r="AR41" s="235">
        <f t="shared" si="21"/>
        <v>3.6589533404797936E-4</v>
      </c>
      <c r="AS41" s="29"/>
      <c r="AT41" s="225">
        <v>-0.5</v>
      </c>
      <c r="AU41" s="228">
        <v>101</v>
      </c>
      <c r="AV41" s="6">
        <v>101</v>
      </c>
      <c r="AW41" s="6">
        <v>101</v>
      </c>
      <c r="AX41" s="6">
        <v>101</v>
      </c>
      <c r="AY41" s="6">
        <v>101</v>
      </c>
      <c r="AZ41" s="6">
        <v>101</v>
      </c>
      <c r="BA41" s="6">
        <v>101</v>
      </c>
      <c r="BB41" s="6">
        <v>101</v>
      </c>
      <c r="BC41" s="6">
        <v>101</v>
      </c>
      <c r="BD41" s="229">
        <v>101</v>
      </c>
      <c r="BE41" s="228">
        <f t="shared" si="22"/>
        <v>101</v>
      </c>
      <c r="BF41" s="229">
        <f t="shared" si="23"/>
        <v>0</v>
      </c>
      <c r="BG41" s="6"/>
      <c r="BH41" s="66"/>
      <c r="BI41" s="66"/>
      <c r="BJ41" s="66"/>
      <c r="BK41" s="66"/>
      <c r="BL41" s="66"/>
      <c r="BM41" s="66"/>
      <c r="BN41" s="66"/>
      <c r="BO41" s="66"/>
    </row>
    <row r="42" spans="1:71" ht="15.75" customHeight="1" x14ac:dyDescent="0.2">
      <c r="A42" s="225">
        <v>-0.25</v>
      </c>
      <c r="B42" s="103">
        <v>-1.6098013185467199</v>
      </c>
      <c r="C42" s="104">
        <v>-1.78119067443232</v>
      </c>
      <c r="D42" s="104">
        <v>-1.7410494141250401</v>
      </c>
      <c r="E42" s="104">
        <v>-1.79848857188094</v>
      </c>
      <c r="F42" s="104">
        <v>-0.64912084063471098</v>
      </c>
      <c r="G42" s="104">
        <v>-1.78971322434976</v>
      </c>
      <c r="H42" s="104">
        <v>-0.88536890549298197</v>
      </c>
      <c r="I42" s="104">
        <v>-1.8098969589444001</v>
      </c>
      <c r="J42" s="104">
        <v>-1.7892179505819801</v>
      </c>
      <c r="K42" s="105">
        <v>-1.8001515492273701</v>
      </c>
      <c r="L42" s="234">
        <f t="shared" si="16"/>
        <v>-1.5653999408216221</v>
      </c>
      <c r="M42" s="235">
        <f t="shared" si="17"/>
        <v>0.42830775916996422</v>
      </c>
      <c r="N42" s="6"/>
      <c r="O42" s="225">
        <v>-0.25</v>
      </c>
      <c r="P42" s="228">
        <v>101</v>
      </c>
      <c r="Q42" s="6">
        <v>101</v>
      </c>
      <c r="R42" s="6">
        <v>101</v>
      </c>
      <c r="S42" s="6">
        <v>101</v>
      </c>
      <c r="T42" s="6">
        <v>101</v>
      </c>
      <c r="U42" s="6">
        <v>101</v>
      </c>
      <c r="V42" s="6">
        <v>101</v>
      </c>
      <c r="W42" s="6">
        <v>101</v>
      </c>
      <c r="X42" s="6">
        <v>101</v>
      </c>
      <c r="Y42" s="229">
        <v>101</v>
      </c>
      <c r="Z42" s="228">
        <f t="shared" si="18"/>
        <v>101</v>
      </c>
      <c r="AA42" s="229">
        <f t="shared" si="19"/>
        <v>0</v>
      </c>
      <c r="AB42" s="6"/>
      <c r="AC42" s="223"/>
      <c r="AD42" s="223"/>
      <c r="AE42" s="6"/>
      <c r="AF42" s="225">
        <v>-0.25</v>
      </c>
      <c r="AG42" s="103">
        <v>-1.72053219222682</v>
      </c>
      <c r="AH42" s="104">
        <v>-1.7189425181303599</v>
      </c>
      <c r="AI42" s="104">
        <v>-1.31644650985588</v>
      </c>
      <c r="AJ42" s="104">
        <v>-1.7180336276331201</v>
      </c>
      <c r="AK42" s="104">
        <v>-1.71301712940901</v>
      </c>
      <c r="AL42" s="104">
        <v>-1.71897939931003</v>
      </c>
      <c r="AM42" s="104">
        <v>-1.7187490175173801</v>
      </c>
      <c r="AN42" s="104">
        <v>-1.70699010883905</v>
      </c>
      <c r="AO42" s="104">
        <v>-1.7195133777537099</v>
      </c>
      <c r="AP42" s="105">
        <v>-1.7204862062937201</v>
      </c>
      <c r="AQ42" s="234">
        <f t="shared" si="20"/>
        <v>-1.677169008696908</v>
      </c>
      <c r="AR42" s="235">
        <f t="shared" si="21"/>
        <v>0.12681432047359734</v>
      </c>
      <c r="AS42" s="29"/>
      <c r="AT42" s="225">
        <v>-0.25</v>
      </c>
      <c r="AU42" s="228">
        <v>81</v>
      </c>
      <c r="AV42" s="6">
        <v>101</v>
      </c>
      <c r="AW42" s="6">
        <v>101</v>
      </c>
      <c r="AX42" s="6">
        <v>101</v>
      </c>
      <c r="AY42" s="6">
        <v>101</v>
      </c>
      <c r="AZ42" s="6">
        <v>101</v>
      </c>
      <c r="BA42" s="6">
        <v>101</v>
      </c>
      <c r="BB42" s="6">
        <v>101</v>
      </c>
      <c r="BC42" s="6">
        <v>101</v>
      </c>
      <c r="BD42" s="229">
        <v>101</v>
      </c>
      <c r="BE42" s="228">
        <f t="shared" si="22"/>
        <v>99</v>
      </c>
      <c r="BF42" s="229">
        <f t="shared" si="23"/>
        <v>6.324555320336759</v>
      </c>
      <c r="BG42" s="6"/>
      <c r="BH42" s="66"/>
      <c r="BI42" s="66"/>
      <c r="BJ42" s="66"/>
      <c r="BK42" s="66"/>
      <c r="BL42" s="66"/>
      <c r="BM42" s="66"/>
      <c r="BN42" s="66"/>
      <c r="BO42" s="66"/>
    </row>
    <row r="43" spans="1:71" ht="15.75" customHeight="1" x14ac:dyDescent="0.2">
      <c r="A43" s="225">
        <v>0</v>
      </c>
      <c r="B43" s="103">
        <v>0</v>
      </c>
      <c r="C43" s="104">
        <v>0</v>
      </c>
      <c r="D43" s="104">
        <v>0</v>
      </c>
      <c r="E43" s="104">
        <v>0</v>
      </c>
      <c r="F43" s="104">
        <v>0</v>
      </c>
      <c r="G43" s="236">
        <v>0</v>
      </c>
      <c r="H43" s="236">
        <v>0</v>
      </c>
      <c r="I43" s="104">
        <v>0</v>
      </c>
      <c r="J43" s="104">
        <v>0</v>
      </c>
      <c r="K43" s="105">
        <v>0</v>
      </c>
      <c r="L43" s="234">
        <f t="shared" si="16"/>
        <v>0</v>
      </c>
      <c r="M43" s="235">
        <f t="shared" si="17"/>
        <v>0</v>
      </c>
      <c r="N43" s="6"/>
      <c r="O43" s="225">
        <v>0</v>
      </c>
      <c r="P43" s="228">
        <v>2</v>
      </c>
      <c r="Q43" s="6">
        <v>2</v>
      </c>
      <c r="R43" s="6">
        <v>2</v>
      </c>
      <c r="S43" s="6">
        <v>2</v>
      </c>
      <c r="T43" s="6">
        <v>2</v>
      </c>
      <c r="U43" s="6">
        <v>2</v>
      </c>
      <c r="V43" s="6">
        <v>2</v>
      </c>
      <c r="W43" s="6">
        <v>2</v>
      </c>
      <c r="X43" s="6">
        <v>2</v>
      </c>
      <c r="Y43" s="229">
        <v>2</v>
      </c>
      <c r="Z43" s="228">
        <f t="shared" si="18"/>
        <v>2</v>
      </c>
      <c r="AA43" s="229">
        <f t="shared" si="19"/>
        <v>0</v>
      </c>
      <c r="AB43" s="6"/>
      <c r="AC43" s="223"/>
      <c r="AD43" s="223"/>
      <c r="AE43" s="6"/>
      <c r="AF43" s="225">
        <v>0</v>
      </c>
      <c r="AG43" s="103">
        <v>0</v>
      </c>
      <c r="AH43" s="104">
        <v>0</v>
      </c>
      <c r="AI43" s="104">
        <v>0</v>
      </c>
      <c r="AJ43" s="104">
        <v>0</v>
      </c>
      <c r="AK43" s="104">
        <v>0</v>
      </c>
      <c r="AL43" s="236">
        <v>0</v>
      </c>
      <c r="AM43" s="104">
        <v>0</v>
      </c>
      <c r="AN43" s="104">
        <v>0</v>
      </c>
      <c r="AO43" s="104">
        <v>0</v>
      </c>
      <c r="AP43" s="105">
        <v>0</v>
      </c>
      <c r="AQ43" s="234">
        <f t="shared" si="20"/>
        <v>0</v>
      </c>
      <c r="AR43" s="235">
        <f t="shared" si="21"/>
        <v>0</v>
      </c>
      <c r="AS43" s="6"/>
      <c r="AT43" s="225">
        <v>0</v>
      </c>
      <c r="AU43" s="228">
        <v>2</v>
      </c>
      <c r="AV43" s="6">
        <v>2</v>
      </c>
      <c r="AW43" s="6">
        <v>2</v>
      </c>
      <c r="AX43" s="6">
        <v>2</v>
      </c>
      <c r="AY43" s="6">
        <v>2</v>
      </c>
      <c r="AZ43" s="6">
        <v>2</v>
      </c>
      <c r="BA43" s="6">
        <v>2</v>
      </c>
      <c r="BB43" s="6">
        <v>2</v>
      </c>
      <c r="BC43" s="6">
        <v>2</v>
      </c>
      <c r="BD43" s="229">
        <v>2</v>
      </c>
      <c r="BE43" s="228">
        <f t="shared" si="22"/>
        <v>2</v>
      </c>
      <c r="BF43" s="229">
        <f t="shared" si="23"/>
        <v>0</v>
      </c>
      <c r="BG43" s="6"/>
      <c r="BH43" s="66"/>
      <c r="BI43" s="66"/>
      <c r="BJ43" s="66"/>
      <c r="BK43" s="66"/>
      <c r="BL43" s="66"/>
      <c r="BM43" s="66"/>
      <c r="BN43" s="66"/>
      <c r="BO43" s="66"/>
    </row>
    <row r="44" spans="1:71" ht="15.75" customHeight="1" x14ac:dyDescent="0.2">
      <c r="A44" s="225">
        <v>0.25</v>
      </c>
      <c r="B44" s="103">
        <v>-0.99999407624735004</v>
      </c>
      <c r="C44" s="104">
        <v>-0.99999470143575597</v>
      </c>
      <c r="D44" s="104">
        <v>-0.99999487001129705</v>
      </c>
      <c r="E44" s="104">
        <v>-0.99999445012856603</v>
      </c>
      <c r="F44" s="104">
        <v>-0.99999454990321102</v>
      </c>
      <c r="G44" s="104">
        <v>-0.99999484038738695</v>
      </c>
      <c r="H44" s="104">
        <v>-0.99999409686199603</v>
      </c>
      <c r="I44" s="104">
        <v>-0.99999458197073499</v>
      </c>
      <c r="J44" s="104">
        <v>-0.99999442363095303</v>
      </c>
      <c r="K44" s="105">
        <v>-0.99999480844139899</v>
      </c>
      <c r="L44" s="234">
        <f t="shared" si="16"/>
        <v>-0.99999453990186493</v>
      </c>
      <c r="M44" s="235">
        <f t="shared" si="17"/>
        <v>2.8522472367201459E-7</v>
      </c>
      <c r="N44" s="6"/>
      <c r="O44" s="225">
        <v>0.25</v>
      </c>
      <c r="P44" s="228">
        <v>4</v>
      </c>
      <c r="Q44" s="6">
        <v>9</v>
      </c>
      <c r="R44" s="6">
        <v>18</v>
      </c>
      <c r="S44" s="6">
        <v>17</v>
      </c>
      <c r="T44" s="6">
        <v>16</v>
      </c>
      <c r="U44" s="6">
        <v>15</v>
      </c>
      <c r="V44" s="6">
        <v>13</v>
      </c>
      <c r="W44" s="6">
        <v>9</v>
      </c>
      <c r="X44" s="6">
        <v>15</v>
      </c>
      <c r="Y44" s="229">
        <v>16</v>
      </c>
      <c r="Z44" s="228">
        <f t="shared" si="18"/>
        <v>13.2</v>
      </c>
      <c r="AA44" s="229">
        <f t="shared" si="19"/>
        <v>4.4671641514002536</v>
      </c>
      <c r="AB44" s="6"/>
      <c r="AC44" s="223"/>
      <c r="AD44" s="223"/>
      <c r="AE44" s="6"/>
      <c r="AF44" s="225">
        <v>0.25</v>
      </c>
      <c r="AG44" s="103">
        <v>-1.24999537016044</v>
      </c>
      <c r="AH44" s="104">
        <v>-1.24999565586366</v>
      </c>
      <c r="AI44" s="104">
        <v>-1.2499959260320299</v>
      </c>
      <c r="AJ44" s="104">
        <v>-1.24999601856042</v>
      </c>
      <c r="AK44" s="104">
        <v>-1.24999609152684</v>
      </c>
      <c r="AL44" s="104">
        <v>-1.2499968732078699</v>
      </c>
      <c r="AM44" s="104">
        <v>-1.2499957517217699</v>
      </c>
      <c r="AN44" s="104">
        <v>-1.24999477798754</v>
      </c>
      <c r="AO44" s="104">
        <v>-1.24999559727932</v>
      </c>
      <c r="AP44" s="105">
        <v>-1.2499977180463799</v>
      </c>
      <c r="AQ44" s="234">
        <f t="shared" si="20"/>
        <v>-1.2499959780386269</v>
      </c>
      <c r="AR44" s="235">
        <f t="shared" si="21"/>
        <v>8.1348450853775522E-7</v>
      </c>
      <c r="AS44" s="29"/>
      <c r="AT44" s="225">
        <v>0.25</v>
      </c>
      <c r="AU44" s="228">
        <v>17</v>
      </c>
      <c r="AV44" s="6">
        <v>17</v>
      </c>
      <c r="AW44" s="6">
        <v>15</v>
      </c>
      <c r="AX44" s="6">
        <v>14</v>
      </c>
      <c r="AY44" s="6">
        <v>13</v>
      </c>
      <c r="AZ44" s="6">
        <v>14</v>
      </c>
      <c r="BA44" s="6">
        <v>16</v>
      </c>
      <c r="BB44" s="6">
        <v>15</v>
      </c>
      <c r="BC44" s="6">
        <v>13</v>
      </c>
      <c r="BD44" s="229">
        <v>12</v>
      </c>
      <c r="BE44" s="228">
        <f t="shared" si="22"/>
        <v>14.6</v>
      </c>
      <c r="BF44" s="229">
        <f t="shared" si="23"/>
        <v>1.7126976771553535</v>
      </c>
      <c r="BG44" s="6"/>
      <c r="BH44" s="66"/>
      <c r="BI44" s="66"/>
      <c r="BJ44" s="66"/>
      <c r="BK44" s="66"/>
      <c r="BL44" s="66"/>
      <c r="BM44" s="66"/>
      <c r="BN44" s="66"/>
      <c r="BO44" s="66"/>
    </row>
    <row r="45" spans="1:71" ht="15.75" customHeight="1" x14ac:dyDescent="0.2">
      <c r="A45" s="225">
        <v>0.5</v>
      </c>
      <c r="B45" s="103">
        <v>-1.9999976028055</v>
      </c>
      <c r="C45" s="104">
        <v>-1.99999800647615</v>
      </c>
      <c r="D45" s="104">
        <v>-1.99999753840886</v>
      </c>
      <c r="E45" s="104">
        <v>-1.9999977314759201</v>
      </c>
      <c r="F45" s="104">
        <v>-1.9999978698387699</v>
      </c>
      <c r="G45" s="104">
        <v>-1.99999783759751</v>
      </c>
      <c r="H45" s="104">
        <v>-1.9999979175984</v>
      </c>
      <c r="I45" s="104">
        <v>-1.9999977543746399</v>
      </c>
      <c r="J45" s="104">
        <v>-1.9999981034932299</v>
      </c>
      <c r="K45" s="105">
        <v>-1.9999979894686799</v>
      </c>
      <c r="L45" s="234">
        <f t="shared" si="16"/>
        <v>-1.9999978351537664</v>
      </c>
      <c r="M45" s="235">
        <f t="shared" si="17"/>
        <v>1.8027580037023943E-7</v>
      </c>
      <c r="N45" s="6"/>
      <c r="O45" s="225">
        <v>0.5</v>
      </c>
      <c r="P45" s="228">
        <v>12</v>
      </c>
      <c r="Q45" s="6">
        <v>14</v>
      </c>
      <c r="R45" s="6">
        <v>11</v>
      </c>
      <c r="S45" s="6">
        <v>12</v>
      </c>
      <c r="T45" s="6">
        <v>14</v>
      </c>
      <c r="U45" s="6">
        <v>13</v>
      </c>
      <c r="V45" s="6">
        <v>13</v>
      </c>
      <c r="W45" s="6">
        <v>13</v>
      </c>
      <c r="X45" s="6">
        <v>13</v>
      </c>
      <c r="Y45" s="229">
        <v>11</v>
      </c>
      <c r="Z45" s="228">
        <f t="shared" si="18"/>
        <v>12.6</v>
      </c>
      <c r="AA45" s="229">
        <f t="shared" si="19"/>
        <v>1.0749676997731399</v>
      </c>
      <c r="AB45" s="6"/>
      <c r="AC45" s="223"/>
      <c r="AD45" s="223"/>
      <c r="AE45" s="6"/>
      <c r="AF45" s="225">
        <v>0.5</v>
      </c>
      <c r="AG45" s="103">
        <v>-2.4999984831090298</v>
      </c>
      <c r="AH45" s="104">
        <v>-2.4999982260934601</v>
      </c>
      <c r="AI45" s="104">
        <v>-2.4999976551173502</v>
      </c>
      <c r="AJ45" s="104">
        <v>-2.4999981454510398</v>
      </c>
      <c r="AK45" s="104">
        <v>-2.4999990024809602</v>
      </c>
      <c r="AL45" s="104">
        <v>-2.4999993523599402</v>
      </c>
      <c r="AM45" s="104">
        <v>-2.4999976059309099</v>
      </c>
      <c r="AN45" s="104">
        <v>-2.4999980166658999</v>
      </c>
      <c r="AO45" s="104">
        <v>-2.49999855704902</v>
      </c>
      <c r="AP45" s="105">
        <v>-2.4999985868357602</v>
      </c>
      <c r="AQ45" s="234">
        <f t="shared" si="20"/>
        <v>-2.499998363109337</v>
      </c>
      <c r="AR45" s="235">
        <f t="shared" si="21"/>
        <v>5.527931330549484E-7</v>
      </c>
      <c r="AS45" s="29"/>
      <c r="AT45" s="225">
        <v>0.5</v>
      </c>
      <c r="AU45" s="228">
        <v>8</v>
      </c>
      <c r="AV45" s="6">
        <v>11</v>
      </c>
      <c r="AW45" s="6">
        <v>12</v>
      </c>
      <c r="AX45" s="6">
        <v>8</v>
      </c>
      <c r="AY45" s="6">
        <v>8</v>
      </c>
      <c r="AZ45" s="6">
        <v>8</v>
      </c>
      <c r="BA45" s="6">
        <v>9</v>
      </c>
      <c r="BB45" s="6">
        <v>10</v>
      </c>
      <c r="BC45" s="6">
        <v>4</v>
      </c>
      <c r="BD45" s="229">
        <v>10</v>
      </c>
      <c r="BE45" s="228">
        <f t="shared" si="22"/>
        <v>8.8000000000000007</v>
      </c>
      <c r="BF45" s="229">
        <f t="shared" si="23"/>
        <v>2.2010098692292241</v>
      </c>
      <c r="BG45" s="6"/>
      <c r="BH45" s="66"/>
      <c r="BI45" s="66"/>
      <c r="BJ45" s="66"/>
      <c r="BK45" s="66"/>
      <c r="BL45" s="66"/>
      <c r="BM45" s="66"/>
      <c r="BN45" s="66"/>
      <c r="BO45" s="66"/>
    </row>
    <row r="46" spans="1:71" ht="15.75" customHeight="1" x14ac:dyDescent="0.2">
      <c r="A46" s="225">
        <v>0.75</v>
      </c>
      <c r="B46" s="103">
        <v>-2.9999988555475499</v>
      </c>
      <c r="C46" s="104">
        <v>-2.9999986082427998</v>
      </c>
      <c r="D46" s="104">
        <v>-2.9999990753002401</v>
      </c>
      <c r="E46" s="104">
        <v>-2.9999990733227202</v>
      </c>
      <c r="F46" s="104">
        <v>-2.99999876165713</v>
      </c>
      <c r="G46" s="104">
        <v>-2.9999987361885898</v>
      </c>
      <c r="H46" s="104">
        <v>-2.9999986545143198</v>
      </c>
      <c r="I46" s="104">
        <v>-2.9999987905962899</v>
      </c>
      <c r="J46" s="104">
        <v>-2.9999985885499099</v>
      </c>
      <c r="K46" s="105">
        <v>-2.9999988133270299</v>
      </c>
      <c r="L46" s="234">
        <f t="shared" si="16"/>
        <v>-2.9999987957246579</v>
      </c>
      <c r="M46" s="235">
        <f t="shared" si="17"/>
        <v>1.7057238124861781E-7</v>
      </c>
      <c r="N46" s="6"/>
      <c r="O46" s="225">
        <v>0.75</v>
      </c>
      <c r="P46" s="228">
        <v>11</v>
      </c>
      <c r="Q46" s="6">
        <v>10</v>
      </c>
      <c r="R46" s="6">
        <v>12</v>
      </c>
      <c r="S46" s="6">
        <v>11</v>
      </c>
      <c r="T46" s="6">
        <v>8</v>
      </c>
      <c r="U46" s="6">
        <v>10</v>
      </c>
      <c r="V46" s="6">
        <v>11</v>
      </c>
      <c r="W46" s="6">
        <v>10</v>
      </c>
      <c r="X46" s="6">
        <v>11</v>
      </c>
      <c r="Y46" s="229">
        <v>11</v>
      </c>
      <c r="Z46" s="228">
        <f t="shared" si="18"/>
        <v>10.5</v>
      </c>
      <c r="AA46" s="229">
        <f t="shared" si="19"/>
        <v>1.0801234497346435</v>
      </c>
      <c r="AB46" s="6"/>
      <c r="AC46" s="223"/>
      <c r="AD46" s="223"/>
      <c r="AE46" s="6"/>
      <c r="AF46" s="225">
        <v>0.75</v>
      </c>
      <c r="AG46" s="103">
        <v>-3.7499996074520898</v>
      </c>
      <c r="AH46" s="104">
        <v>-3.7499989834280201</v>
      </c>
      <c r="AI46" s="104">
        <v>-3.7499989831327101</v>
      </c>
      <c r="AJ46" s="104">
        <v>-3.7499988017958401</v>
      </c>
      <c r="AK46" s="104">
        <v>-3.7499991584196799</v>
      </c>
      <c r="AL46" s="104">
        <v>-3.7499989481869198</v>
      </c>
      <c r="AM46" s="104">
        <v>-3.7499986931848599</v>
      </c>
      <c r="AN46" s="104">
        <v>-3.74999923286647</v>
      </c>
      <c r="AO46" s="104">
        <v>-3.7499989498552999</v>
      </c>
      <c r="AP46" s="105">
        <v>-3.7499988882950599</v>
      </c>
      <c r="AQ46" s="234">
        <f t="shared" si="20"/>
        <v>-3.7499990246616952</v>
      </c>
      <c r="AR46" s="235">
        <f t="shared" si="21"/>
        <v>2.5688221951339203E-7</v>
      </c>
      <c r="AS46" s="29"/>
      <c r="AT46" s="225">
        <v>0.75</v>
      </c>
      <c r="AU46" s="228">
        <v>8</v>
      </c>
      <c r="AV46" s="6">
        <v>10</v>
      </c>
      <c r="AW46" s="6">
        <v>10</v>
      </c>
      <c r="AX46" s="6">
        <v>9</v>
      </c>
      <c r="AY46" s="6">
        <v>7</v>
      </c>
      <c r="AZ46" s="6">
        <v>8</v>
      </c>
      <c r="BA46" s="6">
        <v>8</v>
      </c>
      <c r="BB46" s="6">
        <v>9</v>
      </c>
      <c r="BC46" s="6">
        <v>10</v>
      </c>
      <c r="BD46" s="229">
        <v>10</v>
      </c>
      <c r="BE46" s="228">
        <f t="shared" si="22"/>
        <v>8.9</v>
      </c>
      <c r="BF46" s="229">
        <f t="shared" si="23"/>
        <v>1.1005049346146107</v>
      </c>
      <c r="BG46" s="6"/>
      <c r="BH46" s="66"/>
      <c r="BI46" s="66"/>
      <c r="BJ46" s="66"/>
      <c r="BK46" s="66"/>
      <c r="BL46" s="66"/>
      <c r="BM46" s="66"/>
      <c r="BN46" s="66"/>
      <c r="BO46" s="66"/>
    </row>
    <row r="47" spans="1:71" ht="15.75" customHeight="1" x14ac:dyDescent="0.2">
      <c r="A47" s="225">
        <v>1</v>
      </c>
      <c r="B47" s="103">
        <v>-3.9999993784299299</v>
      </c>
      <c r="C47" s="104">
        <v>-3.9999994424859602</v>
      </c>
      <c r="D47" s="104">
        <v>-3.9999994297608801</v>
      </c>
      <c r="E47" s="104">
        <v>-3.9999991028427302</v>
      </c>
      <c r="F47" s="104">
        <v>-3.9999992852166399</v>
      </c>
      <c r="G47" s="104">
        <v>-3.9999994240449701</v>
      </c>
      <c r="H47" s="104">
        <v>-3.9999992254337799</v>
      </c>
      <c r="I47" s="104">
        <v>-3.9999993553035198</v>
      </c>
      <c r="J47" s="104">
        <v>-3.9999995167451101</v>
      </c>
      <c r="K47" s="105">
        <v>-3.9999993798218498</v>
      </c>
      <c r="L47" s="234">
        <f t="shared" si="16"/>
        <v>-3.999999354008537</v>
      </c>
      <c r="M47" s="235">
        <f t="shared" si="17"/>
        <v>1.204470517047395E-7</v>
      </c>
      <c r="N47" s="6"/>
      <c r="O47" s="225">
        <v>1</v>
      </c>
      <c r="P47" s="228">
        <v>8</v>
      </c>
      <c r="Q47" s="6">
        <v>8</v>
      </c>
      <c r="R47" s="6">
        <v>10</v>
      </c>
      <c r="S47" s="6">
        <v>6</v>
      </c>
      <c r="T47" s="6">
        <v>10</v>
      </c>
      <c r="U47" s="6">
        <v>9</v>
      </c>
      <c r="V47" s="6">
        <v>9</v>
      </c>
      <c r="W47" s="6">
        <v>10</v>
      </c>
      <c r="X47" s="6">
        <v>10</v>
      </c>
      <c r="Y47" s="229">
        <v>8</v>
      </c>
      <c r="Z47" s="228">
        <f t="shared" si="18"/>
        <v>8.8000000000000007</v>
      </c>
      <c r="AA47" s="229">
        <f t="shared" si="19"/>
        <v>1.3165611772087675</v>
      </c>
      <c r="AB47" s="6"/>
      <c r="AC47" s="223"/>
      <c r="AD47" s="223"/>
      <c r="AE47" s="6"/>
      <c r="AF47" s="225">
        <v>1</v>
      </c>
      <c r="AG47" s="103">
        <v>-4.9999993110820098</v>
      </c>
      <c r="AH47" s="104">
        <v>-4.9999995714001599</v>
      </c>
      <c r="AI47" s="104">
        <v>-4.9999991255323097</v>
      </c>
      <c r="AJ47" s="104">
        <v>-4.9999994123457903</v>
      </c>
      <c r="AK47" s="104">
        <v>-4.9999990993930696</v>
      </c>
      <c r="AL47" s="104">
        <v>-4.9999993949127699</v>
      </c>
      <c r="AM47" s="104">
        <v>-4.9999992676001002</v>
      </c>
      <c r="AN47" s="104">
        <v>-4.9999992776087696</v>
      </c>
      <c r="AO47" s="104">
        <v>-4.9999992552745702</v>
      </c>
      <c r="AP47" s="105">
        <v>-4.99999933664962</v>
      </c>
      <c r="AQ47" s="234">
        <f t="shared" si="20"/>
        <v>-4.9999993051799176</v>
      </c>
      <c r="AR47" s="235">
        <f t="shared" si="21"/>
        <v>1.3772732631321864E-7</v>
      </c>
      <c r="AS47" s="29"/>
      <c r="AT47" s="225">
        <v>1</v>
      </c>
      <c r="AU47" s="228">
        <v>9</v>
      </c>
      <c r="AV47" s="6">
        <v>5</v>
      </c>
      <c r="AW47" s="6">
        <v>7</v>
      </c>
      <c r="AX47" s="6">
        <v>8</v>
      </c>
      <c r="AY47" s="6">
        <v>9</v>
      </c>
      <c r="AZ47" s="6">
        <v>8</v>
      </c>
      <c r="BA47" s="6">
        <v>8</v>
      </c>
      <c r="BB47" s="6">
        <v>9</v>
      </c>
      <c r="BC47" s="6">
        <v>8</v>
      </c>
      <c r="BD47" s="229">
        <v>6</v>
      </c>
      <c r="BE47" s="228">
        <f t="shared" si="22"/>
        <v>7.7</v>
      </c>
      <c r="BF47" s="229">
        <f t="shared" si="23"/>
        <v>1.3374935098492595</v>
      </c>
      <c r="BG47" s="6"/>
      <c r="BH47" s="66"/>
      <c r="BI47" s="66"/>
      <c r="BJ47" s="66"/>
      <c r="BK47" s="66"/>
      <c r="BL47" s="66"/>
      <c r="BM47" s="66"/>
      <c r="BN47" s="66"/>
      <c r="BO47" s="66"/>
    </row>
    <row r="48" spans="1:71" ht="15.75" customHeight="1" x14ac:dyDescent="0.2">
      <c r="A48" s="225">
        <v>1.25</v>
      </c>
      <c r="B48" s="103">
        <v>-4.9999997068060997</v>
      </c>
      <c r="C48" s="104">
        <v>-4.99999938697629</v>
      </c>
      <c r="D48" s="104">
        <v>-4.9999996771040998</v>
      </c>
      <c r="E48" s="104">
        <v>-4.9999995526552103</v>
      </c>
      <c r="F48" s="104">
        <v>-4.9999996076522901</v>
      </c>
      <c r="G48" s="104">
        <v>-4.9999995423943302</v>
      </c>
      <c r="H48" s="104">
        <v>-4.9999996672723297</v>
      </c>
      <c r="I48" s="104">
        <v>-4.9999996126058397</v>
      </c>
      <c r="J48" s="104">
        <v>-4.9999997151736499</v>
      </c>
      <c r="K48" s="105">
        <v>-4.9999995121925602</v>
      </c>
      <c r="L48" s="234">
        <f t="shared" si="16"/>
        <v>-4.9999995980832699</v>
      </c>
      <c r="M48" s="235">
        <f t="shared" si="17"/>
        <v>1.0218340653003617E-7</v>
      </c>
      <c r="N48" s="6"/>
      <c r="O48" s="225">
        <v>1.25</v>
      </c>
      <c r="P48" s="228">
        <v>8</v>
      </c>
      <c r="Q48" s="6">
        <v>7</v>
      </c>
      <c r="R48" s="6">
        <v>8</v>
      </c>
      <c r="S48" s="6">
        <v>8</v>
      </c>
      <c r="T48" s="6">
        <v>8</v>
      </c>
      <c r="U48" s="6">
        <v>8</v>
      </c>
      <c r="V48" s="6">
        <v>8</v>
      </c>
      <c r="W48" s="6">
        <v>8</v>
      </c>
      <c r="X48" s="6">
        <v>8</v>
      </c>
      <c r="Y48" s="229">
        <v>8</v>
      </c>
      <c r="Z48" s="228">
        <f t="shared" si="18"/>
        <v>7.9</v>
      </c>
      <c r="AA48" s="229">
        <f t="shared" si="19"/>
        <v>0.31622776601683789</v>
      </c>
      <c r="AB48" s="6"/>
      <c r="AC48" s="223"/>
      <c r="AD48" s="223"/>
      <c r="AE48" s="6"/>
      <c r="AF48" s="225">
        <v>1.25</v>
      </c>
      <c r="AG48" s="103">
        <v>-6.2499995780002502</v>
      </c>
      <c r="AH48" s="104">
        <v>-6.2499995554840204</v>
      </c>
      <c r="AI48" s="104">
        <v>-6.2499994244723496</v>
      </c>
      <c r="AJ48" s="104">
        <v>-6.2499997336258302</v>
      </c>
      <c r="AK48" s="104">
        <v>-6.2499994698714101</v>
      </c>
      <c r="AL48" s="104">
        <v>-6.24999973316873</v>
      </c>
      <c r="AM48" s="104">
        <v>-6.2499995930077903</v>
      </c>
      <c r="AN48" s="104">
        <v>-6.2499995573523499</v>
      </c>
      <c r="AO48" s="104">
        <v>-6.2499996403815503</v>
      </c>
      <c r="AP48" s="105">
        <v>-6.2499999427559896</v>
      </c>
      <c r="AQ48" s="234">
        <f t="shared" si="20"/>
        <v>-6.2499996228120276</v>
      </c>
      <c r="AR48" s="235">
        <f t="shared" si="21"/>
        <v>1.4965701744039663E-7</v>
      </c>
      <c r="AS48" s="29"/>
      <c r="AT48" s="225">
        <v>1.25</v>
      </c>
      <c r="AU48" s="228">
        <v>7</v>
      </c>
      <c r="AV48" s="6">
        <v>8</v>
      </c>
      <c r="AW48" s="6">
        <v>7</v>
      </c>
      <c r="AX48" s="6">
        <v>8</v>
      </c>
      <c r="AY48" s="6">
        <v>6</v>
      </c>
      <c r="AZ48" s="6">
        <v>8</v>
      </c>
      <c r="BA48" s="6">
        <v>6</v>
      </c>
      <c r="BB48" s="6">
        <v>8</v>
      </c>
      <c r="BC48" s="6">
        <v>5</v>
      </c>
      <c r="BD48" s="229">
        <v>5</v>
      </c>
      <c r="BE48" s="228">
        <f t="shared" si="22"/>
        <v>6.8</v>
      </c>
      <c r="BF48" s="229">
        <f t="shared" si="23"/>
        <v>1.2292725943057194</v>
      </c>
      <c r="BG48" s="6"/>
      <c r="BH48" s="66"/>
      <c r="BI48" s="66"/>
      <c r="BJ48" s="66"/>
      <c r="BK48" s="66"/>
      <c r="BL48" s="66"/>
      <c r="BM48" s="66"/>
      <c r="BN48" s="66"/>
      <c r="BO48" s="66"/>
    </row>
    <row r="49" spans="1:71" ht="15.75" customHeight="1" x14ac:dyDescent="0.2">
      <c r="A49" s="237">
        <v>1.5</v>
      </c>
      <c r="B49" s="109">
        <v>-5.9999997729402201</v>
      </c>
      <c r="C49" s="110">
        <v>-5.9999997825718596</v>
      </c>
      <c r="D49" s="110">
        <v>-5.9999997916252701</v>
      </c>
      <c r="E49" s="110">
        <v>-5.9999997857790497</v>
      </c>
      <c r="F49" s="110">
        <v>-5.9999998492109103</v>
      </c>
      <c r="G49" s="110">
        <v>-5.9999998290038299</v>
      </c>
      <c r="H49" s="110">
        <v>-5.9999998095103502</v>
      </c>
      <c r="I49" s="110">
        <v>-5.9999997830597804</v>
      </c>
      <c r="J49" s="110">
        <v>-5.9999998095315696</v>
      </c>
      <c r="K49" s="111">
        <v>-5.99999975122702</v>
      </c>
      <c r="L49" s="238">
        <f t="shared" si="16"/>
        <v>-5.9999997964459855</v>
      </c>
      <c r="M49" s="239">
        <f t="shared" si="17"/>
        <v>2.8464483090868382E-8</v>
      </c>
      <c r="N49" s="6"/>
      <c r="O49" s="237">
        <v>1.5</v>
      </c>
      <c r="P49" s="240">
        <v>7</v>
      </c>
      <c r="Q49" s="195">
        <v>6</v>
      </c>
      <c r="R49" s="195">
        <v>7</v>
      </c>
      <c r="S49" s="195">
        <v>7</v>
      </c>
      <c r="T49" s="195">
        <v>7</v>
      </c>
      <c r="U49" s="195">
        <v>7</v>
      </c>
      <c r="V49" s="195">
        <v>7</v>
      </c>
      <c r="W49" s="195">
        <v>7</v>
      </c>
      <c r="X49" s="195">
        <v>7</v>
      </c>
      <c r="Y49" s="241">
        <v>7</v>
      </c>
      <c r="Z49" s="240">
        <f t="shared" si="18"/>
        <v>6.9</v>
      </c>
      <c r="AA49" s="241">
        <f t="shared" si="19"/>
        <v>0.31622776601683789</v>
      </c>
      <c r="AB49" s="6"/>
      <c r="AC49" s="223"/>
      <c r="AD49" s="223"/>
      <c r="AE49" s="6"/>
      <c r="AF49" s="237">
        <v>1.5</v>
      </c>
      <c r="AG49" s="109">
        <v>-7.49999964049666</v>
      </c>
      <c r="AH49" s="110">
        <v>-7.4999998342151803</v>
      </c>
      <c r="AI49" s="110">
        <v>-7.4999997544406298</v>
      </c>
      <c r="AJ49" s="110">
        <v>-7.4999997996364502</v>
      </c>
      <c r="AK49" s="110">
        <v>-7.4999995899270298</v>
      </c>
      <c r="AL49" s="110">
        <v>-7.4999996858685698</v>
      </c>
      <c r="AM49" s="110">
        <v>-7.4999996230499404</v>
      </c>
      <c r="AN49" s="110">
        <v>-7.4999996586632198</v>
      </c>
      <c r="AO49" s="110">
        <v>-7.49999961366023</v>
      </c>
      <c r="AP49" s="111">
        <v>-7.4999998241824999</v>
      </c>
      <c r="AQ49" s="238">
        <f t="shared" si="20"/>
        <v>-7.4999997024140415</v>
      </c>
      <c r="AR49" s="239">
        <f t="shared" si="21"/>
        <v>9.2621653864416901E-8</v>
      </c>
      <c r="AS49" s="29"/>
      <c r="AT49" s="237">
        <v>1.5</v>
      </c>
      <c r="AU49" s="240">
        <v>6</v>
      </c>
      <c r="AV49" s="195">
        <v>4</v>
      </c>
      <c r="AW49" s="195">
        <v>4</v>
      </c>
      <c r="AX49" s="195">
        <v>7</v>
      </c>
      <c r="AY49" s="195">
        <v>6</v>
      </c>
      <c r="AZ49" s="195">
        <v>5</v>
      </c>
      <c r="BA49" s="195">
        <v>6</v>
      </c>
      <c r="BB49" s="195">
        <v>6</v>
      </c>
      <c r="BC49" s="195">
        <v>6</v>
      </c>
      <c r="BD49" s="241">
        <v>6</v>
      </c>
      <c r="BE49" s="240">
        <f t="shared" si="22"/>
        <v>5.6</v>
      </c>
      <c r="BF49" s="241">
        <f t="shared" si="23"/>
        <v>0.96609178307929455</v>
      </c>
      <c r="BG49" s="6"/>
      <c r="BH49" s="66"/>
      <c r="BI49" s="66"/>
      <c r="BJ49" s="66"/>
      <c r="BK49" s="66"/>
      <c r="BL49" s="66"/>
      <c r="BM49" s="66"/>
      <c r="BN49" s="66"/>
      <c r="BO49" s="66"/>
    </row>
    <row r="50" spans="1:71" ht="15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223"/>
      <c r="AD50" s="223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6"/>
      <c r="BI50" s="66"/>
      <c r="BJ50" s="66"/>
      <c r="BK50" s="66"/>
      <c r="BL50" s="66"/>
      <c r="BM50" s="66"/>
      <c r="BN50" s="66"/>
      <c r="BO50" s="66"/>
    </row>
    <row r="51" spans="1:71" ht="15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223"/>
      <c r="AD51" s="223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6"/>
      <c r="BI51" s="66"/>
      <c r="BJ51" s="66"/>
      <c r="BK51" s="66"/>
      <c r="BL51" s="66"/>
      <c r="BM51" s="66"/>
      <c r="BN51" s="66"/>
      <c r="BO51" s="66"/>
    </row>
    <row r="52" spans="1:71" ht="15.75" customHeight="1" x14ac:dyDescent="0.2">
      <c r="A52" s="6" t="s">
        <v>127</v>
      </c>
      <c r="B52" s="6" t="s">
        <v>128</v>
      </c>
      <c r="C52" s="6" t="s">
        <v>129</v>
      </c>
      <c r="D52" s="6" t="s">
        <v>110</v>
      </c>
      <c r="E52" s="6" t="s">
        <v>111</v>
      </c>
      <c r="F52" s="6" t="s">
        <v>137</v>
      </c>
      <c r="G52" s="6"/>
      <c r="H52" s="6"/>
      <c r="I52" s="6"/>
      <c r="J52" s="6"/>
      <c r="K52" s="6"/>
      <c r="L52" s="6"/>
      <c r="M52" s="6"/>
      <c r="N52" s="6"/>
      <c r="O52" s="6" t="s">
        <v>127</v>
      </c>
      <c r="P52" s="6" t="s">
        <v>128</v>
      </c>
      <c r="Q52" s="6" t="s">
        <v>129</v>
      </c>
      <c r="R52" s="6" t="s">
        <v>110</v>
      </c>
      <c r="S52" s="6" t="s">
        <v>111</v>
      </c>
      <c r="T52" s="6" t="s">
        <v>137</v>
      </c>
      <c r="U52" s="6"/>
      <c r="V52" s="6"/>
      <c r="W52" s="6"/>
      <c r="X52" s="6"/>
      <c r="Y52" s="6"/>
      <c r="Z52" s="6"/>
      <c r="AA52" s="6"/>
      <c r="AB52" s="6"/>
      <c r="AC52" s="223"/>
      <c r="AD52" s="223"/>
      <c r="AE52" s="6"/>
      <c r="AF52" s="6" t="s">
        <v>127</v>
      </c>
      <c r="AG52" s="6" t="s">
        <v>128</v>
      </c>
      <c r="AH52" s="6" t="s">
        <v>129</v>
      </c>
      <c r="AI52" s="6" t="s">
        <v>110</v>
      </c>
      <c r="AJ52" s="6" t="s">
        <v>111</v>
      </c>
      <c r="AK52" s="6" t="s">
        <v>138</v>
      </c>
      <c r="AL52" s="6"/>
      <c r="AM52" s="6"/>
      <c r="AN52" s="6"/>
      <c r="AO52" s="6"/>
      <c r="AP52" s="6"/>
      <c r="AQ52" s="6"/>
      <c r="AR52" s="6"/>
      <c r="AS52" s="6"/>
      <c r="AT52" s="6" t="s">
        <v>127</v>
      </c>
      <c r="AU52" s="6" t="s">
        <v>128</v>
      </c>
      <c r="AV52" s="6" t="s">
        <v>129</v>
      </c>
      <c r="AW52" s="6" t="s">
        <v>110</v>
      </c>
      <c r="AX52" s="6" t="s">
        <v>111</v>
      </c>
      <c r="AY52" s="6" t="s">
        <v>138</v>
      </c>
      <c r="AZ52" s="6"/>
      <c r="BA52" s="6"/>
      <c r="BB52" s="6"/>
      <c r="BC52" s="6"/>
      <c r="BD52" s="6"/>
      <c r="BE52" s="6"/>
      <c r="BF52" s="6"/>
      <c r="BG52" s="6"/>
      <c r="BH52" s="66"/>
      <c r="BI52" s="66"/>
      <c r="BJ52" s="66"/>
      <c r="BK52" s="66"/>
      <c r="BL52" s="66"/>
      <c r="BM52" s="66"/>
      <c r="BN52" s="66"/>
    </row>
    <row r="53" spans="1:71" ht="15.75" customHeight="1" x14ac:dyDescent="0.2">
      <c r="A53" s="101" t="s">
        <v>132</v>
      </c>
      <c r="B53" s="41" t="s">
        <v>112</v>
      </c>
      <c r="C53" s="41" t="s">
        <v>113</v>
      </c>
      <c r="D53" s="41" t="s">
        <v>114</v>
      </c>
      <c r="E53" s="41" t="s">
        <v>115</v>
      </c>
      <c r="F53" s="41" t="s">
        <v>116</v>
      </c>
      <c r="G53" s="41" t="s">
        <v>117</v>
      </c>
      <c r="H53" s="41" t="s">
        <v>118</v>
      </c>
      <c r="I53" s="41" t="s">
        <v>119</v>
      </c>
      <c r="J53" s="41" t="s">
        <v>120</v>
      </c>
      <c r="K53" s="41" t="s">
        <v>121</v>
      </c>
      <c r="L53" s="224" t="s">
        <v>122</v>
      </c>
      <c r="M53" s="44" t="s">
        <v>123</v>
      </c>
      <c r="N53" s="6"/>
      <c r="O53" s="101" t="s">
        <v>132</v>
      </c>
      <c r="P53" s="41" t="s">
        <v>112</v>
      </c>
      <c r="Q53" s="41" t="s">
        <v>113</v>
      </c>
      <c r="R53" s="41" t="s">
        <v>114</v>
      </c>
      <c r="S53" s="41" t="s">
        <v>115</v>
      </c>
      <c r="T53" s="41" t="s">
        <v>116</v>
      </c>
      <c r="U53" s="41" t="s">
        <v>117</v>
      </c>
      <c r="V53" s="41" t="s">
        <v>118</v>
      </c>
      <c r="W53" s="41" t="s">
        <v>119</v>
      </c>
      <c r="X53" s="41" t="s">
        <v>120</v>
      </c>
      <c r="Y53" s="41" t="s">
        <v>121</v>
      </c>
      <c r="Z53" s="224" t="s">
        <v>122</v>
      </c>
      <c r="AA53" s="44" t="s">
        <v>123</v>
      </c>
      <c r="AB53" s="6"/>
      <c r="AC53" s="223"/>
      <c r="AD53" s="223"/>
      <c r="AE53" s="6"/>
      <c r="AF53" s="101" t="s">
        <v>132</v>
      </c>
      <c r="AG53" s="40" t="s">
        <v>112</v>
      </c>
      <c r="AH53" s="41" t="s">
        <v>113</v>
      </c>
      <c r="AI53" s="41" t="s">
        <v>114</v>
      </c>
      <c r="AJ53" s="41" t="s">
        <v>115</v>
      </c>
      <c r="AK53" s="41" t="s">
        <v>116</v>
      </c>
      <c r="AL53" s="41" t="s">
        <v>117</v>
      </c>
      <c r="AM53" s="41" t="s">
        <v>118</v>
      </c>
      <c r="AN53" s="41" t="s">
        <v>119</v>
      </c>
      <c r="AO53" s="41" t="s">
        <v>120</v>
      </c>
      <c r="AP53" s="42" t="s">
        <v>121</v>
      </c>
      <c r="AQ53" s="224" t="s">
        <v>122</v>
      </c>
      <c r="AR53" s="44" t="s">
        <v>123</v>
      </c>
      <c r="AS53" s="6"/>
      <c r="AT53" s="101" t="s">
        <v>132</v>
      </c>
      <c r="AU53" s="40" t="s">
        <v>112</v>
      </c>
      <c r="AV53" s="41" t="s">
        <v>113</v>
      </c>
      <c r="AW53" s="41" t="s">
        <v>114</v>
      </c>
      <c r="AX53" s="41" t="s">
        <v>115</v>
      </c>
      <c r="AY53" s="41" t="s">
        <v>116</v>
      </c>
      <c r="AZ53" s="41" t="s">
        <v>117</v>
      </c>
      <c r="BA53" s="41" t="s">
        <v>118</v>
      </c>
      <c r="BB53" s="41" t="s">
        <v>119</v>
      </c>
      <c r="BC53" s="41" t="s">
        <v>120</v>
      </c>
      <c r="BD53" s="42" t="s">
        <v>121</v>
      </c>
      <c r="BE53" s="224" t="s">
        <v>122</v>
      </c>
      <c r="BF53" s="44" t="s">
        <v>123</v>
      </c>
      <c r="BG53" s="6"/>
      <c r="BH53" s="66"/>
      <c r="BI53" s="66"/>
      <c r="BJ53" s="66"/>
      <c r="BK53" s="66"/>
      <c r="BL53" s="66"/>
      <c r="BM53" s="66"/>
      <c r="BN53" s="66"/>
      <c r="BO53" s="66"/>
      <c r="BP53" s="66"/>
      <c r="BQ53" s="66"/>
      <c r="BR53" s="66"/>
      <c r="BS53" s="66"/>
    </row>
    <row r="54" spans="1:71" ht="15.75" customHeight="1" x14ac:dyDescent="0.2">
      <c r="A54" s="225">
        <v>-1.5</v>
      </c>
      <c r="B54" s="115">
        <v>-11.0491999709299</v>
      </c>
      <c r="C54" s="116">
        <v>-13.8720667922484</v>
      </c>
      <c r="D54" s="116">
        <v>-13.8720660402106</v>
      </c>
      <c r="E54" s="116">
        <v>-13.8720665645134</v>
      </c>
      <c r="F54" s="116">
        <v>-13.872066666155099</v>
      </c>
      <c r="G54" s="116">
        <v>-13.8720667841337</v>
      </c>
      <c r="H54" s="116">
        <v>-13.872066333922399</v>
      </c>
      <c r="I54" s="116">
        <v>-13.8720677840956</v>
      </c>
      <c r="J54" s="116">
        <v>-13.8720665528565</v>
      </c>
      <c r="K54" s="117">
        <v>-11.049199610277199</v>
      </c>
      <c r="L54" s="226">
        <f t="shared" ref="L54:L66" si="24">AVERAGE(B54:K54)</f>
        <v>-13.307493309934278</v>
      </c>
      <c r="M54" s="227">
        <f t="shared" ref="M54:M66" si="25">_xlfn.STDEV.S(B54:K54)</f>
        <v>1.1902251910471864</v>
      </c>
      <c r="N54" s="6"/>
      <c r="O54" s="225">
        <v>-1.5</v>
      </c>
      <c r="P54" s="230">
        <v>45</v>
      </c>
      <c r="Q54" s="233">
        <v>77</v>
      </c>
      <c r="R54" s="233">
        <v>81</v>
      </c>
      <c r="S54" s="233">
        <v>79</v>
      </c>
      <c r="T54" s="233">
        <v>77</v>
      </c>
      <c r="U54" s="233">
        <v>76</v>
      </c>
      <c r="V54" s="233">
        <v>83</v>
      </c>
      <c r="W54" s="233">
        <v>43</v>
      </c>
      <c r="X54" s="233">
        <v>75</v>
      </c>
      <c r="Y54" s="231">
        <v>48</v>
      </c>
      <c r="Z54" s="230">
        <f t="shared" ref="Z54:Z66" si="26">AVERAGE(P54:Y54)</f>
        <v>68.400000000000006</v>
      </c>
      <c r="AA54" s="231">
        <f t="shared" ref="AA54:AA66" si="27">_xlfn.STDEV.S(P54:Y54)</f>
        <v>16.132782359737789</v>
      </c>
      <c r="AB54" s="6"/>
      <c r="AC54" s="223"/>
      <c r="AD54" s="223"/>
      <c r="AE54" s="6"/>
      <c r="AF54" s="225">
        <v>-1.5</v>
      </c>
      <c r="AG54" s="115">
        <v>-9.8383742569251194</v>
      </c>
      <c r="AH54" s="116">
        <v>-13.1521907759887</v>
      </c>
      <c r="AI54" s="116">
        <v>-13.1521903579269</v>
      </c>
      <c r="AJ54" s="116">
        <v>-13.152194027654099</v>
      </c>
      <c r="AK54" s="116">
        <v>-13.1521903648344</v>
      </c>
      <c r="AL54" s="116">
        <v>-13.152200531111299</v>
      </c>
      <c r="AM54" s="116">
        <v>-13.152190661417199</v>
      </c>
      <c r="AN54" s="116">
        <v>-13.152190519664</v>
      </c>
      <c r="AO54" s="116">
        <v>-13.1521908598313</v>
      </c>
      <c r="AP54" s="117">
        <v>-13.152191533363601</v>
      </c>
      <c r="AQ54" s="226">
        <f t="shared" ref="AQ54:AQ66" si="28">AVERAGE(AG54:AP54)</f>
        <v>-12.820810388871664</v>
      </c>
      <c r="AR54" s="227">
        <f t="shared" ref="AR54:AR66" si="29">_xlfn.STDEV.S(AG54:AP54)</f>
        <v>1.0479212392195547</v>
      </c>
      <c r="AS54" s="29"/>
      <c r="AT54" s="225">
        <v>-1.5</v>
      </c>
      <c r="AU54" s="230">
        <v>101</v>
      </c>
      <c r="AV54" s="233">
        <v>48</v>
      </c>
      <c r="AW54" s="233">
        <v>52</v>
      </c>
      <c r="AX54" s="233">
        <v>43</v>
      </c>
      <c r="AY54" s="233">
        <v>66</v>
      </c>
      <c r="AZ54" s="233">
        <v>99</v>
      </c>
      <c r="BA54" s="233">
        <v>69</v>
      </c>
      <c r="BB54" s="233">
        <v>58</v>
      </c>
      <c r="BC54" s="233">
        <v>69</v>
      </c>
      <c r="BD54" s="231">
        <v>50</v>
      </c>
      <c r="BE54" s="230">
        <f t="shared" ref="BE54:BE66" si="30">AVERAGE(AU54:BD54)</f>
        <v>65.5</v>
      </c>
      <c r="BF54" s="231">
        <f t="shared" ref="BF54:BF66" si="31">_xlfn.STDEV.S(AU54:BD54)</f>
        <v>20.271764709675487</v>
      </c>
      <c r="BG54" s="6"/>
      <c r="BH54" s="66"/>
      <c r="BI54" s="66"/>
      <c r="BJ54" s="66"/>
      <c r="BK54" s="66"/>
      <c r="BL54" s="66"/>
      <c r="BM54" s="66"/>
      <c r="BN54" s="66"/>
    </row>
    <row r="55" spans="1:71" ht="15.75" customHeight="1" x14ac:dyDescent="0.2">
      <c r="A55" s="225">
        <v>-1.25</v>
      </c>
      <c r="B55" s="103">
        <v>-11.5600533739795</v>
      </c>
      <c r="C55" s="104">
        <v>-9.2076661507244193</v>
      </c>
      <c r="D55" s="104">
        <v>-11.560053588733799</v>
      </c>
      <c r="E55" s="104">
        <v>-11.560053231440801</v>
      </c>
      <c r="F55" s="104">
        <v>-11.560053508914899</v>
      </c>
      <c r="G55" s="104">
        <v>-11.560053384259</v>
      </c>
      <c r="H55" s="104">
        <v>-11.560053329176601</v>
      </c>
      <c r="I55" s="104">
        <v>-11.560053790054701</v>
      </c>
      <c r="J55" s="104">
        <v>-11.560053395268</v>
      </c>
      <c r="K55" s="105">
        <v>-11.5600536706567</v>
      </c>
      <c r="L55" s="234">
        <f t="shared" si="24"/>
        <v>-11.324814742320841</v>
      </c>
      <c r="M55" s="235">
        <f t="shared" si="25"/>
        <v>0.74389018827360975</v>
      </c>
      <c r="N55" s="6"/>
      <c r="O55" s="225">
        <v>-1.25</v>
      </c>
      <c r="P55" s="228">
        <v>90</v>
      </c>
      <c r="Q55" s="6">
        <v>56</v>
      </c>
      <c r="R55" s="6">
        <v>95</v>
      </c>
      <c r="S55" s="6">
        <v>65</v>
      </c>
      <c r="T55" s="6">
        <v>51</v>
      </c>
      <c r="U55" s="6">
        <v>88</v>
      </c>
      <c r="V55" s="6">
        <v>92</v>
      </c>
      <c r="W55" s="6">
        <v>63</v>
      </c>
      <c r="X55" s="6">
        <v>80</v>
      </c>
      <c r="Y55" s="229">
        <v>86</v>
      </c>
      <c r="Z55" s="228">
        <f t="shared" si="26"/>
        <v>76.599999999999994</v>
      </c>
      <c r="AA55" s="229">
        <f t="shared" si="27"/>
        <v>16.27677281691102</v>
      </c>
      <c r="AB55" s="6"/>
      <c r="AC55" s="223"/>
      <c r="AD55" s="223"/>
      <c r="AE55" s="6"/>
      <c r="AF55" s="225">
        <v>-1.25</v>
      </c>
      <c r="AG55" s="103">
        <v>-11.839133398568601</v>
      </c>
      <c r="AH55" s="104">
        <v>-11.839133537270101</v>
      </c>
      <c r="AI55" s="104">
        <v>-11.8391336468103</v>
      </c>
      <c r="AJ55" s="104">
        <v>-8.8921324051714592</v>
      </c>
      <c r="AK55" s="104">
        <v>-11.839133403729999</v>
      </c>
      <c r="AL55" s="104">
        <v>-11.839133067445999</v>
      </c>
      <c r="AM55" s="104">
        <v>-11.8391332986045</v>
      </c>
      <c r="AN55" s="104">
        <v>-11.839133245438401</v>
      </c>
      <c r="AO55" s="104">
        <v>-11.839133488870999</v>
      </c>
      <c r="AP55" s="105">
        <v>-8.8921323054162595</v>
      </c>
      <c r="AQ55" s="234">
        <f t="shared" si="28"/>
        <v>-11.249733179732662</v>
      </c>
      <c r="AR55" s="235">
        <f t="shared" si="29"/>
        <v>1.2425647364529251</v>
      </c>
      <c r="AS55" s="29"/>
      <c r="AT55" s="225">
        <v>-1.25</v>
      </c>
      <c r="AU55" s="228">
        <v>35</v>
      </c>
      <c r="AV55" s="6">
        <v>34</v>
      </c>
      <c r="AW55" s="6">
        <v>52</v>
      </c>
      <c r="AX55" s="6">
        <v>52</v>
      </c>
      <c r="AY55" s="6">
        <v>37</v>
      </c>
      <c r="AZ55" s="6">
        <v>32</v>
      </c>
      <c r="BA55" s="6">
        <v>33</v>
      </c>
      <c r="BB55" s="6">
        <v>32</v>
      </c>
      <c r="BC55" s="6">
        <v>36</v>
      </c>
      <c r="BD55" s="229">
        <v>53</v>
      </c>
      <c r="BE55" s="228">
        <f t="shared" si="30"/>
        <v>39.6</v>
      </c>
      <c r="BF55" s="229">
        <f t="shared" si="31"/>
        <v>8.9343283028005072</v>
      </c>
      <c r="BG55" s="6"/>
      <c r="BH55" s="66"/>
      <c r="BI55" s="66"/>
      <c r="BJ55" s="66"/>
      <c r="BK55" s="66"/>
      <c r="BL55" s="66"/>
      <c r="BM55" s="66"/>
      <c r="BN55" s="66"/>
    </row>
    <row r="56" spans="1:71" ht="15.75" customHeight="1" x14ac:dyDescent="0.2">
      <c r="A56" s="225">
        <v>-1</v>
      </c>
      <c r="B56" s="103">
        <v>-7.3661320271094901</v>
      </c>
      <c r="C56" s="104">
        <v>-9.2480398042439607</v>
      </c>
      <c r="D56" s="104">
        <v>-9.2480394402772905</v>
      </c>
      <c r="E56" s="104">
        <v>-9.2480291976324303</v>
      </c>
      <c r="F56" s="104">
        <v>-9.2480277930349093</v>
      </c>
      <c r="G56" s="104">
        <v>-9.2480238681470297</v>
      </c>
      <c r="H56" s="104">
        <v>-9.2480359262040608</v>
      </c>
      <c r="I56" s="104">
        <v>-9.2480351227728406</v>
      </c>
      <c r="J56" s="104">
        <v>-9.2480395862913696</v>
      </c>
      <c r="K56" s="105">
        <v>-9.2480342058090201</v>
      </c>
      <c r="L56" s="234">
        <f t="shared" si="24"/>
        <v>-9.0598436971522407</v>
      </c>
      <c r="M56" s="235">
        <f t="shared" si="25"/>
        <v>0.5951096196849065</v>
      </c>
      <c r="N56" s="6"/>
      <c r="O56" s="225">
        <v>-1</v>
      </c>
      <c r="P56" s="228">
        <v>68</v>
      </c>
      <c r="Q56" s="6">
        <v>89</v>
      </c>
      <c r="R56" s="6">
        <v>96</v>
      </c>
      <c r="S56" s="6">
        <v>101</v>
      </c>
      <c r="T56" s="6">
        <v>101</v>
      </c>
      <c r="U56" s="6">
        <v>101</v>
      </c>
      <c r="V56" s="6">
        <v>101</v>
      </c>
      <c r="W56" s="6">
        <v>101</v>
      </c>
      <c r="X56" s="6">
        <v>99</v>
      </c>
      <c r="Y56" s="229">
        <v>101</v>
      </c>
      <c r="Z56" s="228">
        <f t="shared" si="26"/>
        <v>95.8</v>
      </c>
      <c r="AA56" s="229">
        <f t="shared" si="27"/>
        <v>10.496560283148877</v>
      </c>
      <c r="AB56" s="6"/>
      <c r="AC56" s="223"/>
      <c r="AD56" s="223"/>
      <c r="AE56" s="6"/>
      <c r="AF56" s="225">
        <v>-1</v>
      </c>
      <c r="AG56" s="103">
        <v>-9.4713061113630506</v>
      </c>
      <c r="AH56" s="104">
        <v>-9.4713060954233601</v>
      </c>
      <c r="AI56" s="104">
        <v>-9.4713060703901206</v>
      </c>
      <c r="AJ56" s="104">
        <v>-9.4713064143832799</v>
      </c>
      <c r="AK56" s="104">
        <v>-9.4713060132003797</v>
      </c>
      <c r="AL56" s="104">
        <v>-9.4713059246683091</v>
      </c>
      <c r="AM56" s="104">
        <v>-9.4713059015222996</v>
      </c>
      <c r="AN56" s="104">
        <v>-9.4713063908033099</v>
      </c>
      <c r="AO56" s="104">
        <v>-9.4713059292328197</v>
      </c>
      <c r="AP56" s="105">
        <v>-7.1137046458258597</v>
      </c>
      <c r="AQ56" s="234">
        <f t="shared" si="28"/>
        <v>-9.2355459496812777</v>
      </c>
      <c r="AR56" s="235">
        <f t="shared" si="29"/>
        <v>0.74553903928941478</v>
      </c>
      <c r="AS56" s="29"/>
      <c r="AT56" s="225">
        <v>-1</v>
      </c>
      <c r="AU56" s="228">
        <v>37</v>
      </c>
      <c r="AV56" s="6">
        <v>41</v>
      </c>
      <c r="AW56" s="6">
        <v>43</v>
      </c>
      <c r="AX56" s="6">
        <v>36</v>
      </c>
      <c r="AY56" s="6">
        <v>40</v>
      </c>
      <c r="AZ56" s="6">
        <v>42</v>
      </c>
      <c r="BA56" s="6">
        <v>49</v>
      </c>
      <c r="BB56" s="6">
        <v>31</v>
      </c>
      <c r="BC56" s="6">
        <v>45</v>
      </c>
      <c r="BD56" s="229">
        <v>69</v>
      </c>
      <c r="BE56" s="228">
        <f t="shared" si="30"/>
        <v>43.3</v>
      </c>
      <c r="BF56" s="229">
        <f t="shared" si="31"/>
        <v>10.31773015520155</v>
      </c>
      <c r="BG56" s="6"/>
      <c r="BH56" s="66"/>
      <c r="BI56" s="66"/>
      <c r="BJ56" s="66"/>
      <c r="BK56" s="66"/>
      <c r="BL56" s="66"/>
      <c r="BM56" s="66"/>
      <c r="BN56" s="66"/>
    </row>
    <row r="57" spans="1:71" ht="15.75" customHeight="1" x14ac:dyDescent="0.2">
      <c r="A57" s="225">
        <v>-0.75</v>
      </c>
      <c r="B57" s="103">
        <v>-6.9358509949437597</v>
      </c>
      <c r="C57" s="104">
        <v>-6.9357272150480203</v>
      </c>
      <c r="D57" s="104">
        <v>-5.5245971494384198</v>
      </c>
      <c r="E57" s="104">
        <v>-6.9355661872100001</v>
      </c>
      <c r="F57" s="104">
        <v>-6.9359915819451796</v>
      </c>
      <c r="G57" s="104">
        <v>-6.9359015078758102</v>
      </c>
      <c r="H57" s="104">
        <v>-6.9359899537999201</v>
      </c>
      <c r="I57" s="104">
        <v>-6.9358272337011302</v>
      </c>
      <c r="J57" s="104">
        <v>-6.9357299697380199</v>
      </c>
      <c r="K57" s="105">
        <v>-6.9358965572210103</v>
      </c>
      <c r="L57" s="234">
        <f t="shared" si="24"/>
        <v>-6.7947078350921277</v>
      </c>
      <c r="M57" s="235">
        <f t="shared" si="25"/>
        <v>0.44627142414490878</v>
      </c>
      <c r="N57" s="6"/>
      <c r="O57" s="225">
        <v>-0.75</v>
      </c>
      <c r="P57" s="228">
        <v>101</v>
      </c>
      <c r="Q57" s="6">
        <v>101</v>
      </c>
      <c r="R57" s="6">
        <v>88</v>
      </c>
      <c r="S57" s="6">
        <v>101</v>
      </c>
      <c r="T57" s="6">
        <v>101</v>
      </c>
      <c r="U57" s="6">
        <v>101</v>
      </c>
      <c r="V57" s="6">
        <v>101</v>
      </c>
      <c r="W57" s="6">
        <v>101</v>
      </c>
      <c r="X57" s="6">
        <v>101</v>
      </c>
      <c r="Y57" s="229">
        <v>101</v>
      </c>
      <c r="Z57" s="228">
        <f t="shared" si="26"/>
        <v>99.7</v>
      </c>
      <c r="AA57" s="229">
        <f t="shared" si="27"/>
        <v>4.110960958218894</v>
      </c>
      <c r="AB57" s="6"/>
      <c r="AC57" s="223"/>
      <c r="AD57" s="223"/>
      <c r="AE57" s="6"/>
      <c r="AF57" s="225">
        <v>-0.75</v>
      </c>
      <c r="AG57" s="103">
        <v>-7.1034783008127702</v>
      </c>
      <c r="AH57" s="104">
        <v>-5.3352767310848099</v>
      </c>
      <c r="AI57" s="104">
        <v>-5.3352766475017299</v>
      </c>
      <c r="AJ57" s="104">
        <v>-7.1034783755212301</v>
      </c>
      <c r="AK57" s="104">
        <v>-7.1034783014884804</v>
      </c>
      <c r="AL57" s="104">
        <v>-7.10347877715735</v>
      </c>
      <c r="AM57" s="104">
        <v>-7.1034783439373603</v>
      </c>
      <c r="AN57" s="104">
        <v>-7.1034782179151099</v>
      </c>
      <c r="AO57" s="104">
        <v>-7.1034787836624904</v>
      </c>
      <c r="AP57" s="105">
        <v>-7.1034782153040998</v>
      </c>
      <c r="AQ57" s="234">
        <f t="shared" si="28"/>
        <v>-6.7498380694385434</v>
      </c>
      <c r="AR57" s="235">
        <f t="shared" si="29"/>
        <v>0.74553930856175021</v>
      </c>
      <c r="AS57" s="29"/>
      <c r="AT57" s="225">
        <v>-0.75</v>
      </c>
      <c r="AU57" s="228">
        <v>68</v>
      </c>
      <c r="AV57" s="6">
        <v>82</v>
      </c>
      <c r="AW57" s="6">
        <v>87</v>
      </c>
      <c r="AX57" s="6">
        <v>60</v>
      </c>
      <c r="AY57" s="6">
        <v>69</v>
      </c>
      <c r="AZ57" s="6">
        <v>56</v>
      </c>
      <c r="BA57" s="6">
        <v>52</v>
      </c>
      <c r="BB57" s="6">
        <v>55</v>
      </c>
      <c r="BC57" s="6">
        <v>53</v>
      </c>
      <c r="BD57" s="229">
        <v>52</v>
      </c>
      <c r="BE57" s="228">
        <f t="shared" si="30"/>
        <v>63.4</v>
      </c>
      <c r="BF57" s="229">
        <f t="shared" si="31"/>
        <v>12.738393409950362</v>
      </c>
      <c r="BG57" s="6"/>
      <c r="BH57" s="66"/>
      <c r="BI57" s="66"/>
      <c r="BJ57" s="66"/>
      <c r="BK57" s="66"/>
      <c r="BL57" s="66"/>
      <c r="BM57" s="66"/>
      <c r="BN57" s="66"/>
    </row>
    <row r="58" spans="1:71" ht="15.75" customHeight="1" x14ac:dyDescent="0.2">
      <c r="A58" s="225">
        <v>-0.5</v>
      </c>
      <c r="B58" s="103">
        <v>-4.6205654523948301</v>
      </c>
      <c r="C58" s="104">
        <v>-4.6174279355299497</v>
      </c>
      <c r="D58" s="104">
        <v>-4.62129888638081</v>
      </c>
      <c r="E58" s="104">
        <v>-4.6224478055744402</v>
      </c>
      <c r="F58" s="104">
        <v>-4.6236417002953898</v>
      </c>
      <c r="G58" s="104">
        <v>-4.6215200666382898</v>
      </c>
      <c r="H58" s="104">
        <v>-4.6214144189528996</v>
      </c>
      <c r="I58" s="104">
        <v>-4.6221479894043904</v>
      </c>
      <c r="J58" s="104">
        <v>-4.6198151465999899</v>
      </c>
      <c r="K58" s="105">
        <v>-3.6830327128828602</v>
      </c>
      <c r="L58" s="234">
        <f t="shared" si="24"/>
        <v>-4.5273312114653859</v>
      </c>
      <c r="M58" s="235">
        <f t="shared" si="25"/>
        <v>0.29666095289381406</v>
      </c>
      <c r="N58" s="6"/>
      <c r="O58" s="225">
        <v>-0.5</v>
      </c>
      <c r="P58" s="228">
        <v>101</v>
      </c>
      <c r="Q58" s="6">
        <v>101</v>
      </c>
      <c r="R58" s="6">
        <v>101</v>
      </c>
      <c r="S58" s="6">
        <v>101</v>
      </c>
      <c r="T58" s="6">
        <v>101</v>
      </c>
      <c r="U58" s="6">
        <v>101</v>
      </c>
      <c r="V58" s="6">
        <v>101</v>
      </c>
      <c r="W58" s="6">
        <v>101</v>
      </c>
      <c r="X58" s="6">
        <v>101</v>
      </c>
      <c r="Y58" s="229">
        <v>101</v>
      </c>
      <c r="Z58" s="228">
        <f t="shared" si="26"/>
        <v>101</v>
      </c>
      <c r="AA58" s="229">
        <f t="shared" si="27"/>
        <v>0</v>
      </c>
      <c r="AB58" s="6"/>
      <c r="AC58" s="223"/>
      <c r="AD58" s="223"/>
      <c r="AE58" s="6"/>
      <c r="AF58" s="225">
        <v>-0.5</v>
      </c>
      <c r="AG58" s="103">
        <v>-4.7356499772993903</v>
      </c>
      <c r="AH58" s="104">
        <v>-4.7356499948030999</v>
      </c>
      <c r="AI58" s="104">
        <v>-4.7356496225112803</v>
      </c>
      <c r="AJ58" s="104">
        <v>-4.7356501561190898</v>
      </c>
      <c r="AK58" s="104">
        <v>-4.7356501508748998</v>
      </c>
      <c r="AL58" s="104">
        <v>-4.7356502065439798</v>
      </c>
      <c r="AM58" s="104">
        <v>-4.7356499255823001</v>
      </c>
      <c r="AN58" s="104">
        <v>-4.7356501720884898</v>
      </c>
      <c r="AO58" s="236">
        <v>-4.7356497278443603</v>
      </c>
      <c r="AP58" s="105">
        <v>-4.7356498979432802</v>
      </c>
      <c r="AQ58" s="234">
        <f t="shared" si="28"/>
        <v>-4.735649983161017</v>
      </c>
      <c r="AR58" s="235">
        <f t="shared" si="29"/>
        <v>1.9710067233833168E-7</v>
      </c>
      <c r="AS58" s="29"/>
      <c r="AT58" s="225">
        <v>-0.5</v>
      </c>
      <c r="AU58" s="228">
        <v>63</v>
      </c>
      <c r="AV58" s="6">
        <v>97</v>
      </c>
      <c r="AW58" s="6">
        <v>75</v>
      </c>
      <c r="AX58" s="6">
        <v>80</v>
      </c>
      <c r="AY58" s="6">
        <v>77</v>
      </c>
      <c r="AZ58" s="6">
        <v>78</v>
      </c>
      <c r="BA58" s="6">
        <v>71</v>
      </c>
      <c r="BB58" s="6">
        <v>78</v>
      </c>
      <c r="BC58" s="6">
        <v>66</v>
      </c>
      <c r="BD58" s="229">
        <v>63</v>
      </c>
      <c r="BE58" s="228">
        <f t="shared" si="30"/>
        <v>74.8</v>
      </c>
      <c r="BF58" s="229">
        <f t="shared" si="31"/>
        <v>10.086294331087764</v>
      </c>
      <c r="BG58" s="6"/>
      <c r="BH58" s="66"/>
      <c r="BI58" s="66"/>
      <c r="BJ58" s="66"/>
      <c r="BK58" s="66"/>
      <c r="BL58" s="66"/>
      <c r="BM58" s="66"/>
      <c r="BN58" s="66"/>
    </row>
    <row r="59" spans="1:71" ht="15.75" customHeight="1" x14ac:dyDescent="0.2">
      <c r="A59" s="225">
        <v>-0.25</v>
      </c>
      <c r="B59" s="103">
        <v>1.2499932435527901</v>
      </c>
      <c r="C59" s="104">
        <v>-2.2567088271876301</v>
      </c>
      <c r="D59" s="104">
        <v>-2.12971835181978</v>
      </c>
      <c r="E59" s="104">
        <v>-2.1000081231969401</v>
      </c>
      <c r="F59" s="104">
        <v>-1.59835480334736</v>
      </c>
      <c r="G59" s="104">
        <v>-1.71478763618646</v>
      </c>
      <c r="H59" s="104">
        <v>-2.30752321092853</v>
      </c>
      <c r="I59" s="104">
        <v>-2.2762990869094799</v>
      </c>
      <c r="J59" s="104">
        <v>-2.2021053468881799</v>
      </c>
      <c r="K59" s="105">
        <v>-2.1564983470744798</v>
      </c>
      <c r="L59" s="234">
        <f t="shared" si="24"/>
        <v>-1.749201048998605</v>
      </c>
      <c r="M59" s="235">
        <f t="shared" si="25"/>
        <v>1.0803856211452119</v>
      </c>
      <c r="N59" s="6"/>
      <c r="O59" s="225">
        <v>-0.25</v>
      </c>
      <c r="P59" s="228">
        <v>2</v>
      </c>
      <c r="Q59" s="6">
        <v>101</v>
      </c>
      <c r="R59" s="6">
        <v>101</v>
      </c>
      <c r="S59" s="6">
        <v>101</v>
      </c>
      <c r="T59" s="6">
        <v>101</v>
      </c>
      <c r="U59" s="6">
        <v>101</v>
      </c>
      <c r="V59" s="6">
        <v>101</v>
      </c>
      <c r="W59" s="6">
        <v>101</v>
      </c>
      <c r="X59" s="6">
        <v>101</v>
      </c>
      <c r="Y59" s="229">
        <v>101</v>
      </c>
      <c r="Z59" s="228">
        <f t="shared" si="26"/>
        <v>91.1</v>
      </c>
      <c r="AA59" s="229">
        <f t="shared" si="27"/>
        <v>31.306548835666945</v>
      </c>
      <c r="AB59" s="6"/>
      <c r="AC59" s="223"/>
      <c r="AD59" s="223"/>
      <c r="AE59" s="6"/>
      <c r="AF59" s="225">
        <v>-0.25</v>
      </c>
      <c r="AG59" s="103">
        <v>-2.3663799805199002</v>
      </c>
      <c r="AH59" s="104">
        <v>-2.3675837156114401</v>
      </c>
      <c r="AI59" s="104">
        <v>-2.3585579106104402</v>
      </c>
      <c r="AJ59" s="104">
        <v>-2.3678185395587601</v>
      </c>
      <c r="AK59" s="104">
        <v>-1.7665172582816</v>
      </c>
      <c r="AL59" s="104">
        <v>-2.3678009863837102</v>
      </c>
      <c r="AM59" s="104">
        <v>-2.3677759018767199</v>
      </c>
      <c r="AN59" s="104">
        <v>-2.3678187609822001</v>
      </c>
      <c r="AO59" s="104">
        <v>-2.3677252792482801</v>
      </c>
      <c r="AP59" s="105">
        <v>-2.3672772892168301</v>
      </c>
      <c r="AQ59" s="234">
        <f t="shared" si="28"/>
        <v>-2.306525562228988</v>
      </c>
      <c r="AR59" s="235">
        <f t="shared" si="29"/>
        <v>0.18976099815426919</v>
      </c>
      <c r="AS59" s="29"/>
      <c r="AT59" s="225">
        <v>-0.25</v>
      </c>
      <c r="AU59" s="228">
        <v>101</v>
      </c>
      <c r="AV59" s="6">
        <v>101</v>
      </c>
      <c r="AW59" s="6">
        <v>101</v>
      </c>
      <c r="AX59" s="6">
        <v>91</v>
      </c>
      <c r="AY59" s="6">
        <v>101</v>
      </c>
      <c r="AZ59" s="6">
        <v>101</v>
      </c>
      <c r="BA59" s="6">
        <v>101</v>
      </c>
      <c r="BB59" s="6">
        <v>94</v>
      </c>
      <c r="BC59" s="6">
        <v>101</v>
      </c>
      <c r="BD59" s="229">
        <v>101</v>
      </c>
      <c r="BE59" s="228">
        <f t="shared" si="30"/>
        <v>99.3</v>
      </c>
      <c r="BF59" s="229">
        <f t="shared" si="31"/>
        <v>3.6530048514126627</v>
      </c>
      <c r="BG59" s="6"/>
      <c r="BH59" s="66"/>
      <c r="BI59" s="66"/>
      <c r="BJ59" s="66"/>
      <c r="BK59" s="66"/>
      <c r="BL59" s="66"/>
      <c r="BM59" s="66"/>
      <c r="BN59" s="66"/>
    </row>
    <row r="60" spans="1:71" ht="15.75" customHeight="1" x14ac:dyDescent="0.2">
      <c r="A60" s="225">
        <v>0</v>
      </c>
      <c r="B60" s="103">
        <v>0</v>
      </c>
      <c r="C60" s="104">
        <v>0</v>
      </c>
      <c r="D60" s="104">
        <v>0</v>
      </c>
      <c r="E60" s="104">
        <v>0</v>
      </c>
      <c r="F60" s="104">
        <v>0</v>
      </c>
      <c r="G60" s="236">
        <v>0</v>
      </c>
      <c r="H60" s="236">
        <v>0</v>
      </c>
      <c r="I60" s="104">
        <v>0</v>
      </c>
      <c r="J60" s="104">
        <v>0</v>
      </c>
      <c r="K60" s="105">
        <v>0</v>
      </c>
      <c r="L60" s="234">
        <f t="shared" si="24"/>
        <v>0</v>
      </c>
      <c r="M60" s="235">
        <f t="shared" si="25"/>
        <v>0</v>
      </c>
      <c r="N60" s="6"/>
      <c r="O60" s="225">
        <v>0</v>
      </c>
      <c r="P60" s="228">
        <v>2</v>
      </c>
      <c r="Q60" s="6">
        <v>2</v>
      </c>
      <c r="R60" s="6">
        <v>2</v>
      </c>
      <c r="S60" s="6">
        <v>2</v>
      </c>
      <c r="T60" s="6">
        <v>2</v>
      </c>
      <c r="U60" s="6">
        <v>2</v>
      </c>
      <c r="V60" s="6">
        <v>2</v>
      </c>
      <c r="W60" s="6">
        <v>2</v>
      </c>
      <c r="X60" s="6">
        <v>2</v>
      </c>
      <c r="Y60" s="229">
        <v>2</v>
      </c>
      <c r="Z60" s="228">
        <f t="shared" si="26"/>
        <v>2</v>
      </c>
      <c r="AA60" s="229">
        <f t="shared" si="27"/>
        <v>0</v>
      </c>
      <c r="AB60" s="6"/>
      <c r="AC60" s="223"/>
      <c r="AD60" s="223"/>
      <c r="AE60" s="6"/>
      <c r="AF60" s="225">
        <v>0</v>
      </c>
      <c r="AG60" s="103">
        <v>0</v>
      </c>
      <c r="AH60" s="104">
        <v>0</v>
      </c>
      <c r="AI60" s="104">
        <v>0</v>
      </c>
      <c r="AJ60" s="104">
        <v>0</v>
      </c>
      <c r="AK60" s="104">
        <v>0</v>
      </c>
      <c r="AL60" s="236">
        <v>0</v>
      </c>
      <c r="AM60" s="236">
        <v>0</v>
      </c>
      <c r="AN60" s="236">
        <v>0</v>
      </c>
      <c r="AO60" s="236">
        <v>0</v>
      </c>
      <c r="AP60" s="235">
        <v>0</v>
      </c>
      <c r="AQ60" s="234">
        <f t="shared" si="28"/>
        <v>0</v>
      </c>
      <c r="AR60" s="235">
        <f t="shared" si="29"/>
        <v>0</v>
      </c>
      <c r="AS60" s="6"/>
      <c r="AT60" s="225">
        <v>0</v>
      </c>
      <c r="AU60" s="228">
        <v>2</v>
      </c>
      <c r="AV60" s="6">
        <v>2</v>
      </c>
      <c r="AW60" s="6">
        <v>2</v>
      </c>
      <c r="AX60" s="6">
        <v>2</v>
      </c>
      <c r="AY60" s="6">
        <v>2</v>
      </c>
      <c r="AZ60" s="6">
        <v>2</v>
      </c>
      <c r="BA60" s="6">
        <v>2</v>
      </c>
      <c r="BB60" s="6">
        <v>2</v>
      </c>
      <c r="BC60" s="6">
        <v>2</v>
      </c>
      <c r="BD60" s="229">
        <v>2</v>
      </c>
      <c r="BE60" s="228">
        <f t="shared" si="30"/>
        <v>2</v>
      </c>
      <c r="BF60" s="229">
        <f t="shared" si="31"/>
        <v>0</v>
      </c>
      <c r="BG60" s="6"/>
      <c r="BH60" s="66"/>
      <c r="BI60" s="66"/>
      <c r="BJ60" s="66"/>
      <c r="BK60" s="66"/>
      <c r="BL60" s="66"/>
      <c r="BM60" s="66"/>
      <c r="BN60" s="66"/>
    </row>
    <row r="61" spans="1:71" ht="15.75" customHeight="1" x14ac:dyDescent="0.2">
      <c r="A61" s="225">
        <v>0.25</v>
      </c>
      <c r="B61" s="103">
        <v>-1.24999444372847</v>
      </c>
      <c r="C61" s="104">
        <v>-1.2499943162479701</v>
      </c>
      <c r="D61" s="104">
        <v>-1.24999469525979</v>
      </c>
      <c r="E61" s="104">
        <v>-1.24999454026991</v>
      </c>
      <c r="F61" s="104">
        <v>-1.2499946470253001</v>
      </c>
      <c r="G61" s="104">
        <v>-1.2499944388466599</v>
      </c>
      <c r="H61" s="104">
        <v>-1.24999468010328</v>
      </c>
      <c r="I61" s="104">
        <v>-1.24999411824261</v>
      </c>
      <c r="J61" s="104">
        <v>-1.2499948102960099</v>
      </c>
      <c r="K61" s="105">
        <v>-1.24999429307012</v>
      </c>
      <c r="L61" s="234">
        <f t="shared" si="24"/>
        <v>-1.2499944983090121</v>
      </c>
      <c r="M61" s="235">
        <f t="shared" si="25"/>
        <v>2.1584109524449686E-7</v>
      </c>
      <c r="N61" s="6"/>
      <c r="O61" s="225">
        <v>0.25</v>
      </c>
      <c r="P61" s="228">
        <v>17</v>
      </c>
      <c r="Q61" s="6">
        <v>17</v>
      </c>
      <c r="R61" s="6">
        <v>17</v>
      </c>
      <c r="S61" s="6">
        <v>30</v>
      </c>
      <c r="T61" s="6">
        <v>13</v>
      </c>
      <c r="U61" s="6">
        <v>19</v>
      </c>
      <c r="V61" s="6">
        <v>10</v>
      </c>
      <c r="W61" s="6">
        <v>10</v>
      </c>
      <c r="X61" s="6">
        <v>16</v>
      </c>
      <c r="Y61" s="229">
        <v>19</v>
      </c>
      <c r="Z61" s="228">
        <f t="shared" si="26"/>
        <v>16.8</v>
      </c>
      <c r="AA61" s="229">
        <f t="shared" si="27"/>
        <v>5.6920997883030822</v>
      </c>
      <c r="AB61" s="6"/>
      <c r="AC61" s="223"/>
      <c r="AD61" s="223"/>
      <c r="AE61" s="6"/>
      <c r="AF61" s="225">
        <v>0.25</v>
      </c>
      <c r="AG61" s="103">
        <v>-1.4999955593527201</v>
      </c>
      <c r="AH61" s="104">
        <v>-1.4999970634659701</v>
      </c>
      <c r="AI61" s="104">
        <v>-1.49999662097776</v>
      </c>
      <c r="AJ61" s="104">
        <v>-1.49999769664744</v>
      </c>
      <c r="AK61" s="104">
        <v>-1.4999953660154901</v>
      </c>
      <c r="AL61" s="104">
        <v>-1.49999765436555</v>
      </c>
      <c r="AM61" s="104">
        <v>-1.49999504620943</v>
      </c>
      <c r="AN61" s="104">
        <v>-1.49999541859685</v>
      </c>
      <c r="AO61" s="104">
        <v>-1.49999718064513</v>
      </c>
      <c r="AP61" s="105">
        <v>-1.4999959013266599</v>
      </c>
      <c r="AQ61" s="234">
        <f t="shared" si="28"/>
        <v>-1.4999963507602998</v>
      </c>
      <c r="AR61" s="235">
        <f t="shared" si="29"/>
        <v>1.0082600571155092E-6</v>
      </c>
      <c r="AS61" s="29"/>
      <c r="AT61" s="225">
        <v>0.25</v>
      </c>
      <c r="AU61" s="228">
        <v>15</v>
      </c>
      <c r="AV61" s="6">
        <v>15</v>
      </c>
      <c r="AW61" s="6">
        <v>14</v>
      </c>
      <c r="AX61" s="6">
        <v>13</v>
      </c>
      <c r="AY61" s="6">
        <v>17</v>
      </c>
      <c r="AZ61" s="6">
        <v>14</v>
      </c>
      <c r="BA61" s="6">
        <v>17</v>
      </c>
      <c r="BB61" s="6">
        <v>14</v>
      </c>
      <c r="BC61" s="6">
        <v>11</v>
      </c>
      <c r="BD61" s="229">
        <v>12</v>
      </c>
      <c r="BE61" s="228">
        <f t="shared" si="30"/>
        <v>14.2</v>
      </c>
      <c r="BF61" s="229">
        <f t="shared" si="31"/>
        <v>1.9321835661585891</v>
      </c>
      <c r="BG61" s="6"/>
      <c r="BH61" s="66"/>
      <c r="BI61" s="66"/>
      <c r="BJ61" s="66"/>
      <c r="BK61" s="66"/>
      <c r="BL61" s="66"/>
      <c r="BM61" s="66"/>
      <c r="BN61" s="66"/>
    </row>
    <row r="62" spans="1:71" ht="15.75" customHeight="1" x14ac:dyDescent="0.2">
      <c r="A62" s="225">
        <v>0.5</v>
      </c>
      <c r="B62" s="103">
        <v>-2.4999979783110802</v>
      </c>
      <c r="C62" s="104">
        <v>-2.4999981072195698</v>
      </c>
      <c r="D62" s="104">
        <v>-2.4999976636018699</v>
      </c>
      <c r="E62" s="104">
        <v>-2.4999975172803399</v>
      </c>
      <c r="F62" s="104">
        <v>-2.4999977262860198</v>
      </c>
      <c r="G62" s="104">
        <v>-2.4999978094303801</v>
      </c>
      <c r="H62" s="104">
        <v>-2.4999979313247702</v>
      </c>
      <c r="I62" s="104">
        <v>-2.4999976323884301</v>
      </c>
      <c r="J62" s="104">
        <v>-2.4999979181094898</v>
      </c>
      <c r="K62" s="105">
        <v>-2.4999977135287699</v>
      </c>
      <c r="L62" s="234">
        <f t="shared" si="24"/>
        <v>-2.4999977997480722</v>
      </c>
      <c r="M62" s="235">
        <f t="shared" si="25"/>
        <v>1.8165980678511122E-7</v>
      </c>
      <c r="N62" s="6"/>
      <c r="O62" s="225">
        <v>0.5</v>
      </c>
      <c r="P62" s="228">
        <v>15</v>
      </c>
      <c r="Q62" s="6">
        <v>14</v>
      </c>
      <c r="R62" s="6">
        <v>13</v>
      </c>
      <c r="S62" s="6">
        <v>13</v>
      </c>
      <c r="T62" s="6">
        <v>14</v>
      </c>
      <c r="U62" s="6">
        <v>14</v>
      </c>
      <c r="V62" s="6">
        <v>15</v>
      </c>
      <c r="W62" s="6">
        <v>10</v>
      </c>
      <c r="X62" s="6">
        <v>13</v>
      </c>
      <c r="Y62" s="229">
        <v>14</v>
      </c>
      <c r="Z62" s="228">
        <f t="shared" si="26"/>
        <v>13.5</v>
      </c>
      <c r="AA62" s="229">
        <f t="shared" si="27"/>
        <v>1.4337208778404378</v>
      </c>
      <c r="AB62" s="6"/>
      <c r="AC62" s="223"/>
      <c r="AD62" s="223"/>
      <c r="AE62" s="6"/>
      <c r="AF62" s="225">
        <v>0.5</v>
      </c>
      <c r="AG62" s="103">
        <v>-2.9999983620278901</v>
      </c>
      <c r="AH62" s="104">
        <v>-2.9999981098612798</v>
      </c>
      <c r="AI62" s="104">
        <v>-2.9999981045925601</v>
      </c>
      <c r="AJ62" s="104">
        <v>-2.9999979286144902</v>
      </c>
      <c r="AK62" s="104">
        <v>-2.9999979909276902</v>
      </c>
      <c r="AL62" s="104">
        <v>-2.9999981782762402</v>
      </c>
      <c r="AM62" s="104">
        <v>-2.99999886819811</v>
      </c>
      <c r="AN62" s="104">
        <v>-2.99999804888057</v>
      </c>
      <c r="AO62" s="104">
        <v>-2.9999977209008399</v>
      </c>
      <c r="AP62" s="105">
        <v>-2.99999751511749</v>
      </c>
      <c r="AQ62" s="234">
        <f t="shared" si="28"/>
        <v>-2.9999980827397161</v>
      </c>
      <c r="AR62" s="235">
        <f t="shared" si="29"/>
        <v>3.6388947728320956E-7</v>
      </c>
      <c r="AS62" s="29"/>
      <c r="AT62" s="225">
        <v>0.5</v>
      </c>
      <c r="AU62" s="228">
        <v>7</v>
      </c>
      <c r="AV62" s="6">
        <v>11</v>
      </c>
      <c r="AW62" s="6">
        <v>12</v>
      </c>
      <c r="AX62" s="6">
        <v>11</v>
      </c>
      <c r="AY62" s="6">
        <v>11</v>
      </c>
      <c r="AZ62" s="6">
        <v>13</v>
      </c>
      <c r="BA62" s="6">
        <v>9</v>
      </c>
      <c r="BB62" s="6">
        <v>11</v>
      </c>
      <c r="BC62" s="6">
        <v>12</v>
      </c>
      <c r="BD62" s="229">
        <v>13</v>
      </c>
      <c r="BE62" s="228">
        <f t="shared" si="30"/>
        <v>11</v>
      </c>
      <c r="BF62" s="229">
        <f t="shared" si="31"/>
        <v>1.8257418583505538</v>
      </c>
      <c r="BG62" s="6"/>
      <c r="BH62" s="66"/>
      <c r="BI62" s="66"/>
      <c r="BJ62" s="66"/>
      <c r="BK62" s="66"/>
      <c r="BL62" s="66"/>
      <c r="BM62" s="66"/>
      <c r="BN62" s="66"/>
    </row>
    <row r="63" spans="1:71" ht="15.75" customHeight="1" x14ac:dyDescent="0.2">
      <c r="A63" s="225">
        <v>0.75</v>
      </c>
      <c r="B63" s="103">
        <v>-3.7499989536737401</v>
      </c>
      <c r="C63" s="104">
        <v>-3.7499990443616702</v>
      </c>
      <c r="D63" s="104">
        <v>-3.74999906901866</v>
      </c>
      <c r="E63" s="104">
        <v>-3.7499988577202399</v>
      </c>
      <c r="F63" s="104">
        <v>-3.7499986276281998</v>
      </c>
      <c r="G63" s="104">
        <v>-3.74999861677149</v>
      </c>
      <c r="H63" s="104">
        <v>-3.74999872945736</v>
      </c>
      <c r="I63" s="104">
        <v>-3.7499990003139998</v>
      </c>
      <c r="J63" s="104">
        <v>-3.7499986639272298</v>
      </c>
      <c r="K63" s="105">
        <v>-3.74999865907755</v>
      </c>
      <c r="L63" s="234">
        <f t="shared" si="24"/>
        <v>-3.749998822195014</v>
      </c>
      <c r="M63" s="235">
        <f t="shared" si="25"/>
        <v>1.8283761646751803E-7</v>
      </c>
      <c r="N63" s="6"/>
      <c r="O63" s="225">
        <v>0.75</v>
      </c>
      <c r="P63" s="228">
        <v>12</v>
      </c>
      <c r="Q63" s="6">
        <v>11</v>
      </c>
      <c r="R63" s="6">
        <v>10</v>
      </c>
      <c r="S63" s="6">
        <v>10</v>
      </c>
      <c r="T63" s="6">
        <v>11</v>
      </c>
      <c r="U63" s="6">
        <v>9</v>
      </c>
      <c r="V63" s="6">
        <v>10</v>
      </c>
      <c r="W63" s="6">
        <v>11</v>
      </c>
      <c r="X63" s="6">
        <v>10</v>
      </c>
      <c r="Y63" s="229">
        <v>9</v>
      </c>
      <c r="Z63" s="228">
        <f t="shared" si="26"/>
        <v>10.3</v>
      </c>
      <c r="AA63" s="229">
        <f t="shared" si="27"/>
        <v>0.94868329805051388</v>
      </c>
      <c r="AB63" s="6"/>
      <c r="AC63" s="223"/>
      <c r="AD63" s="223"/>
      <c r="AE63" s="6"/>
      <c r="AF63" s="225">
        <v>0.75</v>
      </c>
      <c r="AG63" s="103">
        <v>-4.4999989215145897</v>
      </c>
      <c r="AH63" s="104">
        <v>-4.4999989093818096</v>
      </c>
      <c r="AI63" s="104">
        <v>-4.49999872203139</v>
      </c>
      <c r="AJ63" s="104">
        <v>-4.4999992121924901</v>
      </c>
      <c r="AK63" s="104">
        <v>-4.4999994370313701</v>
      </c>
      <c r="AL63" s="104">
        <v>-4.4999995706112701</v>
      </c>
      <c r="AM63" s="104">
        <v>-4.4999987703391797</v>
      </c>
      <c r="AN63" s="104">
        <v>-4.4999988282109902</v>
      </c>
      <c r="AO63" s="104">
        <v>-4.4999987446373</v>
      </c>
      <c r="AP63" s="105">
        <v>-4.4999987462759696</v>
      </c>
      <c r="AQ63" s="234">
        <f t="shared" si="28"/>
        <v>-4.4999989862226366</v>
      </c>
      <c r="AR63" s="235">
        <f t="shared" si="29"/>
        <v>3.0969534274707021E-7</v>
      </c>
      <c r="AS63" s="29"/>
      <c r="AT63" s="225">
        <v>0.75</v>
      </c>
      <c r="AU63" s="228">
        <v>9</v>
      </c>
      <c r="AV63" s="6">
        <v>9</v>
      </c>
      <c r="AW63" s="6">
        <v>9</v>
      </c>
      <c r="AX63" s="6">
        <v>9</v>
      </c>
      <c r="AY63" s="6">
        <v>7</v>
      </c>
      <c r="AZ63" s="6">
        <v>7</v>
      </c>
      <c r="BA63" s="6">
        <v>9</v>
      </c>
      <c r="BB63" s="6">
        <v>9</v>
      </c>
      <c r="BC63" s="6">
        <v>10</v>
      </c>
      <c r="BD63" s="229">
        <v>10</v>
      </c>
      <c r="BE63" s="228">
        <f t="shared" si="30"/>
        <v>8.8000000000000007</v>
      </c>
      <c r="BF63" s="229">
        <f t="shared" si="31"/>
        <v>1.0327955589886457</v>
      </c>
      <c r="BG63" s="6"/>
      <c r="BH63" s="66"/>
      <c r="BI63" s="66"/>
      <c r="BJ63" s="66"/>
      <c r="BK63" s="66"/>
      <c r="BL63" s="66"/>
      <c r="BM63" s="66"/>
      <c r="BN63" s="66"/>
    </row>
    <row r="64" spans="1:71" ht="15.75" customHeight="1" x14ac:dyDescent="0.2">
      <c r="A64" s="225">
        <v>1</v>
      </c>
      <c r="B64" s="103">
        <v>-4.9999993612747504</v>
      </c>
      <c r="C64" s="104">
        <v>-4.9999993731937602</v>
      </c>
      <c r="D64" s="104">
        <v>-4.9999994820002298</v>
      </c>
      <c r="E64" s="104">
        <v>-4.99999925703868</v>
      </c>
      <c r="F64" s="104">
        <v>-4.9999993911430902</v>
      </c>
      <c r="G64" s="104">
        <v>-4.9999991610928598</v>
      </c>
      <c r="H64" s="104">
        <v>-4.9999993353532197</v>
      </c>
      <c r="I64" s="104">
        <v>-4.9999994516548103</v>
      </c>
      <c r="J64" s="104">
        <v>-4.9999992648431704</v>
      </c>
      <c r="K64" s="105">
        <v>-4.9999990389338196</v>
      </c>
      <c r="L64" s="234">
        <f t="shared" si="24"/>
        <v>-4.9999993116528394</v>
      </c>
      <c r="M64" s="235">
        <f t="shared" si="25"/>
        <v>1.3497597935103172E-7</v>
      </c>
      <c r="N64" s="6"/>
      <c r="O64" s="225">
        <v>1</v>
      </c>
      <c r="P64" s="228">
        <v>9</v>
      </c>
      <c r="Q64" s="6">
        <v>8</v>
      </c>
      <c r="R64" s="6">
        <v>8</v>
      </c>
      <c r="S64" s="6">
        <v>9</v>
      </c>
      <c r="T64" s="6">
        <v>10</v>
      </c>
      <c r="U64" s="6">
        <v>8</v>
      </c>
      <c r="V64" s="6">
        <v>9</v>
      </c>
      <c r="W64" s="6">
        <v>8</v>
      </c>
      <c r="X64" s="6">
        <v>8</v>
      </c>
      <c r="Y64" s="229">
        <v>9</v>
      </c>
      <c r="Z64" s="228">
        <f t="shared" si="26"/>
        <v>8.6</v>
      </c>
      <c r="AA64" s="229">
        <f t="shared" si="27"/>
        <v>0.69920589878010098</v>
      </c>
      <c r="AB64" s="6"/>
      <c r="AC64" s="223"/>
      <c r="AD64" s="223"/>
      <c r="AE64" s="6"/>
      <c r="AF64" s="225">
        <v>1</v>
      </c>
      <c r="AG64" s="103">
        <v>-5.9999991806492998</v>
      </c>
      <c r="AH64" s="104">
        <v>-5.9999992722703501</v>
      </c>
      <c r="AI64" s="104">
        <v>-5.9999992681391996</v>
      </c>
      <c r="AJ64" s="104">
        <v>-5.9999993097412601</v>
      </c>
      <c r="AK64" s="104">
        <v>-5.9999991797061298</v>
      </c>
      <c r="AL64" s="104">
        <v>-5.9999994914655703</v>
      </c>
      <c r="AM64" s="104">
        <v>-5.9999993037473898</v>
      </c>
      <c r="AN64" s="104">
        <v>-5.9999994413704201</v>
      </c>
      <c r="AO64" s="104">
        <v>-5.9999995150394501</v>
      </c>
      <c r="AP64" s="105">
        <v>-5.9999994063594304</v>
      </c>
      <c r="AQ64" s="234">
        <f t="shared" si="28"/>
        <v>-5.99999933684885</v>
      </c>
      <c r="AR64" s="235">
        <f t="shared" si="29"/>
        <v>1.207517013153317E-7</v>
      </c>
      <c r="AS64" s="29"/>
      <c r="AT64" s="225">
        <v>1</v>
      </c>
      <c r="AU64" s="228">
        <v>9</v>
      </c>
      <c r="AV64" s="6">
        <v>8</v>
      </c>
      <c r="AW64" s="6">
        <v>7</v>
      </c>
      <c r="AX64" s="6">
        <v>7</v>
      </c>
      <c r="AY64" s="6">
        <v>7</v>
      </c>
      <c r="AZ64" s="6">
        <v>8</v>
      </c>
      <c r="BA64" s="6">
        <v>7</v>
      </c>
      <c r="BB64" s="6">
        <v>9</v>
      </c>
      <c r="BC64" s="6">
        <v>8</v>
      </c>
      <c r="BD64" s="229">
        <v>9</v>
      </c>
      <c r="BE64" s="228">
        <f t="shared" si="30"/>
        <v>7.9</v>
      </c>
      <c r="BF64" s="229">
        <f t="shared" si="31"/>
        <v>0.87559503577091169</v>
      </c>
      <c r="BG64" s="6"/>
      <c r="BH64" s="66"/>
      <c r="BI64" s="66"/>
      <c r="BJ64" s="66"/>
      <c r="BK64" s="66"/>
      <c r="BL64" s="66"/>
      <c r="BM64" s="66"/>
      <c r="BN64" s="66"/>
    </row>
    <row r="65" spans="1:71" ht="15.75" customHeight="1" x14ac:dyDescent="0.2">
      <c r="A65" s="225">
        <v>1.25</v>
      </c>
      <c r="B65" s="103">
        <v>-6.2499996622682596</v>
      </c>
      <c r="C65" s="104">
        <v>-6.2499995620481901</v>
      </c>
      <c r="D65" s="104">
        <v>-6.2499994097226397</v>
      </c>
      <c r="E65" s="104">
        <v>-6.2499996950940098</v>
      </c>
      <c r="F65" s="104">
        <v>-6.2499996084362097</v>
      </c>
      <c r="G65" s="104">
        <v>-6.2499994803982997</v>
      </c>
      <c r="H65" s="104">
        <v>-6.2499996252732997</v>
      </c>
      <c r="I65" s="104">
        <v>-6.2499996804419302</v>
      </c>
      <c r="J65" s="104">
        <v>-6.2499994138342103</v>
      </c>
      <c r="K65" s="105">
        <v>-6.2499996377699798</v>
      </c>
      <c r="L65" s="234">
        <f t="shared" si="24"/>
        <v>-6.2499995775287029</v>
      </c>
      <c r="M65" s="235">
        <f t="shared" si="25"/>
        <v>1.0702340420062887E-7</v>
      </c>
      <c r="N65" s="6"/>
      <c r="O65" s="225">
        <v>1.25</v>
      </c>
      <c r="P65" s="228">
        <v>7</v>
      </c>
      <c r="Q65" s="6">
        <v>8</v>
      </c>
      <c r="R65" s="6">
        <v>8</v>
      </c>
      <c r="S65" s="6">
        <v>8</v>
      </c>
      <c r="T65" s="6">
        <v>8</v>
      </c>
      <c r="U65" s="6">
        <v>8</v>
      </c>
      <c r="V65" s="6">
        <v>8</v>
      </c>
      <c r="W65" s="6">
        <v>8</v>
      </c>
      <c r="X65" s="6">
        <v>8</v>
      </c>
      <c r="Y65" s="229">
        <v>8</v>
      </c>
      <c r="Z65" s="228">
        <f t="shared" si="26"/>
        <v>7.9</v>
      </c>
      <c r="AA65" s="229">
        <f t="shared" si="27"/>
        <v>0.31622776601683789</v>
      </c>
      <c r="AB65" s="6"/>
      <c r="AC65" s="223"/>
      <c r="AD65" s="223"/>
      <c r="AE65" s="6"/>
      <c r="AF65" s="225">
        <v>1.25</v>
      </c>
      <c r="AG65" s="103">
        <v>-7.4999994920811899</v>
      </c>
      <c r="AH65" s="104">
        <v>-7.4999998542579904</v>
      </c>
      <c r="AI65" s="104">
        <v>-7.4999997571431702</v>
      </c>
      <c r="AJ65" s="104">
        <v>-7.4999993904221398</v>
      </c>
      <c r="AK65" s="104">
        <v>-7.4999995829594601</v>
      </c>
      <c r="AL65" s="104">
        <v>-7.4999996296250702</v>
      </c>
      <c r="AM65" s="104">
        <v>-7.4999993654483603</v>
      </c>
      <c r="AN65" s="104">
        <v>-7.4999997453674903</v>
      </c>
      <c r="AO65" s="104">
        <v>-7.49999960383487</v>
      </c>
      <c r="AP65" s="105">
        <v>-7.4999994053223498</v>
      </c>
      <c r="AQ65" s="234">
        <f t="shared" si="28"/>
        <v>-7.4999995826462094</v>
      </c>
      <c r="AR65" s="235">
        <f t="shared" si="29"/>
        <v>1.6902570729232305E-7</v>
      </c>
      <c r="AS65" s="29"/>
      <c r="AT65" s="225">
        <v>1.25</v>
      </c>
      <c r="AU65" s="228">
        <v>5</v>
      </c>
      <c r="AV65" s="6">
        <v>5</v>
      </c>
      <c r="AW65" s="6">
        <v>5</v>
      </c>
      <c r="AX65" s="6">
        <v>7</v>
      </c>
      <c r="AY65" s="6">
        <v>6</v>
      </c>
      <c r="AZ65" s="6">
        <v>7</v>
      </c>
      <c r="BA65" s="6">
        <v>7</v>
      </c>
      <c r="BB65" s="6">
        <v>8</v>
      </c>
      <c r="BC65" s="6">
        <v>8</v>
      </c>
      <c r="BD65" s="229">
        <v>6</v>
      </c>
      <c r="BE65" s="228">
        <f t="shared" si="30"/>
        <v>6.4</v>
      </c>
      <c r="BF65" s="229">
        <f t="shared" si="31"/>
        <v>1.1737877907772662</v>
      </c>
      <c r="BG65" s="6"/>
      <c r="BH65" s="66"/>
      <c r="BI65" s="66"/>
      <c r="BJ65" s="66"/>
      <c r="BK65" s="66"/>
      <c r="BL65" s="66"/>
      <c r="BM65" s="66"/>
      <c r="BN65" s="66"/>
    </row>
    <row r="66" spans="1:71" ht="15.75" customHeight="1" x14ac:dyDescent="0.2">
      <c r="A66" s="237">
        <v>1.5</v>
      </c>
      <c r="B66" s="109">
        <v>-7.4999998642257397</v>
      </c>
      <c r="C66" s="110">
        <v>-7.4999997409542001</v>
      </c>
      <c r="D66" s="110">
        <v>-7.4999995756627698</v>
      </c>
      <c r="E66" s="110">
        <v>-7.4999996491019703</v>
      </c>
      <c r="F66" s="110">
        <v>-7.4999997549249304</v>
      </c>
      <c r="G66" s="110">
        <v>-7.4999996408759504</v>
      </c>
      <c r="H66" s="110">
        <v>-7.4999996111866301</v>
      </c>
      <c r="I66" s="110">
        <v>-7.4999997985228601</v>
      </c>
      <c r="J66" s="110">
        <v>-7.4999998605001403</v>
      </c>
      <c r="K66" s="111">
        <v>-7.4999996651547303</v>
      </c>
      <c r="L66" s="238">
        <f t="shared" si="24"/>
        <v>-7.4999997161109917</v>
      </c>
      <c r="M66" s="239">
        <f t="shared" si="25"/>
        <v>1.028394181967206E-7</v>
      </c>
      <c r="N66" s="6"/>
      <c r="O66" s="237">
        <v>1.5</v>
      </c>
      <c r="P66" s="240">
        <v>7</v>
      </c>
      <c r="Q66" s="195">
        <v>7</v>
      </c>
      <c r="R66" s="195">
        <v>7</v>
      </c>
      <c r="S66" s="195">
        <v>7</v>
      </c>
      <c r="T66" s="195">
        <v>7</v>
      </c>
      <c r="U66" s="195">
        <v>7</v>
      </c>
      <c r="V66" s="195">
        <v>7</v>
      </c>
      <c r="W66" s="195">
        <v>7</v>
      </c>
      <c r="X66" s="195">
        <v>7</v>
      </c>
      <c r="Y66" s="241">
        <v>7</v>
      </c>
      <c r="Z66" s="240">
        <f t="shared" si="26"/>
        <v>7</v>
      </c>
      <c r="AA66" s="241">
        <f t="shared" si="27"/>
        <v>0</v>
      </c>
      <c r="AB66" s="6"/>
      <c r="AC66" s="223"/>
      <c r="AD66" s="223"/>
      <c r="AE66" s="6"/>
      <c r="AF66" s="237">
        <v>1.5</v>
      </c>
      <c r="AG66" s="109">
        <v>-8.9999996846184604</v>
      </c>
      <c r="AH66" s="110">
        <v>-8.9999997925835196</v>
      </c>
      <c r="AI66" s="110">
        <v>-8.9999998675312405</v>
      </c>
      <c r="AJ66" s="110">
        <v>-8.99999989739276</v>
      </c>
      <c r="AK66" s="110">
        <v>-8.99999998848606</v>
      </c>
      <c r="AL66" s="110">
        <v>-8.9999997866504007</v>
      </c>
      <c r="AM66" s="110">
        <v>-8.9999998619393509</v>
      </c>
      <c r="AN66" s="110">
        <v>-8.9999999678512701</v>
      </c>
      <c r="AO66" s="110">
        <v>-8.99999965592135</v>
      </c>
      <c r="AP66" s="111">
        <v>-8.9999997886985792</v>
      </c>
      <c r="AQ66" s="238">
        <f t="shared" si="28"/>
        <v>-8.9999998291672991</v>
      </c>
      <c r="AR66" s="239">
        <f t="shared" si="29"/>
        <v>1.0929497638765355E-7</v>
      </c>
      <c r="AS66" s="29"/>
      <c r="AT66" s="237">
        <v>1.5</v>
      </c>
      <c r="AU66" s="240">
        <v>6</v>
      </c>
      <c r="AV66" s="195">
        <v>4</v>
      </c>
      <c r="AW66" s="195">
        <v>6</v>
      </c>
      <c r="AX66" s="195">
        <v>4</v>
      </c>
      <c r="AY66" s="195">
        <v>4</v>
      </c>
      <c r="AZ66" s="195">
        <v>7</v>
      </c>
      <c r="BA66" s="195">
        <v>7</v>
      </c>
      <c r="BB66" s="195">
        <v>4</v>
      </c>
      <c r="BC66" s="195">
        <v>4</v>
      </c>
      <c r="BD66" s="241">
        <v>7</v>
      </c>
      <c r="BE66" s="240">
        <f t="shared" si="30"/>
        <v>5.3</v>
      </c>
      <c r="BF66" s="241">
        <f t="shared" si="31"/>
        <v>1.4181364924121773</v>
      </c>
      <c r="BG66" s="6"/>
      <c r="BH66" s="66"/>
      <c r="BI66" s="66"/>
      <c r="BJ66" s="66"/>
      <c r="BK66" s="66"/>
      <c r="BL66" s="66"/>
      <c r="BM66" s="66"/>
      <c r="BN66" s="66"/>
    </row>
    <row r="67" spans="1:71" ht="15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223"/>
      <c r="AD67" s="223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6"/>
      <c r="BI67" s="66"/>
      <c r="BJ67" s="66"/>
      <c r="BK67" s="66"/>
      <c r="BL67" s="66"/>
      <c r="BM67" s="66"/>
      <c r="BN67" s="66"/>
    </row>
    <row r="68" spans="1:71" ht="15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223"/>
      <c r="AD68" s="223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6"/>
      <c r="BI68" s="66"/>
      <c r="BJ68" s="66"/>
      <c r="BK68" s="66"/>
      <c r="BL68" s="66"/>
      <c r="BM68" s="66"/>
      <c r="BN68" s="66"/>
    </row>
    <row r="69" spans="1:71" ht="15.75" customHeight="1" x14ac:dyDescent="0.2">
      <c r="A69" s="6" t="s">
        <v>127</v>
      </c>
      <c r="B69" s="6" t="s">
        <v>128</v>
      </c>
      <c r="C69" s="6" t="s">
        <v>129</v>
      </c>
      <c r="D69" s="6" t="s">
        <v>110</v>
      </c>
      <c r="E69" s="6" t="s">
        <v>111</v>
      </c>
      <c r="F69" s="6" t="s">
        <v>139</v>
      </c>
      <c r="G69" s="6"/>
      <c r="H69" s="6"/>
      <c r="I69" s="6"/>
      <c r="J69" s="6"/>
      <c r="K69" s="6"/>
      <c r="L69" s="6"/>
      <c r="M69" s="6"/>
      <c r="N69" s="6"/>
      <c r="O69" s="6" t="s">
        <v>127</v>
      </c>
      <c r="P69" s="6" t="s">
        <v>128</v>
      </c>
      <c r="Q69" s="6" t="s">
        <v>129</v>
      </c>
      <c r="R69" s="6" t="s">
        <v>110</v>
      </c>
      <c r="S69" s="6" t="s">
        <v>111</v>
      </c>
      <c r="T69" s="6" t="s">
        <v>139</v>
      </c>
      <c r="U69" s="6"/>
      <c r="V69" s="6"/>
      <c r="W69" s="6"/>
      <c r="X69" s="6"/>
      <c r="Y69" s="6"/>
      <c r="Z69" s="6"/>
      <c r="AA69" s="6"/>
      <c r="AB69" s="6"/>
      <c r="AC69" s="223"/>
      <c r="AD69" s="223"/>
      <c r="AE69" s="6"/>
      <c r="AF69" s="6" t="s">
        <v>127</v>
      </c>
      <c r="AG69" s="6" t="s">
        <v>128</v>
      </c>
      <c r="AH69" s="6" t="s">
        <v>129</v>
      </c>
      <c r="AI69" s="6" t="s">
        <v>110</v>
      </c>
      <c r="AJ69" s="6" t="s">
        <v>111</v>
      </c>
      <c r="AK69" s="6" t="s">
        <v>140</v>
      </c>
      <c r="AL69" s="6"/>
      <c r="AM69" s="6"/>
      <c r="AN69" s="6"/>
      <c r="AO69" s="6"/>
      <c r="AP69" s="6"/>
      <c r="AQ69" s="6"/>
      <c r="AR69" s="6"/>
      <c r="AS69" s="6"/>
      <c r="AT69" s="6" t="s">
        <v>127</v>
      </c>
      <c r="AU69" s="6" t="s">
        <v>128</v>
      </c>
      <c r="AV69" s="6" t="s">
        <v>129</v>
      </c>
      <c r="AW69" s="6" t="s">
        <v>110</v>
      </c>
      <c r="AX69" s="6" t="s">
        <v>111</v>
      </c>
      <c r="AY69" s="6" t="s">
        <v>140</v>
      </c>
      <c r="AZ69" s="6"/>
      <c r="BA69" s="6"/>
      <c r="BB69" s="6"/>
      <c r="BC69" s="6"/>
      <c r="BD69" s="6"/>
      <c r="BE69" s="6"/>
      <c r="BF69" s="6"/>
      <c r="BG69" s="6"/>
      <c r="BH69" s="66"/>
      <c r="BI69" s="66"/>
      <c r="BJ69" s="66"/>
      <c r="BK69" s="66"/>
      <c r="BL69" s="66"/>
      <c r="BM69" s="66"/>
      <c r="BN69" s="66"/>
    </row>
    <row r="70" spans="1:71" ht="15.75" customHeight="1" x14ac:dyDescent="0.2">
      <c r="A70" s="101" t="s">
        <v>132</v>
      </c>
      <c r="B70" s="41" t="s">
        <v>112</v>
      </c>
      <c r="C70" s="41" t="s">
        <v>113</v>
      </c>
      <c r="D70" s="41" t="s">
        <v>114</v>
      </c>
      <c r="E70" s="41" t="s">
        <v>115</v>
      </c>
      <c r="F70" s="41" t="s">
        <v>116</v>
      </c>
      <c r="G70" s="41" t="s">
        <v>117</v>
      </c>
      <c r="H70" s="41" t="s">
        <v>118</v>
      </c>
      <c r="I70" s="41" t="s">
        <v>119</v>
      </c>
      <c r="J70" s="41" t="s">
        <v>120</v>
      </c>
      <c r="K70" s="41" t="s">
        <v>121</v>
      </c>
      <c r="L70" s="224" t="s">
        <v>122</v>
      </c>
      <c r="M70" s="44" t="s">
        <v>123</v>
      </c>
      <c r="N70" s="6"/>
      <c r="O70" s="101" t="s">
        <v>132</v>
      </c>
      <c r="P70" s="41" t="s">
        <v>112</v>
      </c>
      <c r="Q70" s="41" t="s">
        <v>113</v>
      </c>
      <c r="R70" s="41" t="s">
        <v>114</v>
      </c>
      <c r="S70" s="41" t="s">
        <v>115</v>
      </c>
      <c r="T70" s="41" t="s">
        <v>116</v>
      </c>
      <c r="U70" s="41" t="s">
        <v>117</v>
      </c>
      <c r="V70" s="41" t="s">
        <v>118</v>
      </c>
      <c r="W70" s="41" t="s">
        <v>119</v>
      </c>
      <c r="X70" s="41" t="s">
        <v>120</v>
      </c>
      <c r="Y70" s="41" t="s">
        <v>121</v>
      </c>
      <c r="Z70" s="224" t="s">
        <v>122</v>
      </c>
      <c r="AA70" s="44" t="s">
        <v>123</v>
      </c>
      <c r="AB70" s="6"/>
      <c r="AC70" s="223"/>
      <c r="AD70" s="223"/>
      <c r="AE70" s="6"/>
      <c r="AF70" s="101" t="s">
        <v>132</v>
      </c>
      <c r="AG70" s="40" t="s">
        <v>112</v>
      </c>
      <c r="AH70" s="41" t="s">
        <v>113</v>
      </c>
      <c r="AI70" s="41" t="s">
        <v>114</v>
      </c>
      <c r="AJ70" s="41" t="s">
        <v>115</v>
      </c>
      <c r="AK70" s="41" t="s">
        <v>116</v>
      </c>
      <c r="AL70" s="41" t="s">
        <v>117</v>
      </c>
      <c r="AM70" s="41" t="s">
        <v>118</v>
      </c>
      <c r="AN70" s="41" t="s">
        <v>119</v>
      </c>
      <c r="AO70" s="41" t="s">
        <v>120</v>
      </c>
      <c r="AP70" s="42" t="s">
        <v>121</v>
      </c>
      <c r="AQ70" s="224" t="s">
        <v>122</v>
      </c>
      <c r="AR70" s="44" t="s">
        <v>123</v>
      </c>
      <c r="AS70" s="6"/>
      <c r="AT70" s="101" t="s">
        <v>132</v>
      </c>
      <c r="AU70" s="40" t="s">
        <v>112</v>
      </c>
      <c r="AV70" s="41" t="s">
        <v>113</v>
      </c>
      <c r="AW70" s="41" t="s">
        <v>114</v>
      </c>
      <c r="AX70" s="41" t="s">
        <v>115</v>
      </c>
      <c r="AY70" s="41" t="s">
        <v>116</v>
      </c>
      <c r="AZ70" s="41" t="s">
        <v>117</v>
      </c>
      <c r="BA70" s="41" t="s">
        <v>118</v>
      </c>
      <c r="BB70" s="41" t="s">
        <v>119</v>
      </c>
      <c r="BC70" s="41" t="s">
        <v>120</v>
      </c>
      <c r="BD70" s="42" t="s">
        <v>121</v>
      </c>
      <c r="BE70" s="224" t="s">
        <v>122</v>
      </c>
      <c r="BF70" s="44" t="s">
        <v>123</v>
      </c>
      <c r="BG70" s="6"/>
      <c r="BH70" s="66"/>
      <c r="BI70" s="66"/>
      <c r="BJ70" s="66"/>
      <c r="BK70" s="66"/>
      <c r="BL70" s="66"/>
      <c r="BM70" s="66"/>
      <c r="BN70" s="66"/>
      <c r="BO70" s="66"/>
      <c r="BP70" s="66"/>
      <c r="BQ70" s="66"/>
      <c r="BR70" s="66"/>
      <c r="BS70" s="66"/>
    </row>
    <row r="71" spans="1:71" ht="15.75" customHeight="1" x14ac:dyDescent="0.2">
      <c r="A71" s="225">
        <v>-1.5</v>
      </c>
      <c r="B71" s="115">
        <v>-10.5458959965232</v>
      </c>
      <c r="C71" s="116">
        <v>-15.931497761892199</v>
      </c>
      <c r="D71" s="116">
        <v>-15.931498838708301</v>
      </c>
      <c r="E71" s="116">
        <v>-15.9314990501236</v>
      </c>
      <c r="F71" s="116">
        <v>-15.9314986415708</v>
      </c>
      <c r="G71" s="116">
        <v>-15.9314988815853</v>
      </c>
      <c r="H71" s="116">
        <v>-15.9314986972757</v>
      </c>
      <c r="I71" s="116">
        <v>-15.9314977157981</v>
      </c>
      <c r="J71" s="116">
        <v>-15.931498940809099</v>
      </c>
      <c r="K71" s="117">
        <v>-15.931498603237999</v>
      </c>
      <c r="L71" s="226">
        <f t="shared" ref="L71:L83" si="32">AVERAGE(B71:K71)</f>
        <v>-15.392938312752429</v>
      </c>
      <c r="M71" s="227">
        <f t="shared" ref="M71:M83" si="33">_xlfn.STDEV.S(B71:K71)</f>
        <v>1.7030770705003571</v>
      </c>
      <c r="N71" s="6"/>
      <c r="O71" s="225">
        <v>-1.5</v>
      </c>
      <c r="P71" s="230">
        <v>59</v>
      </c>
      <c r="Q71" s="233">
        <v>44</v>
      </c>
      <c r="R71" s="233">
        <v>48</v>
      </c>
      <c r="S71" s="233">
        <v>45</v>
      </c>
      <c r="T71" s="233">
        <v>40</v>
      </c>
      <c r="U71" s="233">
        <v>46</v>
      </c>
      <c r="V71" s="233">
        <v>45</v>
      </c>
      <c r="W71" s="233">
        <v>50</v>
      </c>
      <c r="X71" s="233">
        <v>44</v>
      </c>
      <c r="Y71" s="231">
        <v>42</v>
      </c>
      <c r="Z71" s="230">
        <f t="shared" ref="Z71:Z83" si="34">AVERAGE(P71:Y71)</f>
        <v>46.3</v>
      </c>
      <c r="AA71" s="231">
        <f t="shared" ref="AA71:AA83" si="35">_xlfn.STDEV.S(P71:Y71)</f>
        <v>5.2715167541124943</v>
      </c>
      <c r="AB71" s="6"/>
      <c r="AC71" s="223"/>
      <c r="AD71" s="223"/>
      <c r="AE71" s="6"/>
      <c r="AF71" s="225">
        <v>-1.5</v>
      </c>
      <c r="AG71" s="115">
        <v>-15.6050542496742</v>
      </c>
      <c r="AH71" s="116">
        <v>-15.605064007143801</v>
      </c>
      <c r="AI71" s="116">
        <v>-15.605068749020999</v>
      </c>
      <c r="AJ71" s="116">
        <v>-15.6050647198146</v>
      </c>
      <c r="AK71" s="116">
        <v>-15.605070214182501</v>
      </c>
      <c r="AL71" s="116">
        <v>-15.6050699471713</v>
      </c>
      <c r="AM71" s="116">
        <v>-15.6050698003899</v>
      </c>
      <c r="AN71" s="116">
        <v>-15.6050701893802</v>
      </c>
      <c r="AO71" s="232">
        <v>-15.6050680985227</v>
      </c>
      <c r="AP71" s="117">
        <v>-15.6050696075121</v>
      </c>
      <c r="AQ71" s="226">
        <f t="shared" ref="AQ71:AQ83" si="36">AVERAGE(AG71:AP71)</f>
        <v>-15.605066958281231</v>
      </c>
      <c r="AR71" s="227">
        <f t="shared" ref="AR71:AR83" si="37">_xlfn.STDEV.S(AG71:AP71)</f>
        <v>4.9978428738955415E-6</v>
      </c>
      <c r="AS71" s="29"/>
      <c r="AT71" s="225">
        <v>-1.5</v>
      </c>
      <c r="AU71" s="230">
        <v>101</v>
      </c>
      <c r="AV71" s="233">
        <v>101</v>
      </c>
      <c r="AW71" s="233">
        <v>101</v>
      </c>
      <c r="AX71" s="233">
        <v>101</v>
      </c>
      <c r="AY71" s="233">
        <v>97</v>
      </c>
      <c r="AZ71" s="233">
        <v>99</v>
      </c>
      <c r="BA71" s="233">
        <v>86</v>
      </c>
      <c r="BB71" s="233">
        <v>98</v>
      </c>
      <c r="BC71" s="233">
        <v>101</v>
      </c>
      <c r="BD71" s="231">
        <v>95</v>
      </c>
      <c r="BE71" s="230">
        <f t="shared" ref="BE71:BE83" si="38">AVERAGE(AU71:BD71)</f>
        <v>98</v>
      </c>
      <c r="BF71" s="231">
        <f t="shared" ref="BF71:BF83" si="39">_xlfn.STDEV.S(AU71:BD71)</f>
        <v>4.714045207910317</v>
      </c>
      <c r="BG71" s="6"/>
      <c r="BH71" s="66"/>
      <c r="BI71" s="66"/>
      <c r="BJ71" s="66"/>
      <c r="BK71" s="66"/>
      <c r="BL71" s="66"/>
      <c r="BM71" s="66"/>
      <c r="BN71" s="66"/>
    </row>
    <row r="72" spans="1:71" ht="15.75" customHeight="1" x14ac:dyDescent="0.2">
      <c r="A72" s="225">
        <v>-1.25</v>
      </c>
      <c r="B72" s="103">
        <v>-13.276248832548401</v>
      </c>
      <c r="C72" s="104">
        <v>-13.276248776195199</v>
      </c>
      <c r="D72" s="104">
        <v>-13.276248536516899</v>
      </c>
      <c r="E72" s="104">
        <v>-8.7882456616782392</v>
      </c>
      <c r="F72" s="104">
        <v>-13.276248828262499</v>
      </c>
      <c r="G72" s="104">
        <v>-8.7882453819359405</v>
      </c>
      <c r="H72" s="104">
        <v>-13.2762489602881</v>
      </c>
      <c r="I72" s="104">
        <v>-13.2762485926495</v>
      </c>
      <c r="J72" s="104">
        <v>-13.2762489409384</v>
      </c>
      <c r="K72" s="105">
        <v>-13.2762489026879</v>
      </c>
      <c r="L72" s="234">
        <f t="shared" si="32"/>
        <v>-12.378648141370107</v>
      </c>
      <c r="M72" s="235">
        <f t="shared" si="33"/>
        <v>1.892308332475712</v>
      </c>
      <c r="N72" s="6"/>
      <c r="O72" s="225">
        <v>-1.25</v>
      </c>
      <c r="P72" s="228">
        <v>38</v>
      </c>
      <c r="Q72" s="6">
        <v>42</v>
      </c>
      <c r="R72" s="6">
        <v>35</v>
      </c>
      <c r="S72" s="6">
        <v>76</v>
      </c>
      <c r="T72" s="6">
        <v>35</v>
      </c>
      <c r="U72" s="6">
        <v>77</v>
      </c>
      <c r="V72" s="6">
        <v>45</v>
      </c>
      <c r="W72" s="6">
        <v>49</v>
      </c>
      <c r="X72" s="6">
        <v>42</v>
      </c>
      <c r="Y72" s="229">
        <v>55</v>
      </c>
      <c r="Z72" s="228">
        <f t="shared" si="34"/>
        <v>49.4</v>
      </c>
      <c r="AA72" s="229">
        <f t="shared" si="35"/>
        <v>15.543487382180363</v>
      </c>
      <c r="AB72" s="6"/>
      <c r="AC72" s="223"/>
      <c r="AD72" s="223"/>
      <c r="AE72" s="6"/>
      <c r="AF72" s="225">
        <v>-1.25</v>
      </c>
      <c r="AG72" s="103">
        <v>-13.0041960060577</v>
      </c>
      <c r="AH72" s="104">
        <v>-13.004206732444301</v>
      </c>
      <c r="AI72" s="104">
        <v>-13.0041893416109</v>
      </c>
      <c r="AJ72" s="104">
        <v>-13.0042106066615</v>
      </c>
      <c r="AK72" s="104">
        <v>-13.004222027380701</v>
      </c>
      <c r="AL72" s="104">
        <v>-13.0042033613098</v>
      </c>
      <c r="AM72" s="104">
        <v>-13.0041631080099</v>
      </c>
      <c r="AN72" s="104">
        <v>-13.004181096012299</v>
      </c>
      <c r="AO72" s="104">
        <v>-13.004222207376101</v>
      </c>
      <c r="AP72" s="105">
        <v>-13.0042051476458</v>
      </c>
      <c r="AQ72" s="234">
        <f t="shared" si="36"/>
        <v>-13.004199963450901</v>
      </c>
      <c r="AR72" s="235">
        <f t="shared" si="37"/>
        <v>1.8323985339757321E-5</v>
      </c>
      <c r="AS72" s="29"/>
      <c r="AT72" s="225">
        <v>-1.25</v>
      </c>
      <c r="AU72" s="228">
        <v>101</v>
      </c>
      <c r="AV72" s="6">
        <v>101</v>
      </c>
      <c r="AW72" s="6">
        <v>101</v>
      </c>
      <c r="AX72" s="6">
        <v>101</v>
      </c>
      <c r="AY72" s="6">
        <v>101</v>
      </c>
      <c r="AZ72" s="6">
        <v>101</v>
      </c>
      <c r="BA72" s="6">
        <v>101</v>
      </c>
      <c r="BB72" s="6">
        <v>101</v>
      </c>
      <c r="BC72" s="6">
        <v>92</v>
      </c>
      <c r="BD72" s="229">
        <v>101</v>
      </c>
      <c r="BE72" s="228">
        <f t="shared" si="38"/>
        <v>100.1</v>
      </c>
      <c r="BF72" s="229">
        <f t="shared" si="39"/>
        <v>2.8460498941515415</v>
      </c>
      <c r="BG72" s="6"/>
      <c r="BH72" s="66"/>
      <c r="BI72" s="66"/>
      <c r="BJ72" s="66"/>
      <c r="BK72" s="66"/>
      <c r="BL72" s="66"/>
      <c r="BM72" s="66"/>
      <c r="BN72" s="66"/>
    </row>
    <row r="73" spans="1:71" ht="15.75" customHeight="1" x14ac:dyDescent="0.2">
      <c r="A73" s="225">
        <v>-1</v>
      </c>
      <c r="B73" s="103">
        <v>-10.620998419090601</v>
      </c>
      <c r="C73" s="104">
        <v>-10.620998543299301</v>
      </c>
      <c r="D73" s="104">
        <v>-10.6209981289641</v>
      </c>
      <c r="E73" s="104">
        <v>-10.6209985000168</v>
      </c>
      <c r="F73" s="104">
        <v>-10.6209986077404</v>
      </c>
      <c r="G73" s="104">
        <v>-10.620998629394</v>
      </c>
      <c r="H73" s="104">
        <v>-10.620998662683199</v>
      </c>
      <c r="I73" s="104">
        <v>-10.6209983825009</v>
      </c>
      <c r="J73" s="104">
        <v>-10.6209985516626</v>
      </c>
      <c r="K73" s="105">
        <v>-10.6209985279549</v>
      </c>
      <c r="L73" s="234">
        <f t="shared" si="32"/>
        <v>-10.62099849533068</v>
      </c>
      <c r="M73" s="235">
        <f t="shared" si="33"/>
        <v>1.5561488708884745E-7</v>
      </c>
      <c r="N73" s="6"/>
      <c r="O73" s="225">
        <v>-1</v>
      </c>
      <c r="P73" s="228">
        <v>58</v>
      </c>
      <c r="Q73" s="6">
        <v>48</v>
      </c>
      <c r="R73" s="6">
        <v>70</v>
      </c>
      <c r="S73" s="6">
        <v>54</v>
      </c>
      <c r="T73" s="6">
        <v>69</v>
      </c>
      <c r="U73" s="6">
        <v>52</v>
      </c>
      <c r="V73" s="6">
        <v>65</v>
      </c>
      <c r="W73" s="6">
        <v>61</v>
      </c>
      <c r="X73" s="6">
        <v>54</v>
      </c>
      <c r="Y73" s="229">
        <v>66</v>
      </c>
      <c r="Z73" s="228">
        <f t="shared" si="34"/>
        <v>59.7</v>
      </c>
      <c r="AA73" s="229">
        <f t="shared" si="35"/>
        <v>7.6456232941177129</v>
      </c>
      <c r="AB73" s="6"/>
      <c r="AC73" s="223"/>
      <c r="AD73" s="223"/>
      <c r="AE73" s="6"/>
      <c r="AF73" s="225">
        <v>-1</v>
      </c>
      <c r="AG73" s="103">
        <v>-10.4032607620024</v>
      </c>
      <c r="AH73" s="104">
        <v>-10.403316806343</v>
      </c>
      <c r="AI73" s="104">
        <v>-10.403297249850899</v>
      </c>
      <c r="AJ73" s="104">
        <v>-10.4032521981842</v>
      </c>
      <c r="AK73" s="104">
        <v>-10.4033735907867</v>
      </c>
      <c r="AL73" s="104">
        <v>-10.4031544713292</v>
      </c>
      <c r="AM73" s="104">
        <v>-10.4030529260625</v>
      </c>
      <c r="AN73" s="104">
        <v>-10.40325776779</v>
      </c>
      <c r="AO73" s="104">
        <v>-10.4033580728834</v>
      </c>
      <c r="AP73" s="105">
        <v>-10.403055361060501</v>
      </c>
      <c r="AQ73" s="234">
        <f t="shared" si="36"/>
        <v>-10.40323792062928</v>
      </c>
      <c r="AR73" s="235">
        <f t="shared" si="37"/>
        <v>1.1461051261420362E-4</v>
      </c>
      <c r="AS73" s="29"/>
      <c r="AT73" s="225">
        <v>-1</v>
      </c>
      <c r="AU73" s="228">
        <v>101</v>
      </c>
      <c r="AV73" s="6">
        <v>101</v>
      </c>
      <c r="AW73" s="6">
        <v>101</v>
      </c>
      <c r="AX73" s="6">
        <v>101</v>
      </c>
      <c r="AY73" s="6">
        <v>99</v>
      </c>
      <c r="AZ73" s="6">
        <v>101</v>
      </c>
      <c r="BA73" s="6">
        <v>101</v>
      </c>
      <c r="BB73" s="6">
        <v>101</v>
      </c>
      <c r="BC73" s="6">
        <v>101</v>
      </c>
      <c r="BD73" s="229">
        <v>101</v>
      </c>
      <c r="BE73" s="228">
        <f t="shared" si="38"/>
        <v>100.8</v>
      </c>
      <c r="BF73" s="229">
        <f t="shared" si="39"/>
        <v>0.63245553203367577</v>
      </c>
      <c r="BG73" s="6"/>
      <c r="BH73" s="66"/>
      <c r="BI73" s="66"/>
      <c r="BJ73" s="66"/>
      <c r="BK73" s="66"/>
      <c r="BL73" s="66"/>
      <c r="BM73" s="66"/>
      <c r="BN73" s="66"/>
    </row>
    <row r="74" spans="1:71" ht="15.75" customHeight="1" x14ac:dyDescent="0.2">
      <c r="A74" s="225">
        <v>-0.75</v>
      </c>
      <c r="B74" s="103">
        <v>-7.9657478552576801</v>
      </c>
      <c r="C74" s="104">
        <v>-7.9657475069827504</v>
      </c>
      <c r="D74" s="104">
        <v>-7.9657473944119497</v>
      </c>
      <c r="E74" s="104">
        <v>-7.9657474047623698</v>
      </c>
      <c r="F74" s="104">
        <v>-7.9657477221766104</v>
      </c>
      <c r="G74" s="104">
        <v>-7.9657476790482598</v>
      </c>
      <c r="H74" s="104">
        <v>-7.9657476757822998</v>
      </c>
      <c r="I74" s="104">
        <v>-7.9657477280025901</v>
      </c>
      <c r="J74" s="104">
        <v>-7.9657479603806598</v>
      </c>
      <c r="K74" s="105">
        <v>-7.96574769624673</v>
      </c>
      <c r="L74" s="234">
        <f t="shared" si="32"/>
        <v>-7.9657476623051906</v>
      </c>
      <c r="M74" s="235">
        <f t="shared" si="33"/>
        <v>1.8190795237913714E-7</v>
      </c>
      <c r="N74" s="6"/>
      <c r="O74" s="225">
        <v>-0.75</v>
      </c>
      <c r="P74" s="228">
        <v>84</v>
      </c>
      <c r="Q74" s="6">
        <v>92</v>
      </c>
      <c r="R74" s="6">
        <v>83</v>
      </c>
      <c r="S74" s="6">
        <v>56</v>
      </c>
      <c r="T74" s="6">
        <v>70</v>
      </c>
      <c r="U74" s="6">
        <v>80</v>
      </c>
      <c r="V74" s="6">
        <v>62</v>
      </c>
      <c r="W74" s="6">
        <v>69</v>
      </c>
      <c r="X74" s="6">
        <v>66</v>
      </c>
      <c r="Y74" s="229">
        <v>78</v>
      </c>
      <c r="Z74" s="228">
        <f t="shared" si="34"/>
        <v>74</v>
      </c>
      <c r="AA74" s="229">
        <f t="shared" si="35"/>
        <v>11.205157542647742</v>
      </c>
      <c r="AB74" s="6"/>
      <c r="AC74" s="223"/>
      <c r="AD74" s="223"/>
      <c r="AE74" s="6"/>
      <c r="AF74" s="225">
        <v>-0.75</v>
      </c>
      <c r="AG74" s="103">
        <v>-7.80225959919151</v>
      </c>
      <c r="AH74" s="104">
        <v>-7.8023444293974702</v>
      </c>
      <c r="AI74" s="104">
        <v>-7.8005363485035399</v>
      </c>
      <c r="AJ74" s="104">
        <v>-7.8022463686999304</v>
      </c>
      <c r="AK74" s="104">
        <v>-7.8012674094043897</v>
      </c>
      <c r="AL74" s="104">
        <v>-7.8023296182922497</v>
      </c>
      <c r="AM74" s="104">
        <v>-7.80148700536955</v>
      </c>
      <c r="AN74" s="104">
        <v>-7.8006275675696299</v>
      </c>
      <c r="AO74" s="104">
        <v>-7.8022314117085898</v>
      </c>
      <c r="AP74" s="105">
        <v>-7.8020596255907497</v>
      </c>
      <c r="AQ74" s="234">
        <f t="shared" si="36"/>
        <v>-7.8017389383727602</v>
      </c>
      <c r="AR74" s="235">
        <f t="shared" si="37"/>
        <v>7.1154315192103047E-4</v>
      </c>
      <c r="AS74" s="29"/>
      <c r="AT74" s="225">
        <v>-0.75</v>
      </c>
      <c r="AU74" s="228">
        <v>101</v>
      </c>
      <c r="AV74" s="6">
        <v>101</v>
      </c>
      <c r="AW74" s="6">
        <v>101</v>
      </c>
      <c r="AX74" s="6">
        <v>101</v>
      </c>
      <c r="AY74" s="6">
        <v>101</v>
      </c>
      <c r="AZ74" s="6">
        <v>101</v>
      </c>
      <c r="BA74" s="6">
        <v>101</v>
      </c>
      <c r="BB74" s="6">
        <v>101</v>
      </c>
      <c r="BC74" s="6">
        <v>101</v>
      </c>
      <c r="BD74" s="229">
        <v>101</v>
      </c>
      <c r="BE74" s="228">
        <f t="shared" si="38"/>
        <v>101</v>
      </c>
      <c r="BF74" s="229">
        <f t="shared" si="39"/>
        <v>0</v>
      </c>
      <c r="BG74" s="6"/>
      <c r="BH74" s="66"/>
      <c r="BI74" s="66"/>
      <c r="BJ74" s="66"/>
      <c r="BK74" s="66"/>
      <c r="BL74" s="66"/>
      <c r="BM74" s="66"/>
      <c r="BN74" s="66"/>
    </row>
    <row r="75" spans="1:71" ht="15.75" customHeight="1" x14ac:dyDescent="0.2">
      <c r="A75" s="225">
        <v>-0.5</v>
      </c>
      <c r="B75" s="103">
        <v>-5.3104283637097502</v>
      </c>
      <c r="C75" s="104">
        <v>-5.31049123886869</v>
      </c>
      <c r="D75" s="104">
        <v>-5.3104962885434803</v>
      </c>
      <c r="E75" s="104">
        <v>-5.3104963635386904</v>
      </c>
      <c r="F75" s="104">
        <v>-5.3104690172404201</v>
      </c>
      <c r="G75" s="104">
        <v>-5.3103518318081004</v>
      </c>
      <c r="H75" s="104">
        <v>-5.3099867234304696</v>
      </c>
      <c r="I75" s="104">
        <v>-5.3104910503739999</v>
      </c>
      <c r="J75" s="104">
        <v>-5.3103059612379599</v>
      </c>
      <c r="K75" s="105">
        <v>-5.3104960914700499</v>
      </c>
      <c r="L75" s="234">
        <f t="shared" si="32"/>
        <v>-5.31040129302216</v>
      </c>
      <c r="M75" s="235">
        <f t="shared" si="33"/>
        <v>1.6052616069898255E-4</v>
      </c>
      <c r="N75" s="6"/>
      <c r="O75" s="225">
        <v>-0.5</v>
      </c>
      <c r="P75" s="228">
        <v>101</v>
      </c>
      <c r="Q75" s="6">
        <v>101</v>
      </c>
      <c r="R75" s="6">
        <v>78</v>
      </c>
      <c r="S75" s="6">
        <v>101</v>
      </c>
      <c r="T75" s="6">
        <v>101</v>
      </c>
      <c r="U75" s="6">
        <v>101</v>
      </c>
      <c r="V75" s="6">
        <v>101</v>
      </c>
      <c r="W75" s="6">
        <v>101</v>
      </c>
      <c r="X75" s="6">
        <v>101</v>
      </c>
      <c r="Y75" s="229">
        <v>88</v>
      </c>
      <c r="Z75" s="228">
        <f t="shared" si="34"/>
        <v>97.4</v>
      </c>
      <c r="AA75" s="229">
        <f t="shared" si="35"/>
        <v>7.9470469707656548</v>
      </c>
      <c r="AB75" s="6"/>
      <c r="AC75" s="223"/>
      <c r="AD75" s="223"/>
      <c r="AE75" s="6"/>
      <c r="AF75" s="225">
        <v>-0.5</v>
      </c>
      <c r="AG75" s="103">
        <v>-5.1970823923530096</v>
      </c>
      <c r="AH75" s="104">
        <v>-5.2007725095603901</v>
      </c>
      <c r="AI75" s="104">
        <v>-5.19583698901085</v>
      </c>
      <c r="AJ75" s="104">
        <v>-5.1999572624111101</v>
      </c>
      <c r="AK75" s="104">
        <v>-5.2008832373649296</v>
      </c>
      <c r="AL75" s="104">
        <v>-5.1999658015755399</v>
      </c>
      <c r="AM75" s="104">
        <v>-5.2016670604147999</v>
      </c>
      <c r="AN75" s="104">
        <v>-5.1960145515262299</v>
      </c>
      <c r="AO75" s="104">
        <v>-5.1970744996285596</v>
      </c>
      <c r="AP75" s="105">
        <v>-5.20134928109721</v>
      </c>
      <c r="AQ75" s="234">
        <f t="shared" si="36"/>
        <v>-5.199060358494263</v>
      </c>
      <c r="AR75" s="235">
        <f t="shared" si="37"/>
        <v>2.2957862475078933E-3</v>
      </c>
      <c r="AS75" s="29"/>
      <c r="AT75" s="225">
        <v>-0.5</v>
      </c>
      <c r="AU75" s="228">
        <v>101</v>
      </c>
      <c r="AV75" s="6">
        <v>101</v>
      </c>
      <c r="AW75" s="6">
        <v>101</v>
      </c>
      <c r="AX75" s="6">
        <v>101</v>
      </c>
      <c r="AY75" s="6">
        <v>101</v>
      </c>
      <c r="AZ75" s="6">
        <v>101</v>
      </c>
      <c r="BA75" s="6">
        <v>101</v>
      </c>
      <c r="BB75" s="6">
        <v>101</v>
      </c>
      <c r="BC75" s="6">
        <v>101</v>
      </c>
      <c r="BD75" s="229">
        <v>101</v>
      </c>
      <c r="BE75" s="228">
        <f t="shared" si="38"/>
        <v>101</v>
      </c>
      <c r="BF75" s="229">
        <f t="shared" si="39"/>
        <v>0</v>
      </c>
      <c r="BG75" s="6"/>
      <c r="BH75" s="66"/>
      <c r="BI75" s="66"/>
      <c r="BJ75" s="66"/>
      <c r="BK75" s="66"/>
      <c r="BL75" s="66"/>
      <c r="BM75" s="66"/>
      <c r="BN75" s="66"/>
    </row>
    <row r="76" spans="1:71" ht="15.75" customHeight="1" x14ac:dyDescent="0.2">
      <c r="A76" s="225">
        <v>-0.25</v>
      </c>
      <c r="B76" s="103">
        <v>-1.29320049506141</v>
      </c>
      <c r="C76" s="104">
        <v>-1.7392759209778399</v>
      </c>
      <c r="D76" s="104">
        <v>-1.73070776371209</v>
      </c>
      <c r="E76" s="104">
        <v>-2.63404580202024</v>
      </c>
      <c r="F76" s="104">
        <v>-2.5819928622177701</v>
      </c>
      <c r="G76" s="104">
        <v>-1.5583733355034</v>
      </c>
      <c r="H76" s="104">
        <v>-2.4136197551977601</v>
      </c>
      <c r="I76" s="104">
        <v>-1.70466389425505</v>
      </c>
      <c r="J76" s="104">
        <v>-1.40124586994205</v>
      </c>
      <c r="K76" s="105">
        <v>-2.5385586525317598</v>
      </c>
      <c r="L76" s="234">
        <f t="shared" si="32"/>
        <v>-1.9595684351419369</v>
      </c>
      <c r="M76" s="235">
        <f t="shared" si="33"/>
        <v>0.52348557328849432</v>
      </c>
      <c r="N76" s="6"/>
      <c r="O76" s="225">
        <v>-0.25</v>
      </c>
      <c r="P76" s="228">
        <v>101</v>
      </c>
      <c r="Q76" s="6">
        <v>101</v>
      </c>
      <c r="R76" s="6">
        <v>101</v>
      </c>
      <c r="S76" s="6">
        <v>101</v>
      </c>
      <c r="T76" s="6">
        <v>101</v>
      </c>
      <c r="U76" s="6">
        <v>101</v>
      </c>
      <c r="V76" s="6">
        <v>101</v>
      </c>
      <c r="W76" s="6">
        <v>101</v>
      </c>
      <c r="X76" s="6">
        <v>101</v>
      </c>
      <c r="Y76" s="229">
        <v>101</v>
      </c>
      <c r="Z76" s="228">
        <f t="shared" si="34"/>
        <v>101</v>
      </c>
      <c r="AA76" s="229">
        <f t="shared" si="35"/>
        <v>0</v>
      </c>
      <c r="AB76" s="6"/>
      <c r="AC76" s="223"/>
      <c r="AD76" s="223"/>
      <c r="AE76" s="6"/>
      <c r="AF76" s="225">
        <v>-0.25</v>
      </c>
      <c r="AG76" s="103">
        <v>-2.5282728317404799</v>
      </c>
      <c r="AH76" s="104">
        <v>-2.5759968408493199</v>
      </c>
      <c r="AI76" s="104">
        <v>-2.5383136859682698</v>
      </c>
      <c r="AJ76" s="104">
        <v>-2.4053669543736702</v>
      </c>
      <c r="AK76" s="104">
        <v>-2.5975267313493902</v>
      </c>
      <c r="AL76" s="104">
        <v>-2.5964057731430099</v>
      </c>
      <c r="AM76" s="104">
        <v>-2.5437664533098898</v>
      </c>
      <c r="AN76" s="104">
        <v>-2.54985004588112</v>
      </c>
      <c r="AO76" s="104">
        <v>-2.58024888114155</v>
      </c>
      <c r="AP76" s="105">
        <v>-2.4732675791791401</v>
      </c>
      <c r="AQ76" s="234">
        <f t="shared" si="36"/>
        <v>-2.5389015776935837</v>
      </c>
      <c r="AR76" s="235">
        <f t="shared" si="37"/>
        <v>5.9838178448472695E-2</v>
      </c>
      <c r="AS76" s="29"/>
      <c r="AT76" s="225">
        <v>-0.25</v>
      </c>
      <c r="AU76" s="228">
        <v>101</v>
      </c>
      <c r="AV76" s="6">
        <v>101</v>
      </c>
      <c r="AW76" s="6">
        <v>101</v>
      </c>
      <c r="AX76" s="6">
        <v>101</v>
      </c>
      <c r="AY76" s="6">
        <v>101</v>
      </c>
      <c r="AZ76" s="6">
        <v>101</v>
      </c>
      <c r="BA76" s="6">
        <v>101</v>
      </c>
      <c r="BB76" s="6">
        <v>101</v>
      </c>
      <c r="BC76" s="6">
        <v>101</v>
      </c>
      <c r="BD76" s="229">
        <v>101</v>
      </c>
      <c r="BE76" s="228">
        <f t="shared" si="38"/>
        <v>101</v>
      </c>
      <c r="BF76" s="229">
        <f t="shared" si="39"/>
        <v>0</v>
      </c>
      <c r="BG76" s="6"/>
      <c r="BH76" s="66"/>
      <c r="BI76" s="66"/>
      <c r="BJ76" s="66"/>
      <c r="BK76" s="66"/>
      <c r="BL76" s="66"/>
      <c r="BM76" s="66"/>
      <c r="BN76" s="66"/>
    </row>
    <row r="77" spans="1:71" ht="15.75" customHeight="1" x14ac:dyDescent="0.2">
      <c r="A77" s="225">
        <v>0</v>
      </c>
      <c r="B77" s="103">
        <v>0</v>
      </c>
      <c r="C77" s="104">
        <v>0</v>
      </c>
      <c r="D77" s="104">
        <v>0</v>
      </c>
      <c r="E77" s="104">
        <v>0</v>
      </c>
      <c r="F77" s="104">
        <v>0</v>
      </c>
      <c r="G77" s="236">
        <v>0</v>
      </c>
      <c r="H77" s="236">
        <v>0</v>
      </c>
      <c r="I77" s="104">
        <v>0</v>
      </c>
      <c r="J77" s="104">
        <v>0</v>
      </c>
      <c r="K77" s="105">
        <v>0</v>
      </c>
      <c r="L77" s="234">
        <f t="shared" si="32"/>
        <v>0</v>
      </c>
      <c r="M77" s="235">
        <f t="shared" si="33"/>
        <v>0</v>
      </c>
      <c r="N77" s="6"/>
      <c r="O77" s="225">
        <v>0</v>
      </c>
      <c r="P77" s="228">
        <v>2</v>
      </c>
      <c r="Q77" s="6">
        <v>2</v>
      </c>
      <c r="R77" s="6">
        <v>2</v>
      </c>
      <c r="S77" s="6">
        <v>2</v>
      </c>
      <c r="T77" s="6">
        <v>2</v>
      </c>
      <c r="U77" s="6">
        <v>2</v>
      </c>
      <c r="V77" s="6">
        <v>2</v>
      </c>
      <c r="W77" s="6">
        <v>2</v>
      </c>
      <c r="X77" s="6">
        <v>2</v>
      </c>
      <c r="Y77" s="229">
        <v>2</v>
      </c>
      <c r="Z77" s="228">
        <f t="shared" si="34"/>
        <v>2</v>
      </c>
      <c r="AA77" s="229">
        <f t="shared" si="35"/>
        <v>0</v>
      </c>
      <c r="AB77" s="6"/>
      <c r="AC77" s="223"/>
      <c r="AD77" s="223"/>
      <c r="AE77" s="6"/>
      <c r="AF77" s="225">
        <v>0</v>
      </c>
      <c r="AG77" s="103">
        <v>0</v>
      </c>
      <c r="AH77" s="104">
        <v>0</v>
      </c>
      <c r="AI77" s="104">
        <v>0</v>
      </c>
      <c r="AJ77" s="104">
        <v>0</v>
      </c>
      <c r="AK77" s="104">
        <v>0</v>
      </c>
      <c r="AL77" s="236">
        <v>0</v>
      </c>
      <c r="AM77" s="236">
        <v>0</v>
      </c>
      <c r="AN77" s="236">
        <v>0</v>
      </c>
      <c r="AO77" s="236">
        <v>0</v>
      </c>
      <c r="AP77" s="235">
        <v>0</v>
      </c>
      <c r="AQ77" s="234">
        <f t="shared" si="36"/>
        <v>0</v>
      </c>
      <c r="AR77" s="235">
        <f t="shared" si="37"/>
        <v>0</v>
      </c>
      <c r="AS77" s="6"/>
      <c r="AT77" s="225">
        <v>0</v>
      </c>
      <c r="AU77" s="228">
        <v>2</v>
      </c>
      <c r="AV77" s="6">
        <v>2</v>
      </c>
      <c r="AW77" s="6">
        <v>2</v>
      </c>
      <c r="AX77" s="6">
        <v>2</v>
      </c>
      <c r="AY77" s="6">
        <v>2</v>
      </c>
      <c r="AZ77" s="6">
        <v>2</v>
      </c>
      <c r="BA77" s="6">
        <v>2</v>
      </c>
      <c r="BB77" s="6">
        <v>2</v>
      </c>
      <c r="BC77" s="6">
        <v>2</v>
      </c>
      <c r="BD77" s="229">
        <v>2</v>
      </c>
      <c r="BE77" s="228">
        <f t="shared" si="38"/>
        <v>2</v>
      </c>
      <c r="BF77" s="229">
        <f t="shared" si="39"/>
        <v>0</v>
      </c>
      <c r="BG77" s="6"/>
      <c r="BH77" s="66"/>
      <c r="BI77" s="66"/>
      <c r="BJ77" s="66"/>
      <c r="BK77" s="66"/>
      <c r="BL77" s="66"/>
      <c r="BM77" s="66"/>
      <c r="BN77" s="66"/>
    </row>
    <row r="78" spans="1:71" ht="15.75" customHeight="1" x14ac:dyDescent="0.2">
      <c r="A78" s="225">
        <v>0.25</v>
      </c>
      <c r="B78" s="103">
        <v>-1.4999948061805599</v>
      </c>
      <c r="C78" s="104">
        <v>-1.49999414155136</v>
      </c>
      <c r="D78" s="104">
        <v>-1.49999464454565</v>
      </c>
      <c r="E78" s="104">
        <v>-1.49999462198142</v>
      </c>
      <c r="F78" s="104">
        <v>-1.49999444906732</v>
      </c>
      <c r="G78" s="104">
        <v>-1.4999948779690599</v>
      </c>
      <c r="H78" s="104">
        <v>-1.4999941160358401</v>
      </c>
      <c r="I78" s="104">
        <v>-1.4999946475016701</v>
      </c>
      <c r="J78" s="104">
        <v>-1.4999948316843099</v>
      </c>
      <c r="K78" s="105">
        <v>-1.4999944076413001</v>
      </c>
      <c r="L78" s="234">
        <f t="shared" si="32"/>
        <v>-1.4999945544158488</v>
      </c>
      <c r="M78" s="235">
        <f t="shared" si="33"/>
        <v>2.7112494170382708E-7</v>
      </c>
      <c r="N78" s="6"/>
      <c r="O78" s="225">
        <v>0.25</v>
      </c>
      <c r="P78" s="228">
        <v>18</v>
      </c>
      <c r="Q78" s="6">
        <v>20</v>
      </c>
      <c r="R78" s="6">
        <v>15</v>
      </c>
      <c r="S78" s="6">
        <v>17</v>
      </c>
      <c r="T78" s="6">
        <v>14</v>
      </c>
      <c r="U78" s="6">
        <v>20</v>
      </c>
      <c r="V78" s="6">
        <v>16</v>
      </c>
      <c r="W78" s="6">
        <v>14</v>
      </c>
      <c r="X78" s="6">
        <v>14</v>
      </c>
      <c r="Y78" s="229">
        <v>13</v>
      </c>
      <c r="Z78" s="228">
        <f t="shared" si="34"/>
        <v>16.100000000000001</v>
      </c>
      <c r="AA78" s="229">
        <f t="shared" si="35"/>
        <v>2.5582111805799879</v>
      </c>
      <c r="AB78" s="6"/>
      <c r="AC78" s="223"/>
      <c r="AD78" s="223"/>
      <c r="AE78" s="6"/>
      <c r="AF78" s="225">
        <v>0.25</v>
      </c>
      <c r="AG78" s="103">
        <v>-1.74999639527465</v>
      </c>
      <c r="AH78" s="104">
        <v>-1.7499969820316501</v>
      </c>
      <c r="AI78" s="104">
        <v>-1.7499960483121599</v>
      </c>
      <c r="AJ78" s="104">
        <v>-1.74999641893654</v>
      </c>
      <c r="AK78" s="104">
        <v>-1.74999627775941</v>
      </c>
      <c r="AL78" s="104">
        <v>-1.74999791172387</v>
      </c>
      <c r="AM78" s="104">
        <v>-1.749997331199</v>
      </c>
      <c r="AN78" s="104">
        <v>-1.7499969008890499</v>
      </c>
      <c r="AO78" s="104">
        <v>-1.74999681857927</v>
      </c>
      <c r="AP78" s="105">
        <v>-1.7499958103458</v>
      </c>
      <c r="AQ78" s="234">
        <f t="shared" si="36"/>
        <v>-1.74999668950514</v>
      </c>
      <c r="AR78" s="235">
        <f t="shared" si="37"/>
        <v>6.2945017973862372E-7</v>
      </c>
      <c r="AS78" s="29"/>
      <c r="AT78" s="225">
        <v>0.25</v>
      </c>
      <c r="AU78" s="228">
        <v>12</v>
      </c>
      <c r="AV78" s="6">
        <v>13</v>
      </c>
      <c r="AW78" s="6">
        <v>14</v>
      </c>
      <c r="AX78" s="6">
        <v>15</v>
      </c>
      <c r="AY78" s="6">
        <v>14</v>
      </c>
      <c r="AZ78" s="6">
        <v>13</v>
      </c>
      <c r="BA78" s="6">
        <v>15</v>
      </c>
      <c r="BB78" s="6">
        <v>11</v>
      </c>
      <c r="BC78" s="6">
        <v>11</v>
      </c>
      <c r="BD78" s="229">
        <v>14</v>
      </c>
      <c r="BE78" s="228">
        <f t="shared" si="38"/>
        <v>13.2</v>
      </c>
      <c r="BF78" s="229">
        <f t="shared" si="39"/>
        <v>1.4757295747452404</v>
      </c>
      <c r="BG78" s="6"/>
      <c r="BH78" s="66"/>
      <c r="BI78" s="66"/>
      <c r="BJ78" s="66"/>
      <c r="BK78" s="66"/>
      <c r="BL78" s="66"/>
      <c r="BM78" s="66"/>
      <c r="BN78" s="66"/>
    </row>
    <row r="79" spans="1:71" ht="15.75" customHeight="1" x14ac:dyDescent="0.2">
      <c r="A79" s="225">
        <v>0.5</v>
      </c>
      <c r="B79" s="103">
        <v>-2.9999977815834802</v>
      </c>
      <c r="C79" s="104">
        <v>-2.9999977517865801</v>
      </c>
      <c r="D79" s="104">
        <v>-2.9999979523531199</v>
      </c>
      <c r="E79" s="104">
        <v>-2.9999973975465801</v>
      </c>
      <c r="F79" s="104">
        <v>-2.9999979804436201</v>
      </c>
      <c r="G79" s="104">
        <v>-2.9999975754883699</v>
      </c>
      <c r="H79" s="104">
        <v>-2.9999975257471601</v>
      </c>
      <c r="I79" s="104">
        <v>-2.99999767142705</v>
      </c>
      <c r="J79" s="104">
        <v>-2.9999981139121901</v>
      </c>
      <c r="K79" s="105">
        <v>-2.99999792644372</v>
      </c>
      <c r="L79" s="234">
        <f t="shared" si="32"/>
        <v>-2.9999977676731868</v>
      </c>
      <c r="M79" s="235">
        <f t="shared" si="33"/>
        <v>2.2770194338996461E-7</v>
      </c>
      <c r="N79" s="6"/>
      <c r="O79" s="225">
        <v>0.5</v>
      </c>
      <c r="P79" s="228">
        <v>14</v>
      </c>
      <c r="Q79" s="6">
        <v>14</v>
      </c>
      <c r="R79" s="6">
        <v>14</v>
      </c>
      <c r="S79" s="6">
        <v>11</v>
      </c>
      <c r="T79" s="6">
        <v>14</v>
      </c>
      <c r="U79" s="6">
        <v>13</v>
      </c>
      <c r="V79" s="6">
        <v>14</v>
      </c>
      <c r="W79" s="6">
        <v>12</v>
      </c>
      <c r="X79" s="6">
        <v>13</v>
      </c>
      <c r="Y79" s="229">
        <v>15</v>
      </c>
      <c r="Z79" s="228">
        <f t="shared" si="34"/>
        <v>13.4</v>
      </c>
      <c r="AA79" s="229">
        <f t="shared" si="35"/>
        <v>1.1737877907772671</v>
      </c>
      <c r="AB79" s="6"/>
      <c r="AC79" s="223"/>
      <c r="AD79" s="223"/>
      <c r="AE79" s="6"/>
      <c r="AF79" s="225">
        <v>0.5</v>
      </c>
      <c r="AG79" s="103">
        <v>-3.4999990441940101</v>
      </c>
      <c r="AH79" s="104">
        <v>-3.4999987801321502</v>
      </c>
      <c r="AI79" s="104">
        <v>-3.4999993521320598</v>
      </c>
      <c r="AJ79" s="104">
        <v>-3.4999989264291602</v>
      </c>
      <c r="AK79" s="104">
        <v>-3.49999796187651</v>
      </c>
      <c r="AL79" s="104">
        <v>-3.4999982540907602</v>
      </c>
      <c r="AM79" s="104">
        <v>-3.4999985233846398</v>
      </c>
      <c r="AN79" s="104">
        <v>-3.4999987442492899</v>
      </c>
      <c r="AO79" s="104">
        <v>-3.49999860402274</v>
      </c>
      <c r="AP79" s="105">
        <v>-3.49999830547491</v>
      </c>
      <c r="AQ79" s="234">
        <f t="shared" si="36"/>
        <v>-3.4999986495986226</v>
      </c>
      <c r="AR79" s="235">
        <f t="shared" si="37"/>
        <v>4.1065098467613427E-7</v>
      </c>
      <c r="AS79" s="29"/>
      <c r="AT79" s="225">
        <v>0.5</v>
      </c>
      <c r="AU79" s="228">
        <v>8</v>
      </c>
      <c r="AV79" s="6">
        <v>10</v>
      </c>
      <c r="AW79" s="6">
        <v>10</v>
      </c>
      <c r="AX79" s="6">
        <v>9</v>
      </c>
      <c r="AY79" s="6">
        <v>10</v>
      </c>
      <c r="AZ79" s="6">
        <v>10</v>
      </c>
      <c r="BA79" s="6">
        <v>10</v>
      </c>
      <c r="BB79" s="6">
        <v>11</v>
      </c>
      <c r="BC79" s="6">
        <v>11</v>
      </c>
      <c r="BD79" s="229">
        <v>10</v>
      </c>
      <c r="BE79" s="228">
        <f t="shared" si="38"/>
        <v>9.9</v>
      </c>
      <c r="BF79" s="229">
        <f t="shared" si="39"/>
        <v>0.87559503577091302</v>
      </c>
      <c r="BG79" s="6"/>
      <c r="BH79" s="66"/>
      <c r="BI79" s="66"/>
      <c r="BJ79" s="66"/>
      <c r="BK79" s="66"/>
      <c r="BL79" s="66"/>
      <c r="BM79" s="66"/>
      <c r="BN79" s="66"/>
    </row>
    <row r="80" spans="1:71" ht="15.75" customHeight="1" x14ac:dyDescent="0.2">
      <c r="A80" s="225">
        <v>0.75</v>
      </c>
      <c r="B80" s="103">
        <v>-4.4999988551345904</v>
      </c>
      <c r="C80" s="104">
        <v>-4.4999989830970204</v>
      </c>
      <c r="D80" s="104">
        <v>-4.49999877469177</v>
      </c>
      <c r="E80" s="104">
        <v>-4.4999987295344299</v>
      </c>
      <c r="F80" s="104">
        <v>-4.4999989738842796</v>
      </c>
      <c r="G80" s="104">
        <v>-4.4999986462512602</v>
      </c>
      <c r="H80" s="104">
        <v>-4.4999990780412702</v>
      </c>
      <c r="I80" s="104">
        <v>-4.4999985215291298</v>
      </c>
      <c r="J80" s="104">
        <v>-4.4999986162827197</v>
      </c>
      <c r="K80" s="105">
        <v>-4.49999861082431</v>
      </c>
      <c r="L80" s="234">
        <f t="shared" si="32"/>
        <v>-4.4999987789270772</v>
      </c>
      <c r="M80" s="235">
        <f t="shared" si="33"/>
        <v>1.8737853444484212E-7</v>
      </c>
      <c r="N80" s="6"/>
      <c r="O80" s="225">
        <v>0.75</v>
      </c>
      <c r="P80" s="228">
        <v>11</v>
      </c>
      <c r="Q80" s="6">
        <v>12</v>
      </c>
      <c r="R80" s="6">
        <v>11</v>
      </c>
      <c r="S80" s="6">
        <v>11</v>
      </c>
      <c r="T80" s="6">
        <v>12</v>
      </c>
      <c r="U80" s="6">
        <v>12</v>
      </c>
      <c r="V80" s="6">
        <v>12</v>
      </c>
      <c r="W80" s="6">
        <v>9</v>
      </c>
      <c r="X80" s="6">
        <v>11</v>
      </c>
      <c r="Y80" s="229">
        <v>9</v>
      </c>
      <c r="Z80" s="228">
        <f t="shared" si="34"/>
        <v>11</v>
      </c>
      <c r="AA80" s="229">
        <f t="shared" si="35"/>
        <v>1.1547005383792515</v>
      </c>
      <c r="AB80" s="6"/>
      <c r="AC80" s="223"/>
      <c r="AD80" s="223"/>
      <c r="AE80" s="6"/>
      <c r="AF80" s="225">
        <v>0.75</v>
      </c>
      <c r="AG80" s="103">
        <v>-5.2499990862547499</v>
      </c>
      <c r="AH80" s="104">
        <v>-5.2499990287023497</v>
      </c>
      <c r="AI80" s="104">
        <v>-5.24999873101057</v>
      </c>
      <c r="AJ80" s="104">
        <v>-5.2499986454835099</v>
      </c>
      <c r="AK80" s="104">
        <v>-5.2499988995825504</v>
      </c>
      <c r="AL80" s="104">
        <v>-5.2499989177479396</v>
      </c>
      <c r="AM80" s="104">
        <v>-5.2499991950382796</v>
      </c>
      <c r="AN80" s="104">
        <v>-5.2499994727854098</v>
      </c>
      <c r="AO80" s="104">
        <v>-5.2499989093292498</v>
      </c>
      <c r="AP80" s="105">
        <v>-5.2499994090940696</v>
      </c>
      <c r="AQ80" s="234">
        <f t="shared" si="36"/>
        <v>-5.2499990295028685</v>
      </c>
      <c r="AR80" s="235">
        <f t="shared" si="37"/>
        <v>2.6907061287053489E-7</v>
      </c>
      <c r="AS80" s="29"/>
      <c r="AT80" s="225">
        <v>0.75</v>
      </c>
      <c r="AU80" s="228">
        <v>9</v>
      </c>
      <c r="AV80" s="6">
        <v>8</v>
      </c>
      <c r="AW80" s="6">
        <v>10</v>
      </c>
      <c r="AX80" s="6">
        <v>9</v>
      </c>
      <c r="AY80" s="6">
        <v>9</v>
      </c>
      <c r="AZ80" s="6">
        <v>11</v>
      </c>
      <c r="BA80" s="6">
        <v>9</v>
      </c>
      <c r="BB80" s="6">
        <v>6</v>
      </c>
      <c r="BC80" s="6">
        <v>11</v>
      </c>
      <c r="BD80" s="229">
        <v>7</v>
      </c>
      <c r="BE80" s="228">
        <f t="shared" si="38"/>
        <v>8.9</v>
      </c>
      <c r="BF80" s="229">
        <f t="shared" si="39"/>
        <v>1.5951314818673858</v>
      </c>
      <c r="BG80" s="6"/>
      <c r="BH80" s="66"/>
      <c r="BI80" s="66"/>
      <c r="BJ80" s="66"/>
      <c r="BK80" s="66"/>
      <c r="BL80" s="66"/>
      <c r="BM80" s="66"/>
      <c r="BN80" s="66"/>
    </row>
    <row r="81" spans="1:71" ht="15.75" customHeight="1" x14ac:dyDescent="0.2">
      <c r="A81" s="225">
        <v>1</v>
      </c>
      <c r="B81" s="103">
        <v>-5.9999994091767501</v>
      </c>
      <c r="C81" s="104">
        <v>-5.9999994193772697</v>
      </c>
      <c r="D81" s="104">
        <v>-5.9999994359048499</v>
      </c>
      <c r="E81" s="104">
        <v>-5.9999991418197798</v>
      </c>
      <c r="F81" s="104">
        <v>-5.9999993072450897</v>
      </c>
      <c r="G81" s="104">
        <v>-5.9999993849447604</v>
      </c>
      <c r="H81" s="104">
        <v>-5.9999992758640301</v>
      </c>
      <c r="I81" s="104">
        <v>-5.9999994041681104</v>
      </c>
      <c r="J81" s="104">
        <v>-5.9999993000642702</v>
      </c>
      <c r="K81" s="105">
        <v>-5.99999912145105</v>
      </c>
      <c r="L81" s="234">
        <f t="shared" si="32"/>
        <v>-5.9999993200015949</v>
      </c>
      <c r="M81" s="235">
        <f t="shared" si="33"/>
        <v>1.1364777102069038E-7</v>
      </c>
      <c r="N81" s="6"/>
      <c r="O81" s="225">
        <v>1</v>
      </c>
      <c r="P81" s="228">
        <v>10</v>
      </c>
      <c r="Q81" s="6">
        <v>9</v>
      </c>
      <c r="R81" s="6">
        <v>10</v>
      </c>
      <c r="S81" s="6">
        <v>9</v>
      </c>
      <c r="T81" s="6">
        <v>9</v>
      </c>
      <c r="U81" s="6">
        <v>10</v>
      </c>
      <c r="V81" s="6">
        <v>10</v>
      </c>
      <c r="W81" s="6">
        <v>10</v>
      </c>
      <c r="X81" s="6">
        <v>10</v>
      </c>
      <c r="Y81" s="229">
        <v>9</v>
      </c>
      <c r="Z81" s="228">
        <f t="shared" si="34"/>
        <v>9.6</v>
      </c>
      <c r="AA81" s="229">
        <f t="shared" si="35"/>
        <v>0.51639777949432231</v>
      </c>
      <c r="AB81" s="6"/>
      <c r="AC81" s="223"/>
      <c r="AD81" s="223"/>
      <c r="AE81" s="6"/>
      <c r="AF81" s="225">
        <v>1</v>
      </c>
      <c r="AG81" s="103">
        <v>-6.9999993307865704</v>
      </c>
      <c r="AH81" s="104">
        <v>-6.9999993225951798</v>
      </c>
      <c r="AI81" s="104">
        <v>-6.9999993702515004</v>
      </c>
      <c r="AJ81" s="104">
        <v>-6.9999993978011599</v>
      </c>
      <c r="AK81" s="104">
        <v>-6.9999994539871597</v>
      </c>
      <c r="AL81" s="104">
        <v>-6.9999999169637404</v>
      </c>
      <c r="AM81" s="104">
        <v>-6.9999992035395397</v>
      </c>
      <c r="AN81" s="104">
        <v>-6.9999992790954098</v>
      </c>
      <c r="AO81" s="104">
        <v>-6.9999993976702202</v>
      </c>
      <c r="AP81" s="105">
        <v>-6.9999992890715603</v>
      </c>
      <c r="AQ81" s="234">
        <f t="shared" si="36"/>
        <v>-6.9999993961762046</v>
      </c>
      <c r="AR81" s="235">
        <f t="shared" si="37"/>
        <v>1.964170450401751E-7</v>
      </c>
      <c r="AS81" s="29"/>
      <c r="AT81" s="225">
        <v>1</v>
      </c>
      <c r="AU81" s="228">
        <v>8</v>
      </c>
      <c r="AV81" s="6">
        <v>8</v>
      </c>
      <c r="AW81" s="6">
        <v>8</v>
      </c>
      <c r="AX81" s="6">
        <v>8</v>
      </c>
      <c r="AY81" s="6">
        <v>9</v>
      </c>
      <c r="AZ81" s="6">
        <v>6</v>
      </c>
      <c r="BA81" s="6">
        <v>7</v>
      </c>
      <c r="BB81" s="6">
        <v>9</v>
      </c>
      <c r="BC81" s="6">
        <v>7</v>
      </c>
      <c r="BD81" s="229">
        <v>9</v>
      </c>
      <c r="BE81" s="228">
        <f t="shared" si="38"/>
        <v>7.9</v>
      </c>
      <c r="BF81" s="229">
        <f t="shared" si="39"/>
        <v>0.99442892601175192</v>
      </c>
      <c r="BG81" s="6"/>
      <c r="BH81" s="66"/>
      <c r="BI81" s="66"/>
      <c r="BJ81" s="66"/>
      <c r="BK81" s="66"/>
      <c r="BL81" s="66"/>
      <c r="BM81" s="66"/>
      <c r="BN81" s="66"/>
    </row>
    <row r="82" spans="1:71" ht="15.75" customHeight="1" x14ac:dyDescent="0.2">
      <c r="A82" s="225">
        <v>1.25</v>
      </c>
      <c r="B82" s="103">
        <v>-7.4999994923343003</v>
      </c>
      <c r="C82" s="104">
        <v>-7.4999996705395002</v>
      </c>
      <c r="D82" s="104">
        <v>-7.4999997234829099</v>
      </c>
      <c r="E82" s="104">
        <v>-7.4999993834318097</v>
      </c>
      <c r="F82" s="104">
        <v>-7.4999994035370703</v>
      </c>
      <c r="G82" s="104">
        <v>-7.4999997370547096</v>
      </c>
      <c r="H82" s="104">
        <v>-7.4999995269033297</v>
      </c>
      <c r="I82" s="104">
        <v>-7.4999995763428799</v>
      </c>
      <c r="J82" s="104">
        <v>-7.4999995319693902</v>
      </c>
      <c r="K82" s="105">
        <v>-7.4999994531274599</v>
      </c>
      <c r="L82" s="234">
        <f t="shared" si="32"/>
        <v>-7.4999995498723351</v>
      </c>
      <c r="M82" s="235">
        <f t="shared" si="33"/>
        <v>1.2608369031515454E-7</v>
      </c>
      <c r="N82" s="6"/>
      <c r="O82" s="225">
        <v>1.25</v>
      </c>
      <c r="P82" s="228">
        <v>8</v>
      </c>
      <c r="Q82" s="6">
        <v>9</v>
      </c>
      <c r="R82" s="6">
        <v>9</v>
      </c>
      <c r="S82" s="6">
        <v>8</v>
      </c>
      <c r="T82" s="6">
        <v>8</v>
      </c>
      <c r="U82" s="6">
        <v>9</v>
      </c>
      <c r="V82" s="6">
        <v>8</v>
      </c>
      <c r="W82" s="6">
        <v>8</v>
      </c>
      <c r="X82" s="6">
        <v>8</v>
      </c>
      <c r="Y82" s="229">
        <v>8</v>
      </c>
      <c r="Z82" s="228">
        <f t="shared" si="34"/>
        <v>8.3000000000000007</v>
      </c>
      <c r="AA82" s="229">
        <f t="shared" si="35"/>
        <v>0.48304589153964794</v>
      </c>
      <c r="AB82" s="6"/>
      <c r="AC82" s="223"/>
      <c r="AD82" s="223"/>
      <c r="AE82" s="6"/>
      <c r="AF82" s="225">
        <v>1.25</v>
      </c>
      <c r="AG82" s="103">
        <v>-8.7499994494194997</v>
      </c>
      <c r="AH82" s="104">
        <v>-8.7499996255582193</v>
      </c>
      <c r="AI82" s="104">
        <v>-8.7499994679416506</v>
      </c>
      <c r="AJ82" s="104">
        <v>-8.7499997124408608</v>
      </c>
      <c r="AK82" s="104">
        <v>-8.7499994171610993</v>
      </c>
      <c r="AL82" s="104">
        <v>-8.7499997027897596</v>
      </c>
      <c r="AM82" s="104">
        <v>-8.7499994662114702</v>
      </c>
      <c r="AN82" s="104">
        <v>-8.7499997430259295</v>
      </c>
      <c r="AO82" s="104">
        <v>-8.7499995954731897</v>
      </c>
      <c r="AP82" s="105">
        <v>-8.74999948748059</v>
      </c>
      <c r="AQ82" s="234">
        <f t="shared" si="36"/>
        <v>-8.7499995667502262</v>
      </c>
      <c r="AR82" s="235">
        <f t="shared" si="37"/>
        <v>1.2355263633135283E-7</v>
      </c>
      <c r="AS82" s="29"/>
      <c r="AT82" s="225">
        <v>1.25</v>
      </c>
      <c r="AU82" s="228">
        <v>6</v>
      </c>
      <c r="AV82" s="6">
        <v>7</v>
      </c>
      <c r="AW82" s="6">
        <v>7</v>
      </c>
      <c r="AX82" s="6">
        <v>7</v>
      </c>
      <c r="AY82" s="6">
        <v>7</v>
      </c>
      <c r="AZ82" s="6">
        <v>8</v>
      </c>
      <c r="BA82" s="6">
        <v>5</v>
      </c>
      <c r="BB82" s="6">
        <v>6</v>
      </c>
      <c r="BC82" s="6">
        <v>6</v>
      </c>
      <c r="BD82" s="229">
        <v>6</v>
      </c>
      <c r="BE82" s="228">
        <f t="shared" si="38"/>
        <v>6.5</v>
      </c>
      <c r="BF82" s="229">
        <f t="shared" si="39"/>
        <v>0.84983658559879749</v>
      </c>
      <c r="BG82" s="6"/>
      <c r="BH82" s="66"/>
      <c r="BI82" s="66"/>
      <c r="BJ82" s="66"/>
      <c r="BK82" s="66"/>
      <c r="BL82" s="66"/>
      <c r="BM82" s="66"/>
      <c r="BN82" s="66"/>
    </row>
    <row r="83" spans="1:71" ht="15.75" customHeight="1" x14ac:dyDescent="0.2">
      <c r="A83" s="237">
        <v>1.5</v>
      </c>
      <c r="B83" s="109">
        <v>-8.9999998585488594</v>
      </c>
      <c r="C83" s="110">
        <v>-8.99999984832845</v>
      </c>
      <c r="D83" s="110">
        <v>-8.9999998017030194</v>
      </c>
      <c r="E83" s="110">
        <v>-8.9999998280420108</v>
      </c>
      <c r="F83" s="110">
        <v>-8.9999997370298104</v>
      </c>
      <c r="G83" s="110">
        <v>-8.9999996875602708</v>
      </c>
      <c r="H83" s="110">
        <v>-8.9999998395824594</v>
      </c>
      <c r="I83" s="110">
        <v>-8.9999997540836194</v>
      </c>
      <c r="J83" s="110">
        <v>-8.9999997251856598</v>
      </c>
      <c r="K83" s="111">
        <v>-8.9999998187535493</v>
      </c>
      <c r="L83" s="238">
        <f t="shared" si="32"/>
        <v>-8.9999997898817714</v>
      </c>
      <c r="M83" s="239">
        <f t="shared" si="33"/>
        <v>5.9405368957559497E-8</v>
      </c>
      <c r="N83" s="6"/>
      <c r="O83" s="237">
        <v>1.5</v>
      </c>
      <c r="P83" s="240">
        <v>8</v>
      </c>
      <c r="Q83" s="195">
        <v>8</v>
      </c>
      <c r="R83" s="195">
        <v>7</v>
      </c>
      <c r="S83" s="195">
        <v>7</v>
      </c>
      <c r="T83" s="195">
        <v>7</v>
      </c>
      <c r="U83" s="195">
        <v>6</v>
      </c>
      <c r="V83" s="195">
        <v>8</v>
      </c>
      <c r="W83" s="195">
        <v>7</v>
      </c>
      <c r="X83" s="195">
        <v>7</v>
      </c>
      <c r="Y83" s="241">
        <v>6</v>
      </c>
      <c r="Z83" s="240">
        <f t="shared" si="34"/>
        <v>7.1</v>
      </c>
      <c r="AA83" s="241">
        <f t="shared" si="35"/>
        <v>0.73786478737262184</v>
      </c>
      <c r="AB83" s="6"/>
      <c r="AC83" s="223"/>
      <c r="AD83" s="223"/>
      <c r="AE83" s="6"/>
      <c r="AF83" s="237">
        <v>1.5</v>
      </c>
      <c r="AG83" s="109">
        <v>-10.499999834222599</v>
      </c>
      <c r="AH83" s="110">
        <v>-10.4999998073255</v>
      </c>
      <c r="AI83" s="110">
        <v>-10.499999828567899</v>
      </c>
      <c r="AJ83" s="110">
        <v>-10.4999998318641</v>
      </c>
      <c r="AK83" s="110">
        <v>-10.499999780805201</v>
      </c>
      <c r="AL83" s="110">
        <v>-10.499999701267001</v>
      </c>
      <c r="AM83" s="110">
        <v>-10.4999996626188</v>
      </c>
      <c r="AN83" s="110">
        <v>-10.4999998073325</v>
      </c>
      <c r="AO83" s="110">
        <v>-10.499999770871</v>
      </c>
      <c r="AP83" s="111">
        <v>-10.4999998202982</v>
      </c>
      <c r="AQ83" s="238">
        <f t="shared" si="36"/>
        <v>-10.499999784517282</v>
      </c>
      <c r="AR83" s="239">
        <f t="shared" si="37"/>
        <v>5.8654988986740948E-8</v>
      </c>
      <c r="AS83" s="29"/>
      <c r="AT83" s="237">
        <v>1.5</v>
      </c>
      <c r="AU83" s="240">
        <v>5</v>
      </c>
      <c r="AV83" s="195">
        <v>6</v>
      </c>
      <c r="AW83" s="195">
        <v>7</v>
      </c>
      <c r="AX83" s="195">
        <v>7</v>
      </c>
      <c r="AY83" s="195">
        <v>7</v>
      </c>
      <c r="AZ83" s="195">
        <v>5</v>
      </c>
      <c r="BA83" s="195">
        <v>6</v>
      </c>
      <c r="BB83" s="195">
        <v>7</v>
      </c>
      <c r="BC83" s="195">
        <v>7</v>
      </c>
      <c r="BD83" s="241">
        <v>6</v>
      </c>
      <c r="BE83" s="240">
        <f t="shared" si="38"/>
        <v>6.3</v>
      </c>
      <c r="BF83" s="241">
        <f t="shared" si="39"/>
        <v>0.82327260234856614</v>
      </c>
      <c r="BG83" s="6"/>
      <c r="BH83" s="66"/>
      <c r="BI83" s="66"/>
      <c r="BJ83" s="66"/>
      <c r="BK83" s="66"/>
      <c r="BL83" s="66"/>
      <c r="BM83" s="66"/>
      <c r="BN83" s="66"/>
    </row>
    <row r="84" spans="1:71" ht="15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223"/>
      <c r="AD84" s="223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6"/>
      <c r="BI84" s="66"/>
      <c r="BJ84" s="66"/>
      <c r="BK84" s="66"/>
      <c r="BL84" s="66"/>
      <c r="BM84" s="66"/>
      <c r="BN84" s="66"/>
      <c r="BO84" s="242"/>
      <c r="BP84" s="242"/>
      <c r="BQ84" s="242"/>
      <c r="BR84" s="242"/>
      <c r="BS84" s="242"/>
    </row>
    <row r="85" spans="1:71" ht="15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223"/>
      <c r="AD85" s="223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6"/>
      <c r="BI85" s="66"/>
      <c r="BJ85" s="66"/>
      <c r="BK85" s="66"/>
      <c r="BL85" s="66"/>
      <c r="BM85" s="66"/>
      <c r="BN85" s="66"/>
      <c r="BO85" s="242"/>
      <c r="BP85" s="242"/>
      <c r="BQ85" s="242"/>
      <c r="BR85" s="242"/>
      <c r="BS85" s="242"/>
    </row>
    <row r="86" spans="1:71" ht="15.75" customHeight="1" x14ac:dyDescent="0.2">
      <c r="A86" s="6" t="s">
        <v>127</v>
      </c>
      <c r="B86" s="6" t="s">
        <v>128</v>
      </c>
      <c r="C86" s="6" t="s">
        <v>129</v>
      </c>
      <c r="D86" s="6" t="s">
        <v>110</v>
      </c>
      <c r="E86" s="6" t="s">
        <v>111</v>
      </c>
      <c r="F86" s="6" t="s">
        <v>141</v>
      </c>
      <c r="G86" s="6"/>
      <c r="H86" s="6"/>
      <c r="I86" s="6"/>
      <c r="J86" s="6"/>
      <c r="K86" s="6"/>
      <c r="L86" s="6"/>
      <c r="M86" s="6"/>
      <c r="N86" s="6"/>
      <c r="O86" s="6" t="s">
        <v>127</v>
      </c>
      <c r="P86" s="6" t="s">
        <v>128</v>
      </c>
      <c r="Q86" s="6" t="s">
        <v>129</v>
      </c>
      <c r="R86" s="6" t="s">
        <v>110</v>
      </c>
      <c r="S86" s="6" t="s">
        <v>111</v>
      </c>
      <c r="T86" s="6" t="s">
        <v>141</v>
      </c>
      <c r="U86" s="6"/>
      <c r="V86" s="6"/>
      <c r="W86" s="6"/>
      <c r="X86" s="6"/>
      <c r="Y86" s="6"/>
      <c r="Z86" s="6"/>
      <c r="AA86" s="6"/>
      <c r="AB86" s="6"/>
      <c r="AC86" s="223"/>
      <c r="AD86" s="223"/>
      <c r="AE86" s="6"/>
      <c r="AF86" s="6" t="s">
        <v>127</v>
      </c>
      <c r="AG86" s="6" t="s">
        <v>128</v>
      </c>
      <c r="AH86" s="6" t="s">
        <v>129</v>
      </c>
      <c r="AI86" s="6" t="s">
        <v>110</v>
      </c>
      <c r="AJ86" s="6" t="s">
        <v>111</v>
      </c>
      <c r="AK86" s="6" t="s">
        <v>142</v>
      </c>
      <c r="AL86" s="6"/>
      <c r="AM86" s="6"/>
      <c r="AN86" s="6"/>
      <c r="AO86" s="6"/>
      <c r="AP86" s="6"/>
      <c r="AQ86" s="6"/>
      <c r="AR86" s="6"/>
      <c r="AS86" s="6"/>
      <c r="AT86" s="6" t="s">
        <v>127</v>
      </c>
      <c r="AU86" s="6" t="s">
        <v>128</v>
      </c>
      <c r="AV86" s="6" t="s">
        <v>129</v>
      </c>
      <c r="AW86" s="6" t="s">
        <v>110</v>
      </c>
      <c r="AX86" s="6" t="s">
        <v>111</v>
      </c>
      <c r="AY86" s="6" t="s">
        <v>142</v>
      </c>
      <c r="AZ86" s="6"/>
      <c r="BA86" s="6"/>
      <c r="BB86" s="6"/>
      <c r="BC86" s="6"/>
      <c r="BD86" s="6"/>
      <c r="BE86" s="6"/>
      <c r="BF86" s="6"/>
      <c r="BG86" s="6"/>
      <c r="BH86" s="66"/>
      <c r="BI86" s="66"/>
      <c r="BJ86" s="66"/>
      <c r="BK86" s="66"/>
      <c r="BL86" s="66"/>
      <c r="BM86" s="66"/>
      <c r="BN86" s="66"/>
    </row>
    <row r="87" spans="1:71" ht="15.75" customHeight="1" x14ac:dyDescent="0.2">
      <c r="A87" s="101" t="s">
        <v>132</v>
      </c>
      <c r="B87" s="41" t="s">
        <v>112</v>
      </c>
      <c r="C87" s="41" t="s">
        <v>113</v>
      </c>
      <c r="D87" s="41" t="s">
        <v>114</v>
      </c>
      <c r="E87" s="41" t="s">
        <v>115</v>
      </c>
      <c r="F87" s="41" t="s">
        <v>116</v>
      </c>
      <c r="G87" s="41" t="s">
        <v>117</v>
      </c>
      <c r="H87" s="41" t="s">
        <v>118</v>
      </c>
      <c r="I87" s="41" t="s">
        <v>119</v>
      </c>
      <c r="J87" s="41" t="s">
        <v>120</v>
      </c>
      <c r="K87" s="41" t="s">
        <v>121</v>
      </c>
      <c r="L87" s="224" t="s">
        <v>122</v>
      </c>
      <c r="M87" s="44" t="s">
        <v>123</v>
      </c>
      <c r="N87" s="6"/>
      <c r="O87" s="101" t="s">
        <v>132</v>
      </c>
      <c r="P87" s="41" t="s">
        <v>112</v>
      </c>
      <c r="Q87" s="41" t="s">
        <v>113</v>
      </c>
      <c r="R87" s="41" t="s">
        <v>114</v>
      </c>
      <c r="S87" s="41" t="s">
        <v>115</v>
      </c>
      <c r="T87" s="41" t="s">
        <v>116</v>
      </c>
      <c r="U87" s="41" t="s">
        <v>117</v>
      </c>
      <c r="V87" s="41" t="s">
        <v>118</v>
      </c>
      <c r="W87" s="41" t="s">
        <v>119</v>
      </c>
      <c r="X87" s="41" t="s">
        <v>120</v>
      </c>
      <c r="Y87" s="41" t="s">
        <v>121</v>
      </c>
      <c r="Z87" s="224" t="s">
        <v>122</v>
      </c>
      <c r="AA87" s="44" t="s">
        <v>123</v>
      </c>
      <c r="AB87" s="6"/>
      <c r="AC87" s="223"/>
      <c r="AD87" s="223"/>
      <c r="AE87" s="6"/>
      <c r="AF87" s="101" t="s">
        <v>132</v>
      </c>
      <c r="AG87" s="40" t="s">
        <v>112</v>
      </c>
      <c r="AH87" s="41" t="s">
        <v>113</v>
      </c>
      <c r="AI87" s="41" t="s">
        <v>114</v>
      </c>
      <c r="AJ87" s="41" t="s">
        <v>115</v>
      </c>
      <c r="AK87" s="41" t="s">
        <v>116</v>
      </c>
      <c r="AL87" s="41" t="s">
        <v>117</v>
      </c>
      <c r="AM87" s="41" t="s">
        <v>118</v>
      </c>
      <c r="AN87" s="41" t="s">
        <v>119</v>
      </c>
      <c r="AO87" s="41" t="s">
        <v>120</v>
      </c>
      <c r="AP87" s="42" t="s">
        <v>121</v>
      </c>
      <c r="AQ87" s="224" t="s">
        <v>122</v>
      </c>
      <c r="AR87" s="44" t="s">
        <v>123</v>
      </c>
      <c r="AS87" s="6"/>
      <c r="AT87" s="101" t="s">
        <v>132</v>
      </c>
      <c r="AU87" s="40" t="s">
        <v>112</v>
      </c>
      <c r="AV87" s="41" t="s">
        <v>113</v>
      </c>
      <c r="AW87" s="41" t="s">
        <v>114</v>
      </c>
      <c r="AX87" s="41" t="s">
        <v>115</v>
      </c>
      <c r="AY87" s="41" t="s">
        <v>116</v>
      </c>
      <c r="AZ87" s="41" t="s">
        <v>117</v>
      </c>
      <c r="BA87" s="41" t="s">
        <v>118</v>
      </c>
      <c r="BB87" s="41" t="s">
        <v>119</v>
      </c>
      <c r="BC87" s="41" t="s">
        <v>120</v>
      </c>
      <c r="BD87" s="42" t="s">
        <v>121</v>
      </c>
      <c r="BE87" s="224" t="s">
        <v>122</v>
      </c>
      <c r="BF87" s="44" t="s">
        <v>123</v>
      </c>
      <c r="BG87" s="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6"/>
      <c r="BS87" s="66"/>
    </row>
    <row r="88" spans="1:71" ht="15.75" customHeight="1" x14ac:dyDescent="0.2">
      <c r="A88" s="225">
        <v>-1.5</v>
      </c>
      <c r="B88" s="115">
        <v>-16.4526689723657</v>
      </c>
      <c r="C88" s="116">
        <v>-18.566752119735799</v>
      </c>
      <c r="D88" s="116">
        <v>-16.452668420051101</v>
      </c>
      <c r="E88" s="116">
        <v>-16.452672927752602</v>
      </c>
      <c r="F88" s="116">
        <v>-18.574527653125699</v>
      </c>
      <c r="G88" s="116">
        <v>-16.452669323433199</v>
      </c>
      <c r="H88" s="116">
        <v>-16.452672945568501</v>
      </c>
      <c r="I88" s="116">
        <v>-16.452670130920101</v>
      </c>
      <c r="J88" s="116">
        <v>-18.574527628736501</v>
      </c>
      <c r="K88" s="117">
        <v>-18.574527627263599</v>
      </c>
      <c r="L88" s="226">
        <f t="shared" ref="L88:L100" si="40">AVERAGE(B88:K88)</f>
        <v>-17.300635774895277</v>
      </c>
      <c r="M88" s="227">
        <f t="shared" ref="M88:M100" si="41">_xlfn.STDEV.S(B88:K88)</f>
        <v>1.0947208239852475</v>
      </c>
      <c r="N88" s="6"/>
      <c r="O88" s="225">
        <v>-1.5</v>
      </c>
      <c r="P88" s="230">
        <v>68</v>
      </c>
      <c r="Q88" s="233">
        <v>101</v>
      </c>
      <c r="R88" s="233">
        <v>74</v>
      </c>
      <c r="S88" s="233">
        <v>62</v>
      </c>
      <c r="T88" s="233">
        <v>77</v>
      </c>
      <c r="U88" s="233">
        <v>74</v>
      </c>
      <c r="V88" s="233">
        <v>64</v>
      </c>
      <c r="W88" s="233">
        <v>66</v>
      </c>
      <c r="X88" s="233">
        <v>76</v>
      </c>
      <c r="Y88" s="231">
        <v>79</v>
      </c>
      <c r="Z88" s="230">
        <f t="shared" ref="Z88:Z100" si="42">AVERAGE(P88:Y88)</f>
        <v>74.099999999999994</v>
      </c>
      <c r="AA88" s="231">
        <f t="shared" ref="AA88:AA100" si="43">_xlfn.STDEV.S(P88:Y88)</f>
        <v>11.110055505411911</v>
      </c>
      <c r="AB88" s="6"/>
      <c r="AC88" s="223"/>
      <c r="AD88" s="223"/>
      <c r="AE88" s="6"/>
      <c r="AF88" s="225">
        <v>-1.5</v>
      </c>
      <c r="AG88" s="115">
        <v>-15.994725102735901</v>
      </c>
      <c r="AH88" s="116">
        <v>-15.9947245238835</v>
      </c>
      <c r="AI88" s="116">
        <v>-15.9947246188115</v>
      </c>
      <c r="AJ88" s="116">
        <v>-15.994725303120999</v>
      </c>
      <c r="AK88" s="116">
        <v>-18.9985978614692</v>
      </c>
      <c r="AL88" s="232">
        <v>-15.9947252309858</v>
      </c>
      <c r="AM88" s="116">
        <v>-15.994724955394</v>
      </c>
      <c r="AN88" s="116">
        <v>-15.994724865801199</v>
      </c>
      <c r="AO88" s="116">
        <v>-15.994724869863999</v>
      </c>
      <c r="AP88" s="117">
        <v>-15.9947247906247</v>
      </c>
      <c r="AQ88" s="226">
        <f t="shared" ref="AQ88:AQ100" si="44">AVERAGE(AG88:AP88)</f>
        <v>-16.295112212269082</v>
      </c>
      <c r="AR88" s="227">
        <f t="shared" ref="AR88:AR100" si="45">_xlfn.STDEV.S(AG88:AP88)</f>
        <v>0.9499080303390709</v>
      </c>
      <c r="AS88" s="6"/>
      <c r="AT88" s="225">
        <v>-1.5</v>
      </c>
      <c r="AU88" s="230">
        <v>93</v>
      </c>
      <c r="AV88" s="233">
        <v>91</v>
      </c>
      <c r="AW88" s="233">
        <v>87</v>
      </c>
      <c r="AX88" s="233">
        <v>83</v>
      </c>
      <c r="AY88" s="233">
        <v>39</v>
      </c>
      <c r="AZ88" s="233">
        <v>86</v>
      </c>
      <c r="BA88" s="233">
        <v>96</v>
      </c>
      <c r="BB88" s="233">
        <v>54</v>
      </c>
      <c r="BC88" s="233">
        <v>89</v>
      </c>
      <c r="BD88" s="231">
        <v>73</v>
      </c>
      <c r="BE88" s="230">
        <f t="shared" ref="BE88:BE100" si="46">AVERAGE(AU88:BD88)</f>
        <v>79.099999999999994</v>
      </c>
      <c r="BF88" s="231">
        <f t="shared" ref="BF88:BF100" si="47">_xlfn.STDEV.S(AU88:BD88)</f>
        <v>18.615704242505696</v>
      </c>
      <c r="BG88" s="6"/>
      <c r="BH88" s="66"/>
      <c r="BI88" s="66"/>
      <c r="BJ88" s="66"/>
      <c r="BK88" s="66"/>
      <c r="BL88" s="66"/>
      <c r="BM88" s="66"/>
      <c r="BN88" s="66"/>
    </row>
    <row r="89" spans="1:71" ht="15.75" customHeight="1" x14ac:dyDescent="0.2">
      <c r="A89" s="225">
        <v>-1.25</v>
      </c>
      <c r="B89" s="103">
        <v>-15.478770446641199</v>
      </c>
      <c r="C89" s="104">
        <v>-13.7105596098219</v>
      </c>
      <c r="D89" s="104">
        <v>-13.710559573651199</v>
      </c>
      <c r="E89" s="104">
        <v>-15.478769811829199</v>
      </c>
      <c r="F89" s="104">
        <v>-15.478769937209499</v>
      </c>
      <c r="G89" s="104">
        <v>-13.7105599673545</v>
      </c>
      <c r="H89" s="104">
        <v>-15.478769805296601</v>
      </c>
      <c r="I89" s="104">
        <v>-15.478769864252801</v>
      </c>
      <c r="J89" s="104">
        <v>-13.7105601879168</v>
      </c>
      <c r="K89" s="105">
        <v>-13.710560041414</v>
      </c>
      <c r="L89" s="234">
        <f t="shared" si="40"/>
        <v>-14.594664924538767</v>
      </c>
      <c r="M89" s="235">
        <f t="shared" si="41"/>
        <v>0.93192854804538561</v>
      </c>
      <c r="N89" s="6"/>
      <c r="O89" s="225">
        <v>-1.25</v>
      </c>
      <c r="P89" s="228">
        <v>82</v>
      </c>
      <c r="Q89" s="6">
        <v>67</v>
      </c>
      <c r="R89" s="6">
        <v>56</v>
      </c>
      <c r="S89" s="6">
        <v>90</v>
      </c>
      <c r="T89" s="6">
        <v>90</v>
      </c>
      <c r="U89" s="6">
        <v>68</v>
      </c>
      <c r="V89" s="6">
        <v>94</v>
      </c>
      <c r="W89" s="6">
        <v>93</v>
      </c>
      <c r="X89" s="6">
        <v>68</v>
      </c>
      <c r="Y89" s="229">
        <v>56</v>
      </c>
      <c r="Z89" s="228">
        <f t="shared" si="42"/>
        <v>76.400000000000006</v>
      </c>
      <c r="AA89" s="229">
        <f t="shared" si="43"/>
        <v>15.086417732516894</v>
      </c>
      <c r="AB89" s="6"/>
      <c r="AC89" s="223"/>
      <c r="AD89" s="223"/>
      <c r="AE89" s="6"/>
      <c r="AF89" s="225">
        <v>-1.25</v>
      </c>
      <c r="AG89" s="103">
        <v>-13.3289321151499</v>
      </c>
      <c r="AH89" s="104">
        <v>-13.328927571882</v>
      </c>
      <c r="AI89" s="104">
        <v>-13.3289307216557</v>
      </c>
      <c r="AJ89" s="104">
        <v>-15.8321651414487</v>
      </c>
      <c r="AK89" s="104">
        <v>-13.328929772446701</v>
      </c>
      <c r="AL89" s="104">
        <v>-15.832165303336501</v>
      </c>
      <c r="AM89" s="104">
        <v>-13.328911693772</v>
      </c>
      <c r="AN89" s="104">
        <v>-13.328935076529699</v>
      </c>
      <c r="AO89" s="104">
        <v>-13.328934814313801</v>
      </c>
      <c r="AP89" s="105">
        <v>-13.328935514963501</v>
      </c>
      <c r="AQ89" s="234">
        <f t="shared" si="44"/>
        <v>-13.829576772549851</v>
      </c>
      <c r="AR89" s="235">
        <f t="shared" si="45"/>
        <v>1.0554567862638371</v>
      </c>
      <c r="AS89" s="29"/>
      <c r="AT89" s="225">
        <v>-1.25</v>
      </c>
      <c r="AU89" s="228">
        <v>101</v>
      </c>
      <c r="AV89" s="6">
        <v>101</v>
      </c>
      <c r="AW89" s="6">
        <v>101</v>
      </c>
      <c r="AX89" s="6">
        <v>49</v>
      </c>
      <c r="AY89" s="6">
        <v>101</v>
      </c>
      <c r="AZ89" s="6">
        <v>45</v>
      </c>
      <c r="BA89" s="6">
        <v>101</v>
      </c>
      <c r="BB89" s="6">
        <v>97</v>
      </c>
      <c r="BC89" s="6">
        <v>98</v>
      </c>
      <c r="BD89" s="229">
        <v>92</v>
      </c>
      <c r="BE89" s="228">
        <f t="shared" si="46"/>
        <v>88.6</v>
      </c>
      <c r="BF89" s="229">
        <f t="shared" si="47"/>
        <v>22.131927666207062</v>
      </c>
      <c r="BG89" s="6"/>
      <c r="BH89" s="66"/>
      <c r="BI89" s="66"/>
      <c r="BJ89" s="66"/>
      <c r="BK89" s="66"/>
      <c r="BL89" s="66"/>
      <c r="BM89" s="66"/>
      <c r="BN89" s="66"/>
    </row>
    <row r="90" spans="1:71" ht="15.75" customHeight="1" x14ac:dyDescent="0.2">
      <c r="A90" s="225">
        <v>-1</v>
      </c>
      <c r="B90" s="103">
        <v>-10.9684466399006</v>
      </c>
      <c r="C90" s="104">
        <v>-10.968446150876</v>
      </c>
      <c r="D90" s="104">
        <v>-10.968446221390799</v>
      </c>
      <c r="E90" s="104">
        <v>-12.383006712977</v>
      </c>
      <c r="F90" s="104">
        <v>-12.3830122146106</v>
      </c>
      <c r="G90" s="104">
        <v>-12.3830092564213</v>
      </c>
      <c r="H90" s="104">
        <v>-10.9684461751703</v>
      </c>
      <c r="I90" s="104">
        <v>-10.9684466736649</v>
      </c>
      <c r="J90" s="104">
        <v>-10.968446720647201</v>
      </c>
      <c r="K90" s="105">
        <v>-10.968446224013199</v>
      </c>
      <c r="L90" s="234">
        <f t="shared" si="40"/>
        <v>-11.392815298967189</v>
      </c>
      <c r="M90" s="235">
        <f t="shared" si="41"/>
        <v>0.68329884250966944</v>
      </c>
      <c r="N90" s="6"/>
      <c r="O90" s="225">
        <v>-1</v>
      </c>
      <c r="P90" s="228">
        <v>94</v>
      </c>
      <c r="Q90" s="6">
        <v>79</v>
      </c>
      <c r="R90" s="6">
        <v>77</v>
      </c>
      <c r="S90" s="6">
        <v>101</v>
      </c>
      <c r="T90" s="6">
        <v>89</v>
      </c>
      <c r="U90" s="6">
        <v>101</v>
      </c>
      <c r="V90" s="6">
        <v>81</v>
      </c>
      <c r="W90" s="6">
        <v>44</v>
      </c>
      <c r="X90" s="6">
        <v>87</v>
      </c>
      <c r="Y90" s="229">
        <v>84</v>
      </c>
      <c r="Z90" s="228">
        <f t="shared" si="42"/>
        <v>83.7</v>
      </c>
      <c r="AA90" s="229">
        <f t="shared" si="43"/>
        <v>16.309847059709412</v>
      </c>
      <c r="AB90" s="6"/>
      <c r="AC90" s="223"/>
      <c r="AD90" s="223"/>
      <c r="AE90" s="6"/>
      <c r="AF90" s="225">
        <v>-1</v>
      </c>
      <c r="AG90" s="103">
        <v>-10.663141769596001</v>
      </c>
      <c r="AH90" s="104">
        <v>-10.663044601480401</v>
      </c>
      <c r="AI90" s="104">
        <v>-10.663054910362099</v>
      </c>
      <c r="AJ90" s="104">
        <v>-10.662978579050399</v>
      </c>
      <c r="AK90" s="104">
        <v>-12.665731369417401</v>
      </c>
      <c r="AL90" s="104">
        <v>-10.662940841752601</v>
      </c>
      <c r="AM90" s="104">
        <v>-10.6631447243349</v>
      </c>
      <c r="AN90" s="104">
        <v>-12.665731241186201</v>
      </c>
      <c r="AO90" s="104">
        <v>-12.665731533079301</v>
      </c>
      <c r="AP90" s="105">
        <v>-12.665731385865699</v>
      </c>
      <c r="AQ90" s="234">
        <f t="shared" si="44"/>
        <v>-11.464123095612498</v>
      </c>
      <c r="AR90" s="235">
        <f t="shared" si="45"/>
        <v>1.0341797537051403</v>
      </c>
      <c r="AS90" s="29"/>
      <c r="AT90" s="225">
        <v>-1</v>
      </c>
      <c r="AU90" s="228">
        <v>101</v>
      </c>
      <c r="AV90" s="6">
        <v>101</v>
      </c>
      <c r="AW90" s="6">
        <v>101</v>
      </c>
      <c r="AX90" s="6">
        <v>101</v>
      </c>
      <c r="AY90" s="6">
        <v>65</v>
      </c>
      <c r="AZ90" s="6">
        <v>101</v>
      </c>
      <c r="BA90" s="6">
        <v>93</v>
      </c>
      <c r="BB90" s="6">
        <v>43</v>
      </c>
      <c r="BC90" s="6">
        <v>45</v>
      </c>
      <c r="BD90" s="229">
        <v>52</v>
      </c>
      <c r="BE90" s="228">
        <f t="shared" si="46"/>
        <v>80.3</v>
      </c>
      <c r="BF90" s="229">
        <f t="shared" si="47"/>
        <v>25.768413049916578</v>
      </c>
      <c r="BG90" s="6"/>
      <c r="BH90" s="66"/>
      <c r="BI90" s="66"/>
      <c r="BJ90" s="66"/>
      <c r="BK90" s="66"/>
      <c r="BL90" s="66"/>
      <c r="BM90" s="66"/>
      <c r="BN90" s="66"/>
    </row>
    <row r="91" spans="1:71" ht="15.75" customHeight="1" x14ac:dyDescent="0.2">
      <c r="A91" s="225">
        <v>-0.75</v>
      </c>
      <c r="B91" s="103">
        <v>-9.2871591497527195</v>
      </c>
      <c r="C91" s="104">
        <v>-8.2263225830329105</v>
      </c>
      <c r="D91" s="104">
        <v>-8.2261837506535294</v>
      </c>
      <c r="E91" s="104">
        <v>-8.2262100379753793</v>
      </c>
      <c r="F91" s="104">
        <v>-9.2872026521566102</v>
      </c>
      <c r="G91" s="104">
        <v>-9.2872512979800401</v>
      </c>
      <c r="H91" s="104">
        <v>-8.2263326071028597</v>
      </c>
      <c r="I91" s="104">
        <v>-9.2872381062504203</v>
      </c>
      <c r="J91" s="104">
        <v>-8.2263234111634596</v>
      </c>
      <c r="K91" s="105">
        <v>-8.2263320530838993</v>
      </c>
      <c r="L91" s="234">
        <f t="shared" si="40"/>
        <v>-8.6506555649151835</v>
      </c>
      <c r="M91" s="235">
        <f t="shared" si="41"/>
        <v>0.54786124205938713</v>
      </c>
      <c r="N91" s="6"/>
      <c r="O91" s="225">
        <v>-0.75</v>
      </c>
      <c r="P91" s="228">
        <v>101</v>
      </c>
      <c r="Q91" s="6">
        <v>101</v>
      </c>
      <c r="R91" s="6">
        <v>101</v>
      </c>
      <c r="S91" s="6">
        <v>101</v>
      </c>
      <c r="T91" s="6">
        <v>101</v>
      </c>
      <c r="U91" s="6">
        <v>89</v>
      </c>
      <c r="V91" s="6">
        <v>101</v>
      </c>
      <c r="W91" s="6">
        <v>101</v>
      </c>
      <c r="X91" s="6">
        <v>101</v>
      </c>
      <c r="Y91" s="229">
        <v>99</v>
      </c>
      <c r="Z91" s="228">
        <f t="shared" si="42"/>
        <v>99.6</v>
      </c>
      <c r="AA91" s="229">
        <f t="shared" si="43"/>
        <v>3.7771241264574118</v>
      </c>
      <c r="AB91" s="6"/>
      <c r="AC91" s="223"/>
      <c r="AD91" s="223"/>
      <c r="AE91" s="6"/>
      <c r="AF91" s="225">
        <v>-0.75</v>
      </c>
      <c r="AG91" s="103">
        <v>-7.9962373728212404</v>
      </c>
      <c r="AH91" s="104">
        <v>-7.9971210466916496</v>
      </c>
      <c r="AI91" s="104">
        <v>-9.4992976080801999</v>
      </c>
      <c r="AJ91" s="104">
        <v>-7.9963157892098904</v>
      </c>
      <c r="AK91" s="104">
        <v>-7.9971883755573296</v>
      </c>
      <c r="AL91" s="104">
        <v>-7.9963446474398197</v>
      </c>
      <c r="AM91" s="104">
        <v>-7.9971669366953799</v>
      </c>
      <c r="AN91" s="104">
        <v>-9.4992977728091006</v>
      </c>
      <c r="AO91" s="104">
        <v>-7.9971919350046798</v>
      </c>
      <c r="AP91" s="105">
        <v>-9.4992975221909397</v>
      </c>
      <c r="AQ91" s="234">
        <f t="shared" si="44"/>
        <v>-8.4475459006500238</v>
      </c>
      <c r="AR91" s="235">
        <f t="shared" si="45"/>
        <v>0.72577774794908911</v>
      </c>
      <c r="AS91" s="29"/>
      <c r="AT91" s="225">
        <v>-0.75</v>
      </c>
      <c r="AU91" s="228">
        <v>101</v>
      </c>
      <c r="AV91" s="6">
        <v>101</v>
      </c>
      <c r="AW91" s="6">
        <v>56</v>
      </c>
      <c r="AX91" s="6">
        <v>101</v>
      </c>
      <c r="AY91" s="6">
        <v>101</v>
      </c>
      <c r="AZ91" s="6">
        <v>101</v>
      </c>
      <c r="BA91" s="6">
        <v>101</v>
      </c>
      <c r="BB91" s="6">
        <v>55</v>
      </c>
      <c r="BC91" s="6">
        <v>101</v>
      </c>
      <c r="BD91" s="229">
        <v>54</v>
      </c>
      <c r="BE91" s="228">
        <f t="shared" si="46"/>
        <v>87.2</v>
      </c>
      <c r="BF91" s="229">
        <f t="shared" si="47"/>
        <v>22.225110923357754</v>
      </c>
      <c r="BG91" s="6"/>
      <c r="BH91" s="66"/>
      <c r="BI91" s="66"/>
      <c r="BJ91" s="66"/>
      <c r="BK91" s="66"/>
      <c r="BL91" s="66"/>
      <c r="BM91" s="66"/>
      <c r="BN91" s="66"/>
    </row>
    <row r="92" spans="1:71" ht="15.75" customHeight="1" x14ac:dyDescent="0.2">
      <c r="A92" s="225">
        <v>-0.5</v>
      </c>
      <c r="B92" s="103">
        <v>-6.1891314384256804</v>
      </c>
      <c r="C92" s="104">
        <v>-5.4824888277804398</v>
      </c>
      <c r="D92" s="104">
        <v>-5.4842236472060097</v>
      </c>
      <c r="E92" s="104">
        <v>-6.18964912588347</v>
      </c>
      <c r="F92" s="104">
        <v>-5.4842172351122898</v>
      </c>
      <c r="G92" s="104">
        <v>-5.4804876041894701</v>
      </c>
      <c r="H92" s="104">
        <v>-5.4831500627249996</v>
      </c>
      <c r="I92" s="104">
        <v>-5.4830801097591202</v>
      </c>
      <c r="J92" s="104">
        <v>-6.19137726603185</v>
      </c>
      <c r="K92" s="105">
        <v>-5.4819509931118704</v>
      </c>
      <c r="L92" s="234">
        <f t="shared" si="40"/>
        <v>-5.6949756310225208</v>
      </c>
      <c r="M92" s="235">
        <f t="shared" si="41"/>
        <v>0.34163771369312523</v>
      </c>
      <c r="N92" s="6"/>
      <c r="O92" s="225">
        <v>-0.5</v>
      </c>
      <c r="P92" s="228">
        <v>101</v>
      </c>
      <c r="Q92" s="6">
        <v>101</v>
      </c>
      <c r="R92" s="6">
        <v>85</v>
      </c>
      <c r="S92" s="6">
        <v>101</v>
      </c>
      <c r="T92" s="6">
        <v>79</v>
      </c>
      <c r="U92" s="6">
        <v>101</v>
      </c>
      <c r="V92" s="6">
        <v>101</v>
      </c>
      <c r="W92" s="6">
        <v>101</v>
      </c>
      <c r="X92" s="6">
        <v>101</v>
      </c>
      <c r="Y92" s="229">
        <v>101</v>
      </c>
      <c r="Z92" s="228">
        <f t="shared" si="42"/>
        <v>97.2</v>
      </c>
      <c r="AA92" s="229">
        <f t="shared" si="43"/>
        <v>8.1349725124168515</v>
      </c>
      <c r="AB92" s="6"/>
      <c r="AC92" s="223"/>
      <c r="AD92" s="223"/>
      <c r="AE92" s="6"/>
      <c r="AF92" s="225">
        <v>-0.5</v>
      </c>
      <c r="AG92" s="103">
        <v>-5.3275359233285497</v>
      </c>
      <c r="AH92" s="104">
        <v>-5.3224695395227304</v>
      </c>
      <c r="AI92" s="104">
        <v>-5.32355742443045</v>
      </c>
      <c r="AJ92" s="104">
        <v>-5.3308176503835103</v>
      </c>
      <c r="AK92" s="104">
        <v>-5.32968384980538</v>
      </c>
      <c r="AL92" s="104">
        <v>-5.3299367111175702</v>
      </c>
      <c r="AM92" s="104">
        <v>-6.33286314720017</v>
      </c>
      <c r="AN92" s="104">
        <v>-5.3228929347484097</v>
      </c>
      <c r="AO92" s="104">
        <v>-5.3306527296617698</v>
      </c>
      <c r="AP92" s="105">
        <v>-6.3328625694495297</v>
      </c>
      <c r="AQ92" s="234">
        <f t="shared" si="44"/>
        <v>-5.5283272479648078</v>
      </c>
      <c r="AR92" s="235">
        <f t="shared" si="45"/>
        <v>0.42403967943160092</v>
      </c>
      <c r="AS92" s="29"/>
      <c r="AT92" s="225">
        <v>-0.5</v>
      </c>
      <c r="AU92" s="228">
        <v>101</v>
      </c>
      <c r="AV92" s="6">
        <v>101</v>
      </c>
      <c r="AW92" s="6">
        <v>101</v>
      </c>
      <c r="AX92" s="6">
        <v>101</v>
      </c>
      <c r="AY92" s="6">
        <v>101</v>
      </c>
      <c r="AZ92" s="6">
        <v>101</v>
      </c>
      <c r="BA92" s="6">
        <v>61</v>
      </c>
      <c r="BB92" s="6">
        <v>101</v>
      </c>
      <c r="BC92" s="6">
        <v>101</v>
      </c>
      <c r="BD92" s="229">
        <v>76</v>
      </c>
      <c r="BE92" s="228">
        <f t="shared" si="46"/>
        <v>94.5</v>
      </c>
      <c r="BF92" s="229">
        <f t="shared" si="47"/>
        <v>14.151953143569186</v>
      </c>
      <c r="BG92" s="6"/>
      <c r="BH92" s="66"/>
      <c r="BI92" s="66"/>
      <c r="BJ92" s="66"/>
      <c r="BK92" s="66"/>
      <c r="BL92" s="66"/>
      <c r="BM92" s="66"/>
      <c r="BN92" s="66"/>
    </row>
    <row r="93" spans="1:71" ht="15.75" customHeight="1" x14ac:dyDescent="0.2">
      <c r="A93" s="225">
        <v>-0.25</v>
      </c>
      <c r="B93" s="103">
        <v>-3.0660209437685602</v>
      </c>
      <c r="C93" s="104">
        <v>-2.74066462913588</v>
      </c>
      <c r="D93" s="104">
        <v>-2.0014990269529598</v>
      </c>
      <c r="E93" s="104">
        <v>-2.6564666587014401</v>
      </c>
      <c r="F93" s="104">
        <v>-1.2068825545563799</v>
      </c>
      <c r="G93" s="104">
        <v>-3.01631664712166</v>
      </c>
      <c r="H93" s="104">
        <v>-2.2068486859533398</v>
      </c>
      <c r="I93" s="104">
        <v>-2.5674590378217599</v>
      </c>
      <c r="J93" s="104">
        <v>-2.6548145832088799</v>
      </c>
      <c r="K93" s="105">
        <v>-2.9872926131574902</v>
      </c>
      <c r="L93" s="234">
        <f t="shared" si="40"/>
        <v>-2.5104265380378346</v>
      </c>
      <c r="M93" s="235">
        <f t="shared" si="41"/>
        <v>0.5716295176938353</v>
      </c>
      <c r="N93" s="6"/>
      <c r="O93" s="225">
        <v>-0.25</v>
      </c>
      <c r="P93" s="228">
        <v>101</v>
      </c>
      <c r="Q93" s="6">
        <v>101</v>
      </c>
      <c r="R93" s="6">
        <v>101</v>
      </c>
      <c r="S93" s="6">
        <v>101</v>
      </c>
      <c r="T93" s="6">
        <v>101</v>
      </c>
      <c r="U93" s="6">
        <v>101</v>
      </c>
      <c r="V93" s="6">
        <v>101</v>
      </c>
      <c r="W93" s="6">
        <v>101</v>
      </c>
      <c r="X93" s="6">
        <v>101</v>
      </c>
      <c r="Y93" s="229">
        <v>101</v>
      </c>
      <c r="Z93" s="228">
        <f t="shared" si="42"/>
        <v>101</v>
      </c>
      <c r="AA93" s="229">
        <f t="shared" si="43"/>
        <v>0</v>
      </c>
      <c r="AB93" s="6"/>
      <c r="AC93" s="223"/>
      <c r="AD93" s="223"/>
      <c r="AE93" s="6"/>
      <c r="AF93" s="225">
        <v>-0.25</v>
      </c>
      <c r="AG93" s="103">
        <v>-3.13658711652841</v>
      </c>
      <c r="AH93" s="104">
        <v>-2.61540664811755</v>
      </c>
      <c r="AI93" s="104">
        <v>-2.2310108727485298</v>
      </c>
      <c r="AJ93" s="104">
        <v>-2.6178110885710302</v>
      </c>
      <c r="AK93" s="104">
        <v>-3.1608572635480798</v>
      </c>
      <c r="AL93" s="104">
        <v>-2.5731254698275601</v>
      </c>
      <c r="AM93" s="104">
        <v>-2.6323930635745101</v>
      </c>
      <c r="AN93" s="104">
        <v>-2.60412563461208</v>
      </c>
      <c r="AO93" s="104">
        <v>-2.57828745087199</v>
      </c>
      <c r="AP93" s="105">
        <v>-2.5921682018286498</v>
      </c>
      <c r="AQ93" s="234">
        <f t="shared" si="44"/>
        <v>-2.674177281022839</v>
      </c>
      <c r="AR93" s="235">
        <f t="shared" si="45"/>
        <v>0.27618287678527698</v>
      </c>
      <c r="AS93" s="29"/>
      <c r="AT93" s="225">
        <v>-0.25</v>
      </c>
      <c r="AU93" s="228">
        <v>101</v>
      </c>
      <c r="AV93" s="6">
        <v>101</v>
      </c>
      <c r="AW93" s="6">
        <v>101</v>
      </c>
      <c r="AX93" s="6">
        <v>101</v>
      </c>
      <c r="AY93" s="6">
        <v>101</v>
      </c>
      <c r="AZ93" s="6">
        <v>101</v>
      </c>
      <c r="BA93" s="6">
        <v>101</v>
      </c>
      <c r="BB93" s="6">
        <v>101</v>
      </c>
      <c r="BC93" s="6">
        <v>101</v>
      </c>
      <c r="BD93" s="229">
        <v>101</v>
      </c>
      <c r="BE93" s="228">
        <f t="shared" si="46"/>
        <v>101</v>
      </c>
      <c r="BF93" s="229">
        <f t="shared" si="47"/>
        <v>0</v>
      </c>
      <c r="BG93" s="6"/>
      <c r="BH93" s="66"/>
      <c r="BI93" s="66"/>
      <c r="BJ93" s="66"/>
      <c r="BK93" s="66"/>
      <c r="BL93" s="66"/>
      <c r="BM93" s="66"/>
      <c r="BN93" s="66"/>
    </row>
    <row r="94" spans="1:71" ht="15.75" customHeight="1" x14ac:dyDescent="0.2">
      <c r="A94" s="225">
        <v>0</v>
      </c>
      <c r="B94" s="103">
        <v>0</v>
      </c>
      <c r="C94" s="104">
        <v>0</v>
      </c>
      <c r="D94" s="104">
        <v>0</v>
      </c>
      <c r="E94" s="104">
        <v>0</v>
      </c>
      <c r="F94" s="104">
        <v>0</v>
      </c>
      <c r="G94" s="236">
        <v>0</v>
      </c>
      <c r="H94" s="104">
        <v>0</v>
      </c>
      <c r="I94" s="104">
        <v>0</v>
      </c>
      <c r="J94" s="104">
        <v>0</v>
      </c>
      <c r="K94" s="105">
        <v>0</v>
      </c>
      <c r="L94" s="234">
        <f t="shared" si="40"/>
        <v>0</v>
      </c>
      <c r="M94" s="235">
        <f t="shared" si="41"/>
        <v>0</v>
      </c>
      <c r="N94" s="6"/>
      <c r="O94" s="225">
        <v>0</v>
      </c>
      <c r="P94" s="228">
        <v>2</v>
      </c>
      <c r="Q94" s="6">
        <v>2</v>
      </c>
      <c r="R94" s="6">
        <v>2</v>
      </c>
      <c r="S94" s="6">
        <v>2</v>
      </c>
      <c r="T94" s="6">
        <v>2</v>
      </c>
      <c r="U94" s="6">
        <v>2</v>
      </c>
      <c r="V94" s="6">
        <v>2</v>
      </c>
      <c r="W94" s="6">
        <v>2</v>
      </c>
      <c r="X94" s="6">
        <v>2</v>
      </c>
      <c r="Y94" s="229">
        <v>2</v>
      </c>
      <c r="Z94" s="228">
        <f t="shared" si="42"/>
        <v>2</v>
      </c>
      <c r="AA94" s="229">
        <f t="shared" si="43"/>
        <v>0</v>
      </c>
      <c r="AB94" s="6"/>
      <c r="AC94" s="223"/>
      <c r="AD94" s="223"/>
      <c r="AE94" s="6"/>
      <c r="AF94" s="225">
        <v>0</v>
      </c>
      <c r="AG94" s="103">
        <v>0</v>
      </c>
      <c r="AH94" s="104">
        <v>0</v>
      </c>
      <c r="AI94" s="104">
        <v>0</v>
      </c>
      <c r="AJ94" s="104">
        <v>0</v>
      </c>
      <c r="AK94" s="104">
        <v>0</v>
      </c>
      <c r="AL94" s="236">
        <v>0</v>
      </c>
      <c r="AM94" s="236">
        <v>0</v>
      </c>
      <c r="AN94" s="236">
        <v>0</v>
      </c>
      <c r="AO94" s="236">
        <v>0</v>
      </c>
      <c r="AP94" s="235">
        <v>0</v>
      </c>
      <c r="AQ94" s="234">
        <f t="shared" si="44"/>
        <v>0</v>
      </c>
      <c r="AR94" s="235">
        <f t="shared" si="45"/>
        <v>0</v>
      </c>
      <c r="AS94" s="6"/>
      <c r="AT94" s="225">
        <v>0</v>
      </c>
      <c r="AU94" s="228">
        <v>2</v>
      </c>
      <c r="AV94" s="6">
        <v>2</v>
      </c>
      <c r="AW94" s="6">
        <v>2</v>
      </c>
      <c r="AX94" s="6">
        <v>2</v>
      </c>
      <c r="AY94" s="6">
        <v>2</v>
      </c>
      <c r="AZ94" s="6">
        <v>2</v>
      </c>
      <c r="BA94" s="6">
        <v>2</v>
      </c>
      <c r="BB94" s="6">
        <v>2</v>
      </c>
      <c r="BC94" s="6">
        <v>2</v>
      </c>
      <c r="BD94" s="229">
        <v>2</v>
      </c>
      <c r="BE94" s="228">
        <f t="shared" si="46"/>
        <v>2</v>
      </c>
      <c r="BF94" s="229">
        <f t="shared" si="47"/>
        <v>0</v>
      </c>
      <c r="BG94" s="6"/>
      <c r="BH94" s="66"/>
      <c r="BI94" s="66"/>
      <c r="BJ94" s="66"/>
      <c r="BK94" s="66"/>
      <c r="BL94" s="66"/>
      <c r="BM94" s="66"/>
      <c r="BN94" s="66"/>
    </row>
    <row r="95" spans="1:71" ht="15.75" customHeight="1" x14ac:dyDescent="0.2">
      <c r="A95" s="225">
        <v>0.25</v>
      </c>
      <c r="B95" s="103">
        <v>-1.74999465147197</v>
      </c>
      <c r="C95" s="104">
        <v>-1.7499941696558301</v>
      </c>
      <c r="D95" s="104">
        <v>-1.7499942444924099</v>
      </c>
      <c r="E95" s="104">
        <v>-1.74999454860628</v>
      </c>
      <c r="F95" s="104">
        <v>-1.74999414964083</v>
      </c>
      <c r="G95" s="104">
        <v>-1.74999426054709</v>
      </c>
      <c r="H95" s="104">
        <v>-1.74999421413691</v>
      </c>
      <c r="I95" s="104">
        <v>-1.74999441347707</v>
      </c>
      <c r="J95" s="104">
        <v>-1.7499941763587601</v>
      </c>
      <c r="K95" s="105">
        <v>-1.74999422814257</v>
      </c>
      <c r="L95" s="234">
        <f t="shared" si="40"/>
        <v>-1.7499943056529719</v>
      </c>
      <c r="M95" s="235">
        <f t="shared" si="41"/>
        <v>1.7319011281482699E-7</v>
      </c>
      <c r="N95" s="6"/>
      <c r="O95" s="225">
        <v>0.25</v>
      </c>
      <c r="P95" s="228">
        <v>21</v>
      </c>
      <c r="Q95" s="6">
        <v>19</v>
      </c>
      <c r="R95" s="6">
        <v>18</v>
      </c>
      <c r="S95" s="6">
        <v>19</v>
      </c>
      <c r="T95" s="6">
        <v>22</v>
      </c>
      <c r="U95" s="6">
        <v>18</v>
      </c>
      <c r="V95" s="6">
        <v>18</v>
      </c>
      <c r="W95" s="6">
        <v>19</v>
      </c>
      <c r="X95" s="6">
        <v>18</v>
      </c>
      <c r="Y95" s="229">
        <v>19</v>
      </c>
      <c r="Z95" s="228">
        <f t="shared" si="42"/>
        <v>19.100000000000001</v>
      </c>
      <c r="AA95" s="229">
        <f t="shared" si="43"/>
        <v>1.3703203194062976</v>
      </c>
      <c r="AB95" s="6"/>
      <c r="AC95" s="223"/>
      <c r="AD95" s="223"/>
      <c r="AE95" s="6"/>
      <c r="AF95" s="225">
        <v>0.25</v>
      </c>
      <c r="AG95" s="103">
        <v>-1.9999977621287499</v>
      </c>
      <c r="AH95" s="104">
        <v>-1.9999968210831001</v>
      </c>
      <c r="AI95" s="104">
        <v>-1.9999958058793701</v>
      </c>
      <c r="AJ95" s="104">
        <v>-1.99999644454887</v>
      </c>
      <c r="AK95" s="104">
        <v>-1.9999968857707</v>
      </c>
      <c r="AL95" s="104">
        <v>-1.9999972707870799</v>
      </c>
      <c r="AM95" s="104">
        <v>-1.99999720980317</v>
      </c>
      <c r="AN95" s="104">
        <v>-1.9999964656421301</v>
      </c>
      <c r="AO95" s="104">
        <v>-1.9999970209894</v>
      </c>
      <c r="AP95" s="105">
        <v>-1.99999699569324</v>
      </c>
      <c r="AQ95" s="234">
        <f t="shared" si="44"/>
        <v>-1.9999968682325815</v>
      </c>
      <c r="AR95" s="235">
        <f t="shared" si="45"/>
        <v>5.3645583643145504E-7</v>
      </c>
      <c r="AS95" s="29"/>
      <c r="AT95" s="225">
        <v>0.25</v>
      </c>
      <c r="AU95" s="228">
        <v>14</v>
      </c>
      <c r="AV95" s="6">
        <v>13</v>
      </c>
      <c r="AW95" s="6">
        <v>17</v>
      </c>
      <c r="AX95" s="6">
        <v>13</v>
      </c>
      <c r="AY95" s="6">
        <v>16</v>
      </c>
      <c r="AZ95" s="6">
        <v>14</v>
      </c>
      <c r="BA95" s="6">
        <v>12</v>
      </c>
      <c r="BB95" s="6">
        <v>16</v>
      </c>
      <c r="BC95" s="6">
        <v>16</v>
      </c>
      <c r="BD95" s="229">
        <v>16</v>
      </c>
      <c r="BE95" s="228">
        <f t="shared" si="46"/>
        <v>14.7</v>
      </c>
      <c r="BF95" s="229">
        <f t="shared" si="47"/>
        <v>1.7029386365926371</v>
      </c>
      <c r="BG95" s="6"/>
      <c r="BH95" s="66"/>
      <c r="BI95" s="66"/>
      <c r="BJ95" s="66"/>
      <c r="BK95" s="66"/>
      <c r="BL95" s="66"/>
      <c r="BM95" s="66"/>
      <c r="BN95" s="66"/>
    </row>
    <row r="96" spans="1:71" ht="15.75" customHeight="1" x14ac:dyDescent="0.2">
      <c r="A96" s="225">
        <v>0.5</v>
      </c>
      <c r="B96" s="103">
        <v>-3.4999977558051198</v>
      </c>
      <c r="C96" s="104">
        <v>-3.4999974931921001</v>
      </c>
      <c r="D96" s="104">
        <v>-3.4999974469357</v>
      </c>
      <c r="E96" s="104">
        <v>-3.4999977591234299</v>
      </c>
      <c r="F96" s="104">
        <v>-3.4999978712522499</v>
      </c>
      <c r="G96" s="104">
        <v>-3.4999977434275502</v>
      </c>
      <c r="H96" s="104">
        <v>-3.4999974976186801</v>
      </c>
      <c r="I96" s="104">
        <v>-3.4999977675229901</v>
      </c>
      <c r="J96" s="104">
        <v>-3.4999974832707998</v>
      </c>
      <c r="K96" s="105">
        <v>-3.4999978527562501</v>
      </c>
      <c r="L96" s="234">
        <f t="shared" si="40"/>
        <v>-3.4999976670904873</v>
      </c>
      <c r="M96" s="235">
        <f t="shared" si="41"/>
        <v>1.6654239850983964E-7</v>
      </c>
      <c r="N96" s="6"/>
      <c r="O96" s="225">
        <v>0.5</v>
      </c>
      <c r="P96" s="228">
        <v>14</v>
      </c>
      <c r="Q96" s="6">
        <v>14</v>
      </c>
      <c r="R96" s="6">
        <v>14</v>
      </c>
      <c r="S96" s="6">
        <v>12</v>
      </c>
      <c r="T96" s="6">
        <v>14</v>
      </c>
      <c r="U96" s="6">
        <v>14</v>
      </c>
      <c r="V96" s="6">
        <v>14</v>
      </c>
      <c r="W96" s="6">
        <v>14</v>
      </c>
      <c r="X96" s="6">
        <v>14</v>
      </c>
      <c r="Y96" s="229">
        <v>14</v>
      </c>
      <c r="Z96" s="228">
        <f t="shared" si="42"/>
        <v>13.8</v>
      </c>
      <c r="AA96" s="229">
        <f t="shared" si="43"/>
        <v>0.63245553203367577</v>
      </c>
      <c r="AB96" s="6"/>
      <c r="AC96" s="223"/>
      <c r="AD96" s="223"/>
      <c r="AE96" s="6"/>
      <c r="AF96" s="225">
        <v>0.5</v>
      </c>
      <c r="AG96" s="103">
        <v>-3.99999858816863</v>
      </c>
      <c r="AH96" s="104">
        <v>-3.99999806953404</v>
      </c>
      <c r="AI96" s="104">
        <v>-3.9999981170855499</v>
      </c>
      <c r="AJ96" s="104">
        <v>-3.9999987227532299</v>
      </c>
      <c r="AK96" s="104">
        <v>-3.9999982988750902</v>
      </c>
      <c r="AL96" s="104">
        <v>-3.99999905330092</v>
      </c>
      <c r="AM96" s="104">
        <v>-3.99999788655481</v>
      </c>
      <c r="AN96" s="104">
        <v>-3.9999980752048998</v>
      </c>
      <c r="AO96" s="104">
        <v>-3.9999981423131001</v>
      </c>
      <c r="AP96" s="105">
        <v>-3.9999983574981002</v>
      </c>
      <c r="AQ96" s="234">
        <f t="shared" si="44"/>
        <v>-3.9999983311288374</v>
      </c>
      <c r="AR96" s="235">
        <f t="shared" si="45"/>
        <v>3.5835242678857236E-7</v>
      </c>
      <c r="AS96" s="29"/>
      <c r="AT96" s="225">
        <v>0.5</v>
      </c>
      <c r="AU96" s="228">
        <v>11</v>
      </c>
      <c r="AV96" s="6">
        <v>10</v>
      </c>
      <c r="AW96" s="6">
        <v>10</v>
      </c>
      <c r="AX96" s="6">
        <v>10</v>
      </c>
      <c r="AY96" s="6">
        <v>11</v>
      </c>
      <c r="AZ96" s="6">
        <v>11</v>
      </c>
      <c r="BA96" s="6">
        <v>11</v>
      </c>
      <c r="BB96" s="6">
        <v>11</v>
      </c>
      <c r="BC96" s="6">
        <v>12</v>
      </c>
      <c r="BD96" s="229">
        <v>11</v>
      </c>
      <c r="BE96" s="228">
        <f t="shared" si="46"/>
        <v>10.8</v>
      </c>
      <c r="BF96" s="229">
        <f t="shared" si="47"/>
        <v>0.63245553203367577</v>
      </c>
      <c r="BG96" s="6"/>
      <c r="BH96" s="66"/>
      <c r="BI96" s="66"/>
      <c r="BJ96" s="66"/>
      <c r="BK96" s="66"/>
      <c r="BL96" s="66"/>
      <c r="BM96" s="66"/>
      <c r="BN96" s="66"/>
    </row>
    <row r="97" spans="1:66" ht="15.75" customHeight="1" x14ac:dyDescent="0.2">
      <c r="A97" s="225">
        <v>0.75</v>
      </c>
      <c r="B97" s="103">
        <v>-5.2499988171689997</v>
      </c>
      <c r="C97" s="104">
        <v>-5.2499987830760499</v>
      </c>
      <c r="D97" s="104">
        <v>-5.2499988060045197</v>
      </c>
      <c r="E97" s="104">
        <v>-5.2499987628102698</v>
      </c>
      <c r="F97" s="104">
        <v>-5.2499986382614701</v>
      </c>
      <c r="G97" s="104">
        <v>-5.2499988957451196</v>
      </c>
      <c r="H97" s="104">
        <v>-5.2499985467641599</v>
      </c>
      <c r="I97" s="104">
        <v>-5.2499985808606597</v>
      </c>
      <c r="J97" s="104">
        <v>-5.24999898052525</v>
      </c>
      <c r="K97" s="105">
        <v>-5.2499990126813296</v>
      </c>
      <c r="L97" s="234">
        <f t="shared" si="40"/>
        <v>-5.2499987823897829</v>
      </c>
      <c r="M97" s="235">
        <f t="shared" si="41"/>
        <v>1.5783210575623185E-7</v>
      </c>
      <c r="N97" s="6"/>
      <c r="O97" s="225">
        <v>0.75</v>
      </c>
      <c r="P97" s="228">
        <v>12</v>
      </c>
      <c r="Q97" s="6">
        <v>9</v>
      </c>
      <c r="R97" s="6">
        <v>11</v>
      </c>
      <c r="S97" s="6">
        <v>11</v>
      </c>
      <c r="T97" s="6">
        <v>12</v>
      </c>
      <c r="U97" s="6">
        <v>11</v>
      </c>
      <c r="V97" s="6">
        <v>12</v>
      </c>
      <c r="W97" s="6">
        <v>12</v>
      </c>
      <c r="X97" s="6">
        <v>12</v>
      </c>
      <c r="Y97" s="229">
        <v>13</v>
      </c>
      <c r="Z97" s="228">
        <f t="shared" si="42"/>
        <v>11.5</v>
      </c>
      <c r="AA97" s="229">
        <f t="shared" si="43"/>
        <v>1.0801234497346435</v>
      </c>
      <c r="AB97" s="6"/>
      <c r="AC97" s="223"/>
      <c r="AD97" s="223"/>
      <c r="AE97" s="6"/>
      <c r="AF97" s="225">
        <v>0.75</v>
      </c>
      <c r="AG97" s="103">
        <v>-5.9999990720136003</v>
      </c>
      <c r="AH97" s="104">
        <v>-5.9999985432712304</v>
      </c>
      <c r="AI97" s="104">
        <v>-5.9999988813446601</v>
      </c>
      <c r="AJ97" s="104">
        <v>-5.9999992153772501</v>
      </c>
      <c r="AK97" s="104">
        <v>-5.9999990282121098</v>
      </c>
      <c r="AL97" s="104">
        <v>-5.9999988947642704</v>
      </c>
      <c r="AM97" s="104">
        <v>-5.9999987612870003</v>
      </c>
      <c r="AN97" s="104">
        <v>-5.9999990702871697</v>
      </c>
      <c r="AO97" s="104">
        <v>-5.9999985729718501</v>
      </c>
      <c r="AP97" s="105">
        <v>-5.99999859478765</v>
      </c>
      <c r="AQ97" s="234">
        <f t="shared" si="44"/>
        <v>-5.9999988634316788</v>
      </c>
      <c r="AR97" s="235">
        <f t="shared" si="45"/>
        <v>2.3760126923735201E-7</v>
      </c>
      <c r="AS97" s="29"/>
      <c r="AT97" s="225">
        <v>0.75</v>
      </c>
      <c r="AU97" s="228">
        <v>10</v>
      </c>
      <c r="AV97" s="6">
        <v>9</v>
      </c>
      <c r="AW97" s="6">
        <v>10</v>
      </c>
      <c r="AX97" s="6">
        <v>7</v>
      </c>
      <c r="AY97" s="6">
        <v>9</v>
      </c>
      <c r="AZ97" s="6">
        <v>8</v>
      </c>
      <c r="BA97" s="6">
        <v>8</v>
      </c>
      <c r="BB97" s="6">
        <v>8</v>
      </c>
      <c r="BC97" s="6">
        <v>10</v>
      </c>
      <c r="BD97" s="229">
        <v>10</v>
      </c>
      <c r="BE97" s="228">
        <f t="shared" si="46"/>
        <v>8.9</v>
      </c>
      <c r="BF97" s="229">
        <f t="shared" si="47"/>
        <v>1.1005049346146107</v>
      </c>
      <c r="BG97" s="6"/>
      <c r="BH97" s="66"/>
      <c r="BI97" s="66"/>
      <c r="BJ97" s="66"/>
      <c r="BK97" s="66"/>
      <c r="BL97" s="66"/>
      <c r="BM97" s="66"/>
      <c r="BN97" s="66"/>
    </row>
    <row r="98" spans="1:66" ht="15.75" customHeight="1" x14ac:dyDescent="0.2">
      <c r="A98" s="225">
        <v>1</v>
      </c>
      <c r="B98" s="103">
        <v>-6.99999928551716</v>
      </c>
      <c r="C98" s="104">
        <v>-6.9999994403760502</v>
      </c>
      <c r="D98" s="104">
        <v>-6.99999944015428</v>
      </c>
      <c r="E98" s="104">
        <v>-6.99999944467368</v>
      </c>
      <c r="F98" s="104">
        <v>-6.9999990865884598</v>
      </c>
      <c r="G98" s="104">
        <v>-6.99999926657848</v>
      </c>
      <c r="H98" s="104">
        <v>-6.9999991591954602</v>
      </c>
      <c r="I98" s="104">
        <v>-6.9999992369416102</v>
      </c>
      <c r="J98" s="104">
        <v>-6.9999992975602696</v>
      </c>
      <c r="K98" s="105">
        <v>-6.9999991997938</v>
      </c>
      <c r="L98" s="234">
        <f t="shared" si="40"/>
        <v>-6.9999992857379256</v>
      </c>
      <c r="M98" s="235">
        <f t="shared" si="41"/>
        <v>1.2426039566347133E-7</v>
      </c>
      <c r="N98" s="6"/>
      <c r="O98" s="225">
        <v>1</v>
      </c>
      <c r="P98" s="228">
        <v>10</v>
      </c>
      <c r="Q98" s="6">
        <v>10</v>
      </c>
      <c r="R98" s="6">
        <v>10</v>
      </c>
      <c r="S98" s="6">
        <v>10</v>
      </c>
      <c r="T98" s="6">
        <v>8</v>
      </c>
      <c r="U98" s="6">
        <v>9</v>
      </c>
      <c r="V98" s="6">
        <v>10</v>
      </c>
      <c r="W98" s="6">
        <v>10</v>
      </c>
      <c r="X98" s="6">
        <v>10</v>
      </c>
      <c r="Y98" s="229">
        <v>10</v>
      </c>
      <c r="Z98" s="228">
        <f t="shared" si="42"/>
        <v>9.6999999999999993</v>
      </c>
      <c r="AA98" s="229">
        <f t="shared" si="43"/>
        <v>0.67494855771055284</v>
      </c>
      <c r="AB98" s="6"/>
      <c r="AC98" s="223"/>
      <c r="AD98" s="223"/>
      <c r="AE98" s="6"/>
      <c r="AF98" s="225">
        <v>1</v>
      </c>
      <c r="AG98" s="103">
        <v>-7.9999995311995704</v>
      </c>
      <c r="AH98" s="104">
        <v>-7.9999992573202698</v>
      </c>
      <c r="AI98" s="104">
        <v>-7.9999990623206996</v>
      </c>
      <c r="AJ98" s="104">
        <v>-7.99999950182265</v>
      </c>
      <c r="AK98" s="104">
        <v>-7.9999994465167301</v>
      </c>
      <c r="AL98" s="104">
        <v>-7.9999992628829499</v>
      </c>
      <c r="AM98" s="104">
        <v>-7.9999992612509701</v>
      </c>
      <c r="AN98" s="104">
        <v>-7.9999993748785601</v>
      </c>
      <c r="AO98" s="104">
        <v>-7.9999994742676197</v>
      </c>
      <c r="AP98" s="105">
        <v>-7.9999994012114497</v>
      </c>
      <c r="AQ98" s="234">
        <f t="shared" si="44"/>
        <v>-7.9999993573671473</v>
      </c>
      <c r="AR98" s="235">
        <f t="shared" si="45"/>
        <v>1.4535581311445271E-7</v>
      </c>
      <c r="AS98" s="29"/>
      <c r="AT98" s="225">
        <v>1</v>
      </c>
      <c r="AU98" s="228">
        <v>9</v>
      </c>
      <c r="AV98" s="6">
        <v>8</v>
      </c>
      <c r="AW98" s="6">
        <v>7</v>
      </c>
      <c r="AX98" s="6">
        <v>7</v>
      </c>
      <c r="AY98" s="6">
        <v>7</v>
      </c>
      <c r="AZ98" s="6">
        <v>8</v>
      </c>
      <c r="BA98" s="6">
        <v>8</v>
      </c>
      <c r="BB98" s="6">
        <v>8</v>
      </c>
      <c r="BC98" s="6">
        <v>6</v>
      </c>
      <c r="BD98" s="229">
        <v>8</v>
      </c>
      <c r="BE98" s="228">
        <f t="shared" si="46"/>
        <v>7.6</v>
      </c>
      <c r="BF98" s="229">
        <f t="shared" si="47"/>
        <v>0.84327404271156636</v>
      </c>
      <c r="BG98" s="6"/>
      <c r="BH98" s="66"/>
      <c r="BI98" s="66"/>
      <c r="BJ98" s="66"/>
      <c r="BK98" s="66"/>
      <c r="BL98" s="66"/>
      <c r="BM98" s="66"/>
      <c r="BN98" s="66"/>
    </row>
    <row r="99" spans="1:66" ht="15.75" customHeight="1" x14ac:dyDescent="0.2">
      <c r="A99" s="225">
        <v>1.25</v>
      </c>
      <c r="B99" s="103">
        <v>-8.7499997192765093</v>
      </c>
      <c r="C99" s="104">
        <v>-8.7499995241472508</v>
      </c>
      <c r="D99" s="104">
        <v>-8.7499995632538798</v>
      </c>
      <c r="E99" s="104">
        <v>-8.7499994778228594</v>
      </c>
      <c r="F99" s="104">
        <v>-8.7499995055519708</v>
      </c>
      <c r="G99" s="104">
        <v>-8.7499996470819106</v>
      </c>
      <c r="H99" s="104">
        <v>-8.7499996631951493</v>
      </c>
      <c r="I99" s="104">
        <v>-8.7499996309708798</v>
      </c>
      <c r="J99" s="104">
        <v>-8.7499995142596703</v>
      </c>
      <c r="K99" s="105">
        <v>-8.7499996473307498</v>
      </c>
      <c r="L99" s="234">
        <f t="shared" si="40"/>
        <v>-8.7499995892890841</v>
      </c>
      <c r="M99" s="235">
        <f t="shared" si="41"/>
        <v>8.2187037151292044E-8</v>
      </c>
      <c r="N99" s="6"/>
      <c r="O99" s="225">
        <v>1.25</v>
      </c>
      <c r="P99" s="228">
        <v>9</v>
      </c>
      <c r="Q99" s="6">
        <v>8</v>
      </c>
      <c r="R99" s="6">
        <v>9</v>
      </c>
      <c r="S99" s="6">
        <v>8</v>
      </c>
      <c r="T99" s="6">
        <v>8</v>
      </c>
      <c r="U99" s="6">
        <v>9</v>
      </c>
      <c r="V99" s="6">
        <v>9</v>
      </c>
      <c r="W99" s="6">
        <v>9</v>
      </c>
      <c r="X99" s="6">
        <v>8</v>
      </c>
      <c r="Y99" s="229">
        <v>9</v>
      </c>
      <c r="Z99" s="228">
        <f t="shared" si="42"/>
        <v>8.6</v>
      </c>
      <c r="AA99" s="229">
        <f t="shared" si="43"/>
        <v>0.51639777949432231</v>
      </c>
      <c r="AB99" s="6"/>
      <c r="AC99" s="223"/>
      <c r="AD99" s="223"/>
      <c r="AE99" s="6"/>
      <c r="AF99" s="225">
        <v>1.25</v>
      </c>
      <c r="AG99" s="103">
        <v>-9.9999994918807698</v>
      </c>
      <c r="AH99" s="104">
        <v>-9.9999996104704003</v>
      </c>
      <c r="AI99" s="104">
        <v>-9.99999958042884</v>
      </c>
      <c r="AJ99" s="104">
        <v>-9.9999995717238299</v>
      </c>
      <c r="AK99" s="104">
        <v>-9.9999994755831096</v>
      </c>
      <c r="AL99" s="104">
        <v>-9.9999998540195296</v>
      </c>
      <c r="AM99" s="104">
        <v>-9.99999960047837</v>
      </c>
      <c r="AN99" s="104">
        <v>-9.9999996674525207</v>
      </c>
      <c r="AO99" s="104">
        <v>-9.9999996383278997</v>
      </c>
      <c r="AP99" s="105">
        <v>-9.99999951953032</v>
      </c>
      <c r="AQ99" s="234">
        <f t="shared" si="44"/>
        <v>-9.9999996009895575</v>
      </c>
      <c r="AR99" s="235">
        <f t="shared" si="45"/>
        <v>1.0825490996512902E-7</v>
      </c>
      <c r="AS99" s="29"/>
      <c r="AT99" s="225">
        <v>1.25</v>
      </c>
      <c r="AU99" s="228">
        <v>7</v>
      </c>
      <c r="AV99" s="6">
        <v>6</v>
      </c>
      <c r="AW99" s="6">
        <v>6</v>
      </c>
      <c r="AX99" s="6">
        <v>6</v>
      </c>
      <c r="AY99" s="6">
        <v>7</v>
      </c>
      <c r="AZ99" s="6">
        <v>5</v>
      </c>
      <c r="BA99" s="6">
        <v>6</v>
      </c>
      <c r="BB99" s="6">
        <v>7</v>
      </c>
      <c r="BC99" s="6">
        <v>6</v>
      </c>
      <c r="BD99" s="229">
        <v>5</v>
      </c>
      <c r="BE99" s="228">
        <f t="shared" si="46"/>
        <v>6.1</v>
      </c>
      <c r="BF99" s="229">
        <f t="shared" si="47"/>
        <v>0.73786478737262018</v>
      </c>
      <c r="BG99" s="6"/>
      <c r="BH99" s="66"/>
      <c r="BI99" s="66"/>
      <c r="BJ99" s="66"/>
      <c r="BK99" s="66"/>
      <c r="BL99" s="66"/>
      <c r="BM99" s="66"/>
      <c r="BN99" s="66"/>
    </row>
    <row r="100" spans="1:66" ht="15.75" customHeight="1" x14ac:dyDescent="0.2">
      <c r="A100" s="237">
        <v>1.5</v>
      </c>
      <c r="B100" s="109">
        <v>-10.499999849515</v>
      </c>
      <c r="C100" s="110">
        <v>-10.4999997273534</v>
      </c>
      <c r="D100" s="110">
        <v>-10.4999997607854</v>
      </c>
      <c r="E100" s="110">
        <v>-10.499999712401699</v>
      </c>
      <c r="F100" s="110">
        <v>-10.4999998013834</v>
      </c>
      <c r="G100" s="110">
        <v>-10.499999732549</v>
      </c>
      <c r="H100" s="110">
        <v>-10.499999835230501</v>
      </c>
      <c r="I100" s="110">
        <v>-10.499999810066001</v>
      </c>
      <c r="J100" s="110">
        <v>-10.4999996860967</v>
      </c>
      <c r="K100" s="111">
        <v>-10.4999998106098</v>
      </c>
      <c r="L100" s="238">
        <f t="shared" si="40"/>
        <v>-10.499999772599088</v>
      </c>
      <c r="M100" s="239">
        <f t="shared" si="41"/>
        <v>5.6187192592497357E-8</v>
      </c>
      <c r="N100" s="6"/>
      <c r="O100" s="237">
        <v>1.5</v>
      </c>
      <c r="P100" s="240">
        <v>8</v>
      </c>
      <c r="Q100" s="195">
        <v>7</v>
      </c>
      <c r="R100" s="195">
        <v>7</v>
      </c>
      <c r="S100" s="195">
        <v>7</v>
      </c>
      <c r="T100" s="195">
        <v>7</v>
      </c>
      <c r="U100" s="195">
        <v>7</v>
      </c>
      <c r="V100" s="195">
        <v>8</v>
      </c>
      <c r="W100" s="195">
        <v>8</v>
      </c>
      <c r="X100" s="195">
        <v>7</v>
      </c>
      <c r="Y100" s="241">
        <v>8</v>
      </c>
      <c r="Z100" s="240">
        <f t="shared" si="42"/>
        <v>7.4</v>
      </c>
      <c r="AA100" s="241">
        <f t="shared" si="43"/>
        <v>0.5163977794943222</v>
      </c>
      <c r="AB100" s="6"/>
      <c r="AC100" s="223"/>
      <c r="AD100" s="223"/>
      <c r="AE100" s="6"/>
      <c r="AF100" s="237">
        <v>1.5</v>
      </c>
      <c r="AG100" s="109">
        <v>-11.9999998269587</v>
      </c>
      <c r="AH100" s="110">
        <v>-11.999999666326501</v>
      </c>
      <c r="AI100" s="110">
        <v>-11.9999998362124</v>
      </c>
      <c r="AJ100" s="110">
        <v>-11.9999997218206</v>
      </c>
      <c r="AK100" s="110">
        <v>-11.9999996159261</v>
      </c>
      <c r="AL100" s="110">
        <v>-11.9999997954933</v>
      </c>
      <c r="AM100" s="110">
        <v>-11.999999760984</v>
      </c>
      <c r="AN100" s="110">
        <v>-11.999999795314899</v>
      </c>
      <c r="AO100" s="110">
        <v>-11.9999995783452</v>
      </c>
      <c r="AP100" s="111">
        <v>-11.9999997853265</v>
      </c>
      <c r="AQ100" s="238">
        <f t="shared" si="44"/>
        <v>-11.999999738270819</v>
      </c>
      <c r="AR100" s="239">
        <f t="shared" si="45"/>
        <v>8.9881209872478412E-8</v>
      </c>
      <c r="AS100" s="29"/>
      <c r="AT100" s="237">
        <v>1.5</v>
      </c>
      <c r="AU100" s="240">
        <v>6</v>
      </c>
      <c r="AV100" s="195">
        <v>6</v>
      </c>
      <c r="AW100" s="195">
        <v>7</v>
      </c>
      <c r="AX100" s="195">
        <v>6</v>
      </c>
      <c r="AY100" s="195">
        <v>6</v>
      </c>
      <c r="AZ100" s="195">
        <v>7</v>
      </c>
      <c r="BA100" s="195">
        <v>6</v>
      </c>
      <c r="BB100" s="195">
        <v>6</v>
      </c>
      <c r="BC100" s="195">
        <v>6</v>
      </c>
      <c r="BD100" s="241">
        <v>7</v>
      </c>
      <c r="BE100" s="240">
        <f t="shared" si="46"/>
        <v>6.3</v>
      </c>
      <c r="BF100" s="241">
        <f t="shared" si="47"/>
        <v>0.48304589153964794</v>
      </c>
      <c r="BG100" s="6"/>
      <c r="BH100" s="66"/>
      <c r="BI100" s="66"/>
      <c r="BJ100" s="66"/>
      <c r="BK100" s="66"/>
      <c r="BL100" s="66"/>
      <c r="BM100" s="66"/>
      <c r="BN100" s="66"/>
    </row>
    <row r="101" spans="1:66" ht="15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223"/>
      <c r="AD101" s="223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6"/>
      <c r="BI101" s="66"/>
      <c r="BJ101" s="66"/>
      <c r="BK101" s="66"/>
      <c r="BL101" s="66"/>
      <c r="BM101" s="66"/>
      <c r="BN101" s="66"/>
    </row>
    <row r="102" spans="1:66" ht="15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223"/>
      <c r="AD102" s="223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6"/>
      <c r="BI102" s="66"/>
      <c r="BJ102" s="66"/>
      <c r="BK102" s="66"/>
      <c r="BL102" s="66"/>
      <c r="BM102" s="66"/>
      <c r="BN102" s="66"/>
    </row>
    <row r="103" spans="1:66" ht="15.75" customHeight="1" x14ac:dyDescent="0.2">
      <c r="A103" s="6" t="s">
        <v>127</v>
      </c>
      <c r="B103" s="6" t="s">
        <v>128</v>
      </c>
      <c r="C103" s="6" t="s">
        <v>129</v>
      </c>
      <c r="D103" s="6" t="s">
        <v>110</v>
      </c>
      <c r="E103" s="6" t="s">
        <v>111</v>
      </c>
      <c r="F103" s="6" t="s">
        <v>143</v>
      </c>
      <c r="G103" s="6"/>
      <c r="H103" s="6"/>
      <c r="I103" s="6"/>
      <c r="J103" s="6"/>
      <c r="K103" s="6"/>
      <c r="L103" s="6"/>
      <c r="M103" s="6"/>
      <c r="N103" s="6"/>
      <c r="O103" s="6" t="s">
        <v>127</v>
      </c>
      <c r="P103" s="6" t="s">
        <v>128</v>
      </c>
      <c r="Q103" s="6" t="s">
        <v>129</v>
      </c>
      <c r="R103" s="6" t="s">
        <v>110</v>
      </c>
      <c r="S103" s="6" t="s">
        <v>111</v>
      </c>
      <c r="T103" s="6" t="s">
        <v>143</v>
      </c>
      <c r="U103" s="6"/>
      <c r="V103" s="6"/>
      <c r="W103" s="6"/>
      <c r="X103" s="6"/>
      <c r="Y103" s="6"/>
      <c r="Z103" s="6"/>
      <c r="AA103" s="6"/>
      <c r="AB103" s="6"/>
      <c r="AC103" s="223"/>
      <c r="AD103" s="223"/>
      <c r="AE103" s="6"/>
      <c r="AF103" s="6" t="s">
        <v>127</v>
      </c>
      <c r="AG103" s="6" t="s">
        <v>128</v>
      </c>
      <c r="AH103" s="6" t="s">
        <v>129</v>
      </c>
      <c r="AI103" s="6" t="s">
        <v>110</v>
      </c>
      <c r="AJ103" s="6" t="s">
        <v>111</v>
      </c>
      <c r="AK103" s="6" t="s">
        <v>144</v>
      </c>
      <c r="AL103" s="6"/>
      <c r="AM103" s="6"/>
      <c r="AN103" s="6"/>
      <c r="AO103" s="6"/>
      <c r="AP103" s="6"/>
      <c r="AQ103" s="6"/>
      <c r="AR103" s="6"/>
      <c r="AS103" s="6"/>
      <c r="AT103" s="6" t="s">
        <v>127</v>
      </c>
      <c r="AU103" s="6" t="s">
        <v>128</v>
      </c>
      <c r="AV103" s="6" t="s">
        <v>129</v>
      </c>
      <c r="AW103" s="6" t="s">
        <v>110</v>
      </c>
      <c r="AX103" s="6" t="s">
        <v>111</v>
      </c>
      <c r="AY103" s="6" t="s">
        <v>144</v>
      </c>
      <c r="AZ103" s="6"/>
      <c r="BA103" s="6"/>
      <c r="BB103" s="6"/>
      <c r="BC103" s="6"/>
      <c r="BD103" s="6"/>
      <c r="BE103" s="6"/>
      <c r="BF103" s="6"/>
      <c r="BG103" s="6"/>
      <c r="BH103" s="66"/>
      <c r="BI103" s="66"/>
      <c r="BJ103" s="66"/>
      <c r="BK103" s="66"/>
      <c r="BL103" s="66"/>
      <c r="BM103" s="66"/>
      <c r="BN103" s="66"/>
    </row>
    <row r="104" spans="1:66" ht="15.75" customHeight="1" x14ac:dyDescent="0.2">
      <c r="A104" s="101" t="s">
        <v>132</v>
      </c>
      <c r="B104" s="41" t="s">
        <v>112</v>
      </c>
      <c r="C104" s="41" t="s">
        <v>113</v>
      </c>
      <c r="D104" s="41" t="s">
        <v>114</v>
      </c>
      <c r="E104" s="41" t="s">
        <v>115</v>
      </c>
      <c r="F104" s="41" t="s">
        <v>116</v>
      </c>
      <c r="G104" s="41" t="s">
        <v>117</v>
      </c>
      <c r="H104" s="41" t="s">
        <v>118</v>
      </c>
      <c r="I104" s="41" t="s">
        <v>119</v>
      </c>
      <c r="J104" s="41" t="s">
        <v>120</v>
      </c>
      <c r="K104" s="41" t="s">
        <v>121</v>
      </c>
      <c r="L104" s="224" t="s">
        <v>122</v>
      </c>
      <c r="M104" s="44" t="s">
        <v>123</v>
      </c>
      <c r="N104" s="6"/>
      <c r="O104" s="101" t="s">
        <v>132</v>
      </c>
      <c r="P104" s="41" t="s">
        <v>112</v>
      </c>
      <c r="Q104" s="41" t="s">
        <v>113</v>
      </c>
      <c r="R104" s="41" t="s">
        <v>114</v>
      </c>
      <c r="S104" s="41" t="s">
        <v>115</v>
      </c>
      <c r="T104" s="41" t="s">
        <v>116</v>
      </c>
      <c r="U104" s="41" t="s">
        <v>117</v>
      </c>
      <c r="V104" s="41" t="s">
        <v>118</v>
      </c>
      <c r="W104" s="41" t="s">
        <v>119</v>
      </c>
      <c r="X104" s="41" t="s">
        <v>120</v>
      </c>
      <c r="Y104" s="41" t="s">
        <v>121</v>
      </c>
      <c r="Z104" s="224" t="s">
        <v>122</v>
      </c>
      <c r="AA104" s="44" t="s">
        <v>123</v>
      </c>
      <c r="AB104" s="6"/>
      <c r="AC104" s="223"/>
      <c r="AD104" s="223"/>
      <c r="AE104" s="6"/>
      <c r="AF104" s="101" t="s">
        <v>132</v>
      </c>
      <c r="AG104" s="40" t="s">
        <v>112</v>
      </c>
      <c r="AH104" s="41" t="s">
        <v>113</v>
      </c>
      <c r="AI104" s="41" t="s">
        <v>114</v>
      </c>
      <c r="AJ104" s="41" t="s">
        <v>115</v>
      </c>
      <c r="AK104" s="41" t="s">
        <v>116</v>
      </c>
      <c r="AL104" s="41" t="s">
        <v>117</v>
      </c>
      <c r="AM104" s="41" t="s">
        <v>118</v>
      </c>
      <c r="AN104" s="41" t="s">
        <v>119</v>
      </c>
      <c r="AO104" s="41" t="s">
        <v>120</v>
      </c>
      <c r="AP104" s="42" t="s">
        <v>121</v>
      </c>
      <c r="AQ104" s="224" t="s">
        <v>122</v>
      </c>
      <c r="AR104" s="44" t="s">
        <v>123</v>
      </c>
      <c r="AS104" s="6"/>
      <c r="AT104" s="101" t="s">
        <v>132</v>
      </c>
      <c r="AU104" s="40" t="s">
        <v>112</v>
      </c>
      <c r="AV104" s="41" t="s">
        <v>113</v>
      </c>
      <c r="AW104" s="41" t="s">
        <v>114</v>
      </c>
      <c r="AX104" s="41" t="s">
        <v>115</v>
      </c>
      <c r="AY104" s="41" t="s">
        <v>116</v>
      </c>
      <c r="AZ104" s="41" t="s">
        <v>117</v>
      </c>
      <c r="BA104" s="41" t="s">
        <v>118</v>
      </c>
      <c r="BB104" s="41" t="s">
        <v>119</v>
      </c>
      <c r="BC104" s="41" t="s">
        <v>120</v>
      </c>
      <c r="BD104" s="42" t="s">
        <v>121</v>
      </c>
      <c r="BE104" s="224" t="s">
        <v>122</v>
      </c>
      <c r="BF104" s="44" t="s">
        <v>123</v>
      </c>
      <c r="BG104" s="6"/>
      <c r="BH104" s="66"/>
      <c r="BI104" s="66"/>
      <c r="BJ104" s="66"/>
      <c r="BK104" s="66"/>
      <c r="BL104" s="66"/>
      <c r="BM104" s="66"/>
      <c r="BN104" s="66"/>
    </row>
    <row r="105" spans="1:66" ht="15.75" customHeight="1" x14ac:dyDescent="0.2">
      <c r="A105" s="225">
        <v>-1.5</v>
      </c>
      <c r="B105" s="115">
        <v>-20.877226552624499</v>
      </c>
      <c r="C105" s="116">
        <v>-20.8772269543961</v>
      </c>
      <c r="D105" s="116">
        <v>-20.877226604007301</v>
      </c>
      <c r="E105" s="116">
        <v>-16.3180058275322</v>
      </c>
      <c r="F105" s="116">
        <v>-20.877226162449201</v>
      </c>
      <c r="G105" s="116">
        <v>-20.877227025205801</v>
      </c>
      <c r="H105" s="116">
        <v>-20.877226214586202</v>
      </c>
      <c r="I105" s="116">
        <v>-20.877228400237801</v>
      </c>
      <c r="J105" s="116">
        <v>-20.877227416619998</v>
      </c>
      <c r="K105" s="117">
        <v>-20.877226045861399</v>
      </c>
      <c r="L105" s="226">
        <f t="shared" ref="L105:L117" si="48">AVERAGE(B105:K105)</f>
        <v>-20.421304720352051</v>
      </c>
      <c r="M105" s="227">
        <f t="shared" ref="M105:M117" si="49">_xlfn.STDEV.S(B105:K105)</f>
        <v>1.4417522690843774</v>
      </c>
      <c r="N105" s="6"/>
      <c r="O105" s="225">
        <v>-1.5</v>
      </c>
      <c r="P105" s="230">
        <v>57</v>
      </c>
      <c r="Q105" s="233">
        <v>53</v>
      </c>
      <c r="R105" s="233">
        <v>55</v>
      </c>
      <c r="S105" s="233">
        <v>68</v>
      </c>
      <c r="T105" s="233">
        <v>42</v>
      </c>
      <c r="U105" s="233">
        <v>55</v>
      </c>
      <c r="V105" s="233">
        <v>51</v>
      </c>
      <c r="W105" s="233">
        <v>52</v>
      </c>
      <c r="X105" s="233">
        <v>55</v>
      </c>
      <c r="Y105" s="231">
        <v>52</v>
      </c>
      <c r="Z105" s="230">
        <f t="shared" ref="Z105:Z117" si="50">AVERAGE(P105:Y105)</f>
        <v>54</v>
      </c>
      <c r="AA105" s="231">
        <f t="shared" ref="AA105:AA117" si="51">_xlfn.STDEV.S(P105:Y105)</f>
        <v>6.4117946872237814</v>
      </c>
      <c r="AB105" s="6"/>
      <c r="AC105" s="223"/>
      <c r="AD105" s="223"/>
      <c r="AE105" s="6"/>
      <c r="AF105" s="225">
        <v>-1.5</v>
      </c>
      <c r="AG105" s="115">
        <v>-20.645806824380799</v>
      </c>
      <c r="AH105" s="116">
        <v>-20.645807066056602</v>
      </c>
      <c r="AI105" s="116">
        <v>-20.645790175358499</v>
      </c>
      <c r="AJ105" s="116">
        <v>-20.645806918782402</v>
      </c>
      <c r="AK105" s="116">
        <v>-20.645798392314099</v>
      </c>
      <c r="AL105" s="116">
        <v>-15.564943375083001</v>
      </c>
      <c r="AM105" s="116">
        <v>-15.5649438220777</v>
      </c>
      <c r="AN105" s="116">
        <v>-15.564943452968601</v>
      </c>
      <c r="AO105" s="116">
        <v>-20.645806983760298</v>
      </c>
      <c r="AP105" s="117">
        <v>-15.564944029988901</v>
      </c>
      <c r="AQ105" s="226">
        <f t="shared" ref="AQ105:AQ117" si="52">AVERAGE(AG105:AP105)</f>
        <v>-18.613459104077094</v>
      </c>
      <c r="AR105" s="227">
        <f t="shared" ref="AR105:AR117" si="53">_xlfn.STDEV.S(AG105:AP105)</f>
        <v>2.6237443348324283</v>
      </c>
      <c r="AS105" s="29"/>
      <c r="AT105" s="225">
        <v>-1.5</v>
      </c>
      <c r="AU105" s="230">
        <v>92</v>
      </c>
      <c r="AV105" s="233">
        <v>93</v>
      </c>
      <c r="AW105" s="233">
        <v>101</v>
      </c>
      <c r="AX105" s="233">
        <v>89</v>
      </c>
      <c r="AY105" s="233">
        <v>101</v>
      </c>
      <c r="AZ105" s="233">
        <v>100</v>
      </c>
      <c r="BA105" s="233">
        <v>89</v>
      </c>
      <c r="BB105" s="233">
        <v>88</v>
      </c>
      <c r="BC105" s="233">
        <v>98</v>
      </c>
      <c r="BD105" s="231">
        <v>100</v>
      </c>
      <c r="BE105" s="230">
        <f t="shared" ref="BE105:BE117" si="54">AVERAGE(AU105:BD105)</f>
        <v>95.1</v>
      </c>
      <c r="BF105" s="231">
        <f t="shared" ref="BF105:BF117" si="55">_xlfn.STDEV.S(AU105:BD105)</f>
        <v>5.425249610233001</v>
      </c>
      <c r="BG105" s="6"/>
      <c r="BH105" s="66"/>
      <c r="BI105" s="66"/>
      <c r="BJ105" s="66"/>
      <c r="BK105" s="66"/>
      <c r="BL105" s="66"/>
      <c r="BM105" s="66"/>
      <c r="BN105" s="66"/>
    </row>
    <row r="106" spans="1:66" ht="15.75" customHeight="1" x14ac:dyDescent="0.2">
      <c r="A106" s="225">
        <v>-1.25</v>
      </c>
      <c r="B106" s="103">
        <v>-17.397689994934201</v>
      </c>
      <c r="C106" s="104">
        <v>-17.3976900233496</v>
      </c>
      <c r="D106" s="104">
        <v>-17.397689582613602</v>
      </c>
      <c r="E106" s="104">
        <v>-13.5983373088094</v>
      </c>
      <c r="F106" s="104">
        <v>-17.397689821328601</v>
      </c>
      <c r="G106" s="104">
        <v>-17.397689733846601</v>
      </c>
      <c r="H106" s="104">
        <v>-17.3976899542794</v>
      </c>
      <c r="I106" s="104">
        <v>-17.3976898527077</v>
      </c>
      <c r="J106" s="104">
        <v>-17.397690008639699</v>
      </c>
      <c r="K106" s="105">
        <v>-17.397689836171701</v>
      </c>
      <c r="L106" s="234">
        <f t="shared" si="48"/>
        <v>-17.01775461166805</v>
      </c>
      <c r="M106" s="235">
        <f t="shared" si="49"/>
        <v>1.2014607719581327</v>
      </c>
      <c r="N106" s="6"/>
      <c r="O106" s="225">
        <v>-1.25</v>
      </c>
      <c r="P106" s="228">
        <v>57</v>
      </c>
      <c r="Q106" s="6">
        <v>55</v>
      </c>
      <c r="R106" s="6">
        <v>52</v>
      </c>
      <c r="S106" s="6">
        <v>60</v>
      </c>
      <c r="T106" s="6">
        <v>63</v>
      </c>
      <c r="U106" s="6">
        <v>67</v>
      </c>
      <c r="V106" s="6">
        <v>49</v>
      </c>
      <c r="W106" s="6">
        <v>53</v>
      </c>
      <c r="X106" s="6">
        <v>52</v>
      </c>
      <c r="Y106" s="229">
        <v>62</v>
      </c>
      <c r="Z106" s="228">
        <f t="shared" si="50"/>
        <v>57</v>
      </c>
      <c r="AA106" s="229">
        <f t="shared" si="51"/>
        <v>5.8118652580542314</v>
      </c>
      <c r="AB106" s="6"/>
      <c r="AC106" s="223"/>
      <c r="AD106" s="223"/>
      <c r="AE106" s="6"/>
      <c r="AF106" s="225">
        <v>-1.25</v>
      </c>
      <c r="AG106" s="103">
        <v>-17.204816551753801</v>
      </c>
      <c r="AH106" s="104">
        <v>-17.204768487089101</v>
      </c>
      <c r="AI106" s="104">
        <v>-17.204823725885401</v>
      </c>
      <c r="AJ106" s="104">
        <v>-17.204799707958699</v>
      </c>
      <c r="AK106" s="104">
        <v>-17.204794940079001</v>
      </c>
      <c r="AL106" s="104">
        <v>-17.204693870237101</v>
      </c>
      <c r="AM106" s="104">
        <v>-17.204836666944502</v>
      </c>
      <c r="AN106" s="104">
        <v>-17.204750152351</v>
      </c>
      <c r="AO106" s="104">
        <v>-12.9707030075395</v>
      </c>
      <c r="AP106" s="105">
        <v>-17.2048366202057</v>
      </c>
      <c r="AQ106" s="234">
        <f t="shared" si="52"/>
        <v>-16.78138237300438</v>
      </c>
      <c r="AR106" s="235">
        <f t="shared" si="53"/>
        <v>1.3389362482270304</v>
      </c>
      <c r="AS106" s="29"/>
      <c r="AT106" s="225">
        <v>-1.25</v>
      </c>
      <c r="AU106" s="228">
        <v>101</v>
      </c>
      <c r="AV106" s="6">
        <v>101</v>
      </c>
      <c r="AW106" s="6">
        <v>101</v>
      </c>
      <c r="AX106" s="6">
        <v>101</v>
      </c>
      <c r="AY106" s="6">
        <v>101</v>
      </c>
      <c r="AZ106" s="6">
        <v>101</v>
      </c>
      <c r="BA106" s="6">
        <v>101</v>
      </c>
      <c r="BB106" s="6">
        <v>101</v>
      </c>
      <c r="BC106" s="6">
        <v>101</v>
      </c>
      <c r="BD106" s="229">
        <v>36</v>
      </c>
      <c r="BE106" s="228">
        <f t="shared" si="54"/>
        <v>94.5</v>
      </c>
      <c r="BF106" s="229">
        <f t="shared" si="55"/>
        <v>20.554804791094465</v>
      </c>
      <c r="BG106" s="6"/>
      <c r="BH106" s="66"/>
      <c r="BI106" s="66"/>
      <c r="BJ106" s="66"/>
      <c r="BK106" s="66"/>
      <c r="BL106" s="66"/>
      <c r="BM106" s="66"/>
      <c r="BN106" s="66"/>
    </row>
    <row r="107" spans="1:66" ht="15.75" customHeight="1" x14ac:dyDescent="0.2">
      <c r="A107" s="225">
        <v>-1</v>
      </c>
      <c r="B107" s="103">
        <v>-13.918151292455301</v>
      </c>
      <c r="C107" s="104">
        <v>-13.9181511344578</v>
      </c>
      <c r="D107" s="104">
        <v>-13.918151137276899</v>
      </c>
      <c r="E107" s="104">
        <v>-13.918150870155801</v>
      </c>
      <c r="F107" s="104">
        <v>-13.9181512819313</v>
      </c>
      <c r="G107" s="104">
        <v>-13.9181513305431</v>
      </c>
      <c r="H107" s="104">
        <v>-13.9181508465928</v>
      </c>
      <c r="I107" s="104">
        <v>-13.9181512206815</v>
      </c>
      <c r="J107" s="104">
        <v>-10.878667790324901</v>
      </c>
      <c r="K107" s="105">
        <v>-13.918150794290399</v>
      </c>
      <c r="L107" s="234">
        <f t="shared" si="48"/>
        <v>-13.61420276987098</v>
      </c>
      <c r="M107" s="235">
        <f t="shared" si="49"/>
        <v>0.9611690171586571</v>
      </c>
      <c r="N107" s="6"/>
      <c r="O107" s="225">
        <v>-1</v>
      </c>
      <c r="P107" s="228">
        <v>61</v>
      </c>
      <c r="Q107" s="6">
        <v>66</v>
      </c>
      <c r="R107" s="6">
        <v>64</v>
      </c>
      <c r="S107" s="6">
        <v>49</v>
      </c>
      <c r="T107" s="6">
        <v>62</v>
      </c>
      <c r="U107" s="6">
        <v>69</v>
      </c>
      <c r="V107" s="6">
        <v>59</v>
      </c>
      <c r="W107" s="6">
        <v>73</v>
      </c>
      <c r="X107" s="6">
        <v>92</v>
      </c>
      <c r="Y107" s="229">
        <v>60</v>
      </c>
      <c r="Z107" s="228">
        <f t="shared" si="50"/>
        <v>65.5</v>
      </c>
      <c r="AA107" s="229">
        <f t="shared" si="51"/>
        <v>11.306340404097753</v>
      </c>
      <c r="AB107" s="6"/>
      <c r="AC107" s="223"/>
      <c r="AD107" s="223"/>
      <c r="AE107" s="6"/>
      <c r="AF107" s="225">
        <v>-1</v>
      </c>
      <c r="AG107" s="103">
        <v>-13.763603392118799</v>
      </c>
      <c r="AH107" s="104">
        <v>-13.7637212839889</v>
      </c>
      <c r="AI107" s="104">
        <v>-13.7628645190449</v>
      </c>
      <c r="AJ107" s="104">
        <v>-13.7637062742473</v>
      </c>
      <c r="AK107" s="104">
        <v>-10.375819522922299</v>
      </c>
      <c r="AL107" s="104">
        <v>-13.7633097061134</v>
      </c>
      <c r="AM107" s="104">
        <v>-13.763669627251099</v>
      </c>
      <c r="AN107" s="104">
        <v>-13.7630626222958</v>
      </c>
      <c r="AO107" s="104">
        <v>-13.762649344514401</v>
      </c>
      <c r="AP107" s="105">
        <v>-13.7628160819977</v>
      </c>
      <c r="AQ107" s="234">
        <f t="shared" si="52"/>
        <v>-13.424522237449462</v>
      </c>
      <c r="AR107" s="235">
        <f t="shared" si="53"/>
        <v>1.0712050189400071</v>
      </c>
      <c r="AS107" s="29"/>
      <c r="AT107" s="225">
        <v>-1</v>
      </c>
      <c r="AU107" s="228">
        <v>101</v>
      </c>
      <c r="AV107" s="6">
        <v>101</v>
      </c>
      <c r="AW107" s="6">
        <v>101</v>
      </c>
      <c r="AX107" s="6">
        <v>101</v>
      </c>
      <c r="AY107" s="6">
        <v>101</v>
      </c>
      <c r="AZ107" s="6">
        <v>101</v>
      </c>
      <c r="BA107" s="6">
        <v>101</v>
      </c>
      <c r="BB107" s="6">
        <v>101</v>
      </c>
      <c r="BC107" s="6">
        <v>101</v>
      </c>
      <c r="BD107" s="229">
        <v>101</v>
      </c>
      <c r="BE107" s="228">
        <f t="shared" si="54"/>
        <v>101</v>
      </c>
      <c r="BF107" s="229">
        <f t="shared" si="55"/>
        <v>0</v>
      </c>
      <c r="BG107" s="6"/>
      <c r="BH107" s="66"/>
      <c r="BI107" s="66"/>
      <c r="BJ107" s="66"/>
      <c r="BK107" s="66"/>
      <c r="BL107" s="66"/>
      <c r="BM107" s="66"/>
      <c r="BN107" s="66"/>
    </row>
    <row r="108" spans="1:66" ht="15.75" customHeight="1" x14ac:dyDescent="0.2">
      <c r="A108" s="225">
        <v>-0.75</v>
      </c>
      <c r="B108" s="103">
        <v>-10.4386121652712</v>
      </c>
      <c r="C108" s="104">
        <v>-10.4386117013788</v>
      </c>
      <c r="D108" s="104">
        <v>-10.438612354492699</v>
      </c>
      <c r="E108" s="104">
        <v>-8.1589975179024705</v>
      </c>
      <c r="F108" s="104">
        <v>-10.4386123748074</v>
      </c>
      <c r="G108" s="104">
        <v>-10.438611040108499</v>
      </c>
      <c r="H108" s="104">
        <v>-10.4386120299193</v>
      </c>
      <c r="I108" s="104">
        <v>-10.4386119813084</v>
      </c>
      <c r="J108" s="104">
        <v>-10.4386119081665</v>
      </c>
      <c r="K108" s="105">
        <v>-8.1579702702354098</v>
      </c>
      <c r="L108" s="234">
        <f t="shared" si="48"/>
        <v>-9.9825863343590662</v>
      </c>
      <c r="M108" s="235">
        <f t="shared" si="49"/>
        <v>0.96138642995422519</v>
      </c>
      <c r="N108" s="6"/>
      <c r="O108" s="225">
        <v>-0.75</v>
      </c>
      <c r="P108" s="228">
        <v>96</v>
      </c>
      <c r="Q108" s="6">
        <v>82</v>
      </c>
      <c r="R108" s="6">
        <v>85</v>
      </c>
      <c r="S108" s="6">
        <v>92</v>
      </c>
      <c r="T108" s="6">
        <v>93</v>
      </c>
      <c r="U108" s="6">
        <v>101</v>
      </c>
      <c r="V108" s="6">
        <v>77</v>
      </c>
      <c r="W108" s="6">
        <v>69</v>
      </c>
      <c r="X108" s="6">
        <v>95</v>
      </c>
      <c r="Y108" s="229">
        <v>101</v>
      </c>
      <c r="Z108" s="228">
        <f t="shared" si="50"/>
        <v>89.1</v>
      </c>
      <c r="AA108" s="229">
        <f t="shared" si="51"/>
        <v>10.577229210798881</v>
      </c>
      <c r="AB108" s="6"/>
      <c r="AC108" s="223"/>
      <c r="AD108" s="223"/>
      <c r="AE108" s="6"/>
      <c r="AF108" s="225">
        <v>-0.75</v>
      </c>
      <c r="AG108" s="103">
        <v>-7.7816156270462002</v>
      </c>
      <c r="AH108" s="104">
        <v>-10.320011007769301</v>
      </c>
      <c r="AI108" s="104">
        <v>-10.3149835147597</v>
      </c>
      <c r="AJ108" s="104">
        <v>-10.3184514920369</v>
      </c>
      <c r="AK108" s="104">
        <v>-10.3173465240481</v>
      </c>
      <c r="AL108" s="104">
        <v>-10.322286840267701</v>
      </c>
      <c r="AM108" s="104">
        <v>-10.322828332359199</v>
      </c>
      <c r="AN108" s="104">
        <v>-10.3198146458264</v>
      </c>
      <c r="AO108" s="104">
        <v>-10.3204040103012</v>
      </c>
      <c r="AP108" s="105">
        <v>-10.320156764276</v>
      </c>
      <c r="AQ108" s="234">
        <f t="shared" si="52"/>
        <v>-10.065789875869068</v>
      </c>
      <c r="AR108" s="235">
        <f t="shared" si="53"/>
        <v>0.80258024230631553</v>
      </c>
      <c r="AS108" s="29"/>
      <c r="AT108" s="225">
        <v>-0.75</v>
      </c>
      <c r="AU108" s="228">
        <v>101</v>
      </c>
      <c r="AV108" s="6">
        <v>101</v>
      </c>
      <c r="AW108" s="6">
        <v>101</v>
      </c>
      <c r="AX108" s="6">
        <v>101</v>
      </c>
      <c r="AY108" s="6">
        <v>101</v>
      </c>
      <c r="AZ108" s="6">
        <v>101</v>
      </c>
      <c r="BA108" s="6">
        <v>101</v>
      </c>
      <c r="BB108" s="6">
        <v>101</v>
      </c>
      <c r="BC108" s="6">
        <v>101</v>
      </c>
      <c r="BD108" s="229">
        <v>101</v>
      </c>
      <c r="BE108" s="228">
        <f t="shared" si="54"/>
        <v>101</v>
      </c>
      <c r="BF108" s="229">
        <f t="shared" si="55"/>
        <v>0</v>
      </c>
      <c r="BG108" s="6"/>
      <c r="BH108" s="66"/>
      <c r="BI108" s="66"/>
      <c r="BJ108" s="66"/>
      <c r="BK108" s="66"/>
      <c r="BL108" s="66"/>
      <c r="BM108" s="66"/>
      <c r="BN108" s="66"/>
    </row>
    <row r="109" spans="1:66" ht="15.75" customHeight="1" x14ac:dyDescent="0.2">
      <c r="A109" s="225">
        <v>-0.5</v>
      </c>
      <c r="B109" s="103">
        <v>-6.9590722671320098</v>
      </c>
      <c r="C109" s="104">
        <v>-6.95807482285921</v>
      </c>
      <c r="D109" s="104">
        <v>-6.9588495231644103</v>
      </c>
      <c r="E109" s="104">
        <v>-6.9560526166700702</v>
      </c>
      <c r="F109" s="104">
        <v>-6.9589487139062998</v>
      </c>
      <c r="G109" s="104">
        <v>-6.9590665885418304</v>
      </c>
      <c r="H109" s="104">
        <v>-6.95881904299985</v>
      </c>
      <c r="I109" s="104">
        <v>-6.9590713186694897</v>
      </c>
      <c r="J109" s="104">
        <v>-6.93408846021077</v>
      </c>
      <c r="K109" s="105">
        <v>-6.9589994705057601</v>
      </c>
      <c r="L109" s="234">
        <f t="shared" si="48"/>
        <v>-6.9561042824659696</v>
      </c>
      <c r="M109" s="235">
        <f t="shared" si="49"/>
        <v>7.7913684272298373E-3</v>
      </c>
      <c r="N109" s="6"/>
      <c r="O109" s="225">
        <v>-0.5</v>
      </c>
      <c r="P109" s="228">
        <v>91</v>
      </c>
      <c r="Q109" s="6">
        <v>101</v>
      </c>
      <c r="R109" s="6">
        <v>101</v>
      </c>
      <c r="S109" s="6">
        <v>101</v>
      </c>
      <c r="T109" s="6">
        <v>101</v>
      </c>
      <c r="U109" s="6">
        <v>101</v>
      </c>
      <c r="V109" s="6">
        <v>101</v>
      </c>
      <c r="W109" s="6">
        <v>101</v>
      </c>
      <c r="X109" s="6">
        <v>101</v>
      </c>
      <c r="Y109" s="229">
        <v>101</v>
      </c>
      <c r="Z109" s="228">
        <f t="shared" si="50"/>
        <v>100</v>
      </c>
      <c r="AA109" s="229">
        <f t="shared" si="51"/>
        <v>3.1622776601683795</v>
      </c>
      <c r="AB109" s="6"/>
      <c r="AC109" s="223"/>
      <c r="AD109" s="223"/>
      <c r="AE109" s="6"/>
      <c r="AF109" s="225">
        <v>-0.5</v>
      </c>
      <c r="AG109" s="103">
        <v>-6.8770847739993703</v>
      </c>
      <c r="AH109" s="104">
        <v>-6.8578157540783504</v>
      </c>
      <c r="AI109" s="104">
        <v>-6.8814895314667197</v>
      </c>
      <c r="AJ109" s="104">
        <v>-6.8683754193042903</v>
      </c>
      <c r="AK109" s="104">
        <v>-5.1776927953541803</v>
      </c>
      <c r="AL109" s="104">
        <v>-6.8279841045790297</v>
      </c>
      <c r="AM109" s="104">
        <v>-6.8818013062786401</v>
      </c>
      <c r="AN109" s="104">
        <v>-6.8800194643859101</v>
      </c>
      <c r="AO109" s="104">
        <v>-6.85407166575843</v>
      </c>
      <c r="AP109" s="105">
        <v>-6.8774826164261604</v>
      </c>
      <c r="AQ109" s="234">
        <f t="shared" si="52"/>
        <v>-6.6983817431631083</v>
      </c>
      <c r="AR109" s="235">
        <f t="shared" si="53"/>
        <v>0.53458430474431451</v>
      </c>
      <c r="AS109" s="29"/>
      <c r="AT109" s="225">
        <v>-0.5</v>
      </c>
      <c r="AU109" s="228">
        <v>101</v>
      </c>
      <c r="AV109" s="6">
        <v>101</v>
      </c>
      <c r="AW109" s="6">
        <v>101</v>
      </c>
      <c r="AX109" s="6">
        <v>101</v>
      </c>
      <c r="AY109" s="6">
        <v>101</v>
      </c>
      <c r="AZ109" s="6">
        <v>101</v>
      </c>
      <c r="BA109" s="6">
        <v>101</v>
      </c>
      <c r="BB109" s="6">
        <v>101</v>
      </c>
      <c r="BC109" s="6">
        <v>101</v>
      </c>
      <c r="BD109" s="229">
        <v>101</v>
      </c>
      <c r="BE109" s="228">
        <f t="shared" si="54"/>
        <v>101</v>
      </c>
      <c r="BF109" s="229">
        <f t="shared" si="55"/>
        <v>0</v>
      </c>
      <c r="BG109" s="6"/>
      <c r="BH109" s="66"/>
      <c r="BI109" s="66"/>
      <c r="BJ109" s="66"/>
      <c r="BK109" s="66"/>
      <c r="BL109" s="66"/>
      <c r="BM109" s="66"/>
      <c r="BN109" s="66"/>
    </row>
    <row r="110" spans="1:66" ht="15.75" customHeight="1" x14ac:dyDescent="0.2">
      <c r="A110" s="225">
        <v>-0.25</v>
      </c>
      <c r="B110" s="103">
        <v>-2.2422629953336299</v>
      </c>
      <c r="C110" s="104">
        <v>-3.0615903337276098</v>
      </c>
      <c r="D110" s="104">
        <v>-3.2073768550972401</v>
      </c>
      <c r="E110" s="104">
        <v>-2.8375139568340599</v>
      </c>
      <c r="F110" s="104">
        <v>-2.6798588718008101</v>
      </c>
      <c r="G110" s="104">
        <v>-3.46550761431042</v>
      </c>
      <c r="H110" s="104">
        <v>-3.4333638952165999</v>
      </c>
      <c r="I110" s="104">
        <v>-3.23921791763282</v>
      </c>
      <c r="J110" s="104">
        <v>-3.0122630470942999</v>
      </c>
      <c r="K110" s="105">
        <v>-2.9362560998959801</v>
      </c>
      <c r="L110" s="234">
        <f t="shared" si="48"/>
        <v>-3.0115211586943476</v>
      </c>
      <c r="M110" s="235">
        <f t="shared" si="49"/>
        <v>0.36734317388370225</v>
      </c>
      <c r="N110" s="6"/>
      <c r="O110" s="225">
        <v>-0.25</v>
      </c>
      <c r="P110" s="228">
        <v>101</v>
      </c>
      <c r="Q110" s="6">
        <v>101</v>
      </c>
      <c r="R110" s="6">
        <v>101</v>
      </c>
      <c r="S110" s="6">
        <v>101</v>
      </c>
      <c r="T110" s="6">
        <v>101</v>
      </c>
      <c r="U110" s="6">
        <v>101</v>
      </c>
      <c r="V110" s="6">
        <v>101</v>
      </c>
      <c r="W110" s="6">
        <v>101</v>
      </c>
      <c r="X110" s="6">
        <v>101</v>
      </c>
      <c r="Y110" s="229">
        <v>101</v>
      </c>
      <c r="Z110" s="228">
        <f t="shared" si="50"/>
        <v>101</v>
      </c>
      <c r="AA110" s="229">
        <f t="shared" si="51"/>
        <v>0</v>
      </c>
      <c r="AB110" s="6"/>
      <c r="AC110" s="223"/>
      <c r="AD110" s="223"/>
      <c r="AE110" s="6"/>
      <c r="AF110" s="225">
        <v>-0.25</v>
      </c>
      <c r="AG110" s="103">
        <v>-3.41471200836977</v>
      </c>
      <c r="AH110" s="104">
        <v>-3.4408198215825601</v>
      </c>
      <c r="AI110" s="104">
        <v>-2.24173927298488</v>
      </c>
      <c r="AJ110" s="104">
        <v>-3.4373313285192899</v>
      </c>
      <c r="AK110" s="104">
        <v>-3.4083911913433802</v>
      </c>
      <c r="AL110" s="104">
        <v>-3.4401996029203499</v>
      </c>
      <c r="AM110" s="104">
        <v>-3.42434208129764</v>
      </c>
      <c r="AN110" s="104">
        <v>-3.43609189251048</v>
      </c>
      <c r="AO110" s="104">
        <v>-3.4226557358559</v>
      </c>
      <c r="AP110" s="105">
        <v>-3.4113704157691198</v>
      </c>
      <c r="AQ110" s="234">
        <f t="shared" si="52"/>
        <v>-3.3077653351153371</v>
      </c>
      <c r="AR110" s="235">
        <f t="shared" si="53"/>
        <v>0.37475859745692913</v>
      </c>
      <c r="AS110" s="29"/>
      <c r="AT110" s="225">
        <v>-0.25</v>
      </c>
      <c r="AU110" s="228">
        <v>101</v>
      </c>
      <c r="AV110" s="6">
        <v>101</v>
      </c>
      <c r="AW110" s="6">
        <v>101</v>
      </c>
      <c r="AX110" s="6">
        <v>101</v>
      </c>
      <c r="AY110" s="6">
        <v>101</v>
      </c>
      <c r="AZ110" s="6">
        <v>101</v>
      </c>
      <c r="BA110" s="6">
        <v>101</v>
      </c>
      <c r="BB110" s="6">
        <v>101</v>
      </c>
      <c r="BC110" s="6">
        <v>101</v>
      </c>
      <c r="BD110" s="229">
        <v>101</v>
      </c>
      <c r="BE110" s="228">
        <f t="shared" si="54"/>
        <v>101</v>
      </c>
      <c r="BF110" s="229">
        <f t="shared" si="55"/>
        <v>0</v>
      </c>
      <c r="BG110" s="6"/>
      <c r="BH110" s="66"/>
      <c r="BI110" s="66"/>
      <c r="BJ110" s="66"/>
      <c r="BK110" s="66"/>
      <c r="BL110" s="66"/>
      <c r="BM110" s="66"/>
      <c r="BN110" s="66"/>
    </row>
    <row r="111" spans="1:66" ht="15.75" customHeight="1" x14ac:dyDescent="0.2">
      <c r="A111" s="225">
        <v>0</v>
      </c>
      <c r="B111" s="103">
        <v>0</v>
      </c>
      <c r="C111" s="104">
        <v>0</v>
      </c>
      <c r="D111" s="104">
        <v>0</v>
      </c>
      <c r="E111" s="104">
        <v>0</v>
      </c>
      <c r="F111" s="104">
        <v>0</v>
      </c>
      <c r="G111" s="236">
        <v>0</v>
      </c>
      <c r="H111" s="236">
        <v>0</v>
      </c>
      <c r="I111" s="104">
        <v>0</v>
      </c>
      <c r="J111" s="104">
        <v>0</v>
      </c>
      <c r="K111" s="105">
        <v>0</v>
      </c>
      <c r="L111" s="234">
        <f t="shared" si="48"/>
        <v>0</v>
      </c>
      <c r="M111" s="235">
        <f t="shared" si="49"/>
        <v>0</v>
      </c>
      <c r="N111" s="6"/>
      <c r="O111" s="225">
        <v>0</v>
      </c>
      <c r="P111" s="228">
        <v>2</v>
      </c>
      <c r="Q111" s="6">
        <v>2</v>
      </c>
      <c r="R111" s="6">
        <v>2</v>
      </c>
      <c r="S111" s="6">
        <v>2</v>
      </c>
      <c r="T111" s="6">
        <v>2</v>
      </c>
      <c r="U111" s="6">
        <v>2</v>
      </c>
      <c r="V111" s="6">
        <v>2</v>
      </c>
      <c r="W111" s="6">
        <v>2</v>
      </c>
      <c r="X111" s="6">
        <v>2</v>
      </c>
      <c r="Y111" s="229">
        <v>2</v>
      </c>
      <c r="Z111" s="228">
        <f t="shared" si="50"/>
        <v>2</v>
      </c>
      <c r="AA111" s="229">
        <f t="shared" si="51"/>
        <v>0</v>
      </c>
      <c r="AB111" s="6"/>
      <c r="AC111" s="223"/>
      <c r="AD111" s="223"/>
      <c r="AE111" s="6"/>
      <c r="AF111" s="225">
        <v>0</v>
      </c>
      <c r="AG111" s="103">
        <v>0</v>
      </c>
      <c r="AH111" s="104">
        <v>0</v>
      </c>
      <c r="AI111" s="104">
        <v>0</v>
      </c>
      <c r="AJ111" s="104">
        <v>0</v>
      </c>
      <c r="AK111" s="104">
        <v>0</v>
      </c>
      <c r="AL111" s="236">
        <v>0</v>
      </c>
      <c r="AM111" s="236">
        <v>0</v>
      </c>
      <c r="AN111" s="236">
        <v>0</v>
      </c>
      <c r="AO111" s="236">
        <v>0</v>
      </c>
      <c r="AP111" s="235">
        <v>0</v>
      </c>
      <c r="AQ111" s="234">
        <f t="shared" si="52"/>
        <v>0</v>
      </c>
      <c r="AR111" s="235">
        <f t="shared" si="53"/>
        <v>0</v>
      </c>
      <c r="AS111" s="6"/>
      <c r="AT111" s="225">
        <v>0</v>
      </c>
      <c r="AU111" s="228">
        <v>2</v>
      </c>
      <c r="AV111" s="6">
        <v>2</v>
      </c>
      <c r="AW111" s="6">
        <v>2</v>
      </c>
      <c r="AX111" s="6">
        <v>2</v>
      </c>
      <c r="AY111" s="6">
        <v>2</v>
      </c>
      <c r="AZ111" s="6">
        <v>2</v>
      </c>
      <c r="BA111" s="6">
        <v>2</v>
      </c>
      <c r="BB111" s="6">
        <v>2</v>
      </c>
      <c r="BC111" s="6">
        <v>2</v>
      </c>
      <c r="BD111" s="229">
        <v>2</v>
      </c>
      <c r="BE111" s="228">
        <f t="shared" si="54"/>
        <v>2</v>
      </c>
      <c r="BF111" s="229">
        <f t="shared" si="55"/>
        <v>0</v>
      </c>
      <c r="BG111" s="6"/>
      <c r="BH111" s="66"/>
      <c r="BI111" s="66"/>
      <c r="BJ111" s="66"/>
      <c r="BK111" s="66"/>
      <c r="BL111" s="66"/>
      <c r="BM111" s="66"/>
      <c r="BN111" s="66"/>
    </row>
    <row r="112" spans="1:66" ht="15.75" customHeight="1" x14ac:dyDescent="0.2">
      <c r="A112" s="225">
        <v>0.25</v>
      </c>
      <c r="B112" s="103">
        <v>-1.99999476071543</v>
      </c>
      <c r="C112" s="104">
        <v>-1.99999422046098</v>
      </c>
      <c r="D112" s="104">
        <v>-1.9999943185872899</v>
      </c>
      <c r="E112" s="104">
        <v>-1.9999947154583</v>
      </c>
      <c r="F112" s="104">
        <v>-1.9999947287445601</v>
      </c>
      <c r="G112" s="104">
        <v>-1.99999491187358</v>
      </c>
      <c r="H112" s="104">
        <v>-1.99999446322552</v>
      </c>
      <c r="I112" s="104">
        <v>-1.9999945837667401</v>
      </c>
      <c r="J112" s="104">
        <v>-1.9999941883078001</v>
      </c>
      <c r="K112" s="105">
        <v>-1.99999459435326</v>
      </c>
      <c r="L112" s="234">
        <f t="shared" si="48"/>
        <v>-1.9999945485493462</v>
      </c>
      <c r="M112" s="235">
        <f t="shared" si="49"/>
        <v>2.4455510026385195E-7</v>
      </c>
      <c r="N112" s="6"/>
      <c r="O112" s="225">
        <v>0.25</v>
      </c>
      <c r="P112" s="228">
        <v>22</v>
      </c>
      <c r="Q112" s="6">
        <v>19</v>
      </c>
      <c r="R112" s="6">
        <v>21</v>
      </c>
      <c r="S112" s="6">
        <v>19</v>
      </c>
      <c r="T112" s="6">
        <v>23</v>
      </c>
      <c r="U112" s="6">
        <v>21</v>
      </c>
      <c r="V112" s="6">
        <v>18</v>
      </c>
      <c r="W112" s="6">
        <v>14</v>
      </c>
      <c r="X112" s="6">
        <v>22</v>
      </c>
      <c r="Y112" s="229">
        <v>18</v>
      </c>
      <c r="Z112" s="228">
        <f t="shared" si="50"/>
        <v>19.7</v>
      </c>
      <c r="AA112" s="229">
        <f t="shared" si="51"/>
        <v>2.6687491868330775</v>
      </c>
      <c r="AB112" s="6"/>
      <c r="AC112" s="223"/>
      <c r="AD112" s="223"/>
      <c r="AE112" s="6"/>
      <c r="AF112" s="225">
        <v>0.25</v>
      </c>
      <c r="AG112" s="103">
        <v>-2.2499975038459299</v>
      </c>
      <c r="AH112" s="104">
        <v>-2.2499967792935598</v>
      </c>
      <c r="AI112" s="104">
        <v>-2.2499968121724798</v>
      </c>
      <c r="AJ112" s="104">
        <v>-2.2499970894660599</v>
      </c>
      <c r="AK112" s="104">
        <v>-2.2499961308364602</v>
      </c>
      <c r="AL112" s="104">
        <v>-2.2499964018240601</v>
      </c>
      <c r="AM112" s="104">
        <v>-2.24999603875471</v>
      </c>
      <c r="AN112" s="104">
        <v>-2.24999628011021</v>
      </c>
      <c r="AO112" s="104">
        <v>-2.2499972484750699</v>
      </c>
      <c r="AP112" s="105">
        <v>-2.2499959809353598</v>
      </c>
      <c r="AQ112" s="234">
        <f t="shared" si="52"/>
        <v>-2.2499966265713898</v>
      </c>
      <c r="AR112" s="235">
        <f t="shared" si="53"/>
        <v>5.3821642398516322E-7</v>
      </c>
      <c r="AS112" s="29"/>
      <c r="AT112" s="225">
        <v>0.25</v>
      </c>
      <c r="AU112" s="228">
        <v>11</v>
      </c>
      <c r="AV112" s="6">
        <v>15</v>
      </c>
      <c r="AW112" s="6">
        <v>15</v>
      </c>
      <c r="AX112" s="6">
        <v>15</v>
      </c>
      <c r="AY112" s="6">
        <v>14</v>
      </c>
      <c r="AZ112" s="6">
        <v>16</v>
      </c>
      <c r="BA112" s="6">
        <v>16</v>
      </c>
      <c r="BB112" s="6">
        <v>15</v>
      </c>
      <c r="BC112" s="6">
        <v>16</v>
      </c>
      <c r="BD112" s="229">
        <v>15</v>
      </c>
      <c r="BE112" s="228">
        <f t="shared" si="54"/>
        <v>14.8</v>
      </c>
      <c r="BF112" s="229">
        <f t="shared" si="55"/>
        <v>1.4757295747452435</v>
      </c>
      <c r="BG112" s="6"/>
      <c r="BH112" s="66"/>
      <c r="BI112" s="66"/>
      <c r="BJ112" s="66"/>
      <c r="BK112" s="66"/>
      <c r="BL112" s="66"/>
      <c r="BM112" s="66"/>
      <c r="BN112" s="66"/>
    </row>
    <row r="113" spans="1:66" ht="15.75" customHeight="1" x14ac:dyDescent="0.2">
      <c r="A113" s="225">
        <v>0.5</v>
      </c>
      <c r="B113" s="103">
        <v>-3.9999979892189699</v>
      </c>
      <c r="C113" s="104">
        <v>-3.9999979122291598</v>
      </c>
      <c r="D113" s="104">
        <v>-3.99999800340143</v>
      </c>
      <c r="E113" s="104">
        <v>-3.99999778479736</v>
      </c>
      <c r="F113" s="104">
        <v>-3.9999979131467698</v>
      </c>
      <c r="G113" s="104">
        <v>-3.99999765056045</v>
      </c>
      <c r="H113" s="104">
        <v>-3.9999975174143101</v>
      </c>
      <c r="I113" s="104">
        <v>-3.9999977255071899</v>
      </c>
      <c r="J113" s="104">
        <v>-3.9999975679016</v>
      </c>
      <c r="K113" s="105">
        <v>-3.99999809910243</v>
      </c>
      <c r="L113" s="234">
        <f t="shared" si="48"/>
        <v>-3.9999978163279666</v>
      </c>
      <c r="M113" s="235">
        <f t="shared" si="49"/>
        <v>1.9754228583264666E-7</v>
      </c>
      <c r="N113" s="6"/>
      <c r="O113" s="225">
        <v>0.5</v>
      </c>
      <c r="P113" s="228">
        <v>14</v>
      </c>
      <c r="Q113" s="6">
        <v>16</v>
      </c>
      <c r="R113" s="6">
        <v>12</v>
      </c>
      <c r="S113" s="6">
        <v>15</v>
      </c>
      <c r="T113" s="6">
        <v>14</v>
      </c>
      <c r="U113" s="6">
        <v>15</v>
      </c>
      <c r="V113" s="6">
        <v>16</v>
      </c>
      <c r="W113" s="6">
        <v>15</v>
      </c>
      <c r="X113" s="6">
        <v>15</v>
      </c>
      <c r="Y113" s="229">
        <v>15</v>
      </c>
      <c r="Z113" s="228">
        <f t="shared" si="50"/>
        <v>14.7</v>
      </c>
      <c r="AA113" s="229">
        <f t="shared" si="51"/>
        <v>1.1595018087284057</v>
      </c>
      <c r="AB113" s="6"/>
      <c r="AC113" s="223"/>
      <c r="AD113" s="223"/>
      <c r="AE113" s="6"/>
      <c r="AF113" s="225">
        <v>0.5</v>
      </c>
      <c r="AG113" s="103">
        <v>-4.49999844362579</v>
      </c>
      <c r="AH113" s="104">
        <v>-4.4999979946949704</v>
      </c>
      <c r="AI113" s="104">
        <v>-4.4999990623087696</v>
      </c>
      <c r="AJ113" s="104">
        <v>-4.4999985465173999</v>
      </c>
      <c r="AK113" s="104">
        <v>-4.4999977873599804</v>
      </c>
      <c r="AL113" s="104">
        <v>-4.4999985536682399</v>
      </c>
      <c r="AM113" s="104">
        <v>-4.49999783256533</v>
      </c>
      <c r="AN113" s="104">
        <v>-4.49999819507903</v>
      </c>
      <c r="AO113" s="104">
        <v>-4.4999988176979899</v>
      </c>
      <c r="AP113" s="105">
        <v>-4.4999979918175397</v>
      </c>
      <c r="AQ113" s="234">
        <f t="shared" si="52"/>
        <v>-4.4999983225335036</v>
      </c>
      <c r="AR113" s="235">
        <f t="shared" si="53"/>
        <v>4.3079848513919994E-7</v>
      </c>
      <c r="AS113" s="29"/>
      <c r="AT113" s="225">
        <v>0.5</v>
      </c>
      <c r="AU113" s="228">
        <v>10</v>
      </c>
      <c r="AV113" s="6">
        <v>13</v>
      </c>
      <c r="AW113" s="6">
        <v>9</v>
      </c>
      <c r="AX113" s="6">
        <v>12</v>
      </c>
      <c r="AY113" s="6">
        <v>11</v>
      </c>
      <c r="AZ113" s="6">
        <v>11</v>
      </c>
      <c r="BA113" s="6">
        <v>11</v>
      </c>
      <c r="BB113" s="6">
        <v>11</v>
      </c>
      <c r="BC113" s="6">
        <v>10</v>
      </c>
      <c r="BD113" s="229">
        <v>13</v>
      </c>
      <c r="BE113" s="228">
        <f t="shared" si="54"/>
        <v>11.1</v>
      </c>
      <c r="BF113" s="229">
        <f t="shared" si="55"/>
        <v>1.2866839377079227</v>
      </c>
      <c r="BG113" s="6"/>
      <c r="BH113" s="66"/>
      <c r="BI113" s="66"/>
      <c r="BJ113" s="66"/>
      <c r="BK113" s="66"/>
      <c r="BL113" s="66"/>
      <c r="BM113" s="66"/>
      <c r="BN113" s="66"/>
    </row>
    <row r="114" spans="1:66" ht="15.75" customHeight="1" x14ac:dyDescent="0.2">
      <c r="A114" s="225">
        <v>0.75</v>
      </c>
      <c r="B114" s="103">
        <v>-5.99999863117635</v>
      </c>
      <c r="C114" s="104">
        <v>-5.9999990427540197</v>
      </c>
      <c r="D114" s="104">
        <v>-5.9999989729168499</v>
      </c>
      <c r="E114" s="104">
        <v>-5.9999986602404398</v>
      </c>
      <c r="F114" s="104">
        <v>-5.9999986637164797</v>
      </c>
      <c r="G114" s="104">
        <v>-5.9999985657763499</v>
      </c>
      <c r="H114" s="104">
        <v>-5.9999989398506397</v>
      </c>
      <c r="I114" s="104">
        <v>-5.9999990033231798</v>
      </c>
      <c r="J114" s="104">
        <v>-5.9999988201254499</v>
      </c>
      <c r="K114" s="105">
        <v>-5.9999989445351103</v>
      </c>
      <c r="L114" s="234">
        <f t="shared" si="48"/>
        <v>-5.9999988244414864</v>
      </c>
      <c r="M114" s="235">
        <f t="shared" si="49"/>
        <v>1.7842456002884277E-7</v>
      </c>
      <c r="N114" s="6"/>
      <c r="O114" s="225">
        <v>0.75</v>
      </c>
      <c r="P114" s="228">
        <v>11</v>
      </c>
      <c r="Q114" s="6">
        <v>12</v>
      </c>
      <c r="R114" s="6">
        <v>13</v>
      </c>
      <c r="S114" s="6">
        <v>11</v>
      </c>
      <c r="T114" s="6">
        <v>12</v>
      </c>
      <c r="U114" s="6">
        <v>12</v>
      </c>
      <c r="V114" s="6">
        <v>12</v>
      </c>
      <c r="W114" s="6">
        <v>11</v>
      </c>
      <c r="X114" s="6">
        <v>12</v>
      </c>
      <c r="Y114" s="229">
        <v>12</v>
      </c>
      <c r="Z114" s="228">
        <f t="shared" si="50"/>
        <v>11.8</v>
      </c>
      <c r="AA114" s="229">
        <f t="shared" si="51"/>
        <v>0.63245553203367577</v>
      </c>
      <c r="AB114" s="6"/>
      <c r="AC114" s="223"/>
      <c r="AD114" s="223"/>
      <c r="AE114" s="6"/>
      <c r="AF114" s="225">
        <v>0.75</v>
      </c>
      <c r="AG114" s="103">
        <v>-6.7499988138247797</v>
      </c>
      <c r="AH114" s="104">
        <v>-6.7499988043510699</v>
      </c>
      <c r="AI114" s="104">
        <v>-6.7499985591883203</v>
      </c>
      <c r="AJ114" s="104">
        <v>-6.74999937520177</v>
      </c>
      <c r="AK114" s="104">
        <v>-6.74999903334544</v>
      </c>
      <c r="AL114" s="104">
        <v>-6.7499990251569502</v>
      </c>
      <c r="AM114" s="104">
        <v>-6.7499991732118501</v>
      </c>
      <c r="AN114" s="104">
        <v>-6.7499991680415796</v>
      </c>
      <c r="AO114" s="104">
        <v>-6.7499991374704997</v>
      </c>
      <c r="AP114" s="105">
        <v>-6.7499994481493601</v>
      </c>
      <c r="AQ114" s="234">
        <f t="shared" si="52"/>
        <v>-6.749999053794161</v>
      </c>
      <c r="AR114" s="235">
        <f t="shared" si="53"/>
        <v>2.7055785956335428E-7</v>
      </c>
      <c r="AS114" s="29"/>
      <c r="AT114" s="225">
        <v>0.75</v>
      </c>
      <c r="AU114" s="228">
        <v>8</v>
      </c>
      <c r="AV114" s="6">
        <v>9</v>
      </c>
      <c r="AW114" s="6">
        <v>10</v>
      </c>
      <c r="AX114" s="6">
        <v>8</v>
      </c>
      <c r="AY114" s="6">
        <v>9</v>
      </c>
      <c r="AZ114" s="6">
        <v>10</v>
      </c>
      <c r="BA114" s="6">
        <v>8</v>
      </c>
      <c r="BB114" s="6">
        <v>9</v>
      </c>
      <c r="BC114" s="6">
        <v>10</v>
      </c>
      <c r="BD114" s="229">
        <v>8</v>
      </c>
      <c r="BE114" s="228">
        <f t="shared" si="54"/>
        <v>8.9</v>
      </c>
      <c r="BF114" s="229">
        <f t="shared" si="55"/>
        <v>0.87559503577091313</v>
      </c>
      <c r="BG114" s="6"/>
      <c r="BH114" s="66"/>
      <c r="BI114" s="66"/>
      <c r="BJ114" s="66"/>
      <c r="BK114" s="66"/>
      <c r="BL114" s="66"/>
      <c r="BM114" s="66"/>
      <c r="BN114" s="66"/>
    </row>
    <row r="115" spans="1:66" ht="15.75" customHeight="1" x14ac:dyDescent="0.2">
      <c r="A115" s="225">
        <v>1</v>
      </c>
      <c r="B115" s="103">
        <v>-7.9999994914280697</v>
      </c>
      <c r="C115" s="104">
        <v>-7.9999993508304801</v>
      </c>
      <c r="D115" s="104">
        <v>-7.9999994424787202</v>
      </c>
      <c r="E115" s="104">
        <v>-7.9999993690182496</v>
      </c>
      <c r="F115" s="104">
        <v>-7.9999993817127901</v>
      </c>
      <c r="G115" s="104">
        <v>-7.9999993681575399</v>
      </c>
      <c r="H115" s="104">
        <v>-7.99999949458957</v>
      </c>
      <c r="I115" s="104">
        <v>-7.9999992700594298</v>
      </c>
      <c r="J115" s="104">
        <v>-7.9999992983422601</v>
      </c>
      <c r="K115" s="105">
        <v>-7.9999992159370201</v>
      </c>
      <c r="L115" s="234">
        <f t="shared" si="48"/>
        <v>-7.9999993682554136</v>
      </c>
      <c r="M115" s="235">
        <f t="shared" si="49"/>
        <v>9.1200289702239758E-8</v>
      </c>
      <c r="N115" s="6"/>
      <c r="O115" s="225">
        <v>1</v>
      </c>
      <c r="P115" s="228">
        <v>11</v>
      </c>
      <c r="Q115" s="6">
        <v>10</v>
      </c>
      <c r="R115" s="6">
        <v>10</v>
      </c>
      <c r="S115" s="6">
        <v>10</v>
      </c>
      <c r="T115" s="6">
        <v>10</v>
      </c>
      <c r="U115" s="6">
        <v>10</v>
      </c>
      <c r="V115" s="6">
        <v>11</v>
      </c>
      <c r="W115" s="6">
        <v>10</v>
      </c>
      <c r="X115" s="6">
        <v>10</v>
      </c>
      <c r="Y115" s="229">
        <v>10</v>
      </c>
      <c r="Z115" s="228">
        <f t="shared" si="50"/>
        <v>10.199999999999999</v>
      </c>
      <c r="AA115" s="229">
        <f t="shared" si="51"/>
        <v>0.42163702135578396</v>
      </c>
      <c r="AB115" s="6"/>
      <c r="AC115" s="223"/>
      <c r="AD115" s="223"/>
      <c r="AE115" s="6"/>
      <c r="AF115" s="225">
        <v>1</v>
      </c>
      <c r="AG115" s="103">
        <v>-8.9999993646639194</v>
      </c>
      <c r="AH115" s="104">
        <v>-8.9999992296111504</v>
      </c>
      <c r="AI115" s="104">
        <v>-8.9999991068893301</v>
      </c>
      <c r="AJ115" s="104">
        <v>-8.9999996481930395</v>
      </c>
      <c r="AK115" s="104">
        <v>-8.9999992078112498</v>
      </c>
      <c r="AL115" s="104">
        <v>-8.9999996876514405</v>
      </c>
      <c r="AM115" s="104">
        <v>-8.9999991742247101</v>
      </c>
      <c r="AN115" s="104">
        <v>-8.9999993041814594</v>
      </c>
      <c r="AO115" s="104">
        <v>-8.9999994148090003</v>
      </c>
      <c r="AP115" s="105">
        <v>-8.9999993718923204</v>
      </c>
      <c r="AQ115" s="234">
        <f t="shared" si="52"/>
        <v>-8.9999993509927627</v>
      </c>
      <c r="AR115" s="235">
        <f t="shared" si="53"/>
        <v>1.9282186479979571E-7</v>
      </c>
      <c r="AS115" s="29"/>
      <c r="AT115" s="225">
        <v>1</v>
      </c>
      <c r="AU115" s="228">
        <v>9</v>
      </c>
      <c r="AV115" s="6">
        <v>7</v>
      </c>
      <c r="AW115" s="6">
        <v>8</v>
      </c>
      <c r="AX115" s="6">
        <v>7</v>
      </c>
      <c r="AY115" s="6">
        <v>8</v>
      </c>
      <c r="AZ115" s="6">
        <v>6</v>
      </c>
      <c r="BA115" s="6">
        <v>8</v>
      </c>
      <c r="BB115" s="6">
        <v>7</v>
      </c>
      <c r="BC115" s="6">
        <v>7</v>
      </c>
      <c r="BD115" s="229">
        <v>8</v>
      </c>
      <c r="BE115" s="228">
        <f t="shared" si="54"/>
        <v>7.5</v>
      </c>
      <c r="BF115" s="229">
        <f t="shared" si="55"/>
        <v>0.84983658559879749</v>
      </c>
      <c r="BG115" s="6"/>
      <c r="BH115" s="66"/>
      <c r="BI115" s="66"/>
      <c r="BJ115" s="66"/>
      <c r="BK115" s="66"/>
      <c r="BL115" s="66"/>
      <c r="BM115" s="66"/>
      <c r="BN115" s="66"/>
    </row>
    <row r="116" spans="1:66" ht="15.75" customHeight="1" x14ac:dyDescent="0.2">
      <c r="A116" s="225">
        <v>1.25</v>
      </c>
      <c r="B116" s="103">
        <v>-9.99999952199558</v>
      </c>
      <c r="C116" s="104">
        <v>-9.99999942807883</v>
      </c>
      <c r="D116" s="104">
        <v>-9.9999996899213794</v>
      </c>
      <c r="E116" s="104">
        <v>-9.9999994538306893</v>
      </c>
      <c r="F116" s="104">
        <v>-9.9999997303552899</v>
      </c>
      <c r="G116" s="104">
        <v>-9.9999994714072198</v>
      </c>
      <c r="H116" s="104">
        <v>-9.9999994010302107</v>
      </c>
      <c r="I116" s="104">
        <v>-9.99999960778527</v>
      </c>
      <c r="J116" s="104">
        <v>-9.9999997102630704</v>
      </c>
      <c r="K116" s="105">
        <v>-9.9999995234523293</v>
      </c>
      <c r="L116" s="234">
        <f t="shared" si="48"/>
        <v>-9.9999995538119872</v>
      </c>
      <c r="M116" s="235">
        <f t="shared" si="49"/>
        <v>1.2245418977537546E-7</v>
      </c>
      <c r="N116" s="6"/>
      <c r="O116" s="225">
        <v>1.25</v>
      </c>
      <c r="P116" s="228">
        <v>9</v>
      </c>
      <c r="Q116" s="6">
        <v>8</v>
      </c>
      <c r="R116" s="6">
        <v>9</v>
      </c>
      <c r="S116" s="6">
        <v>9</v>
      </c>
      <c r="T116" s="6">
        <v>9</v>
      </c>
      <c r="U116" s="6">
        <v>8</v>
      </c>
      <c r="V116" s="6">
        <v>8</v>
      </c>
      <c r="W116" s="6">
        <v>8</v>
      </c>
      <c r="X116" s="6">
        <v>9</v>
      </c>
      <c r="Y116" s="229">
        <v>8</v>
      </c>
      <c r="Z116" s="228">
        <f t="shared" si="50"/>
        <v>8.5</v>
      </c>
      <c r="AA116" s="229">
        <f t="shared" si="51"/>
        <v>0.52704627669472992</v>
      </c>
      <c r="AB116" s="6"/>
      <c r="AC116" s="223"/>
      <c r="AD116" s="223"/>
      <c r="AE116" s="6"/>
      <c r="AF116" s="225">
        <v>1.25</v>
      </c>
      <c r="AG116" s="103">
        <v>-11.249999758715999</v>
      </c>
      <c r="AH116" s="104">
        <v>-11.249999484145199</v>
      </c>
      <c r="AI116" s="104">
        <v>-11.2499996556518</v>
      </c>
      <c r="AJ116" s="104">
        <v>-11.249999674320399</v>
      </c>
      <c r="AK116" s="104">
        <v>-11.2499995592262</v>
      </c>
      <c r="AL116" s="104">
        <v>-11.2499997175505</v>
      </c>
      <c r="AM116" s="104">
        <v>-11.249999627250199</v>
      </c>
      <c r="AN116" s="104">
        <v>-11.2499994047285</v>
      </c>
      <c r="AO116" s="104">
        <v>-11.249999490584999</v>
      </c>
      <c r="AP116" s="105">
        <v>-11.249999670413199</v>
      </c>
      <c r="AQ116" s="234">
        <f t="shared" si="52"/>
        <v>-11.249999604258701</v>
      </c>
      <c r="AR116" s="235">
        <f t="shared" si="53"/>
        <v>1.1466676278683438E-7</v>
      </c>
      <c r="AS116" s="29"/>
      <c r="AT116" s="225">
        <v>1.25</v>
      </c>
      <c r="AU116" s="228">
        <v>6</v>
      </c>
      <c r="AV116" s="6">
        <v>7</v>
      </c>
      <c r="AW116" s="6">
        <v>8</v>
      </c>
      <c r="AX116" s="6">
        <v>8</v>
      </c>
      <c r="AY116" s="6">
        <v>6</v>
      </c>
      <c r="AZ116" s="6">
        <v>6</v>
      </c>
      <c r="BA116" s="6">
        <v>5</v>
      </c>
      <c r="BB116" s="6">
        <v>6</v>
      </c>
      <c r="BC116" s="6">
        <v>7</v>
      </c>
      <c r="BD116" s="229">
        <v>6</v>
      </c>
      <c r="BE116" s="228">
        <f t="shared" si="54"/>
        <v>6.5</v>
      </c>
      <c r="BF116" s="229">
        <f t="shared" si="55"/>
        <v>0.97182531580755005</v>
      </c>
      <c r="BG116" s="6"/>
      <c r="BH116" s="66"/>
      <c r="BI116" s="66"/>
      <c r="BJ116" s="66"/>
      <c r="BK116" s="66"/>
      <c r="BL116" s="66"/>
      <c r="BM116" s="66"/>
      <c r="BN116" s="66"/>
    </row>
    <row r="117" spans="1:66" ht="15.75" customHeight="1" x14ac:dyDescent="0.2">
      <c r="A117" s="237">
        <v>1.5</v>
      </c>
      <c r="B117" s="109">
        <v>-11.9999998436701</v>
      </c>
      <c r="C117" s="110">
        <v>-11.999999827147599</v>
      </c>
      <c r="D117" s="110">
        <v>-11.9999996409073</v>
      </c>
      <c r="E117" s="110">
        <v>-11.9999998064577</v>
      </c>
      <c r="F117" s="110">
        <v>-11.9999996443944</v>
      </c>
      <c r="G117" s="110">
        <v>-11.9999998387008</v>
      </c>
      <c r="H117" s="110">
        <v>-11.9999998183001</v>
      </c>
      <c r="I117" s="110">
        <v>-11.999999808198201</v>
      </c>
      <c r="J117" s="110">
        <v>-11.9999995721739</v>
      </c>
      <c r="K117" s="111">
        <v>-11.999999626320401</v>
      </c>
      <c r="L117" s="238">
        <f t="shared" si="48"/>
        <v>-11.99999974262705</v>
      </c>
      <c r="M117" s="239">
        <f t="shared" si="49"/>
        <v>1.0711468359253571E-7</v>
      </c>
      <c r="N117" s="6"/>
      <c r="O117" s="237">
        <v>1.5</v>
      </c>
      <c r="P117" s="240">
        <v>7</v>
      </c>
      <c r="Q117" s="195">
        <v>8</v>
      </c>
      <c r="R117" s="195">
        <v>7</v>
      </c>
      <c r="S117" s="195">
        <v>8</v>
      </c>
      <c r="T117" s="195">
        <v>7</v>
      </c>
      <c r="U117" s="195">
        <v>8</v>
      </c>
      <c r="V117" s="195">
        <v>8</v>
      </c>
      <c r="W117" s="195">
        <v>8</v>
      </c>
      <c r="X117" s="195">
        <v>7</v>
      </c>
      <c r="Y117" s="241">
        <v>7</v>
      </c>
      <c r="Z117" s="240">
        <f t="shared" si="50"/>
        <v>7.5</v>
      </c>
      <c r="AA117" s="241">
        <f t="shared" si="51"/>
        <v>0.52704627669472992</v>
      </c>
      <c r="AB117" s="6"/>
      <c r="AC117" s="223"/>
      <c r="AD117" s="223"/>
      <c r="AE117" s="6"/>
      <c r="AF117" s="237">
        <v>1.5</v>
      </c>
      <c r="AG117" s="109">
        <v>-13.499999823187601</v>
      </c>
      <c r="AH117" s="110">
        <v>-13.4999997686644</v>
      </c>
      <c r="AI117" s="110">
        <v>-13.499999628647901</v>
      </c>
      <c r="AJ117" s="110">
        <v>-13.499999619415201</v>
      </c>
      <c r="AK117" s="110">
        <v>-13.499999767670101</v>
      </c>
      <c r="AL117" s="110">
        <v>-13.499999801814299</v>
      </c>
      <c r="AM117" s="110">
        <v>-13.4999998598981</v>
      </c>
      <c r="AN117" s="110">
        <v>-13.4999997856993</v>
      </c>
      <c r="AO117" s="110">
        <v>-13.499999799505501</v>
      </c>
      <c r="AP117" s="111">
        <v>-13.499999598246101</v>
      </c>
      <c r="AQ117" s="238">
        <f t="shared" si="52"/>
        <v>-13.499999745274849</v>
      </c>
      <c r="AR117" s="239">
        <f t="shared" si="53"/>
        <v>9.3742711277753318E-8</v>
      </c>
      <c r="AS117" s="29"/>
      <c r="AT117" s="237">
        <v>1.5</v>
      </c>
      <c r="AU117" s="240">
        <v>6</v>
      </c>
      <c r="AV117" s="195">
        <v>6</v>
      </c>
      <c r="AW117" s="195">
        <v>4</v>
      </c>
      <c r="AX117" s="195">
        <v>6</v>
      </c>
      <c r="AY117" s="195">
        <v>4</v>
      </c>
      <c r="AZ117" s="195">
        <v>7</v>
      </c>
      <c r="BA117" s="195">
        <v>6</v>
      </c>
      <c r="BB117" s="195">
        <v>7</v>
      </c>
      <c r="BC117" s="195">
        <v>4</v>
      </c>
      <c r="BD117" s="241">
        <v>6</v>
      </c>
      <c r="BE117" s="240">
        <f t="shared" si="54"/>
        <v>5.6</v>
      </c>
      <c r="BF117" s="241">
        <f t="shared" si="55"/>
        <v>1.1737877907772662</v>
      </c>
      <c r="BG117" s="6"/>
      <c r="BH117" s="66"/>
      <c r="BI117" s="66"/>
      <c r="BJ117" s="66"/>
      <c r="BK117" s="66"/>
      <c r="BL117" s="66"/>
      <c r="BM117" s="66"/>
      <c r="BN117" s="66"/>
    </row>
    <row r="118" spans="1:66" ht="15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223"/>
      <c r="AD118" s="223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6"/>
      <c r="BI118" s="66"/>
      <c r="BJ118" s="66"/>
      <c r="BK118" s="66"/>
      <c r="BL118" s="66"/>
      <c r="BM118" s="66"/>
      <c r="BN118" s="66"/>
    </row>
    <row r="119" spans="1:66" ht="15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223"/>
      <c r="AD119" s="223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6"/>
      <c r="BI119" s="66"/>
      <c r="BJ119" s="66"/>
      <c r="BK119" s="66"/>
      <c r="BL119" s="66"/>
      <c r="BM119" s="66"/>
      <c r="BN119" s="66"/>
    </row>
    <row r="120" spans="1:66" ht="15.75" customHeight="1" x14ac:dyDescent="0.2">
      <c r="A120" s="6" t="s">
        <v>127</v>
      </c>
      <c r="B120" s="6" t="s">
        <v>128</v>
      </c>
      <c r="C120" s="6" t="s">
        <v>129</v>
      </c>
      <c r="D120" s="6" t="s">
        <v>110</v>
      </c>
      <c r="E120" s="6" t="s">
        <v>111</v>
      </c>
      <c r="F120" s="6" t="s">
        <v>145</v>
      </c>
      <c r="G120" s="6"/>
      <c r="H120" s="6"/>
      <c r="I120" s="6"/>
      <c r="J120" s="6"/>
      <c r="K120" s="6"/>
      <c r="L120" s="6"/>
      <c r="M120" s="6"/>
      <c r="N120" s="6"/>
      <c r="O120" s="6" t="s">
        <v>127</v>
      </c>
      <c r="P120" s="6" t="s">
        <v>128</v>
      </c>
      <c r="Q120" s="6" t="s">
        <v>129</v>
      </c>
      <c r="R120" s="6" t="s">
        <v>110</v>
      </c>
      <c r="S120" s="6" t="s">
        <v>111</v>
      </c>
      <c r="T120" s="6" t="s">
        <v>145</v>
      </c>
      <c r="U120" s="6"/>
      <c r="V120" s="6"/>
      <c r="W120" s="6"/>
      <c r="X120" s="6"/>
      <c r="Y120" s="6"/>
      <c r="Z120" s="6"/>
      <c r="AA120" s="6"/>
      <c r="AB120" s="6"/>
      <c r="AC120" s="223"/>
      <c r="AD120" s="223"/>
      <c r="AE120" s="6"/>
      <c r="AF120" s="6" t="s">
        <v>127</v>
      </c>
      <c r="AG120" s="6" t="s">
        <v>128</v>
      </c>
      <c r="AH120" s="6" t="s">
        <v>129</v>
      </c>
      <c r="AI120" s="6" t="s">
        <v>110</v>
      </c>
      <c r="AJ120" s="6" t="s">
        <v>111</v>
      </c>
      <c r="AK120" s="6" t="s">
        <v>146</v>
      </c>
      <c r="AL120" s="6"/>
      <c r="AM120" s="6"/>
      <c r="AN120" s="6"/>
      <c r="AO120" s="6"/>
      <c r="AP120" s="6"/>
      <c r="AQ120" s="6"/>
      <c r="AR120" s="6"/>
      <c r="AS120" s="6"/>
      <c r="AT120" s="6" t="s">
        <v>127</v>
      </c>
      <c r="AU120" s="6" t="s">
        <v>128</v>
      </c>
      <c r="AV120" s="6" t="s">
        <v>129</v>
      </c>
      <c r="AW120" s="6" t="s">
        <v>110</v>
      </c>
      <c r="AX120" s="6" t="s">
        <v>111</v>
      </c>
      <c r="AY120" s="6" t="s">
        <v>146</v>
      </c>
      <c r="AZ120" s="6"/>
      <c r="BA120" s="6"/>
      <c r="BB120" s="6"/>
      <c r="BC120" s="6"/>
      <c r="BD120" s="6"/>
      <c r="BE120" s="6"/>
      <c r="BF120" s="6"/>
      <c r="BG120" s="6"/>
      <c r="BH120" s="66"/>
      <c r="BI120" s="66"/>
      <c r="BJ120" s="66"/>
      <c r="BK120" s="66"/>
      <c r="BL120" s="66"/>
      <c r="BM120" s="66"/>
      <c r="BN120" s="66"/>
    </row>
    <row r="121" spans="1:66" ht="15.75" customHeight="1" x14ac:dyDescent="0.2">
      <c r="A121" s="101" t="s">
        <v>132</v>
      </c>
      <c r="B121" s="41" t="s">
        <v>112</v>
      </c>
      <c r="C121" s="41" t="s">
        <v>113</v>
      </c>
      <c r="D121" s="41" t="s">
        <v>114</v>
      </c>
      <c r="E121" s="41" t="s">
        <v>115</v>
      </c>
      <c r="F121" s="41" t="s">
        <v>116</v>
      </c>
      <c r="G121" s="41" t="s">
        <v>117</v>
      </c>
      <c r="H121" s="41" t="s">
        <v>118</v>
      </c>
      <c r="I121" s="41" t="s">
        <v>119</v>
      </c>
      <c r="J121" s="41" t="s">
        <v>120</v>
      </c>
      <c r="K121" s="41" t="s">
        <v>121</v>
      </c>
      <c r="L121" s="224" t="s">
        <v>122</v>
      </c>
      <c r="M121" s="44" t="s">
        <v>123</v>
      </c>
      <c r="N121" s="6"/>
      <c r="O121" s="101" t="s">
        <v>132</v>
      </c>
      <c r="P121" s="41" t="s">
        <v>112</v>
      </c>
      <c r="Q121" s="41" t="s">
        <v>113</v>
      </c>
      <c r="R121" s="41" t="s">
        <v>114</v>
      </c>
      <c r="S121" s="41" t="s">
        <v>115</v>
      </c>
      <c r="T121" s="41" t="s">
        <v>116</v>
      </c>
      <c r="U121" s="41" t="s">
        <v>117</v>
      </c>
      <c r="V121" s="41" t="s">
        <v>118</v>
      </c>
      <c r="W121" s="41" t="s">
        <v>119</v>
      </c>
      <c r="X121" s="41" t="s">
        <v>120</v>
      </c>
      <c r="Y121" s="41" t="s">
        <v>121</v>
      </c>
      <c r="Z121" s="224" t="s">
        <v>122</v>
      </c>
      <c r="AA121" s="44" t="s">
        <v>123</v>
      </c>
      <c r="AB121" s="6"/>
      <c r="AC121" s="223"/>
      <c r="AD121" s="223"/>
      <c r="AE121" s="6"/>
      <c r="AF121" s="101" t="s">
        <v>132</v>
      </c>
      <c r="AG121" s="40" t="s">
        <v>112</v>
      </c>
      <c r="AH121" s="41" t="s">
        <v>113</v>
      </c>
      <c r="AI121" s="41" t="s">
        <v>114</v>
      </c>
      <c r="AJ121" s="41" t="s">
        <v>115</v>
      </c>
      <c r="AK121" s="41" t="s">
        <v>116</v>
      </c>
      <c r="AL121" s="41" t="s">
        <v>117</v>
      </c>
      <c r="AM121" s="41" t="s">
        <v>118</v>
      </c>
      <c r="AN121" s="41" t="s">
        <v>119</v>
      </c>
      <c r="AO121" s="41" t="s">
        <v>120</v>
      </c>
      <c r="AP121" s="42" t="s">
        <v>121</v>
      </c>
      <c r="AQ121" s="224" t="s">
        <v>122</v>
      </c>
      <c r="AR121" s="44" t="s">
        <v>123</v>
      </c>
      <c r="AS121" s="6"/>
      <c r="AT121" s="101" t="s">
        <v>132</v>
      </c>
      <c r="AU121" s="40" t="s">
        <v>112</v>
      </c>
      <c r="AV121" s="41" t="s">
        <v>113</v>
      </c>
      <c r="AW121" s="41" t="s">
        <v>114</v>
      </c>
      <c r="AX121" s="41" t="s">
        <v>115</v>
      </c>
      <c r="AY121" s="41" t="s">
        <v>116</v>
      </c>
      <c r="AZ121" s="41" t="s">
        <v>117</v>
      </c>
      <c r="BA121" s="41" t="s">
        <v>118</v>
      </c>
      <c r="BB121" s="41" t="s">
        <v>119</v>
      </c>
      <c r="BC121" s="41" t="s">
        <v>120</v>
      </c>
      <c r="BD121" s="42" t="s">
        <v>121</v>
      </c>
      <c r="BE121" s="224" t="s">
        <v>122</v>
      </c>
      <c r="BF121" s="44" t="s">
        <v>123</v>
      </c>
      <c r="BG121" s="6"/>
      <c r="BH121" s="66"/>
      <c r="BI121" s="66"/>
      <c r="BJ121" s="66"/>
      <c r="BK121" s="66"/>
      <c r="BL121" s="66"/>
      <c r="BM121" s="66"/>
      <c r="BN121" s="66"/>
    </row>
    <row r="122" spans="1:66" ht="15.75" customHeight="1" x14ac:dyDescent="0.2">
      <c r="A122" s="225">
        <v>-1.5</v>
      </c>
      <c r="B122" s="115">
        <v>-23.397194632142</v>
      </c>
      <c r="C122" s="116">
        <v>-23.397194648309299</v>
      </c>
      <c r="D122" s="116">
        <v>-23.3971940822485</v>
      </c>
      <c r="E122" s="116">
        <v>-23.397194867029501</v>
      </c>
      <c r="F122" s="116">
        <v>-23.3971946301684</v>
      </c>
      <c r="G122" s="116">
        <v>-23.397193853591599</v>
      </c>
      <c r="H122" s="116">
        <v>-23.397197230201002</v>
      </c>
      <c r="I122" s="116">
        <v>-23.396820493236099</v>
      </c>
      <c r="J122" s="116">
        <v>-23.397197280106599</v>
      </c>
      <c r="K122" s="117">
        <v>-21.660196829827001</v>
      </c>
      <c r="L122" s="226">
        <f t="shared" ref="L122:L134" si="56">AVERAGE(B122:K122)</f>
        <v>-23.223457854686</v>
      </c>
      <c r="M122" s="227">
        <f t="shared" ref="M122:M134" si="57">_xlfn.STDEV.S(B122:K122)</f>
        <v>0.54927394772390481</v>
      </c>
      <c r="N122" s="6"/>
      <c r="O122" s="225">
        <v>-1.5</v>
      </c>
      <c r="P122" s="230">
        <v>76</v>
      </c>
      <c r="Q122" s="233">
        <v>64</v>
      </c>
      <c r="R122" s="233">
        <v>58</v>
      </c>
      <c r="S122" s="233">
        <v>71</v>
      </c>
      <c r="T122" s="233">
        <v>84</v>
      </c>
      <c r="U122" s="233">
        <v>75</v>
      </c>
      <c r="V122" s="233">
        <v>56</v>
      </c>
      <c r="W122" s="233">
        <v>101</v>
      </c>
      <c r="X122" s="233">
        <v>58</v>
      </c>
      <c r="Y122" s="231">
        <v>101</v>
      </c>
      <c r="Z122" s="230">
        <f t="shared" ref="Z122:Z134" si="58">AVERAGE(P122:Y122)</f>
        <v>74.400000000000006</v>
      </c>
      <c r="AA122" s="231">
        <f t="shared" ref="AA122:AA134" si="59">_xlfn.STDEV.S(P122:Y122)</f>
        <v>16.687986364115027</v>
      </c>
      <c r="AB122" s="6"/>
      <c r="AC122" s="223"/>
      <c r="AD122" s="223"/>
      <c r="AE122" s="6"/>
      <c r="AF122" s="225">
        <v>-1.5</v>
      </c>
      <c r="AG122" s="115">
        <v>-23.862409064912299</v>
      </c>
      <c r="AH122" s="116">
        <v>-21.2056357647851</v>
      </c>
      <c r="AI122" s="116">
        <v>-23.862329513031401</v>
      </c>
      <c r="AJ122" s="116">
        <v>-23.862286960686799</v>
      </c>
      <c r="AK122" s="116">
        <v>-23.8624095726687</v>
      </c>
      <c r="AL122" s="116">
        <v>-23.862371425261401</v>
      </c>
      <c r="AM122" s="116">
        <v>-23.862360529156199</v>
      </c>
      <c r="AN122" s="116">
        <v>-23.862406187705599</v>
      </c>
      <c r="AO122" s="232">
        <v>-23.862207588370801</v>
      </c>
      <c r="AP122" s="117">
        <v>-23.862408868777599</v>
      </c>
      <c r="AQ122" s="226">
        <f t="shared" ref="AQ122:AQ134" si="60">AVERAGE(AG122:AP122)</f>
        <v>-23.59668254753559</v>
      </c>
      <c r="AR122" s="227">
        <f t="shared" ref="AR122:AR134" si="61">_xlfn.STDEV.S(AG122:AP122)</f>
        <v>0.84012820539546218</v>
      </c>
      <c r="AS122" s="29"/>
      <c r="AT122" s="225">
        <v>-1.5</v>
      </c>
      <c r="AU122" s="230">
        <v>71</v>
      </c>
      <c r="AV122" s="233">
        <v>101</v>
      </c>
      <c r="AW122" s="233">
        <v>101</v>
      </c>
      <c r="AX122" s="233">
        <v>101</v>
      </c>
      <c r="AY122" s="233">
        <v>94</v>
      </c>
      <c r="AZ122" s="233">
        <v>101</v>
      </c>
      <c r="BA122" s="233">
        <v>101</v>
      </c>
      <c r="BB122" s="233">
        <v>101</v>
      </c>
      <c r="BC122" s="233">
        <v>101</v>
      </c>
      <c r="BD122" s="231">
        <v>88</v>
      </c>
      <c r="BE122" s="230">
        <f t="shared" ref="BE122:BE134" si="62">AVERAGE(AU122:BD122)</f>
        <v>96</v>
      </c>
      <c r="BF122" s="231">
        <f t="shared" ref="BF122:BF134" si="63">_xlfn.STDEV.S(AU122:BD122)</f>
        <v>9.8206132417708236</v>
      </c>
      <c r="BG122" s="6"/>
      <c r="BH122" s="66"/>
      <c r="BI122" s="66"/>
      <c r="BJ122" s="66"/>
      <c r="BK122" s="66"/>
      <c r="BL122" s="66"/>
      <c r="BM122" s="66"/>
      <c r="BN122" s="66"/>
    </row>
    <row r="123" spans="1:66" ht="15.75" customHeight="1" x14ac:dyDescent="0.2">
      <c r="A123" s="225">
        <v>-1.25</v>
      </c>
      <c r="B123" s="103">
        <v>-19.497664126921901</v>
      </c>
      <c r="C123" s="104">
        <v>-19.497663802923501</v>
      </c>
      <c r="D123" s="104">
        <v>-19.4976639315068</v>
      </c>
      <c r="E123" s="104">
        <v>-19.4976640229434</v>
      </c>
      <c r="F123" s="104">
        <v>-19.497664328895901</v>
      </c>
      <c r="G123" s="104">
        <v>-18.050193759056398</v>
      </c>
      <c r="H123" s="104">
        <v>-19.497665034584799</v>
      </c>
      <c r="I123" s="104">
        <v>-19.497663808129801</v>
      </c>
      <c r="J123" s="104">
        <v>-19.4976637120173</v>
      </c>
      <c r="K123" s="105">
        <v>-19.497664021973101</v>
      </c>
      <c r="L123" s="234">
        <f t="shared" si="56"/>
        <v>-19.35291705489529</v>
      </c>
      <c r="M123" s="235">
        <f t="shared" si="57"/>
        <v>0.45773030842373985</v>
      </c>
      <c r="N123" s="6"/>
      <c r="O123" s="225">
        <v>-1.25</v>
      </c>
      <c r="P123" s="228">
        <v>61</v>
      </c>
      <c r="Q123" s="6">
        <v>59</v>
      </c>
      <c r="R123" s="6">
        <v>62</v>
      </c>
      <c r="S123" s="6">
        <v>49</v>
      </c>
      <c r="T123" s="6">
        <v>55</v>
      </c>
      <c r="U123" s="6">
        <v>93</v>
      </c>
      <c r="V123" s="6">
        <v>43</v>
      </c>
      <c r="W123" s="6">
        <v>61</v>
      </c>
      <c r="X123" s="6">
        <v>53</v>
      </c>
      <c r="Y123" s="229">
        <v>61</v>
      </c>
      <c r="Z123" s="228">
        <f t="shared" si="58"/>
        <v>59.7</v>
      </c>
      <c r="AA123" s="229">
        <f t="shared" si="59"/>
        <v>13.250157231771496</v>
      </c>
      <c r="AB123" s="6"/>
      <c r="AC123" s="223"/>
      <c r="AD123" s="223"/>
      <c r="AE123" s="6"/>
      <c r="AF123" s="225">
        <v>-1.25</v>
      </c>
      <c r="AG123" s="103">
        <v>-19.885351644063199</v>
      </c>
      <c r="AH123" s="104">
        <v>-19.885351689749999</v>
      </c>
      <c r="AI123" s="104">
        <v>-19.8853511967963</v>
      </c>
      <c r="AJ123" s="104">
        <v>-19.885351316993901</v>
      </c>
      <c r="AK123" s="104">
        <v>-19.885351473330001</v>
      </c>
      <c r="AL123" s="104">
        <v>-19.885351487985101</v>
      </c>
      <c r="AM123" s="104">
        <v>-19.885351539138</v>
      </c>
      <c r="AN123" s="104">
        <v>-19.885351658941602</v>
      </c>
      <c r="AO123" s="104">
        <v>-19.885351637692899</v>
      </c>
      <c r="AP123" s="105">
        <v>-19.885351405549699</v>
      </c>
      <c r="AQ123" s="234">
        <f t="shared" si="60"/>
        <v>-19.885351505024069</v>
      </c>
      <c r="AR123" s="235">
        <f t="shared" si="61"/>
        <v>1.6243310655643839E-7</v>
      </c>
      <c r="AS123" s="29"/>
      <c r="AT123" s="225">
        <v>-1.25</v>
      </c>
      <c r="AU123" s="228">
        <v>56</v>
      </c>
      <c r="AV123" s="6">
        <v>43</v>
      </c>
      <c r="AW123" s="6">
        <v>34</v>
      </c>
      <c r="AX123" s="6">
        <v>39</v>
      </c>
      <c r="AY123" s="6">
        <v>61</v>
      </c>
      <c r="AZ123" s="6">
        <v>39</v>
      </c>
      <c r="BA123" s="6">
        <v>43</v>
      </c>
      <c r="BB123" s="6">
        <v>44</v>
      </c>
      <c r="BC123" s="6">
        <v>44</v>
      </c>
      <c r="BD123" s="229">
        <v>40</v>
      </c>
      <c r="BE123" s="228">
        <f t="shared" si="62"/>
        <v>44.3</v>
      </c>
      <c r="BF123" s="229">
        <f t="shared" si="63"/>
        <v>8.1656461947464773</v>
      </c>
      <c r="BG123" s="6"/>
      <c r="BH123" s="66"/>
      <c r="BI123" s="66"/>
      <c r="BJ123" s="66"/>
      <c r="BK123" s="66"/>
      <c r="BL123" s="66"/>
      <c r="BM123" s="66"/>
      <c r="BN123" s="66"/>
    </row>
    <row r="124" spans="1:66" ht="15.75" customHeight="1" x14ac:dyDescent="0.2">
      <c r="A124" s="225">
        <v>-1</v>
      </c>
      <c r="B124" s="103">
        <v>-15.5981297843408</v>
      </c>
      <c r="C124" s="104">
        <v>-15.598129645090401</v>
      </c>
      <c r="D124" s="104">
        <v>-14.4401526666054</v>
      </c>
      <c r="E124" s="104">
        <v>-15.598129855544199</v>
      </c>
      <c r="F124" s="104">
        <v>-15.5981297359926</v>
      </c>
      <c r="G124" s="104">
        <v>-15.598129928040899</v>
      </c>
      <c r="H124" s="104">
        <v>-15.5981295393625</v>
      </c>
      <c r="I124" s="104">
        <v>-15.598129993525299</v>
      </c>
      <c r="J124" s="104">
        <v>-15.598130171359299</v>
      </c>
      <c r="K124" s="105">
        <v>-15.598129843047699</v>
      </c>
      <c r="L124" s="234">
        <f t="shared" si="56"/>
        <v>-15.482332116290911</v>
      </c>
      <c r="M124" s="235">
        <f t="shared" si="57"/>
        <v>0.36618453240305016</v>
      </c>
      <c r="N124" s="6"/>
      <c r="O124" s="225">
        <v>-1</v>
      </c>
      <c r="P124" s="228">
        <v>75</v>
      </c>
      <c r="Q124" s="6">
        <v>67</v>
      </c>
      <c r="R124" s="6">
        <v>100</v>
      </c>
      <c r="S124" s="6">
        <v>80</v>
      </c>
      <c r="T124" s="6">
        <v>66</v>
      </c>
      <c r="U124" s="6">
        <v>66</v>
      </c>
      <c r="V124" s="6">
        <v>84</v>
      </c>
      <c r="W124" s="6">
        <v>70</v>
      </c>
      <c r="X124" s="6">
        <v>59</v>
      </c>
      <c r="Y124" s="229">
        <v>71</v>
      </c>
      <c r="Z124" s="228">
        <f t="shared" si="58"/>
        <v>73.8</v>
      </c>
      <c r="AA124" s="229">
        <f t="shared" si="59"/>
        <v>11.735984548955967</v>
      </c>
      <c r="AB124" s="6"/>
      <c r="AC124" s="223"/>
      <c r="AD124" s="223"/>
      <c r="AE124" s="6"/>
      <c r="AF124" s="225">
        <v>-1</v>
      </c>
      <c r="AG124" s="103">
        <v>-15.908280507299899</v>
      </c>
      <c r="AH124" s="104">
        <v>-15.908280310778601</v>
      </c>
      <c r="AI124" s="104">
        <v>-15.9082806783897</v>
      </c>
      <c r="AJ124" s="104">
        <v>-15.9082803257387</v>
      </c>
      <c r="AK124" s="104">
        <v>-15.9082802961927</v>
      </c>
      <c r="AL124" s="104">
        <v>-15.9082806435544</v>
      </c>
      <c r="AM124" s="104">
        <v>-15.908280755848899</v>
      </c>
      <c r="AN124" s="104">
        <v>-15.9082805612746</v>
      </c>
      <c r="AO124" s="104">
        <v>-14.1788278526322</v>
      </c>
      <c r="AP124" s="105">
        <v>-15.908280322001</v>
      </c>
      <c r="AQ124" s="234">
        <f t="shared" si="60"/>
        <v>-15.73533522537107</v>
      </c>
      <c r="AR124" s="235">
        <f t="shared" si="61"/>
        <v>0.54690094363330488</v>
      </c>
      <c r="AS124" s="29"/>
      <c r="AT124" s="225">
        <v>-1</v>
      </c>
      <c r="AU124" s="228">
        <v>43</v>
      </c>
      <c r="AV124" s="6">
        <v>61</v>
      </c>
      <c r="AW124" s="6">
        <v>48</v>
      </c>
      <c r="AX124" s="6">
        <v>50</v>
      </c>
      <c r="AY124" s="6">
        <v>64</v>
      </c>
      <c r="AZ124" s="6">
        <v>51</v>
      </c>
      <c r="BA124" s="6">
        <v>59</v>
      </c>
      <c r="BB124" s="6">
        <v>43</v>
      </c>
      <c r="BC124" s="6">
        <v>101</v>
      </c>
      <c r="BD124" s="229">
        <v>57</v>
      </c>
      <c r="BE124" s="228">
        <f t="shared" si="62"/>
        <v>57.7</v>
      </c>
      <c r="BF124" s="229">
        <f t="shared" si="63"/>
        <v>16.859221017986957</v>
      </c>
      <c r="BG124" s="6"/>
      <c r="BH124" s="66"/>
      <c r="BI124" s="66"/>
      <c r="BJ124" s="66"/>
      <c r="BK124" s="66"/>
      <c r="BL124" s="66"/>
      <c r="BM124" s="66"/>
      <c r="BN124" s="66"/>
    </row>
    <row r="125" spans="1:66" ht="15.75" customHeight="1" x14ac:dyDescent="0.2">
      <c r="A125" s="225">
        <v>-0.75</v>
      </c>
      <c r="B125" s="103">
        <v>-11.698594917264799</v>
      </c>
      <c r="C125" s="104">
        <v>-7.98880187572842</v>
      </c>
      <c r="D125" s="104">
        <v>-11.698595128429</v>
      </c>
      <c r="E125" s="104">
        <v>-11.6612435580883</v>
      </c>
      <c r="F125" s="104">
        <v>-11.698595000388501</v>
      </c>
      <c r="G125" s="104">
        <v>-11.6985949332506</v>
      </c>
      <c r="H125" s="104">
        <v>-11.6985952362896</v>
      </c>
      <c r="I125" s="104">
        <v>-10.829989641403399</v>
      </c>
      <c r="J125" s="104">
        <v>-11.6985950904704</v>
      </c>
      <c r="K125" s="105">
        <v>-10.8297461601683</v>
      </c>
      <c r="L125" s="234">
        <f t="shared" si="56"/>
        <v>-11.150135154148133</v>
      </c>
      <c r="M125" s="235">
        <f t="shared" si="57"/>
        <v>1.1673927124364094</v>
      </c>
      <c r="N125" s="6"/>
      <c r="O125" s="225">
        <v>-0.75</v>
      </c>
      <c r="P125" s="228">
        <v>70</v>
      </c>
      <c r="Q125" s="6">
        <v>101</v>
      </c>
      <c r="R125" s="6">
        <v>86</v>
      </c>
      <c r="S125" s="6">
        <v>101</v>
      </c>
      <c r="T125" s="6">
        <v>86</v>
      </c>
      <c r="U125" s="6">
        <v>91</v>
      </c>
      <c r="V125" s="6">
        <v>97</v>
      </c>
      <c r="W125" s="6">
        <v>101</v>
      </c>
      <c r="X125" s="6">
        <v>98</v>
      </c>
      <c r="Y125" s="229">
        <v>101</v>
      </c>
      <c r="Z125" s="228">
        <f t="shared" si="58"/>
        <v>93.2</v>
      </c>
      <c r="AA125" s="229">
        <f t="shared" si="59"/>
        <v>10.152175464730075</v>
      </c>
      <c r="AB125" s="6"/>
      <c r="AC125" s="223"/>
      <c r="AD125" s="223"/>
      <c r="AE125" s="6"/>
      <c r="AF125" s="225">
        <v>-0.75</v>
      </c>
      <c r="AG125" s="103">
        <v>-11.9312093282931</v>
      </c>
      <c r="AH125" s="104">
        <v>-11.9312094296286</v>
      </c>
      <c r="AI125" s="104">
        <v>-11.9312090416723</v>
      </c>
      <c r="AJ125" s="104">
        <v>-11.931209403871099</v>
      </c>
      <c r="AK125" s="104">
        <v>-11.931209453697599</v>
      </c>
      <c r="AL125" s="104">
        <v>-11.931209508598601</v>
      </c>
      <c r="AM125" s="104">
        <v>-11.931209147734201</v>
      </c>
      <c r="AN125" s="104">
        <v>-11.931209178849899</v>
      </c>
      <c r="AO125" s="104">
        <v>-11.931209626210499</v>
      </c>
      <c r="AP125" s="105">
        <v>-11.9312090222287</v>
      </c>
      <c r="AQ125" s="234">
        <f t="shared" si="60"/>
        <v>-11.931209314078462</v>
      </c>
      <c r="AR125" s="235">
        <f t="shared" si="61"/>
        <v>2.059431374562822E-7</v>
      </c>
      <c r="AS125" s="29"/>
      <c r="AT125" s="225">
        <v>-0.75</v>
      </c>
      <c r="AU125" s="228">
        <v>58</v>
      </c>
      <c r="AV125" s="6">
        <v>78</v>
      </c>
      <c r="AW125" s="6">
        <v>63</v>
      </c>
      <c r="AX125" s="6">
        <v>73</v>
      </c>
      <c r="AY125" s="6">
        <v>73</v>
      </c>
      <c r="AZ125" s="6">
        <v>48</v>
      </c>
      <c r="BA125" s="6">
        <v>56</v>
      </c>
      <c r="BB125" s="6">
        <v>60</v>
      </c>
      <c r="BC125" s="6">
        <v>60</v>
      </c>
      <c r="BD125" s="229">
        <v>60</v>
      </c>
      <c r="BE125" s="228">
        <f t="shared" si="62"/>
        <v>62.9</v>
      </c>
      <c r="BF125" s="229">
        <f t="shared" si="63"/>
        <v>9.1341848751453174</v>
      </c>
      <c r="BG125" s="6"/>
      <c r="BH125" s="66"/>
      <c r="BI125" s="66"/>
      <c r="BJ125" s="66"/>
      <c r="BK125" s="66"/>
      <c r="BL125" s="66"/>
      <c r="BM125" s="66"/>
      <c r="BN125" s="66"/>
    </row>
    <row r="126" spans="1:66" ht="15.75" customHeight="1" x14ac:dyDescent="0.2">
      <c r="A126" s="225">
        <v>-0.5</v>
      </c>
      <c r="B126" s="103">
        <v>-7.7979713915692503</v>
      </c>
      <c r="C126" s="104">
        <v>-7.7987456948662901</v>
      </c>
      <c r="D126" s="104">
        <v>-7.7988335914869804</v>
      </c>
      <c r="E126" s="104">
        <v>-5.2758637640186299</v>
      </c>
      <c r="F126" s="104">
        <v>-7.7988879425964202</v>
      </c>
      <c r="G126" s="104">
        <v>-7.7989105135951498</v>
      </c>
      <c r="H126" s="104">
        <v>-5.2686408810624599</v>
      </c>
      <c r="I126" s="104">
        <v>-7.1818556374958202</v>
      </c>
      <c r="J126" s="104">
        <v>-7.7990590386278598</v>
      </c>
      <c r="K126" s="105">
        <v>-7.7990493191537604</v>
      </c>
      <c r="L126" s="234">
        <f t="shared" si="56"/>
        <v>-7.2317817774472628</v>
      </c>
      <c r="M126" s="235">
        <f t="shared" si="57"/>
        <v>1.0505256333646096</v>
      </c>
      <c r="N126" s="6"/>
      <c r="O126" s="225">
        <v>-0.5</v>
      </c>
      <c r="P126" s="228">
        <v>101</v>
      </c>
      <c r="Q126" s="6">
        <v>101</v>
      </c>
      <c r="R126" s="6">
        <v>101</v>
      </c>
      <c r="S126" s="6">
        <v>101</v>
      </c>
      <c r="T126" s="6">
        <v>101</v>
      </c>
      <c r="U126" s="6">
        <v>101</v>
      </c>
      <c r="V126" s="6">
        <v>101</v>
      </c>
      <c r="W126" s="6">
        <v>101</v>
      </c>
      <c r="X126" s="6">
        <v>100</v>
      </c>
      <c r="Y126" s="229">
        <v>101</v>
      </c>
      <c r="Z126" s="228">
        <f t="shared" si="58"/>
        <v>100.9</v>
      </c>
      <c r="AA126" s="229">
        <f t="shared" si="59"/>
        <v>0.31622776601683794</v>
      </c>
      <c r="AB126" s="6"/>
      <c r="AC126" s="223"/>
      <c r="AD126" s="223"/>
      <c r="AE126" s="6"/>
      <c r="AF126" s="225">
        <v>-0.5</v>
      </c>
      <c r="AG126" s="103">
        <v>-7.9541375759526902</v>
      </c>
      <c r="AH126" s="104">
        <v>-7.9541374442654398</v>
      </c>
      <c r="AI126" s="104">
        <v>-7.0846333442680596</v>
      </c>
      <c r="AJ126" s="104">
        <v>-7.9540337363479701</v>
      </c>
      <c r="AK126" s="104">
        <v>-7.9541250121806497</v>
      </c>
      <c r="AL126" s="104">
        <v>-7.9534633229955496</v>
      </c>
      <c r="AM126" s="104">
        <v>-7.9465434803174704</v>
      </c>
      <c r="AN126" s="104">
        <v>-7.9541375335918998</v>
      </c>
      <c r="AO126" s="104">
        <v>-7.9541375135712098</v>
      </c>
      <c r="AP126" s="105">
        <v>-7.95413746944085</v>
      </c>
      <c r="AQ126" s="234">
        <f t="shared" si="60"/>
        <v>-7.8663486432931791</v>
      </c>
      <c r="AR126" s="235">
        <f t="shared" si="61"/>
        <v>0.27467693706296559</v>
      </c>
      <c r="AS126" s="29"/>
      <c r="AT126" s="225">
        <v>-0.5</v>
      </c>
      <c r="AU126" s="228">
        <v>95</v>
      </c>
      <c r="AV126" s="6">
        <v>77</v>
      </c>
      <c r="AW126" s="6">
        <v>101</v>
      </c>
      <c r="AX126" s="6">
        <v>101</v>
      </c>
      <c r="AY126" s="6">
        <v>101</v>
      </c>
      <c r="AZ126" s="6">
        <v>101</v>
      </c>
      <c r="BA126" s="6">
        <v>101</v>
      </c>
      <c r="BB126" s="6">
        <v>79</v>
      </c>
      <c r="BC126" s="6">
        <v>72</v>
      </c>
      <c r="BD126" s="229">
        <v>87</v>
      </c>
      <c r="BE126" s="228">
        <f t="shared" si="62"/>
        <v>91.5</v>
      </c>
      <c r="BF126" s="229">
        <f t="shared" si="63"/>
        <v>11.692827811193588</v>
      </c>
      <c r="BG126" s="6"/>
      <c r="BH126" s="66"/>
      <c r="BI126" s="66"/>
      <c r="BJ126" s="66"/>
      <c r="BK126" s="66"/>
      <c r="BL126" s="66"/>
      <c r="BM126" s="66"/>
      <c r="BN126" s="66"/>
    </row>
    <row r="127" spans="1:66" ht="15.75" customHeight="1" x14ac:dyDescent="0.2">
      <c r="A127" s="225">
        <v>-0.25</v>
      </c>
      <c r="B127" s="103">
        <v>-3.4585452519798499</v>
      </c>
      <c r="C127" s="104">
        <v>-3.87961267027034</v>
      </c>
      <c r="D127" s="104">
        <v>-1.8638993765668199</v>
      </c>
      <c r="E127" s="104">
        <v>-3.6708491115665698</v>
      </c>
      <c r="F127" s="104">
        <v>-2.5268477664046198</v>
      </c>
      <c r="G127" s="104">
        <v>-3.7637925527553202</v>
      </c>
      <c r="H127" s="104">
        <v>-3.6560953072239002</v>
      </c>
      <c r="I127" s="104">
        <v>-3.8472718421684302</v>
      </c>
      <c r="J127" s="104">
        <v>-3.7309275683410599</v>
      </c>
      <c r="K127" s="105">
        <v>-3.8213925853141402</v>
      </c>
      <c r="L127" s="234">
        <f t="shared" si="56"/>
        <v>-3.4219234032591053</v>
      </c>
      <c r="M127" s="235">
        <f t="shared" si="57"/>
        <v>0.67569514728284996</v>
      </c>
      <c r="N127" s="6"/>
      <c r="O127" s="225">
        <v>-0.25</v>
      </c>
      <c r="P127" s="228">
        <v>101</v>
      </c>
      <c r="Q127" s="6">
        <v>101</v>
      </c>
      <c r="R127" s="6">
        <v>101</v>
      </c>
      <c r="S127" s="6">
        <v>101</v>
      </c>
      <c r="T127" s="6">
        <v>101</v>
      </c>
      <c r="U127" s="6">
        <v>101</v>
      </c>
      <c r="V127" s="6">
        <v>101</v>
      </c>
      <c r="W127" s="6">
        <v>101</v>
      </c>
      <c r="X127" s="6">
        <v>101</v>
      </c>
      <c r="Y127" s="229">
        <v>101</v>
      </c>
      <c r="Z127" s="228">
        <f t="shared" si="58"/>
        <v>101</v>
      </c>
      <c r="AA127" s="229">
        <f t="shared" si="59"/>
        <v>0</v>
      </c>
      <c r="AB127" s="6"/>
      <c r="AC127" s="223"/>
      <c r="AD127" s="223"/>
      <c r="AE127" s="6"/>
      <c r="AF127" s="225">
        <v>-0.25</v>
      </c>
      <c r="AG127" s="103">
        <v>-3.9731667697497599</v>
      </c>
      <c r="AH127" s="104">
        <v>-3.5238731378926098</v>
      </c>
      <c r="AI127" s="104">
        <v>-3.9770252405482802</v>
      </c>
      <c r="AJ127" s="104">
        <v>-3.5431113452386098</v>
      </c>
      <c r="AK127" s="104">
        <v>-3.9732562135987601</v>
      </c>
      <c r="AL127" s="104">
        <v>-3.97665369831669</v>
      </c>
      <c r="AM127" s="104">
        <v>-3.6299390765819601</v>
      </c>
      <c r="AN127" s="104">
        <v>-3.9769904378606999</v>
      </c>
      <c r="AO127" s="104">
        <v>-3.9769849869032998</v>
      </c>
      <c r="AP127" s="105">
        <v>-3.5435074296510201</v>
      </c>
      <c r="AQ127" s="234">
        <f t="shared" si="60"/>
        <v>-3.8094508336341688</v>
      </c>
      <c r="AR127" s="235">
        <f t="shared" si="61"/>
        <v>0.21634643257110048</v>
      </c>
      <c r="AS127" s="29"/>
      <c r="AT127" s="225">
        <v>-0.25</v>
      </c>
      <c r="AU127" s="228">
        <v>101</v>
      </c>
      <c r="AV127" s="6">
        <v>101</v>
      </c>
      <c r="AW127" s="6">
        <v>101</v>
      </c>
      <c r="AX127" s="6">
        <v>101</v>
      </c>
      <c r="AY127" s="6">
        <v>101</v>
      </c>
      <c r="AZ127" s="6">
        <v>101</v>
      </c>
      <c r="BA127" s="6">
        <v>101</v>
      </c>
      <c r="BB127" s="6">
        <v>101</v>
      </c>
      <c r="BC127" s="6">
        <v>101</v>
      </c>
      <c r="BD127" s="229">
        <v>101</v>
      </c>
      <c r="BE127" s="228">
        <f t="shared" si="62"/>
        <v>101</v>
      </c>
      <c r="BF127" s="229">
        <f t="shared" si="63"/>
        <v>0</v>
      </c>
      <c r="BG127" s="6"/>
      <c r="BH127" s="66"/>
      <c r="BI127" s="66"/>
      <c r="BJ127" s="66"/>
      <c r="BK127" s="66"/>
      <c r="BL127" s="66"/>
      <c r="BM127" s="66"/>
      <c r="BN127" s="66"/>
    </row>
    <row r="128" spans="1:66" ht="15.75" customHeight="1" x14ac:dyDescent="0.2">
      <c r="A128" s="225">
        <v>0</v>
      </c>
      <c r="B128" s="103">
        <v>0</v>
      </c>
      <c r="C128" s="104">
        <v>0</v>
      </c>
      <c r="D128" s="104">
        <v>0</v>
      </c>
      <c r="E128" s="104">
        <v>0</v>
      </c>
      <c r="F128" s="104">
        <v>0</v>
      </c>
      <c r="G128" s="236">
        <v>0</v>
      </c>
      <c r="H128" s="236">
        <v>0</v>
      </c>
      <c r="I128" s="104">
        <v>0</v>
      </c>
      <c r="J128" s="104">
        <v>0</v>
      </c>
      <c r="K128" s="105">
        <v>0</v>
      </c>
      <c r="L128" s="234">
        <f t="shared" si="56"/>
        <v>0</v>
      </c>
      <c r="M128" s="235">
        <f t="shared" si="57"/>
        <v>0</v>
      </c>
      <c r="N128" s="6"/>
      <c r="O128" s="225">
        <v>0</v>
      </c>
      <c r="P128" s="228">
        <v>2</v>
      </c>
      <c r="Q128" s="6">
        <v>2</v>
      </c>
      <c r="R128" s="6">
        <v>2</v>
      </c>
      <c r="S128" s="6">
        <v>2</v>
      </c>
      <c r="T128" s="6">
        <v>2</v>
      </c>
      <c r="U128" s="6">
        <v>2</v>
      </c>
      <c r="V128" s="6">
        <v>2</v>
      </c>
      <c r="W128" s="6">
        <v>2</v>
      </c>
      <c r="X128" s="6">
        <v>2</v>
      </c>
      <c r="Y128" s="229">
        <v>2</v>
      </c>
      <c r="Z128" s="228">
        <f t="shared" si="58"/>
        <v>2</v>
      </c>
      <c r="AA128" s="229">
        <f t="shared" si="59"/>
        <v>0</v>
      </c>
      <c r="AB128" s="6"/>
      <c r="AC128" s="223"/>
      <c r="AD128" s="223"/>
      <c r="AE128" s="6"/>
      <c r="AF128" s="225">
        <v>0</v>
      </c>
      <c r="AG128" s="103">
        <v>0</v>
      </c>
      <c r="AH128" s="104">
        <v>0</v>
      </c>
      <c r="AI128" s="104">
        <v>0</v>
      </c>
      <c r="AJ128" s="104">
        <v>0</v>
      </c>
      <c r="AK128" s="104">
        <v>0</v>
      </c>
      <c r="AL128" s="236">
        <v>0</v>
      </c>
      <c r="AM128" s="236">
        <v>0</v>
      </c>
      <c r="AN128" s="236">
        <v>0</v>
      </c>
      <c r="AO128" s="236">
        <v>0</v>
      </c>
      <c r="AP128" s="235">
        <v>0</v>
      </c>
      <c r="AQ128" s="234">
        <f t="shared" si="60"/>
        <v>0</v>
      </c>
      <c r="AR128" s="235">
        <f t="shared" si="61"/>
        <v>0</v>
      </c>
      <c r="AS128" s="6"/>
      <c r="AT128" s="225">
        <v>0</v>
      </c>
      <c r="AU128" s="228">
        <v>2</v>
      </c>
      <c r="AV128" s="6">
        <v>2</v>
      </c>
      <c r="AW128" s="6">
        <v>2</v>
      </c>
      <c r="AX128" s="6">
        <v>2</v>
      </c>
      <c r="AY128" s="6">
        <v>2</v>
      </c>
      <c r="AZ128" s="6">
        <v>2</v>
      </c>
      <c r="BA128" s="6">
        <v>2</v>
      </c>
      <c r="BB128" s="6">
        <v>2</v>
      </c>
      <c r="BC128" s="6">
        <v>2</v>
      </c>
      <c r="BD128" s="229">
        <v>2</v>
      </c>
      <c r="BE128" s="228">
        <f t="shared" si="62"/>
        <v>2</v>
      </c>
      <c r="BF128" s="229">
        <f t="shared" si="63"/>
        <v>0</v>
      </c>
      <c r="BG128" s="6"/>
      <c r="BH128" s="66"/>
      <c r="BI128" s="66"/>
      <c r="BJ128" s="66"/>
      <c r="BK128" s="66"/>
      <c r="BL128" s="66"/>
      <c r="BM128" s="66"/>
      <c r="BN128" s="66"/>
    </row>
    <row r="129" spans="1:66" ht="15.75" customHeight="1" x14ac:dyDescent="0.2">
      <c r="A129" s="225">
        <v>0.25</v>
      </c>
      <c r="B129" s="103">
        <v>-2.2499947636540698</v>
      </c>
      <c r="C129" s="104">
        <v>-2.2499940738397601</v>
      </c>
      <c r="D129" s="104">
        <v>-2.2499942074130299</v>
      </c>
      <c r="E129" s="104">
        <v>-2.2499947602626902</v>
      </c>
      <c r="F129" s="104">
        <v>-2.2499946600398602</v>
      </c>
      <c r="G129" s="104">
        <v>-2.2499945313734599</v>
      </c>
      <c r="H129" s="104">
        <v>-2.2499941465011699</v>
      </c>
      <c r="I129" s="104">
        <v>-2.24999443986749</v>
      </c>
      <c r="J129" s="104">
        <v>-2.2499949249828499</v>
      </c>
      <c r="K129" s="105">
        <v>-2.24999411728357</v>
      </c>
      <c r="L129" s="234">
        <f t="shared" si="56"/>
        <v>-2.2499944625217951</v>
      </c>
      <c r="M129" s="235">
        <f t="shared" si="57"/>
        <v>3.1139120518479973E-7</v>
      </c>
      <c r="N129" s="6"/>
      <c r="O129" s="225">
        <v>0.25</v>
      </c>
      <c r="P129" s="228">
        <v>20</v>
      </c>
      <c r="Q129" s="6">
        <v>22</v>
      </c>
      <c r="R129" s="6">
        <v>17</v>
      </c>
      <c r="S129" s="6">
        <v>20</v>
      </c>
      <c r="T129" s="6">
        <v>20</v>
      </c>
      <c r="U129" s="6">
        <v>17</v>
      </c>
      <c r="V129" s="6">
        <v>21</v>
      </c>
      <c r="W129" s="6">
        <v>18</v>
      </c>
      <c r="X129" s="6">
        <v>18</v>
      </c>
      <c r="Y129" s="229">
        <v>17</v>
      </c>
      <c r="Z129" s="228">
        <f t="shared" si="58"/>
        <v>19</v>
      </c>
      <c r="AA129" s="229">
        <f t="shared" si="59"/>
        <v>1.8257418583505538</v>
      </c>
      <c r="AB129" s="6"/>
      <c r="AC129" s="223"/>
      <c r="AD129" s="223"/>
      <c r="AE129" s="6"/>
      <c r="AF129" s="225">
        <v>0.25</v>
      </c>
      <c r="AG129" s="103">
        <v>-2.4999954075791999</v>
      </c>
      <c r="AH129" s="104">
        <v>-2.4999970231670199</v>
      </c>
      <c r="AI129" s="104">
        <v>-2.4999980703970501</v>
      </c>
      <c r="AJ129" s="104">
        <v>-2.49999633180588</v>
      </c>
      <c r="AK129" s="104">
        <v>-2.4999955150301099</v>
      </c>
      <c r="AL129" s="104">
        <v>-2.4999972668687001</v>
      </c>
      <c r="AM129" s="104">
        <v>-2.4999963408093899</v>
      </c>
      <c r="AN129" s="104">
        <v>-2.4999968376025699</v>
      </c>
      <c r="AO129" s="104">
        <v>-2.4999975686828702</v>
      </c>
      <c r="AP129" s="105">
        <v>-2.4999972447504901</v>
      </c>
      <c r="AQ129" s="234">
        <f t="shared" si="60"/>
        <v>-2.4999967606693274</v>
      </c>
      <c r="AR129" s="235">
        <f t="shared" si="61"/>
        <v>8.6128746712802371E-7</v>
      </c>
      <c r="AS129" s="29"/>
      <c r="AT129" s="225">
        <v>0.25</v>
      </c>
      <c r="AU129" s="228">
        <v>15</v>
      </c>
      <c r="AV129" s="6">
        <v>17</v>
      </c>
      <c r="AW129" s="6">
        <v>14</v>
      </c>
      <c r="AX129" s="6">
        <v>17</v>
      </c>
      <c r="AY129" s="6">
        <v>18</v>
      </c>
      <c r="AZ129" s="6">
        <v>16</v>
      </c>
      <c r="BA129" s="6">
        <v>17</v>
      </c>
      <c r="BB129" s="6">
        <v>18</v>
      </c>
      <c r="BC129" s="6">
        <v>13</v>
      </c>
      <c r="BD129" s="229">
        <v>14</v>
      </c>
      <c r="BE129" s="228">
        <f t="shared" si="62"/>
        <v>15.9</v>
      </c>
      <c r="BF129" s="229">
        <f t="shared" si="63"/>
        <v>1.7919573407620843</v>
      </c>
      <c r="BG129" s="6"/>
      <c r="BH129" s="66"/>
      <c r="BI129" s="66"/>
      <c r="BJ129" s="66"/>
      <c r="BK129" s="66"/>
      <c r="BL129" s="66"/>
      <c r="BM129" s="66"/>
      <c r="BN129" s="66"/>
    </row>
    <row r="130" spans="1:66" ht="15.75" customHeight="1" x14ac:dyDescent="0.2">
      <c r="A130" s="225">
        <v>0.5</v>
      </c>
      <c r="B130" s="103">
        <v>-4.4999978710015096</v>
      </c>
      <c r="C130" s="104">
        <v>-4.4999979964454297</v>
      </c>
      <c r="D130" s="104">
        <v>-4.4999975693090599</v>
      </c>
      <c r="E130" s="104">
        <v>-4.4999980913756197</v>
      </c>
      <c r="F130" s="104">
        <v>-4.4999974788339703</v>
      </c>
      <c r="G130" s="104">
        <v>-4.4999976205097001</v>
      </c>
      <c r="H130" s="104">
        <v>-4.4999978968369501</v>
      </c>
      <c r="I130" s="104">
        <v>-4.4999977842666903</v>
      </c>
      <c r="J130" s="104">
        <v>-4.4999976977119696</v>
      </c>
      <c r="K130" s="105">
        <v>-4.4999976489281197</v>
      </c>
      <c r="L130" s="234">
        <f t="shared" si="56"/>
        <v>-4.4999977655219023</v>
      </c>
      <c r="M130" s="235">
        <f t="shared" si="57"/>
        <v>1.9667727735567295E-7</v>
      </c>
      <c r="N130" s="6"/>
      <c r="O130" s="225">
        <v>0.5</v>
      </c>
      <c r="P130" s="228">
        <v>13</v>
      </c>
      <c r="Q130" s="6">
        <v>15</v>
      </c>
      <c r="R130" s="6">
        <v>15</v>
      </c>
      <c r="S130" s="6">
        <v>17</v>
      </c>
      <c r="T130" s="6">
        <v>13</v>
      </c>
      <c r="U130" s="6">
        <v>14</v>
      </c>
      <c r="V130" s="6">
        <v>15</v>
      </c>
      <c r="W130" s="6">
        <v>15</v>
      </c>
      <c r="X130" s="6">
        <v>15</v>
      </c>
      <c r="Y130" s="229">
        <v>16</v>
      </c>
      <c r="Z130" s="228">
        <f t="shared" si="58"/>
        <v>14.8</v>
      </c>
      <c r="AA130" s="229">
        <f t="shared" si="59"/>
        <v>1.2292725943057181</v>
      </c>
      <c r="AB130" s="6"/>
      <c r="AC130" s="223"/>
      <c r="AD130" s="223"/>
      <c r="AE130" s="6"/>
      <c r="AF130" s="225">
        <v>0.5</v>
      </c>
      <c r="AG130" s="103">
        <v>-4.9999983824450496</v>
      </c>
      <c r="AH130" s="104">
        <v>-4.9999990302139601</v>
      </c>
      <c r="AI130" s="104">
        <v>-4.9999981963241202</v>
      </c>
      <c r="AJ130" s="104">
        <v>-4.9999984811296301</v>
      </c>
      <c r="AK130" s="104">
        <v>-4.9999988835474998</v>
      </c>
      <c r="AL130" s="104">
        <v>-4.9999986418389097</v>
      </c>
      <c r="AM130" s="104">
        <v>-4.9999980404542601</v>
      </c>
      <c r="AN130" s="104">
        <v>-4.9999980985659302</v>
      </c>
      <c r="AO130" s="104">
        <v>-4.9999984897993501</v>
      </c>
      <c r="AP130" s="105">
        <v>-4.9999982305516699</v>
      </c>
      <c r="AQ130" s="234">
        <f t="shared" si="60"/>
        <v>-4.9999984474870391</v>
      </c>
      <c r="AR130" s="235">
        <f t="shared" si="61"/>
        <v>3.2866904072954646E-7</v>
      </c>
      <c r="AS130" s="29"/>
      <c r="AT130" s="225">
        <v>0.5</v>
      </c>
      <c r="AU130" s="228">
        <v>12</v>
      </c>
      <c r="AV130" s="6">
        <v>10</v>
      </c>
      <c r="AW130" s="6">
        <v>12</v>
      </c>
      <c r="AX130" s="6">
        <v>10</v>
      </c>
      <c r="AY130" s="6">
        <v>11</v>
      </c>
      <c r="AZ130" s="6">
        <v>12</v>
      </c>
      <c r="BA130" s="6">
        <v>13</v>
      </c>
      <c r="BB130" s="6">
        <v>12</v>
      </c>
      <c r="BC130" s="6">
        <v>12</v>
      </c>
      <c r="BD130" s="229">
        <v>12</v>
      </c>
      <c r="BE130" s="228">
        <f t="shared" si="62"/>
        <v>11.6</v>
      </c>
      <c r="BF130" s="229">
        <f t="shared" si="63"/>
        <v>0.96609178307929577</v>
      </c>
      <c r="BG130" s="6"/>
      <c r="BH130" s="66"/>
      <c r="BI130" s="66"/>
      <c r="BJ130" s="66"/>
      <c r="BK130" s="66"/>
      <c r="BL130" s="66"/>
      <c r="BM130" s="66"/>
      <c r="BN130" s="66"/>
    </row>
    <row r="131" spans="1:66" ht="15.75" customHeight="1" x14ac:dyDescent="0.2">
      <c r="A131" s="225">
        <v>0.75</v>
      </c>
      <c r="B131" s="103">
        <v>-6.7499986315405698</v>
      </c>
      <c r="C131" s="104">
        <v>-6.7499986643385501</v>
      </c>
      <c r="D131" s="104">
        <v>-6.7499989091438204</v>
      </c>
      <c r="E131" s="104">
        <v>-6.7499988441346996</v>
      </c>
      <c r="F131" s="104">
        <v>-6.7499989095589497</v>
      </c>
      <c r="G131" s="104">
        <v>-6.7499988071195096</v>
      </c>
      <c r="H131" s="104">
        <v>-6.7499987937540302</v>
      </c>
      <c r="I131" s="104">
        <v>-6.7499986118606898</v>
      </c>
      <c r="J131" s="104">
        <v>-6.7499989466913402</v>
      </c>
      <c r="K131" s="105">
        <v>-6.7499987338246799</v>
      </c>
      <c r="L131" s="234">
        <f t="shared" si="56"/>
        <v>-6.7499987851966834</v>
      </c>
      <c r="M131" s="235">
        <f t="shared" si="57"/>
        <v>1.2103179448904762E-7</v>
      </c>
      <c r="N131" s="6"/>
      <c r="O131" s="225">
        <v>0.75</v>
      </c>
      <c r="P131" s="228">
        <v>12</v>
      </c>
      <c r="Q131" s="6">
        <v>12</v>
      </c>
      <c r="R131" s="6">
        <v>12</v>
      </c>
      <c r="S131" s="6">
        <v>13</v>
      </c>
      <c r="T131" s="6">
        <v>11</v>
      </c>
      <c r="U131" s="6">
        <v>12</v>
      </c>
      <c r="V131" s="6">
        <v>12</v>
      </c>
      <c r="W131" s="6">
        <v>12</v>
      </c>
      <c r="X131" s="6">
        <v>12</v>
      </c>
      <c r="Y131" s="229">
        <v>12</v>
      </c>
      <c r="Z131" s="228">
        <f t="shared" si="58"/>
        <v>12</v>
      </c>
      <c r="AA131" s="229">
        <f t="shared" si="59"/>
        <v>0.47140452079103168</v>
      </c>
      <c r="AB131" s="6"/>
      <c r="AC131" s="223"/>
      <c r="AD131" s="223"/>
      <c r="AE131" s="6"/>
      <c r="AF131" s="225">
        <v>0.75</v>
      </c>
      <c r="AG131" s="103">
        <v>-7.4999989510753</v>
      </c>
      <c r="AH131" s="104">
        <v>-7.4999992198929402</v>
      </c>
      <c r="AI131" s="104">
        <v>-7.4999988681032503</v>
      </c>
      <c r="AJ131" s="104">
        <v>-7.49999877508992</v>
      </c>
      <c r="AK131" s="104">
        <v>-7.4999989724826799</v>
      </c>
      <c r="AL131" s="104">
        <v>-7.4999995811483098</v>
      </c>
      <c r="AM131" s="104">
        <v>-7.4999992396779103</v>
      </c>
      <c r="AN131" s="104">
        <v>-7.4999990378871502</v>
      </c>
      <c r="AO131" s="104">
        <v>-7.4999990173952797</v>
      </c>
      <c r="AP131" s="105">
        <v>-7.4999988804975004</v>
      </c>
      <c r="AQ131" s="234">
        <f t="shared" si="60"/>
        <v>-7.4999990543250252</v>
      </c>
      <c r="AR131" s="235">
        <f t="shared" si="61"/>
        <v>2.3597803252718063E-7</v>
      </c>
      <c r="AS131" s="29"/>
      <c r="AT131" s="225">
        <v>0.75</v>
      </c>
      <c r="AU131" s="228">
        <v>8</v>
      </c>
      <c r="AV131" s="6">
        <v>9</v>
      </c>
      <c r="AW131" s="6">
        <v>9</v>
      </c>
      <c r="AX131" s="6">
        <v>9</v>
      </c>
      <c r="AY131" s="6">
        <v>8</v>
      </c>
      <c r="AZ131" s="6">
        <v>8</v>
      </c>
      <c r="BA131" s="6">
        <v>9</v>
      </c>
      <c r="BB131" s="6">
        <v>9</v>
      </c>
      <c r="BC131" s="6">
        <v>9</v>
      </c>
      <c r="BD131" s="229">
        <v>10</v>
      </c>
      <c r="BE131" s="228">
        <f t="shared" si="62"/>
        <v>8.8000000000000007</v>
      </c>
      <c r="BF131" s="229">
        <f t="shared" si="63"/>
        <v>0.63245553203367588</v>
      </c>
      <c r="BG131" s="6"/>
      <c r="BH131" s="66"/>
      <c r="BI131" s="66"/>
      <c r="BJ131" s="66"/>
      <c r="BK131" s="66"/>
      <c r="BL131" s="66"/>
      <c r="BM131" s="66"/>
      <c r="BN131" s="66"/>
    </row>
    <row r="132" spans="1:66" ht="15.75" customHeight="1" x14ac:dyDescent="0.2">
      <c r="A132" s="225">
        <v>1</v>
      </c>
      <c r="B132" s="103">
        <v>-8.99999931488831</v>
      </c>
      <c r="C132" s="104">
        <v>-8.9999993934097198</v>
      </c>
      <c r="D132" s="104">
        <v>-8.9999992372677795</v>
      </c>
      <c r="E132" s="104">
        <v>-8.9999993765605399</v>
      </c>
      <c r="F132" s="104">
        <v>-8.9999991682450098</v>
      </c>
      <c r="G132" s="104">
        <v>-8.9999992169385106</v>
      </c>
      <c r="H132" s="104">
        <v>-8.9999994478414909</v>
      </c>
      <c r="I132" s="104">
        <v>-8.9999991233711896</v>
      </c>
      <c r="J132" s="104">
        <v>-8.9999994949896696</v>
      </c>
      <c r="K132" s="105">
        <v>-8.9999990620035994</v>
      </c>
      <c r="L132" s="234">
        <f t="shared" si="56"/>
        <v>-8.9999992835515812</v>
      </c>
      <c r="M132" s="235">
        <f t="shared" si="57"/>
        <v>1.4453568193901252E-7</v>
      </c>
      <c r="N132" s="6"/>
      <c r="O132" s="225">
        <v>1</v>
      </c>
      <c r="P132" s="228">
        <v>10</v>
      </c>
      <c r="Q132" s="6">
        <v>11</v>
      </c>
      <c r="R132" s="6">
        <v>10</v>
      </c>
      <c r="S132" s="6">
        <v>10</v>
      </c>
      <c r="T132" s="6">
        <v>10</v>
      </c>
      <c r="U132" s="6">
        <v>10</v>
      </c>
      <c r="V132" s="6">
        <v>11</v>
      </c>
      <c r="W132" s="6">
        <v>10</v>
      </c>
      <c r="X132" s="6">
        <v>10</v>
      </c>
      <c r="Y132" s="229">
        <v>9</v>
      </c>
      <c r="Z132" s="228">
        <f t="shared" si="58"/>
        <v>10.1</v>
      </c>
      <c r="AA132" s="229">
        <f t="shared" si="59"/>
        <v>0.56764621219754674</v>
      </c>
      <c r="AB132" s="6"/>
      <c r="AC132" s="223"/>
      <c r="AD132" s="223"/>
      <c r="AE132" s="6"/>
      <c r="AF132" s="225">
        <v>1</v>
      </c>
      <c r="AG132" s="103">
        <v>-9.9999991768875702</v>
      </c>
      <c r="AH132" s="104">
        <v>-9.9999994824827798</v>
      </c>
      <c r="AI132" s="104">
        <v>-9.99999939271129</v>
      </c>
      <c r="AJ132" s="104">
        <v>-9.9999996190286407</v>
      </c>
      <c r="AK132" s="104">
        <v>-9.9999994288777891</v>
      </c>
      <c r="AL132" s="104">
        <v>-9.9999991479616401</v>
      </c>
      <c r="AM132" s="104">
        <v>-9.9999996485853995</v>
      </c>
      <c r="AN132" s="104">
        <v>-9.9999993824054005</v>
      </c>
      <c r="AO132" s="104">
        <v>-9.9999995662002199</v>
      </c>
      <c r="AP132" s="105">
        <v>-9.9999995367445091</v>
      </c>
      <c r="AQ132" s="234">
        <f t="shared" si="60"/>
        <v>-9.9999994381885227</v>
      </c>
      <c r="AR132" s="235">
        <f t="shared" si="61"/>
        <v>1.7088290617634624E-7</v>
      </c>
      <c r="AS132" s="29"/>
      <c r="AT132" s="225">
        <v>1</v>
      </c>
      <c r="AU132" s="228">
        <v>7</v>
      </c>
      <c r="AV132" s="6">
        <v>7</v>
      </c>
      <c r="AW132" s="6">
        <v>8</v>
      </c>
      <c r="AX132" s="6">
        <v>6</v>
      </c>
      <c r="AY132" s="6">
        <v>9</v>
      </c>
      <c r="AZ132" s="6">
        <v>8</v>
      </c>
      <c r="BA132" s="6">
        <v>7</v>
      </c>
      <c r="BB132" s="6">
        <v>9</v>
      </c>
      <c r="BC132" s="6">
        <v>6</v>
      </c>
      <c r="BD132" s="229">
        <v>8</v>
      </c>
      <c r="BE132" s="228">
        <f t="shared" si="62"/>
        <v>7.5</v>
      </c>
      <c r="BF132" s="229">
        <f t="shared" si="63"/>
        <v>1.0801234497346435</v>
      </c>
      <c r="BG132" s="6"/>
      <c r="BH132" s="66"/>
      <c r="BI132" s="66"/>
      <c r="BJ132" s="66"/>
      <c r="BK132" s="66"/>
      <c r="BL132" s="66"/>
      <c r="BM132" s="66"/>
      <c r="BN132" s="66"/>
    </row>
    <row r="133" spans="1:66" ht="15.75" customHeight="1" x14ac:dyDescent="0.2">
      <c r="A133" s="225">
        <v>1.25</v>
      </c>
      <c r="B133" s="103">
        <v>-11.249999628974001</v>
      </c>
      <c r="C133" s="104">
        <v>-11.249999599680301</v>
      </c>
      <c r="D133" s="104">
        <v>-11.249999744284599</v>
      </c>
      <c r="E133" s="104">
        <v>-11.2499994544758</v>
      </c>
      <c r="F133" s="104">
        <v>-11.249999637073101</v>
      </c>
      <c r="G133" s="104">
        <v>-11.2499994441411</v>
      </c>
      <c r="H133" s="104">
        <v>-11.249999546935101</v>
      </c>
      <c r="I133" s="104">
        <v>-11.249999747886299</v>
      </c>
      <c r="J133" s="104">
        <v>-11.249999600887101</v>
      </c>
      <c r="K133" s="105">
        <v>-11.2499994398938</v>
      </c>
      <c r="L133" s="234">
        <f t="shared" si="56"/>
        <v>-11.249999584423119</v>
      </c>
      <c r="M133" s="235">
        <f t="shared" si="57"/>
        <v>1.1372284840552689E-7</v>
      </c>
      <c r="N133" s="6"/>
      <c r="O133" s="225">
        <v>1.25</v>
      </c>
      <c r="P133" s="228">
        <v>9</v>
      </c>
      <c r="Q133" s="6">
        <v>9</v>
      </c>
      <c r="R133" s="6">
        <v>9</v>
      </c>
      <c r="S133" s="6">
        <v>8</v>
      </c>
      <c r="T133" s="6">
        <v>9</v>
      </c>
      <c r="U133" s="6">
        <v>8</v>
      </c>
      <c r="V133" s="6">
        <v>8</v>
      </c>
      <c r="W133" s="6">
        <v>9</v>
      </c>
      <c r="X133" s="6">
        <v>9</v>
      </c>
      <c r="Y133" s="229">
        <v>8</v>
      </c>
      <c r="Z133" s="228">
        <f t="shared" si="58"/>
        <v>8.6</v>
      </c>
      <c r="AA133" s="229">
        <f t="shared" si="59"/>
        <v>0.51639777949432231</v>
      </c>
      <c r="AB133" s="6"/>
      <c r="AC133" s="223"/>
      <c r="AD133" s="223"/>
      <c r="AE133" s="6"/>
      <c r="AF133" s="225">
        <v>1.25</v>
      </c>
      <c r="AG133" s="103">
        <v>-12.499999686857601</v>
      </c>
      <c r="AH133" s="104">
        <v>-12.4999997265614</v>
      </c>
      <c r="AI133" s="104">
        <v>-12.499999629102501</v>
      </c>
      <c r="AJ133" s="104">
        <v>-12.499999639389801</v>
      </c>
      <c r="AK133" s="104">
        <v>-12.499999578570099</v>
      </c>
      <c r="AL133" s="104">
        <v>-12.4999996718308</v>
      </c>
      <c r="AM133" s="104">
        <v>-12.4999994115952</v>
      </c>
      <c r="AN133" s="104">
        <v>-12.499999397712701</v>
      </c>
      <c r="AO133" s="104">
        <v>-12.499999676921799</v>
      </c>
      <c r="AP133" s="105">
        <v>-12.4999994041025</v>
      </c>
      <c r="AQ133" s="234">
        <f t="shared" si="60"/>
        <v>-12.49999958226444</v>
      </c>
      <c r="AR133" s="235">
        <f t="shared" si="61"/>
        <v>1.2873023490446148E-7</v>
      </c>
      <c r="AS133" s="29"/>
      <c r="AT133" s="225">
        <v>1.25</v>
      </c>
      <c r="AU133" s="228">
        <v>8</v>
      </c>
      <c r="AV133" s="6">
        <v>7</v>
      </c>
      <c r="AW133" s="6">
        <v>6</v>
      </c>
      <c r="AX133" s="6">
        <v>5</v>
      </c>
      <c r="AY133" s="6">
        <v>5</v>
      </c>
      <c r="AZ133" s="6">
        <v>7</v>
      </c>
      <c r="BA133" s="6">
        <v>7</v>
      </c>
      <c r="BB133" s="6">
        <v>7</v>
      </c>
      <c r="BC133" s="6">
        <v>6</v>
      </c>
      <c r="BD133" s="229">
        <v>6</v>
      </c>
      <c r="BE133" s="228">
        <f t="shared" si="62"/>
        <v>6.4</v>
      </c>
      <c r="BF133" s="229">
        <f t="shared" si="63"/>
        <v>0.96609178307929455</v>
      </c>
      <c r="BG133" s="6"/>
      <c r="BH133" s="66"/>
      <c r="BI133" s="66"/>
      <c r="BJ133" s="66"/>
      <c r="BK133" s="66"/>
      <c r="BL133" s="66"/>
      <c r="BM133" s="66"/>
      <c r="BN133" s="66"/>
    </row>
    <row r="134" spans="1:66" ht="15.75" customHeight="1" x14ac:dyDescent="0.2">
      <c r="A134" s="237">
        <v>1.5</v>
      </c>
      <c r="B134" s="109">
        <v>-13.499999578747699</v>
      </c>
      <c r="C134" s="110">
        <v>-13.499999808194101</v>
      </c>
      <c r="D134" s="110">
        <v>-13.4999998007612</v>
      </c>
      <c r="E134" s="110">
        <v>-13.499999811916</v>
      </c>
      <c r="F134" s="110">
        <v>-13.4999997689431</v>
      </c>
      <c r="G134" s="110">
        <v>-13.4999998302332</v>
      </c>
      <c r="H134" s="110">
        <v>-13.4999998556944</v>
      </c>
      <c r="I134" s="110">
        <v>-13.499999864532199</v>
      </c>
      <c r="J134" s="110">
        <v>-13.4999998427388</v>
      </c>
      <c r="K134" s="111">
        <v>-13.499999777373301</v>
      </c>
      <c r="L134" s="238">
        <f t="shared" si="56"/>
        <v>-13.4999997939134</v>
      </c>
      <c r="M134" s="239">
        <f t="shared" si="57"/>
        <v>8.1836726498737425E-8</v>
      </c>
      <c r="N134" s="6"/>
      <c r="O134" s="237">
        <v>1.5</v>
      </c>
      <c r="P134" s="240">
        <v>7</v>
      </c>
      <c r="Q134" s="195">
        <v>8</v>
      </c>
      <c r="R134" s="195">
        <v>8</v>
      </c>
      <c r="S134" s="195">
        <v>8</v>
      </c>
      <c r="T134" s="195">
        <v>8</v>
      </c>
      <c r="U134" s="195">
        <v>8</v>
      </c>
      <c r="V134" s="195">
        <v>8</v>
      </c>
      <c r="W134" s="195">
        <v>8</v>
      </c>
      <c r="X134" s="195">
        <v>8</v>
      </c>
      <c r="Y134" s="241">
        <v>8</v>
      </c>
      <c r="Z134" s="240">
        <f t="shared" si="58"/>
        <v>7.9</v>
      </c>
      <c r="AA134" s="241">
        <f t="shared" si="59"/>
        <v>0.31622776601683789</v>
      </c>
      <c r="AB134" s="6"/>
      <c r="AC134" s="223"/>
      <c r="AD134" s="223"/>
      <c r="AE134" s="6"/>
      <c r="AF134" s="237">
        <v>1.5</v>
      </c>
      <c r="AG134" s="109">
        <v>-14.9999997838776</v>
      </c>
      <c r="AH134" s="110">
        <v>-14.9999996601218</v>
      </c>
      <c r="AI134" s="110">
        <v>-14.9999997646499</v>
      </c>
      <c r="AJ134" s="110">
        <v>-14.999999829144899</v>
      </c>
      <c r="AK134" s="110">
        <v>-14.999999777276299</v>
      </c>
      <c r="AL134" s="110">
        <v>-14.9999998507499</v>
      </c>
      <c r="AM134" s="110">
        <v>-14.9999998642615</v>
      </c>
      <c r="AN134" s="110">
        <v>-14.999999881353601</v>
      </c>
      <c r="AO134" s="110">
        <v>-14.999999721025199</v>
      </c>
      <c r="AP134" s="111">
        <v>-14.999999859146</v>
      </c>
      <c r="AQ134" s="238">
        <f t="shared" si="60"/>
        <v>-14.999999799160667</v>
      </c>
      <c r="AR134" s="239">
        <f t="shared" si="61"/>
        <v>7.1096951601908639E-8</v>
      </c>
      <c r="AS134" s="29"/>
      <c r="AT134" s="237">
        <v>1.5</v>
      </c>
      <c r="AU134" s="240">
        <v>7</v>
      </c>
      <c r="AV134" s="195">
        <v>6</v>
      </c>
      <c r="AW134" s="195">
        <v>7</v>
      </c>
      <c r="AX134" s="195">
        <v>7</v>
      </c>
      <c r="AY134" s="195">
        <v>5</v>
      </c>
      <c r="AZ134" s="195">
        <v>6</v>
      </c>
      <c r="BA134" s="195">
        <v>7</v>
      </c>
      <c r="BB134" s="195">
        <v>5</v>
      </c>
      <c r="BC134" s="195">
        <v>7</v>
      </c>
      <c r="BD134" s="241">
        <v>5</v>
      </c>
      <c r="BE134" s="240">
        <f t="shared" si="62"/>
        <v>6.2</v>
      </c>
      <c r="BF134" s="241">
        <f t="shared" si="63"/>
        <v>0.91893658347268281</v>
      </c>
      <c r="BG134" s="6"/>
      <c r="BH134" s="66"/>
      <c r="BI134" s="66"/>
      <c r="BJ134" s="66"/>
      <c r="BK134" s="66"/>
      <c r="BL134" s="66"/>
      <c r="BM134" s="66"/>
      <c r="BN134" s="66"/>
    </row>
    <row r="135" spans="1:66" ht="15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223"/>
      <c r="AD135" s="223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6"/>
      <c r="BI135" s="66"/>
      <c r="BJ135" s="66"/>
      <c r="BK135" s="66"/>
      <c r="BL135" s="66"/>
      <c r="BM135" s="66"/>
      <c r="BN135" s="66"/>
    </row>
    <row r="136" spans="1:66" ht="15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223"/>
      <c r="AD136" s="223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6"/>
      <c r="BI136" s="66"/>
      <c r="BJ136" s="66"/>
      <c r="BK136" s="66"/>
      <c r="BL136" s="66"/>
      <c r="BM136" s="66"/>
      <c r="BN136" s="66"/>
    </row>
    <row r="137" spans="1:66" ht="15.75" customHeight="1" x14ac:dyDescent="0.2">
      <c r="A137" s="6" t="s">
        <v>127</v>
      </c>
      <c r="B137" s="6" t="s">
        <v>128</v>
      </c>
      <c r="C137" s="6" t="s">
        <v>129</v>
      </c>
      <c r="D137" s="6" t="s">
        <v>110</v>
      </c>
      <c r="E137" s="6" t="s">
        <v>111</v>
      </c>
      <c r="F137" s="6" t="s">
        <v>147</v>
      </c>
      <c r="G137" s="6"/>
      <c r="H137" s="6"/>
      <c r="I137" s="6"/>
      <c r="J137" s="6"/>
      <c r="K137" s="6"/>
      <c r="L137" s="6"/>
      <c r="M137" s="6"/>
      <c r="N137" s="6"/>
      <c r="O137" s="6" t="s">
        <v>127</v>
      </c>
      <c r="P137" s="6" t="s">
        <v>128</v>
      </c>
      <c r="Q137" s="6" t="s">
        <v>129</v>
      </c>
      <c r="R137" s="6" t="s">
        <v>110</v>
      </c>
      <c r="S137" s="6" t="s">
        <v>111</v>
      </c>
      <c r="T137" s="6" t="s">
        <v>147</v>
      </c>
      <c r="U137" s="6"/>
      <c r="V137" s="6"/>
      <c r="W137" s="6"/>
      <c r="X137" s="6"/>
      <c r="Y137" s="6"/>
      <c r="Z137" s="6"/>
      <c r="AA137" s="6"/>
      <c r="AB137" s="6"/>
      <c r="AC137" s="223"/>
      <c r="AD137" s="223"/>
      <c r="AE137" s="6"/>
      <c r="AF137" s="6" t="s">
        <v>127</v>
      </c>
      <c r="AG137" s="6" t="s">
        <v>128</v>
      </c>
      <c r="AH137" s="6" t="s">
        <v>129</v>
      </c>
      <c r="AI137" s="6" t="s">
        <v>110</v>
      </c>
      <c r="AJ137" s="6" t="s">
        <v>111</v>
      </c>
      <c r="AK137" s="6" t="s">
        <v>148</v>
      </c>
      <c r="AL137" s="6"/>
      <c r="AM137" s="6"/>
      <c r="AN137" s="6"/>
      <c r="AO137" s="6"/>
      <c r="AP137" s="6"/>
      <c r="AQ137" s="6"/>
      <c r="AR137" s="6"/>
      <c r="AS137" s="6"/>
      <c r="AT137" s="6" t="s">
        <v>127</v>
      </c>
      <c r="AU137" s="6" t="s">
        <v>128</v>
      </c>
      <c r="AV137" s="6" t="s">
        <v>129</v>
      </c>
      <c r="AW137" s="6" t="s">
        <v>110</v>
      </c>
      <c r="AX137" s="6" t="s">
        <v>111</v>
      </c>
      <c r="AY137" s="6" t="s">
        <v>148</v>
      </c>
      <c r="AZ137" s="6"/>
      <c r="BA137" s="6"/>
      <c r="BB137" s="6"/>
      <c r="BC137" s="6"/>
      <c r="BD137" s="6"/>
      <c r="BE137" s="6"/>
      <c r="BF137" s="6"/>
      <c r="BG137" s="6"/>
      <c r="BH137" s="66"/>
      <c r="BI137" s="66"/>
      <c r="BJ137" s="66"/>
      <c r="BK137" s="66"/>
      <c r="BL137" s="66"/>
      <c r="BM137" s="66"/>
      <c r="BN137" s="66"/>
    </row>
    <row r="138" spans="1:66" ht="15.75" customHeight="1" x14ac:dyDescent="0.2">
      <c r="A138" s="101" t="s">
        <v>132</v>
      </c>
      <c r="B138" s="41" t="s">
        <v>112</v>
      </c>
      <c r="C138" s="41" t="s">
        <v>113</v>
      </c>
      <c r="D138" s="41" t="s">
        <v>114</v>
      </c>
      <c r="E138" s="41" t="s">
        <v>115</v>
      </c>
      <c r="F138" s="41" t="s">
        <v>116</v>
      </c>
      <c r="G138" s="41" t="s">
        <v>117</v>
      </c>
      <c r="H138" s="41" t="s">
        <v>118</v>
      </c>
      <c r="I138" s="41" t="s">
        <v>119</v>
      </c>
      <c r="J138" s="41" t="s">
        <v>120</v>
      </c>
      <c r="K138" s="41" t="s">
        <v>121</v>
      </c>
      <c r="L138" s="224" t="s">
        <v>122</v>
      </c>
      <c r="M138" s="44" t="s">
        <v>123</v>
      </c>
      <c r="N138" s="6"/>
      <c r="O138" s="101" t="s">
        <v>132</v>
      </c>
      <c r="P138" s="41" t="s">
        <v>112</v>
      </c>
      <c r="Q138" s="41" t="s">
        <v>113</v>
      </c>
      <c r="R138" s="41" t="s">
        <v>114</v>
      </c>
      <c r="S138" s="41" t="s">
        <v>115</v>
      </c>
      <c r="T138" s="41" t="s">
        <v>116</v>
      </c>
      <c r="U138" s="41" t="s">
        <v>117</v>
      </c>
      <c r="V138" s="41" t="s">
        <v>118</v>
      </c>
      <c r="W138" s="41" t="s">
        <v>119</v>
      </c>
      <c r="X138" s="41" t="s">
        <v>120</v>
      </c>
      <c r="Y138" s="41" t="s">
        <v>121</v>
      </c>
      <c r="Z138" s="224" t="s">
        <v>122</v>
      </c>
      <c r="AA138" s="44" t="s">
        <v>123</v>
      </c>
      <c r="AB138" s="6"/>
      <c r="AC138" s="223"/>
      <c r="AD138" s="223"/>
      <c r="AE138" s="6"/>
      <c r="AF138" s="101" t="s">
        <v>132</v>
      </c>
      <c r="AG138" s="40" t="s">
        <v>112</v>
      </c>
      <c r="AH138" s="41" t="s">
        <v>113</v>
      </c>
      <c r="AI138" s="41" t="s">
        <v>114</v>
      </c>
      <c r="AJ138" s="41" t="s">
        <v>115</v>
      </c>
      <c r="AK138" s="41" t="s">
        <v>116</v>
      </c>
      <c r="AL138" s="41" t="s">
        <v>117</v>
      </c>
      <c r="AM138" s="41" t="s">
        <v>118</v>
      </c>
      <c r="AN138" s="41" t="s">
        <v>119</v>
      </c>
      <c r="AO138" s="41" t="s">
        <v>120</v>
      </c>
      <c r="AP138" s="42" t="s">
        <v>121</v>
      </c>
      <c r="AQ138" s="224" t="s">
        <v>122</v>
      </c>
      <c r="AR138" s="44" t="s">
        <v>123</v>
      </c>
      <c r="AS138" s="6"/>
      <c r="AT138" s="101" t="s">
        <v>132</v>
      </c>
      <c r="AU138" s="40" t="s">
        <v>112</v>
      </c>
      <c r="AV138" s="41" t="s">
        <v>113</v>
      </c>
      <c r="AW138" s="41" t="s">
        <v>114</v>
      </c>
      <c r="AX138" s="41" t="s">
        <v>115</v>
      </c>
      <c r="AY138" s="41" t="s">
        <v>116</v>
      </c>
      <c r="AZ138" s="41" t="s">
        <v>117</v>
      </c>
      <c r="BA138" s="41" t="s">
        <v>118</v>
      </c>
      <c r="BB138" s="41" t="s">
        <v>119</v>
      </c>
      <c r="BC138" s="41" t="s">
        <v>120</v>
      </c>
      <c r="BD138" s="42" t="s">
        <v>121</v>
      </c>
      <c r="BE138" s="224" t="s">
        <v>122</v>
      </c>
      <c r="BF138" s="44" t="s">
        <v>123</v>
      </c>
      <c r="BG138" s="6"/>
      <c r="BH138" s="66"/>
      <c r="BI138" s="66"/>
      <c r="BJ138" s="66"/>
      <c r="BK138" s="66"/>
      <c r="BL138" s="66"/>
      <c r="BM138" s="66"/>
      <c r="BN138" s="66"/>
    </row>
    <row r="139" spans="1:66" ht="15.75" customHeight="1" x14ac:dyDescent="0.2">
      <c r="A139" s="225">
        <v>-1.5</v>
      </c>
      <c r="B139" s="115">
        <v>-21.825219161205101</v>
      </c>
      <c r="C139" s="116">
        <v>-25.793600445758699</v>
      </c>
      <c r="D139" s="116">
        <v>-21.825219356426299</v>
      </c>
      <c r="E139" s="116">
        <v>-21.8252175131435</v>
      </c>
      <c r="F139" s="116">
        <v>-25.7936025744477</v>
      </c>
      <c r="G139" s="116">
        <v>-21.8252180284891</v>
      </c>
      <c r="H139" s="116">
        <v>-25.793601812148701</v>
      </c>
      <c r="I139" s="116">
        <v>-25.793601208231799</v>
      </c>
      <c r="J139" s="116">
        <v>-21.825221271838899</v>
      </c>
      <c r="K139" s="117">
        <v>-25.793602622580899</v>
      </c>
      <c r="L139" s="226">
        <f t="shared" ref="L139:L151" si="64">AVERAGE(B139:K139)</f>
        <v>-23.809410399427069</v>
      </c>
      <c r="M139" s="227">
        <f t="shared" ref="M139:M151" si="65">_xlfn.STDEV.S(B139:K139)</f>
        <v>2.091521308833181</v>
      </c>
      <c r="N139" s="6"/>
      <c r="O139" s="225">
        <v>-1.5</v>
      </c>
      <c r="P139" s="230">
        <v>92</v>
      </c>
      <c r="Q139" s="233">
        <v>60</v>
      </c>
      <c r="R139" s="233">
        <v>85</v>
      </c>
      <c r="S139" s="233">
        <v>91</v>
      </c>
      <c r="T139" s="233">
        <v>56</v>
      </c>
      <c r="U139" s="233">
        <v>98</v>
      </c>
      <c r="V139" s="233">
        <v>53</v>
      </c>
      <c r="W139" s="233">
        <v>68</v>
      </c>
      <c r="X139" s="233">
        <v>87</v>
      </c>
      <c r="Y139" s="231">
        <v>62</v>
      </c>
      <c r="Z139" s="230">
        <f t="shared" ref="Z139:Z151" si="66">AVERAGE(P139:Y139)</f>
        <v>75.2</v>
      </c>
      <c r="AA139" s="231">
        <f t="shared" ref="AA139:AA151" si="67">_xlfn.STDEV.S(P139:Y139)</f>
        <v>17.015026039095883</v>
      </c>
      <c r="AB139" s="6"/>
      <c r="AC139" s="223"/>
      <c r="AD139" s="223"/>
      <c r="AE139" s="6"/>
      <c r="AF139" s="225">
        <v>-1.5</v>
      </c>
      <c r="AG139" s="115">
        <v>-25.598142190054102</v>
      </c>
      <c r="AH139" s="116">
        <v>-25.597793453097399</v>
      </c>
      <c r="AI139" s="116">
        <v>-25.598137105385899</v>
      </c>
      <c r="AJ139" s="116">
        <v>-25.5973948137229</v>
      </c>
      <c r="AK139" s="116">
        <v>-25.598141401250999</v>
      </c>
      <c r="AL139" s="116">
        <v>-25.598080041435399</v>
      </c>
      <c r="AM139" s="116">
        <v>-25.598133339621999</v>
      </c>
      <c r="AN139" s="116">
        <v>-21.223173392254498</v>
      </c>
      <c r="AO139" s="116">
        <v>-25.598101761708499</v>
      </c>
      <c r="AP139" s="117">
        <v>-25.597772494180099</v>
      </c>
      <c r="AQ139" s="226">
        <f t="shared" ref="AQ139:AQ151" si="68">AVERAGE(AG139:AP139)</f>
        <v>-25.160486999271178</v>
      </c>
      <c r="AR139" s="227">
        <f t="shared" ref="AR139:AR151" si="69">_xlfn.STDEV.S(AG139:AP139)</f>
        <v>1.3834310063507298</v>
      </c>
      <c r="AS139" s="29"/>
      <c r="AT139" s="225">
        <v>-1.5</v>
      </c>
      <c r="AU139" s="230">
        <v>85</v>
      </c>
      <c r="AV139" s="233">
        <v>101</v>
      </c>
      <c r="AW139" s="233">
        <v>99</v>
      </c>
      <c r="AX139" s="233">
        <v>101</v>
      </c>
      <c r="AY139" s="233">
        <v>100</v>
      </c>
      <c r="AZ139" s="233">
        <v>101</v>
      </c>
      <c r="BA139" s="233">
        <v>101</v>
      </c>
      <c r="BB139" s="233">
        <v>101</v>
      </c>
      <c r="BC139" s="233">
        <v>101</v>
      </c>
      <c r="BD139" s="231">
        <v>101</v>
      </c>
      <c r="BE139" s="230">
        <f t="shared" ref="BE139:BE151" si="70">AVERAGE(AU139:BD139)</f>
        <v>99.1</v>
      </c>
      <c r="BF139" s="231">
        <f t="shared" ref="BF139:BF151" si="71">_xlfn.STDEV.S(AU139:BD139)</f>
        <v>4.9988887654046552</v>
      </c>
      <c r="BG139" s="6"/>
      <c r="BH139" s="66"/>
      <c r="BI139" s="66"/>
      <c r="BJ139" s="66"/>
      <c r="BK139" s="66"/>
      <c r="BL139" s="66"/>
      <c r="BM139" s="66"/>
      <c r="BN139" s="66"/>
    </row>
    <row r="140" spans="1:66" ht="15.75" customHeight="1" x14ac:dyDescent="0.2">
      <c r="A140" s="225">
        <v>-1.25</v>
      </c>
      <c r="B140" s="103">
        <v>-21.494669491555801</v>
      </c>
      <c r="C140" s="104">
        <v>-21.494669640515799</v>
      </c>
      <c r="D140" s="104">
        <v>-18.187645371697201</v>
      </c>
      <c r="E140" s="104">
        <v>-21.494669612854501</v>
      </c>
      <c r="F140" s="104">
        <v>-21.494669681568901</v>
      </c>
      <c r="G140" s="104">
        <v>-21.494669633288702</v>
      </c>
      <c r="H140" s="104">
        <v>-18.187668218680798</v>
      </c>
      <c r="I140" s="104">
        <v>-21.4946690987246</v>
      </c>
      <c r="J140" s="104">
        <v>-21.494669412144599</v>
      </c>
      <c r="K140" s="105">
        <v>-21.4946692356732</v>
      </c>
      <c r="L140" s="234">
        <f t="shared" si="64"/>
        <v>-20.833266939670413</v>
      </c>
      <c r="M140" s="235">
        <f t="shared" si="65"/>
        <v>1.3943589762451454</v>
      </c>
      <c r="N140" s="6"/>
      <c r="O140" s="225">
        <v>-1.25</v>
      </c>
      <c r="P140" s="228">
        <v>65</v>
      </c>
      <c r="Q140" s="6">
        <v>60</v>
      </c>
      <c r="R140" s="6">
        <v>101</v>
      </c>
      <c r="S140" s="6">
        <v>76</v>
      </c>
      <c r="T140" s="6">
        <v>76</v>
      </c>
      <c r="U140" s="6">
        <v>46</v>
      </c>
      <c r="V140" s="6">
        <v>101</v>
      </c>
      <c r="W140" s="6">
        <v>71</v>
      </c>
      <c r="X140" s="6">
        <v>75</v>
      </c>
      <c r="Y140" s="229">
        <v>65</v>
      </c>
      <c r="Z140" s="228">
        <f t="shared" si="66"/>
        <v>73.599999999999994</v>
      </c>
      <c r="AA140" s="229">
        <f t="shared" si="67"/>
        <v>17.0502525233825</v>
      </c>
      <c r="AB140" s="6"/>
      <c r="AC140" s="223"/>
      <c r="AD140" s="223"/>
      <c r="AE140" s="6"/>
      <c r="AF140" s="225">
        <v>-1.25</v>
      </c>
      <c r="AG140" s="103">
        <v>-21.3314238724193</v>
      </c>
      <c r="AH140" s="104">
        <v>-21.331044527045201</v>
      </c>
      <c r="AI140" s="104">
        <v>-21.3313976267704</v>
      </c>
      <c r="AJ140" s="104">
        <v>-21.330793398910799</v>
      </c>
      <c r="AK140" s="104">
        <v>-17.6848177140796</v>
      </c>
      <c r="AL140" s="104">
        <v>-21.331782174016801</v>
      </c>
      <c r="AM140" s="104">
        <v>-21.331775629299798</v>
      </c>
      <c r="AN140" s="104">
        <v>-21.331670326091501</v>
      </c>
      <c r="AO140" s="104">
        <v>-21.331579419234199</v>
      </c>
      <c r="AP140" s="105">
        <v>-17.6866954679377</v>
      </c>
      <c r="AQ140" s="234">
        <f t="shared" si="68"/>
        <v>-20.602298015580534</v>
      </c>
      <c r="AR140" s="235">
        <f t="shared" si="69"/>
        <v>1.5371523941114502</v>
      </c>
      <c r="AS140" s="29"/>
      <c r="AT140" s="225">
        <v>-1.25</v>
      </c>
      <c r="AU140" s="228">
        <v>101</v>
      </c>
      <c r="AV140" s="6">
        <v>101</v>
      </c>
      <c r="AW140" s="6">
        <v>101</v>
      </c>
      <c r="AX140" s="6">
        <v>101</v>
      </c>
      <c r="AY140" s="6">
        <v>101</v>
      </c>
      <c r="AZ140" s="6">
        <v>83</v>
      </c>
      <c r="BA140" s="6">
        <v>101</v>
      </c>
      <c r="BB140" s="6">
        <v>101</v>
      </c>
      <c r="BC140" s="6">
        <v>101</v>
      </c>
      <c r="BD140" s="229">
        <v>49</v>
      </c>
      <c r="BE140" s="228">
        <f t="shared" si="70"/>
        <v>94</v>
      </c>
      <c r="BF140" s="229">
        <f t="shared" si="71"/>
        <v>16.792855623746664</v>
      </c>
      <c r="BG140" s="6"/>
      <c r="BH140" s="66"/>
      <c r="BI140" s="66"/>
      <c r="BJ140" s="66"/>
      <c r="BK140" s="66"/>
      <c r="BL140" s="66"/>
      <c r="BM140" s="66"/>
      <c r="BN140" s="66"/>
    </row>
    <row r="141" spans="1:66" ht="15.75" customHeight="1" x14ac:dyDescent="0.2">
      <c r="A141" s="225">
        <v>-1</v>
      </c>
      <c r="B141" s="103">
        <v>-17.1957350074671</v>
      </c>
      <c r="C141" s="104">
        <v>-17.195734829368799</v>
      </c>
      <c r="D141" s="104">
        <v>-14.550102585629199</v>
      </c>
      <c r="E141" s="104">
        <v>-14.549946920261499</v>
      </c>
      <c r="F141" s="104">
        <v>-14.5501447066731</v>
      </c>
      <c r="G141" s="104">
        <v>-17.195734576802401</v>
      </c>
      <c r="H141" s="104">
        <v>-17.195734933188799</v>
      </c>
      <c r="I141" s="104">
        <v>-17.195734551172801</v>
      </c>
      <c r="J141" s="104">
        <v>-17.195734847638199</v>
      </c>
      <c r="K141" s="105">
        <v>-17.195734950837501</v>
      </c>
      <c r="L141" s="234">
        <f t="shared" si="64"/>
        <v>-16.402033790903939</v>
      </c>
      <c r="M141" s="235">
        <f t="shared" si="65"/>
        <v>1.27798006165095</v>
      </c>
      <c r="N141" s="6"/>
      <c r="O141" s="225">
        <v>-1</v>
      </c>
      <c r="P141" s="228">
        <v>66</v>
      </c>
      <c r="Q141" s="6">
        <v>79</v>
      </c>
      <c r="R141" s="6">
        <v>101</v>
      </c>
      <c r="S141" s="6">
        <v>101</v>
      </c>
      <c r="T141" s="6">
        <v>56</v>
      </c>
      <c r="U141" s="6">
        <v>69</v>
      </c>
      <c r="V141" s="6">
        <v>77</v>
      </c>
      <c r="W141" s="6">
        <v>78</v>
      </c>
      <c r="X141" s="6">
        <v>76</v>
      </c>
      <c r="Y141" s="229">
        <v>52</v>
      </c>
      <c r="Z141" s="228">
        <f t="shared" si="66"/>
        <v>75.5</v>
      </c>
      <c r="AA141" s="229">
        <f t="shared" si="67"/>
        <v>16.283938917432312</v>
      </c>
      <c r="AB141" s="6"/>
      <c r="AC141" s="223"/>
      <c r="AD141" s="223"/>
      <c r="AE141" s="6"/>
      <c r="AF141" s="225">
        <v>-1</v>
      </c>
      <c r="AG141" s="103">
        <v>-17.064108368660399</v>
      </c>
      <c r="AH141" s="104">
        <v>-17.0629403056674</v>
      </c>
      <c r="AI141" s="104">
        <v>-14.145695308630801</v>
      </c>
      <c r="AJ141" s="104">
        <v>-14.1447057601144</v>
      </c>
      <c r="AK141" s="104">
        <v>-17.0644814050778</v>
      </c>
      <c r="AL141" s="104">
        <v>-17.058952787962902</v>
      </c>
      <c r="AM141" s="104">
        <v>-17.065422337936798</v>
      </c>
      <c r="AN141" s="104">
        <v>-17.065422269092199</v>
      </c>
      <c r="AO141" s="104">
        <v>-17.065388262478301</v>
      </c>
      <c r="AP141" s="105">
        <v>-14.1480847726205</v>
      </c>
      <c r="AQ141" s="234">
        <f t="shared" si="68"/>
        <v>-16.188520157824151</v>
      </c>
      <c r="AR141" s="235">
        <f t="shared" si="69"/>
        <v>1.4093625831622991</v>
      </c>
      <c r="AS141" s="29"/>
      <c r="AT141" s="225">
        <v>-1</v>
      </c>
      <c r="AU141" s="228">
        <v>101</v>
      </c>
      <c r="AV141" s="6">
        <v>101</v>
      </c>
      <c r="AW141" s="6">
        <v>101</v>
      </c>
      <c r="AX141" s="6">
        <v>101</v>
      </c>
      <c r="AY141" s="6">
        <v>101</v>
      </c>
      <c r="AZ141" s="6">
        <v>101</v>
      </c>
      <c r="BA141" s="6">
        <v>94</v>
      </c>
      <c r="BB141" s="6">
        <v>87</v>
      </c>
      <c r="BC141" s="6">
        <v>101</v>
      </c>
      <c r="BD141" s="229">
        <v>101</v>
      </c>
      <c r="BE141" s="228">
        <f t="shared" si="70"/>
        <v>98.9</v>
      </c>
      <c r="BF141" s="229">
        <f t="shared" si="71"/>
        <v>4.7246399039738698</v>
      </c>
      <c r="BG141" s="6"/>
      <c r="BH141" s="66"/>
      <c r="BI141" s="66"/>
      <c r="BJ141" s="66"/>
      <c r="BK141" s="66"/>
      <c r="BL141" s="66"/>
      <c r="BM141" s="66"/>
      <c r="BN141" s="66"/>
    </row>
    <row r="142" spans="1:66" ht="15.75" customHeight="1" x14ac:dyDescent="0.2">
      <c r="A142" s="225">
        <v>-0.75</v>
      </c>
      <c r="B142" s="103">
        <v>-12.8967658845524</v>
      </c>
      <c r="C142" s="104">
        <v>-12.896799459289101</v>
      </c>
      <c r="D142" s="104">
        <v>-12.8967997917338</v>
      </c>
      <c r="E142" s="104">
        <v>-12.8967996762902</v>
      </c>
      <c r="F142" s="104">
        <v>-10.912602703125501</v>
      </c>
      <c r="G142" s="104">
        <v>-12.896796664410401</v>
      </c>
      <c r="H142" s="104">
        <v>-10.9123145739115</v>
      </c>
      <c r="I142" s="104">
        <v>-10.9121716473218</v>
      </c>
      <c r="J142" s="104">
        <v>-12.896799738833399</v>
      </c>
      <c r="K142" s="105">
        <v>-12.8967998873574</v>
      </c>
      <c r="L142" s="234">
        <f t="shared" si="64"/>
        <v>-12.30146500268255</v>
      </c>
      <c r="M142" s="235">
        <f t="shared" si="65"/>
        <v>0.95857147350753957</v>
      </c>
      <c r="N142" s="6"/>
      <c r="O142" s="225">
        <v>-0.75</v>
      </c>
      <c r="P142" s="228">
        <v>101</v>
      </c>
      <c r="Q142" s="6">
        <v>91</v>
      </c>
      <c r="R142" s="6">
        <v>70</v>
      </c>
      <c r="S142" s="6">
        <v>74</v>
      </c>
      <c r="T142" s="6">
        <v>85</v>
      </c>
      <c r="U142" s="6">
        <v>101</v>
      </c>
      <c r="V142" s="6">
        <v>101</v>
      </c>
      <c r="W142" s="6">
        <v>101</v>
      </c>
      <c r="X142" s="6">
        <v>98</v>
      </c>
      <c r="Y142" s="229">
        <v>62</v>
      </c>
      <c r="Z142" s="228">
        <f t="shared" si="66"/>
        <v>88.4</v>
      </c>
      <c r="AA142" s="229">
        <f t="shared" si="67"/>
        <v>14.863826335548081</v>
      </c>
      <c r="AB142" s="6"/>
      <c r="AC142" s="223"/>
      <c r="AD142" s="223"/>
      <c r="AE142" s="6"/>
      <c r="AF142" s="225">
        <v>-0.75</v>
      </c>
      <c r="AG142" s="103">
        <v>-12.7361270958414</v>
      </c>
      <c r="AH142" s="104">
        <v>-12.7887834324974</v>
      </c>
      <c r="AI142" s="104">
        <v>-10.6119978807085</v>
      </c>
      <c r="AJ142" s="104">
        <v>-12.799002246797</v>
      </c>
      <c r="AK142" s="104">
        <v>-12.789221129483501</v>
      </c>
      <c r="AL142" s="104">
        <v>-12.7372676190165</v>
      </c>
      <c r="AM142" s="104">
        <v>-12.7986788284726</v>
      </c>
      <c r="AN142" s="104">
        <v>-10.600155091097699</v>
      </c>
      <c r="AO142" s="104">
        <v>-10.6083440910901</v>
      </c>
      <c r="AP142" s="105">
        <v>-12.798855376937601</v>
      </c>
      <c r="AQ142" s="234">
        <f t="shared" si="68"/>
        <v>-12.12684327919423</v>
      </c>
      <c r="AR142" s="235">
        <f t="shared" si="69"/>
        <v>1.0491736408961023</v>
      </c>
      <c r="AS142" s="29"/>
      <c r="AT142" s="225">
        <v>-0.75</v>
      </c>
      <c r="AU142" s="228">
        <v>101</v>
      </c>
      <c r="AV142" s="6">
        <v>101</v>
      </c>
      <c r="AW142" s="6">
        <v>86</v>
      </c>
      <c r="AX142" s="6">
        <v>101</v>
      </c>
      <c r="AY142" s="6">
        <v>101</v>
      </c>
      <c r="AZ142" s="6">
        <v>101</v>
      </c>
      <c r="BA142" s="6">
        <v>101</v>
      </c>
      <c r="BB142" s="6">
        <v>101</v>
      </c>
      <c r="BC142" s="6">
        <v>101</v>
      </c>
      <c r="BD142" s="229">
        <v>101</v>
      </c>
      <c r="BE142" s="228">
        <f t="shared" si="70"/>
        <v>99.5</v>
      </c>
      <c r="BF142" s="229">
        <f t="shared" si="71"/>
        <v>4.7434164902525691</v>
      </c>
      <c r="BG142" s="6"/>
      <c r="BH142" s="66"/>
      <c r="BI142" s="66"/>
      <c r="BJ142" s="66"/>
      <c r="BK142" s="66"/>
      <c r="BL142" s="66"/>
      <c r="BM142" s="66"/>
      <c r="BN142" s="66"/>
    </row>
    <row r="143" spans="1:66" ht="15.75" customHeight="1" x14ac:dyDescent="0.2">
      <c r="A143" s="225">
        <v>-0.5</v>
      </c>
      <c r="B143" s="103">
        <v>-8.5943421837225493</v>
      </c>
      <c r="C143" s="104">
        <v>-7.2463541114957799</v>
      </c>
      <c r="D143" s="104">
        <v>-7.2728816232676596</v>
      </c>
      <c r="E143" s="104">
        <v>-8.5964939049023794</v>
      </c>
      <c r="F143" s="104">
        <v>-8.5978637119682002</v>
      </c>
      <c r="G143" s="104">
        <v>-8.5977445548396396</v>
      </c>
      <c r="H143" s="104">
        <v>-7.2652973825164002</v>
      </c>
      <c r="I143" s="104">
        <v>-8.5856150339280095</v>
      </c>
      <c r="J143" s="104">
        <v>-8.5978659302680995</v>
      </c>
      <c r="K143" s="105">
        <v>-8.5978656746914304</v>
      </c>
      <c r="L143" s="234">
        <f t="shared" si="64"/>
        <v>-8.195232411160017</v>
      </c>
      <c r="M143" s="235">
        <f t="shared" si="65"/>
        <v>0.6443716522390549</v>
      </c>
      <c r="N143" s="6"/>
      <c r="O143" s="225">
        <v>-0.5</v>
      </c>
      <c r="P143" s="228">
        <v>101</v>
      </c>
      <c r="Q143" s="6">
        <v>101</v>
      </c>
      <c r="R143" s="6">
        <v>101</v>
      </c>
      <c r="S143" s="6">
        <v>101</v>
      </c>
      <c r="T143" s="6">
        <v>96</v>
      </c>
      <c r="U143" s="6">
        <v>101</v>
      </c>
      <c r="V143" s="6">
        <v>101</v>
      </c>
      <c r="W143" s="6">
        <v>101</v>
      </c>
      <c r="X143" s="6">
        <v>92</v>
      </c>
      <c r="Y143" s="229">
        <v>97</v>
      </c>
      <c r="Z143" s="228">
        <f t="shared" si="66"/>
        <v>99.2</v>
      </c>
      <c r="AA143" s="229">
        <f t="shared" si="67"/>
        <v>3.1552425509864621</v>
      </c>
      <c r="AB143" s="6"/>
      <c r="AC143" s="223"/>
      <c r="AD143" s="223"/>
      <c r="AE143" s="6"/>
      <c r="AF143" s="225">
        <v>-0.5</v>
      </c>
      <c r="AG143" s="103">
        <v>-8.4761410856719106</v>
      </c>
      <c r="AH143" s="104">
        <v>-8.4406293447823799</v>
      </c>
      <c r="AI143" s="104">
        <v>-8.5047470593063093</v>
      </c>
      <c r="AJ143" s="104">
        <v>-7.0472141873515604</v>
      </c>
      <c r="AK143" s="104">
        <v>-8.4324875891143591</v>
      </c>
      <c r="AL143" s="104">
        <v>-8.4627451746014497</v>
      </c>
      <c r="AM143" s="104">
        <v>-8.4766879847827603</v>
      </c>
      <c r="AN143" s="104">
        <v>-8.5256811646866701</v>
      </c>
      <c r="AO143" s="104">
        <v>-8.4561050157786699</v>
      </c>
      <c r="AP143" s="105">
        <v>-7.0375924598845501</v>
      </c>
      <c r="AQ143" s="234">
        <f t="shared" si="68"/>
        <v>-8.186003106596063</v>
      </c>
      <c r="AR143" s="235">
        <f t="shared" si="69"/>
        <v>0.60336778785265166</v>
      </c>
      <c r="AS143" s="29"/>
      <c r="AT143" s="225">
        <v>-0.5</v>
      </c>
      <c r="AU143" s="228">
        <v>101</v>
      </c>
      <c r="AV143" s="6">
        <v>101</v>
      </c>
      <c r="AW143" s="6">
        <v>101</v>
      </c>
      <c r="AX143" s="6">
        <v>101</v>
      </c>
      <c r="AY143" s="6">
        <v>101</v>
      </c>
      <c r="AZ143" s="6">
        <v>101</v>
      </c>
      <c r="BA143" s="6">
        <v>101</v>
      </c>
      <c r="BB143" s="6">
        <v>101</v>
      </c>
      <c r="BC143" s="6">
        <v>101</v>
      </c>
      <c r="BD143" s="229">
        <v>101</v>
      </c>
      <c r="BE143" s="228">
        <f t="shared" si="70"/>
        <v>101</v>
      </c>
      <c r="BF143" s="229">
        <f t="shared" si="71"/>
        <v>0</v>
      </c>
      <c r="BG143" s="6"/>
      <c r="BH143" s="66"/>
      <c r="BI143" s="66"/>
      <c r="BJ143" s="66"/>
      <c r="BK143" s="66"/>
      <c r="BL143" s="66"/>
      <c r="BM143" s="66"/>
      <c r="BN143" s="66"/>
    </row>
    <row r="144" spans="1:66" ht="15.75" customHeight="1" x14ac:dyDescent="0.2">
      <c r="A144" s="225">
        <v>-0.25</v>
      </c>
      <c r="B144" s="103">
        <v>-3.7637226507073001</v>
      </c>
      <c r="C144" s="104">
        <v>-3.9469995297127198</v>
      </c>
      <c r="D144" s="104">
        <v>-4.2774004169024904</v>
      </c>
      <c r="E144" s="104">
        <v>-4.1913865938389501</v>
      </c>
      <c r="F144" s="104">
        <v>-2.9565858131270102</v>
      </c>
      <c r="G144" s="104">
        <v>-3.9876189621268199</v>
      </c>
      <c r="H144" s="104">
        <v>-2.9240079810947499</v>
      </c>
      <c r="I144" s="104">
        <v>-3.9672660266216799</v>
      </c>
      <c r="J144" s="104">
        <v>-3.3605453631839999</v>
      </c>
      <c r="K144" s="105">
        <v>-3.9254151680400202</v>
      </c>
      <c r="L144" s="234">
        <f t="shared" si="64"/>
        <v>-3.7300948505355742</v>
      </c>
      <c r="M144" s="235">
        <f t="shared" si="65"/>
        <v>0.48372281790938648</v>
      </c>
      <c r="N144" s="6"/>
      <c r="O144" s="225">
        <v>-0.25</v>
      </c>
      <c r="P144" s="228">
        <v>101</v>
      </c>
      <c r="Q144" s="6">
        <v>101</v>
      </c>
      <c r="R144" s="6">
        <v>101</v>
      </c>
      <c r="S144" s="6">
        <v>101</v>
      </c>
      <c r="T144" s="6">
        <v>101</v>
      </c>
      <c r="U144" s="6">
        <v>101</v>
      </c>
      <c r="V144" s="6">
        <v>101</v>
      </c>
      <c r="W144" s="6">
        <v>101</v>
      </c>
      <c r="X144" s="6">
        <v>101</v>
      </c>
      <c r="Y144" s="229">
        <v>101</v>
      </c>
      <c r="Z144" s="228">
        <f t="shared" si="66"/>
        <v>101</v>
      </c>
      <c r="AA144" s="229">
        <f t="shared" si="67"/>
        <v>0</v>
      </c>
      <c r="AB144" s="6"/>
      <c r="AC144" s="223"/>
      <c r="AD144" s="223"/>
      <c r="AE144" s="6"/>
      <c r="AF144" s="225">
        <v>-0.25</v>
      </c>
      <c r="AG144" s="103">
        <v>-4.1702504886735197</v>
      </c>
      <c r="AH144" s="104">
        <v>-4.2647127898619202</v>
      </c>
      <c r="AI144" s="104">
        <v>-3.4057243549367402</v>
      </c>
      <c r="AJ144" s="104">
        <v>-4.2588807560523696</v>
      </c>
      <c r="AK144" s="104">
        <v>-4.1501161358365204</v>
      </c>
      <c r="AL144" s="104">
        <v>-3.6686435849103298</v>
      </c>
      <c r="AM144" s="104">
        <v>-4.26519309805549</v>
      </c>
      <c r="AN144" s="104">
        <v>-4.1066023495569404</v>
      </c>
      <c r="AO144" s="104">
        <v>-4.0337065949442499</v>
      </c>
      <c r="AP144" s="105">
        <v>-4.0910038024314899</v>
      </c>
      <c r="AQ144" s="234">
        <f t="shared" si="68"/>
        <v>-4.0414833955259564</v>
      </c>
      <c r="AR144" s="235">
        <f t="shared" si="69"/>
        <v>0.28391574493200233</v>
      </c>
      <c r="AS144" s="29"/>
      <c r="AT144" s="225">
        <v>-0.25</v>
      </c>
      <c r="AU144" s="228">
        <v>101</v>
      </c>
      <c r="AV144" s="6">
        <v>101</v>
      </c>
      <c r="AW144" s="6">
        <v>101</v>
      </c>
      <c r="AX144" s="6">
        <v>101</v>
      </c>
      <c r="AY144" s="6">
        <v>101</v>
      </c>
      <c r="AZ144" s="6">
        <v>101</v>
      </c>
      <c r="BA144" s="6">
        <v>101</v>
      </c>
      <c r="BB144" s="6">
        <v>101</v>
      </c>
      <c r="BC144" s="6">
        <v>101</v>
      </c>
      <c r="BD144" s="229">
        <v>101</v>
      </c>
      <c r="BE144" s="228">
        <f t="shared" si="70"/>
        <v>101</v>
      </c>
      <c r="BF144" s="229">
        <f t="shared" si="71"/>
        <v>0</v>
      </c>
      <c r="BG144" s="6"/>
      <c r="BH144" s="66"/>
      <c r="BI144" s="66"/>
      <c r="BJ144" s="66"/>
      <c r="BK144" s="66"/>
      <c r="BL144" s="66"/>
      <c r="BM144" s="66"/>
      <c r="BN144" s="66"/>
    </row>
    <row r="145" spans="1:66" ht="15.75" customHeight="1" x14ac:dyDescent="0.2">
      <c r="A145" s="225">
        <v>0</v>
      </c>
      <c r="B145" s="103">
        <v>0</v>
      </c>
      <c r="C145" s="104">
        <v>0</v>
      </c>
      <c r="D145" s="104">
        <v>0</v>
      </c>
      <c r="E145" s="104">
        <v>0</v>
      </c>
      <c r="F145" s="104">
        <v>0</v>
      </c>
      <c r="G145" s="236">
        <v>0</v>
      </c>
      <c r="H145" s="236">
        <v>0</v>
      </c>
      <c r="I145" s="104">
        <v>0</v>
      </c>
      <c r="J145" s="104">
        <v>0</v>
      </c>
      <c r="K145" s="105">
        <v>0</v>
      </c>
      <c r="L145" s="234">
        <f t="shared" si="64"/>
        <v>0</v>
      </c>
      <c r="M145" s="235">
        <f t="shared" si="65"/>
        <v>0</v>
      </c>
      <c r="N145" s="6"/>
      <c r="O145" s="225">
        <v>0</v>
      </c>
      <c r="P145" s="228">
        <v>2</v>
      </c>
      <c r="Q145" s="6">
        <v>2</v>
      </c>
      <c r="R145" s="6">
        <v>2</v>
      </c>
      <c r="S145" s="6">
        <v>2</v>
      </c>
      <c r="T145" s="6">
        <v>2</v>
      </c>
      <c r="U145" s="6">
        <v>2</v>
      </c>
      <c r="V145" s="6">
        <v>2</v>
      </c>
      <c r="W145" s="6">
        <v>2</v>
      </c>
      <c r="X145" s="6">
        <v>2</v>
      </c>
      <c r="Y145" s="229">
        <v>2</v>
      </c>
      <c r="Z145" s="228">
        <f t="shared" si="66"/>
        <v>2</v>
      </c>
      <c r="AA145" s="229">
        <f t="shared" si="67"/>
        <v>0</v>
      </c>
      <c r="AB145" s="6"/>
      <c r="AC145" s="223"/>
      <c r="AD145" s="223"/>
      <c r="AE145" s="6"/>
      <c r="AF145" s="225">
        <v>0</v>
      </c>
      <c r="AG145" s="103">
        <v>0</v>
      </c>
      <c r="AH145" s="104">
        <v>0</v>
      </c>
      <c r="AI145" s="104">
        <v>0</v>
      </c>
      <c r="AJ145" s="104">
        <v>0</v>
      </c>
      <c r="AK145" s="104">
        <v>0</v>
      </c>
      <c r="AL145" s="236">
        <v>0</v>
      </c>
      <c r="AM145" s="236">
        <v>0</v>
      </c>
      <c r="AN145" s="236">
        <v>0</v>
      </c>
      <c r="AO145" s="236">
        <v>0</v>
      </c>
      <c r="AP145" s="235">
        <v>0</v>
      </c>
      <c r="AQ145" s="234">
        <f t="shared" si="68"/>
        <v>0</v>
      </c>
      <c r="AR145" s="235">
        <f t="shared" si="69"/>
        <v>0</v>
      </c>
      <c r="AS145" s="6"/>
      <c r="AT145" s="225">
        <v>0</v>
      </c>
      <c r="AU145" s="228">
        <v>2</v>
      </c>
      <c r="AV145" s="6">
        <v>2</v>
      </c>
      <c r="AW145" s="6">
        <v>2</v>
      </c>
      <c r="AX145" s="6">
        <v>2</v>
      </c>
      <c r="AY145" s="6">
        <v>2</v>
      </c>
      <c r="AZ145" s="6">
        <v>2</v>
      </c>
      <c r="BA145" s="6">
        <v>2</v>
      </c>
      <c r="BB145" s="6">
        <v>2</v>
      </c>
      <c r="BC145" s="6">
        <v>2</v>
      </c>
      <c r="BD145" s="229">
        <v>2</v>
      </c>
      <c r="BE145" s="228">
        <f t="shared" si="70"/>
        <v>2</v>
      </c>
      <c r="BF145" s="229">
        <f t="shared" si="71"/>
        <v>0</v>
      </c>
      <c r="BG145" s="6"/>
      <c r="BH145" s="66"/>
      <c r="BI145" s="66"/>
      <c r="BJ145" s="66"/>
      <c r="BK145" s="66"/>
      <c r="BL145" s="66"/>
      <c r="BM145" s="66"/>
      <c r="BN145" s="66"/>
    </row>
    <row r="146" spans="1:66" ht="15.75" customHeight="1" x14ac:dyDescent="0.2">
      <c r="A146" s="225">
        <v>0.25</v>
      </c>
      <c r="B146" s="103">
        <v>-2.4999944088881301</v>
      </c>
      <c r="C146" s="104">
        <v>-2.4999945195079198</v>
      </c>
      <c r="D146" s="104">
        <v>-2.4999942852564199</v>
      </c>
      <c r="E146" s="104">
        <v>-2.4999946923402301</v>
      </c>
      <c r="F146" s="104">
        <v>-2.4999944810616501</v>
      </c>
      <c r="G146" s="104">
        <v>-2.4999942810360398</v>
      </c>
      <c r="H146" s="104">
        <v>-2.4999942163289601</v>
      </c>
      <c r="I146" s="104">
        <v>-2.4999944737570901</v>
      </c>
      <c r="J146" s="104">
        <v>-2.49999480053991</v>
      </c>
      <c r="K146" s="105">
        <v>-2.4999942101544899</v>
      </c>
      <c r="L146" s="234">
        <f t="shared" si="64"/>
        <v>-2.4999944368870843</v>
      </c>
      <c r="M146" s="235">
        <f t="shared" si="65"/>
        <v>1.9881749944800206E-7</v>
      </c>
      <c r="N146" s="6"/>
      <c r="O146" s="225">
        <v>0.25</v>
      </c>
      <c r="P146" s="228">
        <v>18</v>
      </c>
      <c r="Q146" s="6">
        <v>21</v>
      </c>
      <c r="R146" s="6">
        <v>22</v>
      </c>
      <c r="S146" s="6">
        <v>20</v>
      </c>
      <c r="T146" s="6">
        <v>17</v>
      </c>
      <c r="U146" s="6">
        <v>20</v>
      </c>
      <c r="V146" s="6">
        <v>20</v>
      </c>
      <c r="W146" s="6">
        <v>22</v>
      </c>
      <c r="X146" s="6">
        <v>20</v>
      </c>
      <c r="Y146" s="229">
        <v>23</v>
      </c>
      <c r="Z146" s="228">
        <f t="shared" si="66"/>
        <v>20.3</v>
      </c>
      <c r="AA146" s="229">
        <f t="shared" si="67"/>
        <v>1.8287822299126937</v>
      </c>
      <c r="AB146" s="6"/>
      <c r="AC146" s="223"/>
      <c r="AD146" s="223"/>
      <c r="AE146" s="6"/>
      <c r="AF146" s="225">
        <v>0.25</v>
      </c>
      <c r="AG146" s="103">
        <v>-2.7499968909213601</v>
      </c>
      <c r="AH146" s="104">
        <v>-2.7499969596187399</v>
      </c>
      <c r="AI146" s="104">
        <v>-2.7499976899514298</v>
      </c>
      <c r="AJ146" s="104">
        <v>-2.7499975690467902</v>
      </c>
      <c r="AK146" s="104">
        <v>-2.7499977992017599</v>
      </c>
      <c r="AL146" s="104">
        <v>-2.7499971282822</v>
      </c>
      <c r="AM146" s="104">
        <v>-2.7499963369809</v>
      </c>
      <c r="AN146" s="104">
        <v>-2.7499967329810899</v>
      </c>
      <c r="AO146" s="104">
        <v>-2.7499964450940499</v>
      </c>
      <c r="AP146" s="105">
        <v>-2.7499967759581398</v>
      </c>
      <c r="AQ146" s="234">
        <f t="shared" si="68"/>
        <v>-2.7499970328036456</v>
      </c>
      <c r="AR146" s="235">
        <f t="shared" si="69"/>
        <v>5.0846214745563204E-7</v>
      </c>
      <c r="AS146" s="29"/>
      <c r="AT146" s="225">
        <v>0.25</v>
      </c>
      <c r="AU146" s="228">
        <v>16</v>
      </c>
      <c r="AV146" s="6">
        <v>17</v>
      </c>
      <c r="AW146" s="6">
        <v>15</v>
      </c>
      <c r="AX146" s="6">
        <v>14</v>
      </c>
      <c r="AY146" s="6">
        <v>15</v>
      </c>
      <c r="AZ146" s="6">
        <v>14</v>
      </c>
      <c r="BA146" s="6">
        <v>17</v>
      </c>
      <c r="BB146" s="6">
        <v>17</v>
      </c>
      <c r="BC146" s="6">
        <v>18</v>
      </c>
      <c r="BD146" s="229">
        <v>17</v>
      </c>
      <c r="BE146" s="228">
        <f t="shared" si="70"/>
        <v>16</v>
      </c>
      <c r="BF146" s="229">
        <f t="shared" si="71"/>
        <v>1.4142135623730951</v>
      </c>
      <c r="BG146" s="6"/>
      <c r="BH146" s="66"/>
      <c r="BI146" s="66"/>
      <c r="BJ146" s="66"/>
      <c r="BK146" s="66"/>
      <c r="BL146" s="66"/>
      <c r="BM146" s="66"/>
      <c r="BN146" s="66"/>
    </row>
    <row r="147" spans="1:66" ht="15.75" customHeight="1" x14ac:dyDescent="0.2">
      <c r="A147" s="225">
        <v>0.5</v>
      </c>
      <c r="B147" s="103">
        <v>-4.99999763418543</v>
      </c>
      <c r="C147" s="104">
        <v>-4.9999978026124898</v>
      </c>
      <c r="D147" s="104">
        <v>-4.9999975368084497</v>
      </c>
      <c r="E147" s="104">
        <v>-4.9999977882818696</v>
      </c>
      <c r="F147" s="104">
        <v>-4.9999978174123996</v>
      </c>
      <c r="G147" s="104">
        <v>-4.99999802869847</v>
      </c>
      <c r="H147" s="104">
        <v>-4.9999981149135602</v>
      </c>
      <c r="I147" s="104">
        <v>-4.99999786690758</v>
      </c>
      <c r="J147" s="104">
        <v>-4.9999976899936804</v>
      </c>
      <c r="K147" s="105">
        <v>-4.9999979102877603</v>
      </c>
      <c r="L147" s="234">
        <f t="shared" si="64"/>
        <v>-4.9999978190101686</v>
      </c>
      <c r="M147" s="235">
        <f t="shared" si="65"/>
        <v>1.7442370987671373E-7</v>
      </c>
      <c r="N147" s="6"/>
      <c r="O147" s="225">
        <v>0.5</v>
      </c>
      <c r="P147" s="228">
        <v>15</v>
      </c>
      <c r="Q147" s="6">
        <v>16</v>
      </c>
      <c r="R147" s="6">
        <v>16</v>
      </c>
      <c r="S147" s="6">
        <v>15</v>
      </c>
      <c r="T147" s="6">
        <v>16</v>
      </c>
      <c r="U147" s="6">
        <v>14</v>
      </c>
      <c r="V147" s="6">
        <v>15</v>
      </c>
      <c r="W147" s="6">
        <v>15</v>
      </c>
      <c r="X147" s="6">
        <v>14</v>
      </c>
      <c r="Y147" s="229">
        <v>16</v>
      </c>
      <c r="Z147" s="228">
        <f t="shared" si="66"/>
        <v>15.2</v>
      </c>
      <c r="AA147" s="229">
        <f t="shared" si="67"/>
        <v>0.78881063774661553</v>
      </c>
      <c r="AB147" s="6"/>
      <c r="AC147" s="223"/>
      <c r="AD147" s="223"/>
      <c r="AE147" s="6"/>
      <c r="AF147" s="225">
        <v>0.5</v>
      </c>
      <c r="AG147" s="103">
        <v>-5.4999990466964697</v>
      </c>
      <c r="AH147" s="104">
        <v>-5.49999854205244</v>
      </c>
      <c r="AI147" s="104">
        <v>-5.49999919288671</v>
      </c>
      <c r="AJ147" s="104">
        <v>-5.4999980253440199</v>
      </c>
      <c r="AK147" s="104">
        <v>-5.4999979250932398</v>
      </c>
      <c r="AL147" s="104">
        <v>-5.4999979097534499</v>
      </c>
      <c r="AM147" s="104">
        <v>-5.4999977917896699</v>
      </c>
      <c r="AN147" s="104">
        <v>-5.4999982271206003</v>
      </c>
      <c r="AO147" s="104">
        <v>-5.4999981453781599</v>
      </c>
      <c r="AP147" s="105">
        <v>-5.4999981606524599</v>
      </c>
      <c r="AQ147" s="234">
        <f t="shared" si="68"/>
        <v>-5.4999982966767211</v>
      </c>
      <c r="AR147" s="235">
        <f t="shared" si="69"/>
        <v>4.817190732337771E-7</v>
      </c>
      <c r="AS147" s="29"/>
      <c r="AT147" s="225">
        <v>0.5</v>
      </c>
      <c r="AU147" s="228">
        <v>11</v>
      </c>
      <c r="AV147" s="6">
        <v>11</v>
      </c>
      <c r="AW147" s="6">
        <v>10</v>
      </c>
      <c r="AX147" s="6">
        <v>13</v>
      </c>
      <c r="AY147" s="6">
        <v>12</v>
      </c>
      <c r="AZ147" s="6">
        <v>12</v>
      </c>
      <c r="BA147" s="6">
        <v>13</v>
      </c>
      <c r="BB147" s="6">
        <v>12</v>
      </c>
      <c r="BC147" s="6">
        <v>12</v>
      </c>
      <c r="BD147" s="229">
        <v>11</v>
      </c>
      <c r="BE147" s="228">
        <f t="shared" si="70"/>
        <v>11.7</v>
      </c>
      <c r="BF147" s="229">
        <f t="shared" si="71"/>
        <v>0.94868329805051388</v>
      </c>
      <c r="BG147" s="6"/>
      <c r="BH147" s="66"/>
      <c r="BI147" s="66"/>
      <c r="BJ147" s="66"/>
      <c r="BK147" s="66"/>
      <c r="BL147" s="66"/>
      <c r="BM147" s="66"/>
      <c r="BN147" s="66"/>
    </row>
    <row r="148" spans="1:66" ht="15.75" customHeight="1" x14ac:dyDescent="0.2">
      <c r="A148" s="225">
        <v>0.75</v>
      </c>
      <c r="B148" s="103">
        <v>-7.4999987443667804</v>
      </c>
      <c r="C148" s="104">
        <v>-7.4999987392034004</v>
      </c>
      <c r="D148" s="104">
        <v>-7.4999988039240897</v>
      </c>
      <c r="E148" s="104">
        <v>-7.4999985786340897</v>
      </c>
      <c r="F148" s="104">
        <v>-7.4999990907113903</v>
      </c>
      <c r="G148" s="104">
        <v>-7.49999880261774</v>
      </c>
      <c r="H148" s="104">
        <v>-7.4999987478772097</v>
      </c>
      <c r="I148" s="104">
        <v>-7.4999987518133899</v>
      </c>
      <c r="J148" s="104">
        <v>-7.4999986299960497</v>
      </c>
      <c r="K148" s="105">
        <v>-7.4999985791171699</v>
      </c>
      <c r="L148" s="234">
        <f t="shared" si="64"/>
        <v>-7.4999987468261313</v>
      </c>
      <c r="M148" s="235">
        <f t="shared" si="65"/>
        <v>1.4711454730979931E-7</v>
      </c>
      <c r="N148" s="6"/>
      <c r="O148" s="225">
        <v>0.75</v>
      </c>
      <c r="P148" s="228">
        <v>12</v>
      </c>
      <c r="Q148" s="6">
        <v>12</v>
      </c>
      <c r="R148" s="6">
        <v>13</v>
      </c>
      <c r="S148" s="6">
        <v>12</v>
      </c>
      <c r="T148" s="6">
        <v>11</v>
      </c>
      <c r="U148" s="6">
        <v>12</v>
      </c>
      <c r="V148" s="6">
        <v>12</v>
      </c>
      <c r="W148" s="6">
        <v>12</v>
      </c>
      <c r="X148" s="6">
        <v>12</v>
      </c>
      <c r="Y148" s="229">
        <v>11</v>
      </c>
      <c r="Z148" s="228">
        <f t="shared" si="66"/>
        <v>11.9</v>
      </c>
      <c r="AA148" s="229">
        <f t="shared" si="67"/>
        <v>0.56764621219754663</v>
      </c>
      <c r="AB148" s="6"/>
      <c r="AC148" s="223"/>
      <c r="AD148" s="223"/>
      <c r="AE148" s="6"/>
      <c r="AF148" s="225">
        <v>0.75</v>
      </c>
      <c r="AG148" s="103">
        <v>-8.2499989906469899</v>
      </c>
      <c r="AH148" s="104">
        <v>-8.2499986485542092</v>
      </c>
      <c r="AI148" s="104">
        <v>-8.2499989829514409</v>
      </c>
      <c r="AJ148" s="104">
        <v>-8.2499990300828703</v>
      </c>
      <c r="AK148" s="104">
        <v>-8.2499986726343106</v>
      </c>
      <c r="AL148" s="104">
        <v>-8.2499991910633206</v>
      </c>
      <c r="AM148" s="104">
        <v>-8.24999921310852</v>
      </c>
      <c r="AN148" s="104">
        <v>-8.2499988508325099</v>
      </c>
      <c r="AO148" s="104">
        <v>-8.2499991886651003</v>
      </c>
      <c r="AP148" s="105">
        <v>-8.24999921589073</v>
      </c>
      <c r="AQ148" s="234">
        <f t="shared" si="68"/>
        <v>-8.2499989984430009</v>
      </c>
      <c r="AR148" s="235">
        <f t="shared" si="69"/>
        <v>2.1559117908281875E-7</v>
      </c>
      <c r="AS148" s="29"/>
      <c r="AT148" s="225">
        <v>0.75</v>
      </c>
      <c r="AU148" s="228">
        <v>11</v>
      </c>
      <c r="AV148" s="6">
        <v>101</v>
      </c>
      <c r="AW148" s="6">
        <v>10</v>
      </c>
      <c r="AX148" s="6">
        <v>10</v>
      </c>
      <c r="AY148" s="6">
        <v>10</v>
      </c>
      <c r="AZ148" s="6">
        <v>8</v>
      </c>
      <c r="BA148" s="6">
        <v>9</v>
      </c>
      <c r="BB148" s="6">
        <v>9</v>
      </c>
      <c r="BC148" s="6">
        <v>10</v>
      </c>
      <c r="BD148" s="229">
        <v>9</v>
      </c>
      <c r="BE148" s="228">
        <f t="shared" si="70"/>
        <v>18.7</v>
      </c>
      <c r="BF148" s="229">
        <f t="shared" si="71"/>
        <v>28.929223978530779</v>
      </c>
      <c r="BG148" s="6"/>
      <c r="BH148" s="66"/>
      <c r="BI148" s="66"/>
      <c r="BJ148" s="66"/>
      <c r="BK148" s="66"/>
      <c r="BL148" s="66"/>
      <c r="BM148" s="66"/>
      <c r="BN148" s="66"/>
    </row>
    <row r="149" spans="1:66" ht="15.75" customHeight="1" x14ac:dyDescent="0.2">
      <c r="A149" s="225">
        <v>1</v>
      </c>
      <c r="B149" s="103">
        <v>-9.9999994389461992</v>
      </c>
      <c r="C149" s="104">
        <v>-9.9999992043494004</v>
      </c>
      <c r="D149" s="104">
        <v>-9.9999992264116404</v>
      </c>
      <c r="E149" s="104">
        <v>-9.9999994669098697</v>
      </c>
      <c r="F149" s="104">
        <v>-9.9999990757280308</v>
      </c>
      <c r="G149" s="104">
        <v>-9.9999990527059701</v>
      </c>
      <c r="H149" s="104">
        <v>-9.9999993916501406</v>
      </c>
      <c r="I149" s="104">
        <v>-9.9999994922334405</v>
      </c>
      <c r="J149" s="104">
        <v>-9.9999992860794098</v>
      </c>
      <c r="K149" s="105">
        <v>-9.9999994995058401</v>
      </c>
      <c r="L149" s="234">
        <f t="shared" si="64"/>
        <v>-9.999999313451994</v>
      </c>
      <c r="M149" s="235">
        <f t="shared" si="65"/>
        <v>1.6889238312110119E-7</v>
      </c>
      <c r="N149" s="6"/>
      <c r="O149" s="225">
        <v>1</v>
      </c>
      <c r="P149" s="228">
        <v>11</v>
      </c>
      <c r="Q149" s="6">
        <v>10</v>
      </c>
      <c r="R149" s="6">
        <v>10</v>
      </c>
      <c r="S149" s="6">
        <v>11</v>
      </c>
      <c r="T149" s="6">
        <v>10</v>
      </c>
      <c r="U149" s="6">
        <v>10</v>
      </c>
      <c r="V149" s="6">
        <v>10</v>
      </c>
      <c r="W149" s="6">
        <v>10</v>
      </c>
      <c r="X149" s="6">
        <v>10</v>
      </c>
      <c r="Y149" s="229">
        <v>10</v>
      </c>
      <c r="Z149" s="228">
        <f t="shared" si="66"/>
        <v>10.199999999999999</v>
      </c>
      <c r="AA149" s="229">
        <f t="shared" si="67"/>
        <v>0.42163702135578396</v>
      </c>
      <c r="AB149" s="6"/>
      <c r="AC149" s="223"/>
      <c r="AD149" s="223"/>
      <c r="AE149" s="6"/>
      <c r="AF149" s="225">
        <v>1</v>
      </c>
      <c r="AG149" s="103">
        <v>-10.999999110861401</v>
      </c>
      <c r="AH149" s="104">
        <v>-10.999999475678599</v>
      </c>
      <c r="AI149" s="104">
        <v>-10.999999517870901</v>
      </c>
      <c r="AJ149" s="104">
        <v>-10.9999993525931</v>
      </c>
      <c r="AK149" s="104">
        <v>-10.9999995121673</v>
      </c>
      <c r="AL149" s="104">
        <v>-10.9999993894057</v>
      </c>
      <c r="AM149" s="104">
        <v>-10.9999995583087</v>
      </c>
      <c r="AN149" s="104">
        <v>-10.999999472816899</v>
      </c>
      <c r="AO149" s="104">
        <v>-10.9999994533344</v>
      </c>
      <c r="AP149" s="105">
        <v>-10.9999991108713</v>
      </c>
      <c r="AQ149" s="234">
        <f t="shared" si="68"/>
        <v>-10.99999939539083</v>
      </c>
      <c r="AR149" s="235">
        <f t="shared" si="69"/>
        <v>1.6150491889751861E-7</v>
      </c>
      <c r="AS149" s="29"/>
      <c r="AT149" s="225">
        <v>1</v>
      </c>
      <c r="AU149" s="228">
        <v>9</v>
      </c>
      <c r="AV149" s="6">
        <v>9</v>
      </c>
      <c r="AW149" s="6">
        <v>9</v>
      </c>
      <c r="AX149" s="6">
        <v>8</v>
      </c>
      <c r="AY149" s="6">
        <v>9</v>
      </c>
      <c r="AZ149" s="6">
        <v>9</v>
      </c>
      <c r="BA149" s="6">
        <v>8</v>
      </c>
      <c r="BB149" s="6">
        <v>7</v>
      </c>
      <c r="BC149" s="6">
        <v>9</v>
      </c>
      <c r="BD149" s="229">
        <v>8</v>
      </c>
      <c r="BE149" s="228">
        <f t="shared" si="70"/>
        <v>8.5</v>
      </c>
      <c r="BF149" s="229">
        <f t="shared" si="71"/>
        <v>0.70710678118654757</v>
      </c>
      <c r="BG149" s="6"/>
      <c r="BH149" s="66"/>
      <c r="BI149" s="66"/>
      <c r="BJ149" s="66"/>
      <c r="BK149" s="66"/>
      <c r="BL149" s="66"/>
      <c r="BM149" s="66"/>
      <c r="BN149" s="66"/>
    </row>
    <row r="150" spans="1:66" ht="15.75" customHeight="1" x14ac:dyDescent="0.2">
      <c r="A150" s="225">
        <v>1.25</v>
      </c>
      <c r="B150" s="103">
        <v>-12.499999401375399</v>
      </c>
      <c r="C150" s="104">
        <v>-12.4999996466344</v>
      </c>
      <c r="D150" s="104">
        <v>-12.4999995984872</v>
      </c>
      <c r="E150" s="104">
        <v>-12.499999631442</v>
      </c>
      <c r="F150" s="104">
        <v>-12.499999552822199</v>
      </c>
      <c r="G150" s="104">
        <v>-12.499999562677999</v>
      </c>
      <c r="H150" s="104">
        <v>-12.499999693301399</v>
      </c>
      <c r="I150" s="104">
        <v>-12.499999629204201</v>
      </c>
      <c r="J150" s="104">
        <v>-12.499999700759499</v>
      </c>
      <c r="K150" s="105">
        <v>-12.4999995652155</v>
      </c>
      <c r="L150" s="234">
        <f t="shared" si="64"/>
        <v>-12.49999959819198</v>
      </c>
      <c r="M150" s="235">
        <f t="shared" si="65"/>
        <v>8.6360902244090586E-8</v>
      </c>
      <c r="N150" s="6"/>
      <c r="O150" s="225">
        <v>1.25</v>
      </c>
      <c r="P150" s="228">
        <v>8</v>
      </c>
      <c r="Q150" s="6">
        <v>9</v>
      </c>
      <c r="R150" s="6">
        <v>9</v>
      </c>
      <c r="S150" s="6">
        <v>9</v>
      </c>
      <c r="T150" s="6">
        <v>9</v>
      </c>
      <c r="U150" s="6">
        <v>9</v>
      </c>
      <c r="V150" s="6">
        <v>9</v>
      </c>
      <c r="W150" s="6">
        <v>9</v>
      </c>
      <c r="X150" s="6">
        <v>9</v>
      </c>
      <c r="Y150" s="229">
        <v>9</v>
      </c>
      <c r="Z150" s="228">
        <f t="shared" si="66"/>
        <v>8.9</v>
      </c>
      <c r="AA150" s="229">
        <f t="shared" si="67"/>
        <v>0.31622776601683789</v>
      </c>
      <c r="AB150" s="6"/>
      <c r="AC150" s="223"/>
      <c r="AD150" s="223"/>
      <c r="AE150" s="6"/>
      <c r="AF150" s="225">
        <v>1.25</v>
      </c>
      <c r="AG150" s="103">
        <v>-13.7499996803292</v>
      </c>
      <c r="AH150" s="104">
        <v>-13.749999749817899</v>
      </c>
      <c r="AI150" s="104">
        <v>-13.7499995459731</v>
      </c>
      <c r="AJ150" s="104">
        <v>-13.7499995535031</v>
      </c>
      <c r="AK150" s="104">
        <v>-13.7499993847038</v>
      </c>
      <c r="AL150" s="104">
        <v>-13.7499996709758</v>
      </c>
      <c r="AM150" s="104">
        <v>-13.749999445927701</v>
      </c>
      <c r="AN150" s="104">
        <v>-13.7499997492683</v>
      </c>
      <c r="AO150" s="104">
        <v>-13.7499995201768</v>
      </c>
      <c r="AP150" s="105">
        <v>-13.7499996507192</v>
      </c>
      <c r="AQ150" s="234">
        <f t="shared" si="68"/>
        <v>-13.749999595139489</v>
      </c>
      <c r="AR150" s="235">
        <f t="shared" si="69"/>
        <v>1.2476480197046848E-7</v>
      </c>
      <c r="AS150" s="29"/>
      <c r="AT150" s="225">
        <v>1.25</v>
      </c>
      <c r="AU150" s="228">
        <v>6</v>
      </c>
      <c r="AV150" s="6">
        <v>7</v>
      </c>
      <c r="AW150" s="6">
        <v>7</v>
      </c>
      <c r="AX150" s="6">
        <v>8</v>
      </c>
      <c r="AY150" s="6">
        <v>7</v>
      </c>
      <c r="AZ150" s="6">
        <v>7</v>
      </c>
      <c r="BA150" s="6">
        <v>6</v>
      </c>
      <c r="BB150" s="6">
        <v>5</v>
      </c>
      <c r="BC150" s="6">
        <v>7</v>
      </c>
      <c r="BD150" s="229">
        <v>7</v>
      </c>
      <c r="BE150" s="228">
        <f t="shared" si="70"/>
        <v>6.7</v>
      </c>
      <c r="BF150" s="229">
        <f t="shared" si="71"/>
        <v>0.82327260234856614</v>
      </c>
      <c r="BG150" s="6"/>
      <c r="BH150" s="66"/>
      <c r="BI150" s="66"/>
      <c r="BJ150" s="66"/>
      <c r="BK150" s="66"/>
      <c r="BL150" s="66"/>
      <c r="BM150" s="66"/>
      <c r="BN150" s="66"/>
    </row>
    <row r="151" spans="1:66" ht="15.75" customHeight="1" x14ac:dyDescent="0.2">
      <c r="A151" s="237">
        <v>1.5</v>
      </c>
      <c r="B151" s="109">
        <v>-14.999999809651399</v>
      </c>
      <c r="C151" s="110">
        <v>-14.999999830095</v>
      </c>
      <c r="D151" s="110">
        <v>-14.999999832078201</v>
      </c>
      <c r="E151" s="110">
        <v>-14.9999998333493</v>
      </c>
      <c r="F151" s="110">
        <v>-14.999999753611601</v>
      </c>
      <c r="G151" s="110">
        <v>-14.999999788307299</v>
      </c>
      <c r="H151" s="110">
        <v>-14.999999831450999</v>
      </c>
      <c r="I151" s="110">
        <v>-14.9999998381151</v>
      </c>
      <c r="J151" s="110">
        <v>-14.999999712897299</v>
      </c>
      <c r="K151" s="111">
        <v>-14.999999766183199</v>
      </c>
      <c r="L151" s="238">
        <f t="shared" si="64"/>
        <v>-14.999999799573938</v>
      </c>
      <c r="M151" s="239">
        <f t="shared" si="65"/>
        <v>4.2945980966236966E-8</v>
      </c>
      <c r="N151" s="6"/>
      <c r="O151" s="237">
        <v>1.5</v>
      </c>
      <c r="P151" s="240">
        <v>8</v>
      </c>
      <c r="Q151" s="195">
        <v>8</v>
      </c>
      <c r="R151" s="195">
        <v>8</v>
      </c>
      <c r="S151" s="195">
        <v>8</v>
      </c>
      <c r="T151" s="195">
        <v>8</v>
      </c>
      <c r="U151" s="195">
        <v>8</v>
      </c>
      <c r="V151" s="195">
        <v>8</v>
      </c>
      <c r="W151" s="195">
        <v>8</v>
      </c>
      <c r="X151" s="195">
        <v>8</v>
      </c>
      <c r="Y151" s="241">
        <v>8</v>
      </c>
      <c r="Z151" s="240">
        <f t="shared" si="66"/>
        <v>8</v>
      </c>
      <c r="AA151" s="241">
        <f t="shared" si="67"/>
        <v>0</v>
      </c>
      <c r="AB151" s="6"/>
      <c r="AC151" s="223"/>
      <c r="AD151" s="223"/>
      <c r="AE151" s="6"/>
      <c r="AF151" s="237">
        <v>1.5</v>
      </c>
      <c r="AG151" s="109">
        <v>-16.4999996490731</v>
      </c>
      <c r="AH151" s="110">
        <v>-16.4999998708346</v>
      </c>
      <c r="AI151" s="110">
        <v>-16.4999997695529</v>
      </c>
      <c r="AJ151" s="110">
        <v>-16.499999806723601</v>
      </c>
      <c r="AK151" s="110">
        <v>-16.499999841348298</v>
      </c>
      <c r="AL151" s="110">
        <v>-16.499999700880199</v>
      </c>
      <c r="AM151" s="110">
        <v>-16.4999996668815</v>
      </c>
      <c r="AN151" s="110">
        <v>-16.499999857231899</v>
      </c>
      <c r="AO151" s="110">
        <v>-16.499999702494399</v>
      </c>
      <c r="AP151" s="111">
        <v>-16.499999709740798</v>
      </c>
      <c r="AQ151" s="238">
        <f t="shared" si="68"/>
        <v>-16.499999757476129</v>
      </c>
      <c r="AR151" s="239">
        <f t="shared" si="69"/>
        <v>8.2239767555992455E-8</v>
      </c>
      <c r="AS151" s="29"/>
      <c r="AT151" s="237">
        <v>1.5</v>
      </c>
      <c r="AU151" s="240">
        <v>6</v>
      </c>
      <c r="AV151" s="195">
        <v>6</v>
      </c>
      <c r="AW151" s="195">
        <v>6</v>
      </c>
      <c r="AX151" s="195">
        <v>7</v>
      </c>
      <c r="AY151" s="195">
        <v>7</v>
      </c>
      <c r="AZ151" s="195">
        <v>6</v>
      </c>
      <c r="BA151" s="195">
        <v>6</v>
      </c>
      <c r="BB151" s="195">
        <v>7</v>
      </c>
      <c r="BC151" s="195">
        <v>6</v>
      </c>
      <c r="BD151" s="241">
        <v>6</v>
      </c>
      <c r="BE151" s="240">
        <f t="shared" si="70"/>
        <v>6.3</v>
      </c>
      <c r="BF151" s="241">
        <f t="shared" si="71"/>
        <v>0.48304589153964794</v>
      </c>
      <c r="BG151" s="6"/>
      <c r="BH151" s="66"/>
      <c r="BI151" s="66"/>
      <c r="BJ151" s="66"/>
      <c r="BK151" s="66"/>
      <c r="BL151" s="66"/>
      <c r="BM151" s="66"/>
      <c r="BN151" s="66"/>
    </row>
    <row r="152" spans="1:66" ht="15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223"/>
      <c r="AD152" s="223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6"/>
      <c r="BI152" s="66"/>
      <c r="BJ152" s="66"/>
      <c r="BK152" s="66"/>
      <c r="BL152" s="66"/>
      <c r="BM152" s="66"/>
      <c r="BN152" s="66"/>
    </row>
    <row r="153" spans="1:66" ht="15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223"/>
      <c r="AD153" s="223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6"/>
      <c r="BI153" s="66"/>
      <c r="BJ153" s="66"/>
      <c r="BK153" s="66"/>
      <c r="BL153" s="66"/>
      <c r="BM153" s="66"/>
      <c r="BN153" s="66"/>
    </row>
    <row r="154" spans="1:66" ht="15.75" customHeight="1" x14ac:dyDescent="0.2">
      <c r="A154" s="6" t="s">
        <v>127</v>
      </c>
      <c r="B154" s="6" t="s">
        <v>128</v>
      </c>
      <c r="C154" s="6" t="s">
        <v>129</v>
      </c>
      <c r="D154" s="6" t="s">
        <v>110</v>
      </c>
      <c r="E154" s="6" t="s">
        <v>111</v>
      </c>
      <c r="F154" s="6" t="s">
        <v>149</v>
      </c>
      <c r="G154" s="6"/>
      <c r="H154" s="6"/>
      <c r="I154" s="6"/>
      <c r="J154" s="6"/>
      <c r="K154" s="6"/>
      <c r="L154" s="6"/>
      <c r="M154" s="6"/>
      <c r="N154" s="6"/>
      <c r="O154" s="6" t="s">
        <v>127</v>
      </c>
      <c r="P154" s="6" t="s">
        <v>128</v>
      </c>
      <c r="Q154" s="6" t="s">
        <v>129</v>
      </c>
      <c r="R154" s="6" t="s">
        <v>110</v>
      </c>
      <c r="S154" s="6" t="s">
        <v>111</v>
      </c>
      <c r="T154" s="6" t="s">
        <v>149</v>
      </c>
      <c r="U154" s="6"/>
      <c r="V154" s="6"/>
      <c r="W154" s="6"/>
      <c r="X154" s="6"/>
      <c r="Y154" s="6"/>
      <c r="Z154" s="6"/>
      <c r="AA154" s="6"/>
      <c r="AB154" s="6"/>
      <c r="AC154" s="223"/>
      <c r="AD154" s="223"/>
      <c r="AE154" s="6"/>
      <c r="AF154" s="6" t="s">
        <v>127</v>
      </c>
      <c r="AG154" s="6" t="s">
        <v>128</v>
      </c>
      <c r="AH154" s="6" t="s">
        <v>129</v>
      </c>
      <c r="AI154" s="6" t="s">
        <v>110</v>
      </c>
      <c r="AJ154" s="6" t="s">
        <v>111</v>
      </c>
      <c r="AK154" s="6" t="s">
        <v>150</v>
      </c>
      <c r="AL154" s="6"/>
      <c r="AM154" s="6"/>
      <c r="AN154" s="6"/>
      <c r="AO154" s="6"/>
      <c r="AP154" s="6"/>
      <c r="AQ154" s="6"/>
      <c r="AR154" s="6"/>
      <c r="AS154" s="6"/>
      <c r="AT154" s="6" t="s">
        <v>127</v>
      </c>
      <c r="AU154" s="6" t="s">
        <v>128</v>
      </c>
      <c r="AV154" s="6" t="s">
        <v>129</v>
      </c>
      <c r="AW154" s="6" t="s">
        <v>110</v>
      </c>
      <c r="AX154" s="6" t="s">
        <v>111</v>
      </c>
      <c r="AY154" s="6" t="s">
        <v>150</v>
      </c>
      <c r="AZ154" s="6"/>
      <c r="BA154" s="6"/>
      <c r="BB154" s="6"/>
      <c r="BC154" s="6"/>
      <c r="BD154" s="6"/>
      <c r="BE154" s="6"/>
      <c r="BF154" s="6"/>
      <c r="BG154" s="6"/>
      <c r="BH154" s="66"/>
      <c r="BI154" s="66"/>
      <c r="BJ154" s="66"/>
      <c r="BK154" s="66"/>
      <c r="BL154" s="66"/>
      <c r="BM154" s="66"/>
      <c r="BN154" s="66"/>
    </row>
    <row r="155" spans="1:66" ht="15.75" customHeight="1" x14ac:dyDescent="0.2">
      <c r="A155" s="101" t="s">
        <v>132</v>
      </c>
      <c r="B155" s="41" t="s">
        <v>112</v>
      </c>
      <c r="C155" s="41" t="s">
        <v>113</v>
      </c>
      <c r="D155" s="41" t="s">
        <v>114</v>
      </c>
      <c r="E155" s="41" t="s">
        <v>115</v>
      </c>
      <c r="F155" s="41" t="s">
        <v>116</v>
      </c>
      <c r="G155" s="41" t="s">
        <v>117</v>
      </c>
      <c r="H155" s="41" t="s">
        <v>118</v>
      </c>
      <c r="I155" s="41" t="s">
        <v>119</v>
      </c>
      <c r="J155" s="41" t="s">
        <v>120</v>
      </c>
      <c r="K155" s="41" t="s">
        <v>121</v>
      </c>
      <c r="L155" s="224" t="s">
        <v>122</v>
      </c>
      <c r="M155" s="44" t="s">
        <v>123</v>
      </c>
      <c r="N155" s="6"/>
      <c r="O155" s="101" t="s">
        <v>132</v>
      </c>
      <c r="P155" s="41" t="s">
        <v>112</v>
      </c>
      <c r="Q155" s="41" t="s">
        <v>113</v>
      </c>
      <c r="R155" s="41" t="s">
        <v>114</v>
      </c>
      <c r="S155" s="41" t="s">
        <v>115</v>
      </c>
      <c r="T155" s="41" t="s">
        <v>116</v>
      </c>
      <c r="U155" s="41" t="s">
        <v>117</v>
      </c>
      <c r="V155" s="41" t="s">
        <v>118</v>
      </c>
      <c r="W155" s="41" t="s">
        <v>119</v>
      </c>
      <c r="X155" s="41" t="s">
        <v>120</v>
      </c>
      <c r="Y155" s="41" t="s">
        <v>121</v>
      </c>
      <c r="Z155" s="224" t="s">
        <v>122</v>
      </c>
      <c r="AA155" s="44" t="s">
        <v>123</v>
      </c>
      <c r="AB155" s="6"/>
      <c r="AC155" s="223"/>
      <c r="AD155" s="223"/>
      <c r="AE155" s="6"/>
      <c r="AF155" s="101" t="s">
        <v>132</v>
      </c>
      <c r="AG155" s="40" t="s">
        <v>112</v>
      </c>
      <c r="AH155" s="41" t="s">
        <v>113</v>
      </c>
      <c r="AI155" s="41" t="s">
        <v>114</v>
      </c>
      <c r="AJ155" s="41" t="s">
        <v>115</v>
      </c>
      <c r="AK155" s="41" t="s">
        <v>116</v>
      </c>
      <c r="AL155" s="41" t="s">
        <v>117</v>
      </c>
      <c r="AM155" s="41" t="s">
        <v>118</v>
      </c>
      <c r="AN155" s="41" t="s">
        <v>119</v>
      </c>
      <c r="AO155" s="41" t="s">
        <v>120</v>
      </c>
      <c r="AP155" s="42" t="s">
        <v>121</v>
      </c>
      <c r="AQ155" s="224" t="s">
        <v>122</v>
      </c>
      <c r="AR155" s="44" t="s">
        <v>123</v>
      </c>
      <c r="AS155" s="6"/>
      <c r="AT155" s="101" t="s">
        <v>132</v>
      </c>
      <c r="AU155" s="40" t="s">
        <v>112</v>
      </c>
      <c r="AV155" s="41" t="s">
        <v>113</v>
      </c>
      <c r="AW155" s="41" t="s">
        <v>114</v>
      </c>
      <c r="AX155" s="41" t="s">
        <v>115</v>
      </c>
      <c r="AY155" s="41" t="s">
        <v>116</v>
      </c>
      <c r="AZ155" s="41" t="s">
        <v>117</v>
      </c>
      <c r="BA155" s="41" t="s">
        <v>118</v>
      </c>
      <c r="BB155" s="41" t="s">
        <v>119</v>
      </c>
      <c r="BC155" s="41" t="s">
        <v>120</v>
      </c>
      <c r="BD155" s="42" t="s">
        <v>121</v>
      </c>
      <c r="BE155" s="224" t="s">
        <v>122</v>
      </c>
      <c r="BF155" s="44" t="s">
        <v>123</v>
      </c>
      <c r="BG155" s="6"/>
      <c r="BH155" s="66"/>
      <c r="BI155" s="66"/>
      <c r="BJ155" s="66"/>
      <c r="BK155" s="66"/>
      <c r="BL155" s="66"/>
      <c r="BM155" s="66"/>
      <c r="BN155" s="66"/>
    </row>
    <row r="156" spans="1:66" ht="15.75" customHeight="1" x14ac:dyDescent="0.2">
      <c r="A156" s="225">
        <v>-1.5</v>
      </c>
      <c r="B156" s="115">
        <v>-28.2687141114776</v>
      </c>
      <c r="C156" s="116">
        <v>-26.751993650260999</v>
      </c>
      <c r="D156" s="116">
        <v>-28.268712362957601</v>
      </c>
      <c r="E156" s="116">
        <v>-26.753543134768499</v>
      </c>
      <c r="F156" s="116">
        <v>-26.6438796424328</v>
      </c>
      <c r="G156" s="116">
        <v>-26.670636771471301</v>
      </c>
      <c r="H156" s="116">
        <v>-26.744305590203901</v>
      </c>
      <c r="I156" s="116">
        <v>-26.752715514745798</v>
      </c>
      <c r="J156" s="116">
        <v>-26.748342431001401</v>
      </c>
      <c r="K156" s="117">
        <v>-28.268712011574902</v>
      </c>
      <c r="L156" s="234">
        <f t="shared" ref="L156:L168" si="72">AVERAGE(B156:K156)</f>
        <v>-27.187155522089476</v>
      </c>
      <c r="M156" s="227">
        <f t="shared" ref="M156:M168" si="73">_xlfn.STDEV.S(B156:K156)</f>
        <v>0.7472940512725722</v>
      </c>
      <c r="N156" s="6"/>
      <c r="O156" s="225">
        <v>-1.5</v>
      </c>
      <c r="P156" s="230">
        <v>54</v>
      </c>
      <c r="Q156" s="233">
        <v>70</v>
      </c>
      <c r="R156" s="233">
        <v>83</v>
      </c>
      <c r="S156" s="233">
        <v>101</v>
      </c>
      <c r="T156" s="233">
        <v>101</v>
      </c>
      <c r="U156" s="233">
        <v>101</v>
      </c>
      <c r="V156" s="233">
        <v>101</v>
      </c>
      <c r="W156" s="233">
        <v>101</v>
      </c>
      <c r="X156" s="233">
        <v>101</v>
      </c>
      <c r="Y156" s="231">
        <v>67</v>
      </c>
      <c r="Z156" s="230">
        <f t="shared" ref="Z156:Z168" si="74">AVERAGE(P156:Y156)</f>
        <v>88</v>
      </c>
      <c r="AA156" s="231">
        <f t="shared" ref="AA156:AA168" si="75">_xlfn.STDEV.S(P156:Y156)</f>
        <v>18.135294011647257</v>
      </c>
      <c r="AB156" s="6"/>
      <c r="AC156" s="223"/>
      <c r="AD156" s="223"/>
      <c r="AE156" s="6"/>
      <c r="AF156" s="225">
        <v>-1.5</v>
      </c>
      <c r="AG156" s="115">
        <v>-28.746574377060501</v>
      </c>
      <c r="AH156" s="116">
        <v>-26.4266844202144</v>
      </c>
      <c r="AI156" s="116">
        <v>-26.401669309422399</v>
      </c>
      <c r="AJ156" s="116">
        <v>-26.424393649216402</v>
      </c>
      <c r="AK156" s="116">
        <v>-26.432818322151999</v>
      </c>
      <c r="AL156" s="232">
        <v>-26.429809027998299</v>
      </c>
      <c r="AM156" s="116">
        <v>-26.434162997164702</v>
      </c>
      <c r="AN156" s="116">
        <v>-26.424617851555102</v>
      </c>
      <c r="AO156" s="116">
        <v>-26.428576702296599</v>
      </c>
      <c r="AP156" s="117">
        <v>-26.4325286598128</v>
      </c>
      <c r="AQ156" s="226">
        <f t="shared" ref="AQ156:AQ168" si="76">AVERAGE(AG156:AP156)</f>
        <v>-26.658183531689314</v>
      </c>
      <c r="AR156" s="227">
        <f t="shared" ref="AR156:AR168" si="77">_xlfn.STDEV.S(AG156:AP156)</f>
        <v>0.73384431839399322</v>
      </c>
      <c r="AS156" s="6"/>
      <c r="AT156" s="225">
        <v>-1.5</v>
      </c>
      <c r="AU156" s="230">
        <v>99</v>
      </c>
      <c r="AV156" s="233">
        <v>101</v>
      </c>
      <c r="AW156" s="233">
        <v>101</v>
      </c>
      <c r="AX156" s="233">
        <v>101</v>
      </c>
      <c r="AY156" s="233">
        <v>101</v>
      </c>
      <c r="AZ156" s="233">
        <v>101</v>
      </c>
      <c r="BA156" s="233">
        <v>101</v>
      </c>
      <c r="BB156" s="233">
        <v>101</v>
      </c>
      <c r="BC156" s="233">
        <v>101</v>
      </c>
      <c r="BD156" s="231">
        <v>101</v>
      </c>
      <c r="BE156" s="230">
        <f t="shared" ref="BE156:BE168" si="78">AVERAGE(AU156:BD156)</f>
        <v>100.8</v>
      </c>
      <c r="BF156" s="231">
        <f t="shared" ref="BF156:BF168" si="79">_xlfn.STDEV.S(AU156:BD156)</f>
        <v>0.63245553203367566</v>
      </c>
      <c r="BG156" s="6"/>
      <c r="BH156" s="66"/>
      <c r="BI156" s="66"/>
      <c r="BJ156" s="66"/>
      <c r="BK156" s="66"/>
      <c r="BL156" s="66"/>
      <c r="BM156" s="66"/>
      <c r="BN156" s="66"/>
    </row>
    <row r="157" spans="1:66" ht="15.75" customHeight="1" x14ac:dyDescent="0.2">
      <c r="A157" s="225">
        <v>-1.25</v>
      </c>
      <c r="B157" s="103">
        <v>-22.2964255122045</v>
      </c>
      <c r="C157" s="104">
        <v>-23.557263030882201</v>
      </c>
      <c r="D157" s="104">
        <v>-22.296413556580699</v>
      </c>
      <c r="E157" s="104">
        <v>-22.296477629923299</v>
      </c>
      <c r="F157" s="104">
        <v>-22.296477589194399</v>
      </c>
      <c r="G157" s="104">
        <v>-23.557263156198999</v>
      </c>
      <c r="H157" s="104">
        <v>-23.557263410812901</v>
      </c>
      <c r="I157" s="104">
        <v>-22.296471035320401</v>
      </c>
      <c r="J157" s="104">
        <v>-23.557263144923901</v>
      </c>
      <c r="K157" s="105">
        <v>-23.557263113415701</v>
      </c>
      <c r="L157" s="234">
        <f t="shared" si="72"/>
        <v>-22.926858117945702</v>
      </c>
      <c r="M157" s="235">
        <f t="shared" si="73"/>
        <v>0.66450527262541825</v>
      </c>
      <c r="N157" s="6"/>
      <c r="O157" s="225">
        <v>-1.25</v>
      </c>
      <c r="P157" s="228">
        <v>101</v>
      </c>
      <c r="Q157" s="6">
        <v>46</v>
      </c>
      <c r="R157" s="6">
        <v>101</v>
      </c>
      <c r="S157" s="6">
        <v>100</v>
      </c>
      <c r="T157" s="6">
        <v>97</v>
      </c>
      <c r="U157" s="6">
        <v>48</v>
      </c>
      <c r="V157" s="6">
        <v>70</v>
      </c>
      <c r="W157" s="6">
        <v>101</v>
      </c>
      <c r="X157" s="6">
        <v>58</v>
      </c>
      <c r="Y157" s="229">
        <v>63</v>
      </c>
      <c r="Z157" s="228">
        <f t="shared" si="74"/>
        <v>78.5</v>
      </c>
      <c r="AA157" s="229">
        <f t="shared" si="75"/>
        <v>23.670187531529567</v>
      </c>
      <c r="AB157" s="6"/>
      <c r="AC157" s="223"/>
      <c r="AD157" s="223"/>
      <c r="AE157" s="6"/>
      <c r="AF157" s="225">
        <v>-1.25</v>
      </c>
      <c r="AG157" s="103">
        <v>-22.028552490033</v>
      </c>
      <c r="AH157" s="104">
        <v>-22.029288575899901</v>
      </c>
      <c r="AI157" s="104">
        <v>-22.0262353701672</v>
      </c>
      <c r="AJ157" s="104">
        <v>-23.955485829775</v>
      </c>
      <c r="AK157" s="104">
        <v>-22.027527566618598</v>
      </c>
      <c r="AL157" s="104">
        <v>-22.028984169875301</v>
      </c>
      <c r="AM157" s="104">
        <v>-22.026705258408398</v>
      </c>
      <c r="AN157" s="104">
        <v>-22.028903115458501</v>
      </c>
      <c r="AO157" s="104">
        <v>-22.0281583216392</v>
      </c>
      <c r="AP157" s="105">
        <v>-22.026631539637901</v>
      </c>
      <c r="AQ157" s="234">
        <f t="shared" si="76"/>
        <v>-22.2206472237513</v>
      </c>
      <c r="AR157" s="235">
        <f t="shared" si="77"/>
        <v>0.60956111323280859</v>
      </c>
      <c r="AS157" s="29"/>
      <c r="AT157" s="225">
        <v>-1.25</v>
      </c>
      <c r="AU157" s="228">
        <v>101</v>
      </c>
      <c r="AV157" s="6">
        <v>101</v>
      </c>
      <c r="AW157" s="6">
        <v>101</v>
      </c>
      <c r="AX157" s="6">
        <v>48</v>
      </c>
      <c r="AY157" s="6">
        <v>101</v>
      </c>
      <c r="AZ157" s="6">
        <v>101</v>
      </c>
      <c r="BA157" s="6">
        <v>101</v>
      </c>
      <c r="BB157" s="6">
        <v>101</v>
      </c>
      <c r="BC157" s="6">
        <v>101</v>
      </c>
      <c r="BD157" s="229">
        <v>101</v>
      </c>
      <c r="BE157" s="228">
        <f t="shared" si="78"/>
        <v>95.7</v>
      </c>
      <c r="BF157" s="229">
        <f t="shared" si="79"/>
        <v>16.760071598892431</v>
      </c>
      <c r="BG157" s="6"/>
      <c r="BH157" s="66"/>
      <c r="BI157" s="66"/>
      <c r="BJ157" s="66"/>
      <c r="BK157" s="66"/>
      <c r="BL157" s="66"/>
      <c r="BM157" s="66"/>
      <c r="BN157" s="66"/>
    </row>
    <row r="158" spans="1:66" ht="15.75" customHeight="1" x14ac:dyDescent="0.2">
      <c r="A158" s="225">
        <v>-1</v>
      </c>
      <c r="B158" s="103">
        <v>-17.836987473959301</v>
      </c>
      <c r="C158" s="104">
        <v>-18.845809688795399</v>
      </c>
      <c r="D158" s="104">
        <v>-18.845809708100902</v>
      </c>
      <c r="E158" s="104">
        <v>-17.837026623473601</v>
      </c>
      <c r="F158" s="104">
        <v>-17.836916442417799</v>
      </c>
      <c r="G158" s="104">
        <v>-17.836969313312402</v>
      </c>
      <c r="H158" s="104">
        <v>-17.8364154720987</v>
      </c>
      <c r="I158" s="104">
        <v>-14.3855053366131</v>
      </c>
      <c r="J158" s="104">
        <v>-17.837166660572699</v>
      </c>
      <c r="K158" s="105">
        <v>-18.8458097014692</v>
      </c>
      <c r="L158" s="234">
        <f t="shared" si="72"/>
        <v>-17.794441642081313</v>
      </c>
      <c r="M158" s="235">
        <f t="shared" si="73"/>
        <v>1.2887459313647698</v>
      </c>
      <c r="N158" s="6"/>
      <c r="O158" s="225">
        <v>-1</v>
      </c>
      <c r="P158" s="228">
        <v>101</v>
      </c>
      <c r="Q158" s="6">
        <v>75</v>
      </c>
      <c r="R158" s="6">
        <v>64</v>
      </c>
      <c r="S158" s="6">
        <v>101</v>
      </c>
      <c r="T158" s="6">
        <v>101</v>
      </c>
      <c r="U158" s="6">
        <v>101</v>
      </c>
      <c r="V158" s="6">
        <v>101</v>
      </c>
      <c r="W158" s="6">
        <v>101</v>
      </c>
      <c r="X158" s="6">
        <v>101</v>
      </c>
      <c r="Y158" s="229">
        <v>81</v>
      </c>
      <c r="Z158" s="228">
        <f t="shared" si="74"/>
        <v>92.7</v>
      </c>
      <c r="AA158" s="229">
        <f t="shared" si="75"/>
        <v>13.968615615808993</v>
      </c>
      <c r="AB158" s="6"/>
      <c r="AC158" s="223"/>
      <c r="AD158" s="223"/>
      <c r="AE158" s="6"/>
      <c r="AF158" s="225">
        <v>-1</v>
      </c>
      <c r="AG158" s="103">
        <v>-17.6101752304793</v>
      </c>
      <c r="AH158" s="104">
        <v>-17.620844666510799</v>
      </c>
      <c r="AI158" s="104">
        <v>-17.6234993140421</v>
      </c>
      <c r="AJ158" s="104">
        <v>-19.164388142864802</v>
      </c>
      <c r="AK158" s="104">
        <v>-17.612285998780902</v>
      </c>
      <c r="AL158" s="236">
        <v>-17.618708608822001</v>
      </c>
      <c r="AM158" s="104">
        <v>-19.1643881113039</v>
      </c>
      <c r="AN158" s="104">
        <v>-17.6122452630438</v>
      </c>
      <c r="AO158" s="104">
        <v>-17.6230962242368</v>
      </c>
      <c r="AP158" s="105">
        <v>-17.620658667187602</v>
      </c>
      <c r="AQ158" s="234">
        <f t="shared" si="76"/>
        <v>-17.927029022727201</v>
      </c>
      <c r="AR158" s="235">
        <f t="shared" si="77"/>
        <v>0.65216238441772112</v>
      </c>
      <c r="AS158" s="6"/>
      <c r="AT158" s="225">
        <v>-1</v>
      </c>
      <c r="AU158" s="228">
        <v>101</v>
      </c>
      <c r="AV158" s="6">
        <v>101</v>
      </c>
      <c r="AW158" s="6">
        <v>84</v>
      </c>
      <c r="AX158" s="6">
        <v>41</v>
      </c>
      <c r="AY158" s="6">
        <v>101</v>
      </c>
      <c r="AZ158" s="6">
        <v>101</v>
      </c>
      <c r="BA158" s="6">
        <v>35</v>
      </c>
      <c r="BB158" s="6">
        <v>101</v>
      </c>
      <c r="BC158" s="6">
        <v>101</v>
      </c>
      <c r="BD158" s="229">
        <v>101</v>
      </c>
      <c r="BE158" s="228">
        <f t="shared" si="78"/>
        <v>86.7</v>
      </c>
      <c r="BF158" s="229">
        <f t="shared" si="79"/>
        <v>26.246904579397562</v>
      </c>
      <c r="BG158" s="6"/>
      <c r="BH158" s="66"/>
      <c r="BI158" s="66"/>
      <c r="BJ158" s="66"/>
      <c r="BK158" s="66"/>
      <c r="BL158" s="66"/>
      <c r="BM158" s="66"/>
      <c r="BN158" s="66"/>
    </row>
    <row r="159" spans="1:66" ht="15.75" customHeight="1" x14ac:dyDescent="0.2">
      <c r="A159" s="225">
        <v>-0.75</v>
      </c>
      <c r="B159" s="103">
        <v>-13.373811978888501</v>
      </c>
      <c r="C159" s="104">
        <v>-13.3778564072132</v>
      </c>
      <c r="D159" s="104">
        <v>-14.134355490558599</v>
      </c>
      <c r="E159" s="104">
        <v>-13.375531253053101</v>
      </c>
      <c r="F159" s="104">
        <v>-13.3774954602205</v>
      </c>
      <c r="G159" s="104">
        <v>-13.377806053314</v>
      </c>
      <c r="H159" s="104">
        <v>-13.3775214650991</v>
      </c>
      <c r="I159" s="104">
        <v>-13.3716796900957</v>
      </c>
      <c r="J159" s="104">
        <v>-13.376885630777601</v>
      </c>
      <c r="K159" s="105">
        <v>-13.377769952730301</v>
      </c>
      <c r="L159" s="234">
        <f t="shared" si="72"/>
        <v>-13.45207133819506</v>
      </c>
      <c r="M159" s="235">
        <f t="shared" si="73"/>
        <v>0.23973907430983521</v>
      </c>
      <c r="N159" s="6"/>
      <c r="O159" s="225">
        <v>-0.75</v>
      </c>
      <c r="P159" s="228">
        <v>101</v>
      </c>
      <c r="Q159" s="6">
        <v>101</v>
      </c>
      <c r="R159" s="6">
        <v>100</v>
      </c>
      <c r="S159" s="6">
        <v>101</v>
      </c>
      <c r="T159" s="6">
        <v>101</v>
      </c>
      <c r="U159" s="6">
        <v>101</v>
      </c>
      <c r="V159" s="6">
        <v>101</v>
      </c>
      <c r="W159" s="6">
        <v>101</v>
      </c>
      <c r="X159" s="6">
        <v>101</v>
      </c>
      <c r="Y159" s="229">
        <v>101</v>
      </c>
      <c r="Z159" s="228">
        <f t="shared" si="74"/>
        <v>100.9</v>
      </c>
      <c r="AA159" s="229">
        <f t="shared" si="75"/>
        <v>0.316227766016838</v>
      </c>
      <c r="AB159" s="6"/>
      <c r="AC159" s="223"/>
      <c r="AD159" s="223"/>
      <c r="AE159" s="6"/>
      <c r="AF159" s="225">
        <v>-0.75</v>
      </c>
      <c r="AG159" s="103">
        <v>-13.211718825230401</v>
      </c>
      <c r="AH159" s="104">
        <v>-14.3732896501381</v>
      </c>
      <c r="AI159" s="104">
        <v>-13.1750694983852</v>
      </c>
      <c r="AJ159" s="104">
        <v>-13.1942328263227</v>
      </c>
      <c r="AK159" s="104">
        <v>-13.1878276691692</v>
      </c>
      <c r="AL159" s="104">
        <v>-13.1859892736791</v>
      </c>
      <c r="AM159" s="104">
        <v>-13.214920959987801</v>
      </c>
      <c r="AN159" s="104">
        <v>-14.373290084288</v>
      </c>
      <c r="AO159" s="104">
        <v>-13.2129439511414</v>
      </c>
      <c r="AP159" s="105">
        <v>-13.211647847004301</v>
      </c>
      <c r="AQ159" s="234">
        <f t="shared" si="76"/>
        <v>-13.43409305853462</v>
      </c>
      <c r="AR159" s="235">
        <f t="shared" si="77"/>
        <v>0.49518627975118867</v>
      </c>
      <c r="AS159" s="29"/>
      <c r="AT159" s="225">
        <v>-0.75</v>
      </c>
      <c r="AU159" s="228">
        <v>101</v>
      </c>
      <c r="AV159" s="6">
        <v>48</v>
      </c>
      <c r="AW159" s="6">
        <v>101</v>
      </c>
      <c r="AX159" s="6">
        <v>101</v>
      </c>
      <c r="AY159" s="6">
        <v>101</v>
      </c>
      <c r="AZ159" s="6">
        <v>101</v>
      </c>
      <c r="BA159" s="6">
        <v>101</v>
      </c>
      <c r="BB159" s="6">
        <v>76</v>
      </c>
      <c r="BC159" s="6">
        <v>101</v>
      </c>
      <c r="BD159" s="229">
        <v>101</v>
      </c>
      <c r="BE159" s="228">
        <f t="shared" si="78"/>
        <v>93.2</v>
      </c>
      <c r="BF159" s="229">
        <f t="shared" si="79"/>
        <v>17.718791029738913</v>
      </c>
      <c r="BG159" s="6"/>
      <c r="BH159" s="66"/>
      <c r="BI159" s="66"/>
      <c r="BJ159" s="66"/>
      <c r="BK159" s="66"/>
      <c r="BL159" s="66"/>
      <c r="BM159" s="66"/>
      <c r="BN159" s="66"/>
    </row>
    <row r="160" spans="1:66" ht="15.75" customHeight="1" x14ac:dyDescent="0.2">
      <c r="A160" s="225">
        <v>-0.5</v>
      </c>
      <c r="B160" s="103">
        <v>-8.9002091940003005</v>
      </c>
      <c r="C160" s="104">
        <v>-8.9107086220691301</v>
      </c>
      <c r="D160" s="104">
        <v>-8.8242465355738293</v>
      </c>
      <c r="E160" s="104">
        <v>-8.9011823236335097</v>
      </c>
      <c r="F160" s="104">
        <v>-8.9132897416911803</v>
      </c>
      <c r="G160" s="104">
        <v>-8.9120869234853597</v>
      </c>
      <c r="H160" s="104">
        <v>-9.4227386388768295</v>
      </c>
      <c r="I160" s="104">
        <v>-9.3544576187949406</v>
      </c>
      <c r="J160" s="104">
        <v>-8.9185608876041105</v>
      </c>
      <c r="K160" s="105">
        <v>-8.9128764969482503</v>
      </c>
      <c r="L160" s="234">
        <f t="shared" si="72"/>
        <v>-8.9970356982677462</v>
      </c>
      <c r="M160" s="235">
        <f t="shared" si="73"/>
        <v>0.20878374504598504</v>
      </c>
      <c r="N160" s="6"/>
      <c r="O160" s="225">
        <v>-0.5</v>
      </c>
      <c r="P160" s="228">
        <v>101</v>
      </c>
      <c r="Q160" s="6">
        <v>101</v>
      </c>
      <c r="R160" s="6">
        <v>101</v>
      </c>
      <c r="S160" s="6">
        <v>101</v>
      </c>
      <c r="T160" s="6">
        <v>101</v>
      </c>
      <c r="U160" s="6">
        <v>101</v>
      </c>
      <c r="V160" s="6">
        <v>101</v>
      </c>
      <c r="W160" s="6">
        <v>101</v>
      </c>
      <c r="X160" s="6">
        <v>101</v>
      </c>
      <c r="Y160" s="229">
        <v>101</v>
      </c>
      <c r="Z160" s="228">
        <f t="shared" si="74"/>
        <v>101</v>
      </c>
      <c r="AA160" s="229">
        <f t="shared" si="75"/>
        <v>0</v>
      </c>
      <c r="AB160" s="6"/>
      <c r="AC160" s="223"/>
      <c r="AD160" s="223"/>
      <c r="AE160" s="6"/>
      <c r="AF160" s="225">
        <v>-0.5</v>
      </c>
      <c r="AG160" s="103">
        <v>-8.8107399230801402</v>
      </c>
      <c r="AH160" s="104">
        <v>-9.5821925706187407</v>
      </c>
      <c r="AI160" s="104">
        <v>-8.7806142146316901</v>
      </c>
      <c r="AJ160" s="104">
        <v>-8.7354247089307098</v>
      </c>
      <c r="AK160" s="104">
        <v>-8.8111122926618197</v>
      </c>
      <c r="AL160" s="104">
        <v>-8.8002593906547499</v>
      </c>
      <c r="AM160" s="104">
        <v>-8.8008392165951808</v>
      </c>
      <c r="AN160" s="104">
        <v>-8.8003985667063205</v>
      </c>
      <c r="AO160" s="104">
        <v>-8.8087817009880798</v>
      </c>
      <c r="AP160" s="105">
        <v>-8.8114464371905896</v>
      </c>
      <c r="AQ160" s="234">
        <f t="shared" si="76"/>
        <v>-8.8741809022058025</v>
      </c>
      <c r="AR160" s="235">
        <f t="shared" si="77"/>
        <v>0.24984235707908828</v>
      </c>
      <c r="AS160" s="29"/>
      <c r="AT160" s="225">
        <v>-0.5</v>
      </c>
      <c r="AU160" s="228">
        <v>101</v>
      </c>
      <c r="AV160" s="6">
        <v>68</v>
      </c>
      <c r="AW160" s="6">
        <v>101</v>
      </c>
      <c r="AX160" s="6">
        <v>101</v>
      </c>
      <c r="AY160" s="6">
        <v>101</v>
      </c>
      <c r="AZ160" s="6">
        <v>101</v>
      </c>
      <c r="BA160" s="6">
        <v>101</v>
      </c>
      <c r="BB160" s="6">
        <v>101</v>
      </c>
      <c r="BC160" s="6">
        <v>101</v>
      </c>
      <c r="BD160" s="229">
        <v>101</v>
      </c>
      <c r="BE160" s="228">
        <f t="shared" si="78"/>
        <v>97.7</v>
      </c>
      <c r="BF160" s="229">
        <f t="shared" si="79"/>
        <v>10.435516278555683</v>
      </c>
      <c r="BG160" s="6"/>
      <c r="BH160" s="66"/>
      <c r="BI160" s="66"/>
      <c r="BJ160" s="66"/>
      <c r="BK160" s="66"/>
      <c r="BL160" s="66"/>
      <c r="BM160" s="66"/>
      <c r="BN160" s="66"/>
    </row>
    <row r="161" spans="1:66" ht="15.75" customHeight="1" x14ac:dyDescent="0.2">
      <c r="A161" s="225">
        <v>-0.25</v>
      </c>
      <c r="B161" s="103">
        <v>-3.5047144884114299</v>
      </c>
      <c r="C161" s="104">
        <v>-3.3551792626975798</v>
      </c>
      <c r="D161" s="104">
        <v>-3.6010941599313799</v>
      </c>
      <c r="E161" s="104">
        <v>-3.7902783865852898</v>
      </c>
      <c r="F161" s="104">
        <v>-3.26789200695992</v>
      </c>
      <c r="G161" s="104">
        <v>-3.7604693902984301</v>
      </c>
      <c r="H161" s="104">
        <v>-3.1199904285519402</v>
      </c>
      <c r="I161" s="104">
        <v>-3.4587301123914602</v>
      </c>
      <c r="J161" s="104">
        <v>-4.29034278858152</v>
      </c>
      <c r="K161" s="105">
        <v>-3.5931320630071402</v>
      </c>
      <c r="L161" s="234">
        <f t="shared" si="72"/>
        <v>-3.5741823087416087</v>
      </c>
      <c r="M161" s="235">
        <f t="shared" si="73"/>
        <v>0.32686913798370659</v>
      </c>
      <c r="N161" s="6"/>
      <c r="O161" s="225">
        <v>-0.25</v>
      </c>
      <c r="P161" s="228">
        <v>101</v>
      </c>
      <c r="Q161" s="6">
        <v>101</v>
      </c>
      <c r="R161" s="6">
        <v>101</v>
      </c>
      <c r="S161" s="6">
        <v>101</v>
      </c>
      <c r="T161" s="6">
        <v>101</v>
      </c>
      <c r="U161" s="6">
        <v>101</v>
      </c>
      <c r="V161" s="6">
        <v>101</v>
      </c>
      <c r="W161" s="6">
        <v>101</v>
      </c>
      <c r="X161" s="6">
        <v>101</v>
      </c>
      <c r="Y161" s="229">
        <v>101</v>
      </c>
      <c r="Z161" s="228">
        <f t="shared" si="74"/>
        <v>101</v>
      </c>
      <c r="AA161" s="229">
        <f t="shared" si="75"/>
        <v>0</v>
      </c>
      <c r="AB161" s="6"/>
      <c r="AC161" s="223"/>
      <c r="AD161" s="223"/>
      <c r="AE161" s="6"/>
      <c r="AF161" s="225">
        <v>-0.25</v>
      </c>
      <c r="AG161" s="103">
        <v>-4.4052084759769201</v>
      </c>
      <c r="AH161" s="104">
        <v>-4.7875682592293698</v>
      </c>
      <c r="AI161" s="104">
        <v>-4.4041605355054196</v>
      </c>
      <c r="AJ161" s="104">
        <v>-4.7846541399400699</v>
      </c>
      <c r="AK161" s="104">
        <v>-4.1965607731908499</v>
      </c>
      <c r="AL161" s="104">
        <v>-4.3692864564685596</v>
      </c>
      <c r="AM161" s="104">
        <v>-4.2403253470846698</v>
      </c>
      <c r="AN161" s="104">
        <v>-4.3087874655845697</v>
      </c>
      <c r="AO161" s="104">
        <v>-4.10066390471634</v>
      </c>
      <c r="AP161" s="105">
        <v>-4.3693933983669098</v>
      </c>
      <c r="AQ161" s="234">
        <f t="shared" si="76"/>
        <v>-4.3966608756063685</v>
      </c>
      <c r="AR161" s="235">
        <f t="shared" si="77"/>
        <v>0.22725079823302569</v>
      </c>
      <c r="AS161" s="29"/>
      <c r="AT161" s="225">
        <v>-0.25</v>
      </c>
      <c r="AU161" s="228">
        <v>101</v>
      </c>
      <c r="AV161" s="6">
        <v>101</v>
      </c>
      <c r="AW161" s="6">
        <v>101</v>
      </c>
      <c r="AX161" s="6">
        <v>101</v>
      </c>
      <c r="AY161" s="6">
        <v>101</v>
      </c>
      <c r="AZ161" s="6">
        <v>101</v>
      </c>
      <c r="BA161" s="6">
        <v>101</v>
      </c>
      <c r="BB161" s="6">
        <v>101</v>
      </c>
      <c r="BC161" s="6">
        <v>101</v>
      </c>
      <c r="BD161" s="229">
        <v>101</v>
      </c>
      <c r="BE161" s="228">
        <f t="shared" si="78"/>
        <v>101</v>
      </c>
      <c r="BF161" s="229">
        <f t="shared" si="79"/>
        <v>0</v>
      </c>
      <c r="BG161" s="6"/>
      <c r="BH161" s="66"/>
      <c r="BI161" s="66"/>
      <c r="BJ161" s="66"/>
      <c r="BK161" s="66"/>
      <c r="BL161" s="66"/>
      <c r="BM161" s="66"/>
      <c r="BN161" s="66"/>
    </row>
    <row r="162" spans="1:66" ht="15.75" customHeight="1" x14ac:dyDescent="0.2">
      <c r="A162" s="225">
        <v>0</v>
      </c>
      <c r="B162" s="103">
        <v>0</v>
      </c>
      <c r="C162" s="104">
        <v>0</v>
      </c>
      <c r="D162" s="104">
        <v>0</v>
      </c>
      <c r="E162" s="104">
        <v>0</v>
      </c>
      <c r="F162" s="104">
        <v>0</v>
      </c>
      <c r="G162" s="236">
        <v>0</v>
      </c>
      <c r="H162" s="236">
        <v>0</v>
      </c>
      <c r="I162" s="104">
        <v>0</v>
      </c>
      <c r="J162" s="104">
        <v>0</v>
      </c>
      <c r="K162" s="105">
        <v>0</v>
      </c>
      <c r="L162" s="234">
        <f t="shared" si="72"/>
        <v>0</v>
      </c>
      <c r="M162" s="235">
        <f t="shared" si="73"/>
        <v>0</v>
      </c>
      <c r="N162" s="6"/>
      <c r="O162" s="225">
        <v>0</v>
      </c>
      <c r="P162" s="228">
        <v>2</v>
      </c>
      <c r="Q162" s="6">
        <v>2</v>
      </c>
      <c r="R162" s="6">
        <v>2</v>
      </c>
      <c r="S162" s="6">
        <v>2</v>
      </c>
      <c r="T162" s="6">
        <v>2</v>
      </c>
      <c r="U162" s="6">
        <v>2</v>
      </c>
      <c r="V162" s="6">
        <v>2</v>
      </c>
      <c r="W162" s="6">
        <v>2</v>
      </c>
      <c r="X162" s="6">
        <v>2</v>
      </c>
      <c r="Y162" s="229">
        <v>2</v>
      </c>
      <c r="Z162" s="228">
        <f t="shared" si="74"/>
        <v>2</v>
      </c>
      <c r="AA162" s="229">
        <f t="shared" si="75"/>
        <v>0</v>
      </c>
      <c r="AB162" s="6"/>
      <c r="AC162" s="223"/>
      <c r="AD162" s="223"/>
      <c r="AE162" s="6"/>
      <c r="AF162" s="225">
        <v>0</v>
      </c>
      <c r="AG162" s="103">
        <v>0</v>
      </c>
      <c r="AH162" s="104">
        <v>0</v>
      </c>
      <c r="AI162" s="104">
        <v>0</v>
      </c>
      <c r="AJ162" s="104">
        <v>0</v>
      </c>
      <c r="AK162" s="104">
        <v>0</v>
      </c>
      <c r="AL162" s="236">
        <v>0</v>
      </c>
      <c r="AM162" s="236">
        <v>0</v>
      </c>
      <c r="AN162" s="236">
        <v>0</v>
      </c>
      <c r="AO162" s="236">
        <v>0</v>
      </c>
      <c r="AP162" s="235">
        <v>0</v>
      </c>
      <c r="AQ162" s="234">
        <f t="shared" si="76"/>
        <v>0</v>
      </c>
      <c r="AR162" s="235">
        <f t="shared" si="77"/>
        <v>0</v>
      </c>
      <c r="AS162" s="6"/>
      <c r="AT162" s="225">
        <v>0</v>
      </c>
      <c r="AU162" s="228">
        <v>2</v>
      </c>
      <c r="AV162" s="6">
        <v>2</v>
      </c>
      <c r="AW162" s="6">
        <v>2</v>
      </c>
      <c r="AX162" s="6">
        <v>2</v>
      </c>
      <c r="AY162" s="6">
        <v>2</v>
      </c>
      <c r="AZ162" s="6">
        <v>2</v>
      </c>
      <c r="BA162" s="6">
        <v>2</v>
      </c>
      <c r="BB162" s="6">
        <v>2</v>
      </c>
      <c r="BC162" s="6">
        <v>2</v>
      </c>
      <c r="BD162" s="229">
        <v>2</v>
      </c>
      <c r="BE162" s="228">
        <f t="shared" si="78"/>
        <v>2</v>
      </c>
      <c r="BF162" s="229">
        <f t="shared" si="79"/>
        <v>0</v>
      </c>
      <c r="BG162" s="6"/>
      <c r="BH162" s="66"/>
      <c r="BI162" s="66"/>
      <c r="BJ162" s="66"/>
      <c r="BK162" s="66"/>
      <c r="BL162" s="66"/>
      <c r="BM162" s="66"/>
      <c r="BN162" s="66"/>
    </row>
    <row r="163" spans="1:66" ht="15.75" customHeight="1" x14ac:dyDescent="0.2">
      <c r="A163" s="225">
        <v>0.25</v>
      </c>
      <c r="B163" s="103">
        <v>-2.7499948818937399</v>
      </c>
      <c r="C163" s="104">
        <v>-2.7499948328735599</v>
      </c>
      <c r="D163" s="104">
        <v>-2.7499942215370501</v>
      </c>
      <c r="E163" s="104">
        <v>-2.7499946381492402</v>
      </c>
      <c r="F163" s="104">
        <v>-2.7499941028375701</v>
      </c>
      <c r="G163" s="104">
        <v>-2.7499946428799902</v>
      </c>
      <c r="H163" s="104">
        <v>-2.7499949215621902</v>
      </c>
      <c r="I163" s="104">
        <v>-2.7499943169206</v>
      </c>
      <c r="J163" s="104">
        <v>-2.74999447119166</v>
      </c>
      <c r="K163" s="105">
        <v>-2.7499941244892399</v>
      </c>
      <c r="L163" s="234">
        <f t="shared" si="72"/>
        <v>-2.7499945154334844</v>
      </c>
      <c r="M163" s="235">
        <f t="shared" si="73"/>
        <v>3.1307014191901107E-7</v>
      </c>
      <c r="N163" s="6"/>
      <c r="O163" s="225">
        <v>0.25</v>
      </c>
      <c r="P163" s="228">
        <v>20</v>
      </c>
      <c r="Q163" s="6">
        <v>20</v>
      </c>
      <c r="R163" s="6">
        <v>19</v>
      </c>
      <c r="S163" s="6">
        <v>21</v>
      </c>
      <c r="T163" s="6">
        <v>22</v>
      </c>
      <c r="U163" s="6">
        <v>19</v>
      </c>
      <c r="V163" s="6">
        <v>21</v>
      </c>
      <c r="W163" s="6">
        <v>21</v>
      </c>
      <c r="X163" s="6">
        <v>22</v>
      </c>
      <c r="Y163" s="229">
        <v>21</v>
      </c>
      <c r="Z163" s="228">
        <f t="shared" si="74"/>
        <v>20.6</v>
      </c>
      <c r="AA163" s="229">
        <f t="shared" si="75"/>
        <v>1.0749676997731399</v>
      </c>
      <c r="AB163" s="6"/>
      <c r="AC163" s="223"/>
      <c r="AD163" s="223"/>
      <c r="AE163" s="6"/>
      <c r="AF163" s="225">
        <v>0.25</v>
      </c>
      <c r="AG163" s="103">
        <v>-2.99999707839561</v>
      </c>
      <c r="AH163" s="104">
        <v>-2.99999662368523</v>
      </c>
      <c r="AI163" s="104">
        <v>-2.99999720548518</v>
      </c>
      <c r="AJ163" s="104">
        <v>-2.9999958364155002</v>
      </c>
      <c r="AK163" s="104">
        <v>-2.9999969214612299</v>
      </c>
      <c r="AL163" s="104">
        <v>-2.9999962433588898</v>
      </c>
      <c r="AM163" s="104">
        <v>-2.9999974489055101</v>
      </c>
      <c r="AN163" s="104">
        <v>-2.9999972310932299</v>
      </c>
      <c r="AO163" s="104">
        <v>-2.9999956680960702</v>
      </c>
      <c r="AP163" s="105">
        <v>-2.9999974622917698</v>
      </c>
      <c r="AQ163" s="234">
        <f t="shared" si="76"/>
        <v>-2.9999967719188221</v>
      </c>
      <c r="AR163" s="235">
        <f t="shared" si="77"/>
        <v>6.5362048045147634E-7</v>
      </c>
      <c r="AS163" s="29"/>
      <c r="AT163" s="225">
        <v>0.25</v>
      </c>
      <c r="AU163" s="228">
        <v>13</v>
      </c>
      <c r="AV163" s="6">
        <v>17</v>
      </c>
      <c r="AW163" s="6">
        <v>17</v>
      </c>
      <c r="AX163" s="6">
        <v>19</v>
      </c>
      <c r="AY163" s="6">
        <v>17</v>
      </c>
      <c r="AZ163" s="6">
        <v>17</v>
      </c>
      <c r="BA163" s="6">
        <v>15</v>
      </c>
      <c r="BB163" s="6">
        <v>17</v>
      </c>
      <c r="BC163" s="6">
        <v>17</v>
      </c>
      <c r="BD163" s="229">
        <v>17</v>
      </c>
      <c r="BE163" s="228">
        <f t="shared" si="78"/>
        <v>16.600000000000001</v>
      </c>
      <c r="BF163" s="229">
        <f t="shared" si="79"/>
        <v>1.5776212754932311</v>
      </c>
      <c r="BG163" s="6"/>
      <c r="BH163" s="66"/>
      <c r="BI163" s="66"/>
      <c r="BJ163" s="66"/>
      <c r="BK163" s="66"/>
      <c r="BL163" s="66"/>
      <c r="BM163" s="66"/>
      <c r="BN163" s="66"/>
    </row>
    <row r="164" spans="1:66" ht="15.75" customHeight="1" x14ac:dyDescent="0.2">
      <c r="A164" s="225">
        <v>0.5</v>
      </c>
      <c r="B164" s="103">
        <v>-5.4999978605424102</v>
      </c>
      <c r="C164" s="104">
        <v>-5.4999980115409404</v>
      </c>
      <c r="D164" s="104">
        <v>-5.4999975345507597</v>
      </c>
      <c r="E164" s="104">
        <v>-5.4999975073004297</v>
      </c>
      <c r="F164" s="104">
        <v>-5.4999976039363503</v>
      </c>
      <c r="G164" s="104">
        <v>-5.4999978416705702</v>
      </c>
      <c r="H164" s="104">
        <v>-5.4999980768546397</v>
      </c>
      <c r="I164" s="104">
        <v>-5.4999977879603597</v>
      </c>
      <c r="J164" s="104">
        <v>-5.4999979683805398</v>
      </c>
      <c r="K164" s="105">
        <v>-5.4999979089993296</v>
      </c>
      <c r="L164" s="234">
        <f t="shared" si="72"/>
        <v>-5.4999978101736335</v>
      </c>
      <c r="M164" s="235">
        <f t="shared" si="73"/>
        <v>2.0019988847896034E-7</v>
      </c>
      <c r="N164" s="6"/>
      <c r="O164" s="225">
        <v>0.5</v>
      </c>
      <c r="P164" s="228">
        <v>14</v>
      </c>
      <c r="Q164" s="6">
        <v>17</v>
      </c>
      <c r="R164" s="6">
        <v>16</v>
      </c>
      <c r="S164" s="6">
        <v>15</v>
      </c>
      <c r="T164" s="6">
        <v>15</v>
      </c>
      <c r="U164" s="6">
        <v>15</v>
      </c>
      <c r="V164" s="6">
        <v>17</v>
      </c>
      <c r="W164" s="6">
        <v>16</v>
      </c>
      <c r="X164" s="6">
        <v>15</v>
      </c>
      <c r="Y164" s="229">
        <v>16</v>
      </c>
      <c r="Z164" s="228">
        <f t="shared" si="74"/>
        <v>15.6</v>
      </c>
      <c r="AA164" s="229">
        <f t="shared" si="75"/>
        <v>0.96609178307929577</v>
      </c>
      <c r="AB164" s="6"/>
      <c r="AC164" s="223"/>
      <c r="AD164" s="223"/>
      <c r="AE164" s="6"/>
      <c r="AF164" s="225">
        <v>0.5</v>
      </c>
      <c r="AG164" s="103">
        <v>-5.9999976156700701</v>
      </c>
      <c r="AH164" s="104">
        <v>-5.9999994647361898</v>
      </c>
      <c r="AI164" s="104">
        <v>-5.9999982414309496</v>
      </c>
      <c r="AJ164" s="104">
        <v>-5.9999981811371397</v>
      </c>
      <c r="AK164" s="104">
        <v>-5.9999983429655002</v>
      </c>
      <c r="AL164" s="104">
        <v>-5.9999983106377304</v>
      </c>
      <c r="AM164" s="104">
        <v>-5.9999984219407301</v>
      </c>
      <c r="AN164" s="104">
        <v>-5.9999982220434704</v>
      </c>
      <c r="AO164" s="104">
        <v>-5.99999836950819</v>
      </c>
      <c r="AP164" s="105">
        <v>-5.9999979874784399</v>
      </c>
      <c r="AQ164" s="234">
        <f t="shared" si="76"/>
        <v>-5.9999983157548415</v>
      </c>
      <c r="AR164" s="235">
        <f t="shared" si="77"/>
        <v>4.6730925753998512E-7</v>
      </c>
      <c r="AS164" s="29"/>
      <c r="AT164" s="225">
        <v>0.5</v>
      </c>
      <c r="AU164" s="228">
        <v>12</v>
      </c>
      <c r="AV164" s="6">
        <v>11</v>
      </c>
      <c r="AW164" s="6">
        <v>11</v>
      </c>
      <c r="AX164" s="6">
        <v>14</v>
      </c>
      <c r="AY164" s="6">
        <v>11</v>
      </c>
      <c r="AZ164" s="6">
        <v>13</v>
      </c>
      <c r="BA164" s="6">
        <v>11</v>
      </c>
      <c r="BB164" s="6">
        <v>10</v>
      </c>
      <c r="BC164" s="6">
        <v>13</v>
      </c>
      <c r="BD164" s="229">
        <v>13</v>
      </c>
      <c r="BE164" s="228">
        <f t="shared" si="78"/>
        <v>11.9</v>
      </c>
      <c r="BF164" s="229">
        <f t="shared" si="79"/>
        <v>1.2866839377079227</v>
      </c>
      <c r="BG164" s="6"/>
      <c r="BH164" s="66"/>
      <c r="BI164" s="66"/>
      <c r="BJ164" s="66"/>
      <c r="BK164" s="66"/>
      <c r="BL164" s="66"/>
      <c r="BM164" s="66"/>
      <c r="BN164" s="66"/>
    </row>
    <row r="165" spans="1:66" ht="15.75" customHeight="1" x14ac:dyDescent="0.2">
      <c r="A165" s="225">
        <v>0.75</v>
      </c>
      <c r="B165" s="103">
        <v>-8.2499986120063191</v>
      </c>
      <c r="C165" s="104">
        <v>-8.2499985460611498</v>
      </c>
      <c r="D165" s="104">
        <v>-8.2499987463418591</v>
      </c>
      <c r="E165" s="104">
        <v>-8.2499990350834</v>
      </c>
      <c r="F165" s="104">
        <v>-8.2499985956458897</v>
      </c>
      <c r="G165" s="104">
        <v>-8.2499989025509102</v>
      </c>
      <c r="H165" s="104">
        <v>-8.2499989021985591</v>
      </c>
      <c r="I165" s="104">
        <v>-8.2499987975289102</v>
      </c>
      <c r="J165" s="104">
        <v>-8.2499985727930998</v>
      </c>
      <c r="K165" s="105">
        <v>-8.2499987428469606</v>
      </c>
      <c r="L165" s="234">
        <f t="shared" si="72"/>
        <v>-8.2499987453057066</v>
      </c>
      <c r="M165" s="235">
        <f t="shared" si="73"/>
        <v>1.6521793530365286E-7</v>
      </c>
      <c r="N165" s="6"/>
      <c r="O165" s="225">
        <v>0.75</v>
      </c>
      <c r="P165" s="228">
        <v>12</v>
      </c>
      <c r="Q165" s="6">
        <v>12</v>
      </c>
      <c r="R165" s="6">
        <v>13</v>
      </c>
      <c r="S165" s="6">
        <v>12</v>
      </c>
      <c r="T165" s="6">
        <v>12</v>
      </c>
      <c r="U165" s="6">
        <v>13</v>
      </c>
      <c r="V165" s="6">
        <v>13</v>
      </c>
      <c r="W165" s="6">
        <v>12</v>
      </c>
      <c r="X165" s="6">
        <v>12</v>
      </c>
      <c r="Y165" s="229">
        <v>12</v>
      </c>
      <c r="Z165" s="228">
        <f t="shared" si="74"/>
        <v>12.3</v>
      </c>
      <c r="AA165" s="229">
        <f t="shared" si="75"/>
        <v>0.48304589153964794</v>
      </c>
      <c r="AB165" s="6"/>
      <c r="AC165" s="223"/>
      <c r="AD165" s="223"/>
      <c r="AE165" s="6"/>
      <c r="AF165" s="225">
        <v>0.75</v>
      </c>
      <c r="AG165" s="103">
        <v>-8.9999990467359599</v>
      </c>
      <c r="AH165" s="104">
        <v>-8.9999986741137192</v>
      </c>
      <c r="AI165" s="104">
        <v>-8.9999991601643803</v>
      </c>
      <c r="AJ165" s="104">
        <v>-8.9999988013396592</v>
      </c>
      <c r="AK165" s="104">
        <v>-8.9999990484678491</v>
      </c>
      <c r="AL165" s="104">
        <v>-8.9999990472519595</v>
      </c>
      <c r="AM165" s="104">
        <v>-8.9999986800452607</v>
      </c>
      <c r="AN165" s="104">
        <v>-8.9999990435292307</v>
      </c>
      <c r="AO165" s="104">
        <v>-8.9999992410907694</v>
      </c>
      <c r="AP165" s="105">
        <v>-8.9999990180415494</v>
      </c>
      <c r="AQ165" s="234">
        <f t="shared" si="76"/>
        <v>-8.9999989760780341</v>
      </c>
      <c r="AR165" s="235">
        <f t="shared" si="77"/>
        <v>1.9295366132474056E-7</v>
      </c>
      <c r="AS165" s="29"/>
      <c r="AT165" s="225">
        <v>0.75</v>
      </c>
      <c r="AU165" s="228">
        <v>8</v>
      </c>
      <c r="AV165" s="6">
        <v>9</v>
      </c>
      <c r="AW165" s="6">
        <v>9</v>
      </c>
      <c r="AX165" s="6">
        <v>9</v>
      </c>
      <c r="AY165" s="6">
        <v>8</v>
      </c>
      <c r="AZ165" s="6">
        <v>10</v>
      </c>
      <c r="BA165" s="6">
        <v>9</v>
      </c>
      <c r="BB165" s="6">
        <v>8</v>
      </c>
      <c r="BC165" s="6">
        <v>8</v>
      </c>
      <c r="BD165" s="229">
        <v>8</v>
      </c>
      <c r="BE165" s="228">
        <f t="shared" si="78"/>
        <v>8.6</v>
      </c>
      <c r="BF165" s="229">
        <f t="shared" si="79"/>
        <v>0.69920589878010098</v>
      </c>
      <c r="BG165" s="6"/>
      <c r="BH165" s="66"/>
      <c r="BI165" s="66"/>
      <c r="BJ165" s="66"/>
      <c r="BK165" s="66"/>
      <c r="BL165" s="66"/>
      <c r="BM165" s="66"/>
      <c r="BN165" s="66"/>
    </row>
    <row r="166" spans="1:66" ht="15.75" customHeight="1" x14ac:dyDescent="0.2">
      <c r="A166" s="225">
        <v>1</v>
      </c>
      <c r="B166" s="103">
        <v>-10.9999993736108</v>
      </c>
      <c r="C166" s="104">
        <v>-10.9999994560259</v>
      </c>
      <c r="D166" s="104">
        <v>-10.9999994489129</v>
      </c>
      <c r="E166" s="104">
        <v>-10.999999119006199</v>
      </c>
      <c r="F166" s="104">
        <v>-10.9999992421701</v>
      </c>
      <c r="G166" s="104">
        <v>-10.999999097298399</v>
      </c>
      <c r="H166" s="104">
        <v>-10.999999119969299</v>
      </c>
      <c r="I166" s="104">
        <v>-10.999999387269099</v>
      </c>
      <c r="J166" s="104">
        <v>-10.9999991914224</v>
      </c>
      <c r="K166" s="105">
        <v>-10.9999992883566</v>
      </c>
      <c r="L166" s="234">
        <f t="shared" si="72"/>
        <v>-10.999999272404171</v>
      </c>
      <c r="M166" s="235">
        <f t="shared" si="73"/>
        <v>1.3883042808838736E-7</v>
      </c>
      <c r="N166" s="6"/>
      <c r="O166" s="225">
        <v>1</v>
      </c>
      <c r="P166" s="228">
        <v>10</v>
      </c>
      <c r="Q166" s="6">
        <v>9</v>
      </c>
      <c r="R166" s="6">
        <v>11</v>
      </c>
      <c r="S166" s="6">
        <v>9</v>
      </c>
      <c r="T166" s="6">
        <v>10</v>
      </c>
      <c r="U166" s="6">
        <v>10</v>
      </c>
      <c r="V166" s="6">
        <v>10</v>
      </c>
      <c r="W166" s="6">
        <v>11</v>
      </c>
      <c r="X166" s="6">
        <v>10</v>
      </c>
      <c r="Y166" s="229">
        <v>10</v>
      </c>
      <c r="Z166" s="228">
        <f t="shared" si="74"/>
        <v>10</v>
      </c>
      <c r="AA166" s="229">
        <f t="shared" si="75"/>
        <v>0.66666666666666663</v>
      </c>
      <c r="AB166" s="6"/>
      <c r="AC166" s="223"/>
      <c r="AD166" s="223"/>
      <c r="AE166" s="6"/>
      <c r="AF166" s="225">
        <v>1</v>
      </c>
      <c r="AG166" s="103">
        <v>-11.999999519727099</v>
      </c>
      <c r="AH166" s="104">
        <v>-11.9999994895672</v>
      </c>
      <c r="AI166" s="104">
        <v>-11.9999997911734</v>
      </c>
      <c r="AJ166" s="104">
        <v>-11.999999470481701</v>
      </c>
      <c r="AK166" s="104">
        <v>-11.999999660959601</v>
      </c>
      <c r="AL166" s="104">
        <v>-11.999999787017099</v>
      </c>
      <c r="AM166" s="104">
        <v>-11.9999993536081</v>
      </c>
      <c r="AN166" s="104">
        <v>-11.999999071266499</v>
      </c>
      <c r="AO166" s="104">
        <v>-11.999999259823401</v>
      </c>
      <c r="AP166" s="105">
        <v>-11.9999992741086</v>
      </c>
      <c r="AQ166" s="234">
        <f t="shared" si="76"/>
        <v>-11.999999467773272</v>
      </c>
      <c r="AR166" s="235">
        <f t="shared" si="77"/>
        <v>2.3523208256595796E-7</v>
      </c>
      <c r="AS166" s="29"/>
      <c r="AT166" s="225">
        <v>1</v>
      </c>
      <c r="AU166" s="228">
        <v>6</v>
      </c>
      <c r="AV166" s="6">
        <v>9</v>
      </c>
      <c r="AW166" s="6">
        <v>6</v>
      </c>
      <c r="AX166" s="6">
        <v>8</v>
      </c>
      <c r="AY166" s="6">
        <v>7</v>
      </c>
      <c r="AZ166" s="6">
        <v>6</v>
      </c>
      <c r="BA166" s="6">
        <v>9</v>
      </c>
      <c r="BB166" s="6">
        <v>8</v>
      </c>
      <c r="BC166" s="6">
        <v>7</v>
      </c>
      <c r="BD166" s="229">
        <v>8</v>
      </c>
      <c r="BE166" s="228">
        <f t="shared" si="78"/>
        <v>7.4</v>
      </c>
      <c r="BF166" s="229">
        <f t="shared" si="79"/>
        <v>1.1737877907772662</v>
      </c>
      <c r="BG166" s="6"/>
      <c r="BH166" s="66"/>
      <c r="BI166" s="66"/>
      <c r="BJ166" s="66"/>
      <c r="BK166" s="66"/>
      <c r="BL166" s="66"/>
      <c r="BM166" s="66"/>
      <c r="BN166" s="66"/>
    </row>
    <row r="167" spans="1:66" ht="15.75" customHeight="1" x14ac:dyDescent="0.2">
      <c r="A167" s="225">
        <v>1.25</v>
      </c>
      <c r="B167" s="103">
        <v>-13.7499997448112</v>
      </c>
      <c r="C167" s="104">
        <v>-13.749999651273701</v>
      </c>
      <c r="D167" s="104">
        <v>-13.7499993671039</v>
      </c>
      <c r="E167" s="104">
        <v>-13.749999473717301</v>
      </c>
      <c r="F167" s="104">
        <v>-13.749999371447</v>
      </c>
      <c r="G167" s="104">
        <v>-13.7499994661034</v>
      </c>
      <c r="H167" s="104">
        <v>-13.749999739222</v>
      </c>
      <c r="I167" s="104">
        <v>-13.7499995611267</v>
      </c>
      <c r="J167" s="104">
        <v>-13.749999437182501</v>
      </c>
      <c r="K167" s="105">
        <v>-13.7499996232584</v>
      </c>
      <c r="L167" s="234">
        <f t="shared" si="72"/>
        <v>-13.749999543524609</v>
      </c>
      <c r="M167" s="235">
        <f t="shared" si="73"/>
        <v>1.4142200687899071E-7</v>
      </c>
      <c r="N167" s="6"/>
      <c r="O167" s="225">
        <v>1.25</v>
      </c>
      <c r="P167" s="228">
        <v>9</v>
      </c>
      <c r="Q167" s="6">
        <v>9</v>
      </c>
      <c r="R167" s="6">
        <v>8</v>
      </c>
      <c r="S167" s="6">
        <v>9</v>
      </c>
      <c r="T167" s="6">
        <v>8</v>
      </c>
      <c r="U167" s="6">
        <v>8</v>
      </c>
      <c r="V167" s="6">
        <v>9</v>
      </c>
      <c r="W167" s="6">
        <v>9</v>
      </c>
      <c r="X167" s="6">
        <v>8</v>
      </c>
      <c r="Y167" s="229">
        <v>9</v>
      </c>
      <c r="Z167" s="228">
        <f t="shared" si="74"/>
        <v>8.6</v>
      </c>
      <c r="AA167" s="229">
        <f t="shared" si="75"/>
        <v>0.5163977794943222</v>
      </c>
      <c r="AB167" s="6"/>
      <c r="AC167" s="223"/>
      <c r="AD167" s="223"/>
      <c r="AE167" s="6"/>
      <c r="AF167" s="225">
        <v>1.25</v>
      </c>
      <c r="AG167" s="103">
        <v>-14.9999998635118</v>
      </c>
      <c r="AH167" s="104">
        <v>-14.9999997353338</v>
      </c>
      <c r="AI167" s="104">
        <v>-14.999999474212499</v>
      </c>
      <c r="AJ167" s="104">
        <v>-14.999999740902201</v>
      </c>
      <c r="AK167" s="104">
        <v>-14.9999997858708</v>
      </c>
      <c r="AL167" s="104">
        <v>-14.999999614510299</v>
      </c>
      <c r="AM167" s="104">
        <v>-14.999999529719901</v>
      </c>
      <c r="AN167" s="104">
        <v>-14.999999653423499</v>
      </c>
      <c r="AO167" s="104">
        <v>-14.9999997655396</v>
      </c>
      <c r="AP167" s="105">
        <v>-14.999999576805299</v>
      </c>
      <c r="AQ167" s="234">
        <f t="shared" si="76"/>
        <v>-14.99999967398297</v>
      </c>
      <c r="AR167" s="235">
        <f t="shared" si="77"/>
        <v>1.2435971676532446E-7</v>
      </c>
      <c r="AS167" s="29"/>
      <c r="AT167" s="225">
        <v>1.25</v>
      </c>
      <c r="AU167" s="228">
        <v>5</v>
      </c>
      <c r="AV167" s="6">
        <v>8</v>
      </c>
      <c r="AW167" s="6">
        <v>7</v>
      </c>
      <c r="AX167" s="6">
        <v>8</v>
      </c>
      <c r="AY167" s="6">
        <v>5</v>
      </c>
      <c r="AZ167" s="6">
        <v>7</v>
      </c>
      <c r="BA167" s="6">
        <v>7</v>
      </c>
      <c r="BB167" s="6">
        <v>7</v>
      </c>
      <c r="BC167" s="6">
        <v>5</v>
      </c>
      <c r="BD167" s="229">
        <v>7</v>
      </c>
      <c r="BE167" s="228">
        <f t="shared" si="78"/>
        <v>6.6</v>
      </c>
      <c r="BF167" s="229">
        <f t="shared" si="79"/>
        <v>1.1737877907772662</v>
      </c>
      <c r="BG167" s="6"/>
      <c r="BH167" s="66"/>
      <c r="BI167" s="66"/>
      <c r="BJ167" s="66"/>
      <c r="BK167" s="66"/>
      <c r="BL167" s="66"/>
      <c r="BM167" s="66"/>
      <c r="BN167" s="66"/>
    </row>
    <row r="168" spans="1:66" ht="15.75" customHeight="1" x14ac:dyDescent="0.2">
      <c r="A168" s="237">
        <v>1.5</v>
      </c>
      <c r="B168" s="109">
        <v>-16.4999997699191</v>
      </c>
      <c r="C168" s="110">
        <v>-16.499999854523601</v>
      </c>
      <c r="D168" s="110">
        <v>-16.4999998024904</v>
      </c>
      <c r="E168" s="110">
        <v>-16.4999996031557</v>
      </c>
      <c r="F168" s="110">
        <v>-16.499999815775901</v>
      </c>
      <c r="G168" s="110">
        <v>-16.499999799080499</v>
      </c>
      <c r="H168" s="110">
        <v>-16.499999839919699</v>
      </c>
      <c r="I168" s="110">
        <v>-16.499999808266601</v>
      </c>
      <c r="J168" s="110">
        <v>-16.4999998306915</v>
      </c>
      <c r="K168" s="111">
        <v>-16.4999998602426</v>
      </c>
      <c r="L168" s="234">
        <f t="shared" si="72"/>
        <v>-16.499999798406559</v>
      </c>
      <c r="M168" s="239">
        <f t="shared" si="73"/>
        <v>7.385342549473327E-8</v>
      </c>
      <c r="N168" s="6"/>
      <c r="O168" s="237">
        <v>1.5</v>
      </c>
      <c r="P168" s="240">
        <v>8</v>
      </c>
      <c r="Q168" s="195">
        <v>8</v>
      </c>
      <c r="R168" s="195">
        <v>8</v>
      </c>
      <c r="S168" s="195">
        <v>7</v>
      </c>
      <c r="T168" s="195">
        <v>8</v>
      </c>
      <c r="U168" s="195">
        <v>8</v>
      </c>
      <c r="V168" s="195">
        <v>8</v>
      </c>
      <c r="W168" s="195">
        <v>8</v>
      </c>
      <c r="X168" s="195">
        <v>8</v>
      </c>
      <c r="Y168" s="241">
        <v>8</v>
      </c>
      <c r="Z168" s="240">
        <f t="shared" si="74"/>
        <v>7.9</v>
      </c>
      <c r="AA168" s="241">
        <f t="shared" si="75"/>
        <v>0.31622776601683789</v>
      </c>
      <c r="AB168" s="6"/>
      <c r="AC168" s="223"/>
      <c r="AD168" s="223"/>
      <c r="AE168" s="6"/>
      <c r="AF168" s="237">
        <v>1.5</v>
      </c>
      <c r="AG168" s="109">
        <v>-17.9999997916957</v>
      </c>
      <c r="AH168" s="110">
        <v>-17.999999825961599</v>
      </c>
      <c r="AI168" s="110">
        <v>-17.999999892154101</v>
      </c>
      <c r="AJ168" s="110">
        <v>-17.999999828105899</v>
      </c>
      <c r="AK168" s="110">
        <v>-17.999999847311798</v>
      </c>
      <c r="AL168" s="110">
        <v>-17.9999997691103</v>
      </c>
      <c r="AM168" s="110">
        <v>-17.999999778239999</v>
      </c>
      <c r="AN168" s="110">
        <v>-17.999999690243602</v>
      </c>
      <c r="AO168" s="110">
        <v>-17.999999666652599</v>
      </c>
      <c r="AP168" s="111">
        <v>-17.999999797205099</v>
      </c>
      <c r="AQ168" s="238">
        <f t="shared" si="76"/>
        <v>-17.99999978866807</v>
      </c>
      <c r="AR168" s="239">
        <f t="shared" si="77"/>
        <v>6.8510376096188979E-8</v>
      </c>
      <c r="AS168" s="29"/>
      <c r="AT168" s="237">
        <v>1.5</v>
      </c>
      <c r="AU168" s="240">
        <v>6</v>
      </c>
      <c r="AV168" s="195">
        <v>6</v>
      </c>
      <c r="AW168" s="195">
        <v>5</v>
      </c>
      <c r="AX168" s="195">
        <v>6</v>
      </c>
      <c r="AY168" s="195">
        <v>7</v>
      </c>
      <c r="AZ168" s="195">
        <v>7</v>
      </c>
      <c r="BA168" s="195">
        <v>5</v>
      </c>
      <c r="BB168" s="195">
        <v>7</v>
      </c>
      <c r="BC168" s="195">
        <v>6</v>
      </c>
      <c r="BD168" s="241">
        <v>6</v>
      </c>
      <c r="BE168" s="240">
        <f t="shared" si="78"/>
        <v>6.1</v>
      </c>
      <c r="BF168" s="241">
        <f t="shared" si="79"/>
        <v>0.73786478737262018</v>
      </c>
      <c r="BG168" s="6"/>
      <c r="BH168" s="66"/>
      <c r="BI168" s="66"/>
      <c r="BJ168" s="66"/>
      <c r="BK168" s="66"/>
      <c r="BL168" s="66"/>
      <c r="BM168" s="66"/>
      <c r="BN168" s="66"/>
    </row>
    <row r="169" spans="1:66" ht="15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223"/>
      <c r="AD169" s="223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6"/>
      <c r="BI169" s="66"/>
      <c r="BJ169" s="66"/>
      <c r="BK169" s="66"/>
      <c r="BL169" s="66"/>
      <c r="BM169" s="66"/>
      <c r="BN169" s="66"/>
    </row>
    <row r="170" spans="1:66" ht="15.75" customHeight="1" x14ac:dyDescent="0.2">
      <c r="A170" s="223"/>
      <c r="B170" s="223"/>
      <c r="C170" s="223"/>
      <c r="D170" s="223"/>
      <c r="E170" s="223"/>
      <c r="F170" s="223"/>
      <c r="G170" s="223"/>
      <c r="H170" s="223"/>
      <c r="I170" s="223"/>
      <c r="J170" s="223"/>
      <c r="K170" s="223"/>
      <c r="L170" s="223"/>
      <c r="M170" s="223"/>
      <c r="N170" s="223"/>
      <c r="O170" s="223"/>
      <c r="P170" s="223"/>
      <c r="Q170" s="223"/>
      <c r="R170" s="223"/>
      <c r="S170" s="223"/>
      <c r="T170" s="223"/>
      <c r="U170" s="223"/>
      <c r="V170" s="223"/>
      <c r="W170" s="223"/>
      <c r="X170" s="223"/>
      <c r="Y170" s="223"/>
      <c r="Z170" s="223"/>
      <c r="AA170" s="223"/>
      <c r="AB170" s="6"/>
      <c r="AC170" s="223"/>
      <c r="AD170" s="223"/>
      <c r="AE170" s="6"/>
      <c r="AF170" s="223"/>
      <c r="AG170" s="223"/>
      <c r="AH170" s="223"/>
      <c r="AI170" s="223"/>
      <c r="AJ170" s="223"/>
      <c r="AK170" s="223"/>
      <c r="AL170" s="223"/>
      <c r="AM170" s="223"/>
      <c r="AN170" s="223"/>
      <c r="AO170" s="223"/>
      <c r="AP170" s="223"/>
      <c r="AQ170" s="223"/>
      <c r="AR170" s="223"/>
      <c r="AS170" s="223"/>
      <c r="AT170" s="223"/>
      <c r="AU170" s="223"/>
      <c r="AV170" s="223"/>
      <c r="AW170" s="223"/>
      <c r="AX170" s="223"/>
      <c r="AY170" s="223"/>
      <c r="AZ170" s="223"/>
      <c r="BA170" s="223"/>
      <c r="BB170" s="223"/>
      <c r="BC170" s="223"/>
      <c r="BD170" s="223"/>
      <c r="BE170" s="223"/>
      <c r="BF170" s="223"/>
      <c r="BG170" s="6"/>
      <c r="BH170" s="66"/>
      <c r="BI170" s="66"/>
      <c r="BJ170" s="66"/>
      <c r="BK170" s="66"/>
      <c r="BL170" s="66"/>
      <c r="BM170" s="66"/>
      <c r="BN170" s="66"/>
    </row>
    <row r="171" spans="1:66" ht="15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223"/>
      <c r="AD171" s="223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6"/>
      <c r="BI171" s="66"/>
      <c r="BJ171" s="66"/>
      <c r="BK171" s="66"/>
      <c r="BL171" s="66"/>
      <c r="BM171" s="66"/>
      <c r="BN171" s="66"/>
    </row>
    <row r="172" spans="1:66" ht="15.75" customHeight="1" x14ac:dyDescent="0.2">
      <c r="A172" s="101" t="s">
        <v>132</v>
      </c>
      <c r="B172" s="41" t="s">
        <v>151</v>
      </c>
      <c r="C172" s="41" t="s">
        <v>152</v>
      </c>
      <c r="D172" s="41" t="s">
        <v>153</v>
      </c>
      <c r="E172" s="41" t="s">
        <v>154</v>
      </c>
      <c r="F172" s="41" t="s">
        <v>155</v>
      </c>
      <c r="G172" s="41" t="s">
        <v>156</v>
      </c>
      <c r="H172" s="41" t="s">
        <v>157</v>
      </c>
      <c r="I172" s="41" t="s">
        <v>158</v>
      </c>
      <c r="J172" s="41" t="s">
        <v>159</v>
      </c>
      <c r="K172" s="42" t="s">
        <v>160</v>
      </c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223"/>
      <c r="AD172" s="223"/>
      <c r="AE172" s="6"/>
      <c r="AF172" s="101" t="s">
        <v>132</v>
      </c>
      <c r="AG172" s="41" t="s">
        <v>151</v>
      </c>
      <c r="AH172" s="41" t="s">
        <v>152</v>
      </c>
      <c r="AI172" s="41" t="s">
        <v>153</v>
      </c>
      <c r="AJ172" s="41" t="s">
        <v>154</v>
      </c>
      <c r="AK172" s="41" t="s">
        <v>155</v>
      </c>
      <c r="AL172" s="41" t="s">
        <v>156</v>
      </c>
      <c r="AM172" s="41" t="s">
        <v>157</v>
      </c>
      <c r="AN172" s="41" t="s">
        <v>158</v>
      </c>
      <c r="AO172" s="41" t="s">
        <v>159</v>
      </c>
      <c r="AP172" s="42" t="s">
        <v>160</v>
      </c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6"/>
      <c r="BI172" s="66"/>
      <c r="BJ172" s="66"/>
      <c r="BK172" s="66"/>
      <c r="BL172" s="66"/>
      <c r="BM172" s="66"/>
      <c r="BN172" s="66"/>
    </row>
    <row r="173" spans="1:66" ht="15.75" customHeight="1" x14ac:dyDescent="0.2">
      <c r="A173" s="225">
        <v>-1.5</v>
      </c>
      <c r="B173" s="243">
        <v>-6</v>
      </c>
      <c r="C173" s="244">
        <v>-9.6961524227066196</v>
      </c>
      <c r="D173" s="244">
        <v>-11.567317519907901</v>
      </c>
      <c r="E173" s="244">
        <v>-14.961462803327599</v>
      </c>
      <c r="F173" s="244">
        <v>-17.017438084119899</v>
      </c>
      <c r="G173" s="244">
        <v>-20.249595592127299</v>
      </c>
      <c r="H173" s="244">
        <v>-22.4179302382759</v>
      </c>
      <c r="I173" s="244">
        <v>-25.548211243697299</v>
      </c>
      <c r="J173" s="244">
        <v>-27.792559814157801</v>
      </c>
      <c r="K173" s="245">
        <v>-30.852543797043399</v>
      </c>
      <c r="L173" s="246"/>
      <c r="M173" s="247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205"/>
      <c r="AD173" s="205"/>
      <c r="AE173" s="10"/>
      <c r="AF173" s="225">
        <v>-1.5</v>
      </c>
      <c r="AG173" s="243">
        <v>-4.5</v>
      </c>
      <c r="AH173" s="243">
        <v>-12</v>
      </c>
      <c r="AI173" s="244">
        <v>-11.2082039324993</v>
      </c>
      <c r="AJ173" s="244">
        <v>-16.816653826391899</v>
      </c>
      <c r="AK173" s="244">
        <v>-17.1310755410802</v>
      </c>
      <c r="AL173" s="244">
        <v>-21.906560453623001</v>
      </c>
      <c r="AM173" s="244">
        <v>-22.7837987036221</v>
      </c>
      <c r="AN173" s="244">
        <v>-27.0926781269523</v>
      </c>
      <c r="AO173" s="244">
        <v>-28.3136181751468</v>
      </c>
      <c r="AP173" s="245">
        <v>-32.3243455046713</v>
      </c>
      <c r="AQ173" s="246"/>
      <c r="AR173" s="247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</row>
    <row r="174" spans="1:66" ht="15.75" customHeight="1" x14ac:dyDescent="0.2">
      <c r="A174" s="225">
        <v>-1.25</v>
      </c>
      <c r="B174" s="248">
        <v>-5</v>
      </c>
      <c r="C174" s="249">
        <v>-8.0801270189221892</v>
      </c>
      <c r="D174" s="249">
        <v>-9.6394312665899804</v>
      </c>
      <c r="E174" s="249">
        <v>-12.4678856694396</v>
      </c>
      <c r="F174" s="249">
        <v>-14.181198403433299</v>
      </c>
      <c r="G174" s="249">
        <v>-16.8746629934396</v>
      </c>
      <c r="H174" s="249">
        <v>-18.6816085318966</v>
      </c>
      <c r="I174" s="249">
        <v>-21.290176036414401</v>
      </c>
      <c r="J174" s="249">
        <v>-23.160466511798099</v>
      </c>
      <c r="K174" s="250">
        <v>-25.710453164202999</v>
      </c>
      <c r="L174" s="246"/>
      <c r="M174" s="247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205"/>
      <c r="AD174" s="205"/>
      <c r="AE174" s="10"/>
      <c r="AF174" s="225">
        <v>-1.25</v>
      </c>
      <c r="AG174" s="248">
        <v>-3.75</v>
      </c>
      <c r="AH174" s="248">
        <v>-10</v>
      </c>
      <c r="AI174" s="249">
        <v>-9.3401699437494798</v>
      </c>
      <c r="AJ174" s="249">
        <v>-14.01387818866</v>
      </c>
      <c r="AK174" s="249">
        <v>-14.2758962842335</v>
      </c>
      <c r="AL174" s="249">
        <v>-18.255467044686</v>
      </c>
      <c r="AM174" s="249">
        <v>-18.986498919685001</v>
      </c>
      <c r="AN174" s="249">
        <v>-22.577231772460401</v>
      </c>
      <c r="AO174" s="249">
        <v>-23.594681812622198</v>
      </c>
      <c r="AP174" s="250">
        <v>-26.9369545872263</v>
      </c>
      <c r="AQ174" s="246"/>
      <c r="AR174" s="247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</row>
    <row r="175" spans="1:66" ht="15.75" customHeight="1" x14ac:dyDescent="0.2">
      <c r="A175" s="225">
        <v>-1</v>
      </c>
      <c r="B175" s="248">
        <v>-4</v>
      </c>
      <c r="C175" s="249">
        <v>-6.4641016151377597</v>
      </c>
      <c r="D175" s="249">
        <v>-7.7115450132719996</v>
      </c>
      <c r="E175" s="249">
        <v>-9.9743085355516605</v>
      </c>
      <c r="F175" s="249">
        <v>-11.3449587227466</v>
      </c>
      <c r="G175" s="249">
        <v>-13.4997303947515</v>
      </c>
      <c r="H175" s="249">
        <v>-14.945286825517201</v>
      </c>
      <c r="I175" s="249">
        <v>-17.0321408291315</v>
      </c>
      <c r="J175" s="249">
        <v>-18.5283732094383</v>
      </c>
      <c r="K175" s="250">
        <v>-20.568362531362201</v>
      </c>
      <c r="L175" s="246"/>
      <c r="M175" s="247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205"/>
      <c r="AD175" s="205"/>
      <c r="AE175" s="10"/>
      <c r="AF175" s="225">
        <v>-1</v>
      </c>
      <c r="AG175" s="248">
        <v>-3</v>
      </c>
      <c r="AH175" s="248">
        <v>-8</v>
      </c>
      <c r="AI175" s="249">
        <v>-7.4721359549995903</v>
      </c>
      <c r="AJ175" s="249">
        <v>-11.211102550927899</v>
      </c>
      <c r="AK175" s="249">
        <v>-11.4207170273868</v>
      </c>
      <c r="AL175" s="249">
        <v>-14.604373635748701</v>
      </c>
      <c r="AM175" s="249">
        <v>-15.189199135748099</v>
      </c>
      <c r="AN175" s="249">
        <v>-18.061785417968</v>
      </c>
      <c r="AO175" s="251">
        <v>-18.8757454500977</v>
      </c>
      <c r="AP175" s="250">
        <v>-21.549563669780799</v>
      </c>
      <c r="AQ175" s="246"/>
      <c r="AR175" s="247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</row>
    <row r="176" spans="1:66" ht="15.75" customHeight="1" x14ac:dyDescent="0.2">
      <c r="A176" s="225">
        <v>-0.75</v>
      </c>
      <c r="B176" s="248">
        <v>-3</v>
      </c>
      <c r="C176" s="249">
        <v>-4.8480762113533098</v>
      </c>
      <c r="D176" s="249">
        <v>-5.7836587599539699</v>
      </c>
      <c r="E176" s="249">
        <v>-7.48073140166382</v>
      </c>
      <c r="F176" s="249">
        <v>-8.5087190420599903</v>
      </c>
      <c r="G176" s="249">
        <v>-10.124797796063699</v>
      </c>
      <c r="H176" s="249">
        <v>-11.208965119138</v>
      </c>
      <c r="I176" s="249">
        <v>-12.7741056218486</v>
      </c>
      <c r="J176" s="249">
        <v>-13.896279907078799</v>
      </c>
      <c r="K176" s="250">
        <v>-15.4262718985216</v>
      </c>
      <c r="L176" s="246"/>
      <c r="M176" s="247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205"/>
      <c r="AD176" s="205"/>
      <c r="AE176" s="10"/>
      <c r="AF176" s="225">
        <v>-0.75</v>
      </c>
      <c r="AG176" s="248">
        <v>-2.25</v>
      </c>
      <c r="AH176" s="248">
        <v>-6</v>
      </c>
      <c r="AI176" s="249">
        <v>-5.6041019662496803</v>
      </c>
      <c r="AJ176" s="249">
        <v>-8.4083269131959604</v>
      </c>
      <c r="AK176" s="252">
        <v>-8.5655377705401197</v>
      </c>
      <c r="AL176" s="249">
        <v>-10.9532802268116</v>
      </c>
      <c r="AM176" s="249">
        <v>-11.391899351811</v>
      </c>
      <c r="AN176" s="249">
        <v>-13.546339063476101</v>
      </c>
      <c r="AO176" s="249">
        <v>-14.1568090875734</v>
      </c>
      <c r="AP176" s="250">
        <v>-16.162172752335699</v>
      </c>
      <c r="AQ176" s="246"/>
      <c r="AR176" s="247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</row>
    <row r="177" spans="1:59" ht="15.75" customHeight="1" x14ac:dyDescent="0.2">
      <c r="A177" s="225">
        <v>-0.5</v>
      </c>
      <c r="B177" s="248">
        <v>-2</v>
      </c>
      <c r="C177" s="249">
        <v>-3.2320508075688799</v>
      </c>
      <c r="D177" s="249">
        <v>-3.8557725066359998</v>
      </c>
      <c r="E177" s="249">
        <v>-4.9871542677758303</v>
      </c>
      <c r="F177" s="249">
        <v>-5.6724793613733002</v>
      </c>
      <c r="G177" s="249">
        <v>-6.7498651973758097</v>
      </c>
      <c r="H177" s="249">
        <v>-7.4726434127586501</v>
      </c>
      <c r="I177" s="249">
        <v>-8.5160704145657498</v>
      </c>
      <c r="J177" s="249">
        <v>-9.2641866047192494</v>
      </c>
      <c r="K177" s="250">
        <v>-10.2841812656811</v>
      </c>
      <c r="L177" s="246"/>
      <c r="M177" s="247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205"/>
      <c r="AD177" s="205"/>
      <c r="AE177" s="10"/>
      <c r="AF177" s="225">
        <v>-0.5</v>
      </c>
      <c r="AG177" s="248">
        <v>-1.5</v>
      </c>
      <c r="AH177" s="248">
        <v>-4</v>
      </c>
      <c r="AI177" s="249">
        <v>-3.7360679774997898</v>
      </c>
      <c r="AJ177" s="249">
        <v>-5.60555127546401</v>
      </c>
      <c r="AK177" s="249">
        <v>-5.7103585136934196</v>
      </c>
      <c r="AL177" s="249">
        <v>-7.3021868178743503</v>
      </c>
      <c r="AM177" s="249">
        <v>-7.5945995678740497</v>
      </c>
      <c r="AN177" s="249">
        <v>-9.0308927089841493</v>
      </c>
      <c r="AO177" s="249">
        <v>-9.4378727250489494</v>
      </c>
      <c r="AP177" s="250">
        <v>-10.774781834890501</v>
      </c>
      <c r="AQ177" s="246"/>
      <c r="AR177" s="247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</row>
    <row r="178" spans="1:59" ht="15.75" customHeight="1" x14ac:dyDescent="0.2">
      <c r="A178" s="225">
        <v>-0.25</v>
      </c>
      <c r="B178" s="248">
        <v>-1</v>
      </c>
      <c r="C178" s="249">
        <v>-1.6160254037844399</v>
      </c>
      <c r="D178" s="249">
        <v>-1.9278862533179999</v>
      </c>
      <c r="E178" s="249">
        <v>-2.4935771338879098</v>
      </c>
      <c r="F178" s="249">
        <v>-2.8362396806866501</v>
      </c>
      <c r="G178" s="249">
        <v>-3.3749325986878902</v>
      </c>
      <c r="H178" s="249">
        <v>-3.7363217063793099</v>
      </c>
      <c r="I178" s="249">
        <v>-4.25803520728289</v>
      </c>
      <c r="J178" s="249">
        <v>-4.63209330235959</v>
      </c>
      <c r="K178" s="250">
        <v>-5.1420906328405502</v>
      </c>
      <c r="L178" s="246"/>
      <c r="M178" s="247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205"/>
      <c r="AD178" s="205"/>
      <c r="AE178" s="10"/>
      <c r="AF178" s="225">
        <v>-0.25</v>
      </c>
      <c r="AG178" s="248">
        <v>-0.75</v>
      </c>
      <c r="AH178" s="248">
        <v>-2</v>
      </c>
      <c r="AI178" s="249">
        <v>-1.86803398874989</v>
      </c>
      <c r="AJ178" s="249">
        <v>-2.8027756377319801</v>
      </c>
      <c r="AK178" s="249">
        <v>-2.8551792568467098</v>
      </c>
      <c r="AL178" s="249">
        <v>-3.6510934089371698</v>
      </c>
      <c r="AM178" s="249">
        <v>-3.7972997839370302</v>
      </c>
      <c r="AN178" s="249">
        <v>-4.5154463544920196</v>
      </c>
      <c r="AO178" s="249">
        <v>-4.7189363625244303</v>
      </c>
      <c r="AP178" s="250">
        <v>-5.3873909174452201</v>
      </c>
      <c r="AQ178" s="246"/>
      <c r="AR178" s="247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</row>
    <row r="179" spans="1:59" ht="15.75" customHeight="1" x14ac:dyDescent="0.2">
      <c r="A179" s="225">
        <v>0</v>
      </c>
      <c r="B179" s="248">
        <v>0</v>
      </c>
      <c r="C179" s="248">
        <v>0</v>
      </c>
      <c r="D179" s="248">
        <v>0</v>
      </c>
      <c r="E179" s="253">
        <v>0</v>
      </c>
      <c r="F179" s="253">
        <v>0</v>
      </c>
      <c r="G179" s="248">
        <v>0</v>
      </c>
      <c r="H179" s="248">
        <v>0</v>
      </c>
      <c r="I179" s="248">
        <v>0</v>
      </c>
      <c r="J179" s="253">
        <v>0</v>
      </c>
      <c r="K179" s="254">
        <v>0</v>
      </c>
      <c r="L179" s="246"/>
      <c r="M179" s="247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205"/>
      <c r="AD179" s="205"/>
      <c r="AE179" s="10"/>
      <c r="AF179" s="225">
        <v>0</v>
      </c>
      <c r="AG179" s="248">
        <v>0</v>
      </c>
      <c r="AH179" s="248">
        <v>0</v>
      </c>
      <c r="AI179" s="248">
        <v>0</v>
      </c>
      <c r="AJ179" s="253">
        <v>0</v>
      </c>
      <c r="AK179" s="253">
        <v>0</v>
      </c>
      <c r="AL179" s="248">
        <v>0</v>
      </c>
      <c r="AM179" s="248">
        <v>0</v>
      </c>
      <c r="AN179" s="248">
        <v>0</v>
      </c>
      <c r="AO179" s="253">
        <v>0</v>
      </c>
      <c r="AP179" s="254">
        <v>0</v>
      </c>
      <c r="AQ179" s="246"/>
      <c r="AR179" s="247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</row>
    <row r="180" spans="1:59" ht="15.75" customHeight="1" x14ac:dyDescent="0.2">
      <c r="A180" s="225">
        <v>0.25</v>
      </c>
      <c r="B180" s="248">
        <v>-0.5</v>
      </c>
      <c r="C180" s="248">
        <v>-0.75</v>
      </c>
      <c r="D180" s="248">
        <v>-1</v>
      </c>
      <c r="E180" s="248">
        <v>-1.25</v>
      </c>
      <c r="F180" s="248">
        <v>-1.5</v>
      </c>
      <c r="G180" s="248">
        <v>-1.75</v>
      </c>
      <c r="H180" s="248">
        <v>-2</v>
      </c>
      <c r="I180" s="248">
        <v>-2.25</v>
      </c>
      <c r="J180" s="253">
        <v>-2.5</v>
      </c>
      <c r="K180" s="254">
        <v>-2.75</v>
      </c>
      <c r="L180" s="246"/>
      <c r="M180" s="247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205"/>
      <c r="AD180" s="205"/>
      <c r="AE180" s="10"/>
      <c r="AF180" s="225">
        <v>0.25</v>
      </c>
      <c r="AG180" s="248">
        <v>-0.75</v>
      </c>
      <c r="AH180" s="248">
        <v>1</v>
      </c>
      <c r="AI180" s="248">
        <v>-1.25</v>
      </c>
      <c r="AJ180" s="248">
        <v>-1.5</v>
      </c>
      <c r="AK180" s="248">
        <v>-1.75</v>
      </c>
      <c r="AL180" s="248">
        <v>-2</v>
      </c>
      <c r="AM180" s="248">
        <v>-2.25</v>
      </c>
      <c r="AN180" s="248">
        <v>-2.5</v>
      </c>
      <c r="AO180" s="253">
        <v>-2.75</v>
      </c>
      <c r="AP180" s="255">
        <v>-3</v>
      </c>
      <c r="AQ180" s="246"/>
      <c r="AR180" s="247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</row>
    <row r="181" spans="1:59" ht="15.75" customHeight="1" x14ac:dyDescent="0.2">
      <c r="A181" s="225">
        <v>0.5</v>
      </c>
      <c r="B181" s="248">
        <v>-1</v>
      </c>
      <c r="C181" s="248">
        <v>-1.5</v>
      </c>
      <c r="D181" s="248">
        <v>-2</v>
      </c>
      <c r="E181" s="248">
        <v>-2.5</v>
      </c>
      <c r="F181" s="248">
        <v>-3</v>
      </c>
      <c r="G181" s="248">
        <v>-3.5</v>
      </c>
      <c r="H181" s="248">
        <v>-4</v>
      </c>
      <c r="I181" s="248">
        <v>-4.5</v>
      </c>
      <c r="J181" s="253">
        <v>-5</v>
      </c>
      <c r="K181" s="254">
        <v>-5.5</v>
      </c>
      <c r="L181" s="246"/>
      <c r="M181" s="247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205"/>
      <c r="AD181" s="205"/>
      <c r="AE181" s="10"/>
      <c r="AF181" s="225">
        <v>0.5</v>
      </c>
      <c r="AG181" s="248">
        <v>-1.5</v>
      </c>
      <c r="AH181" s="248">
        <v>2</v>
      </c>
      <c r="AI181" s="248">
        <v>-2.5</v>
      </c>
      <c r="AJ181" s="248">
        <v>-3</v>
      </c>
      <c r="AK181" s="248">
        <v>-3.5</v>
      </c>
      <c r="AL181" s="248">
        <v>-4</v>
      </c>
      <c r="AM181" s="248">
        <v>-4.5</v>
      </c>
      <c r="AN181" s="248">
        <v>-5</v>
      </c>
      <c r="AO181" s="253">
        <v>-5.5</v>
      </c>
      <c r="AP181" s="255">
        <v>-6</v>
      </c>
      <c r="AQ181" s="246"/>
      <c r="AR181" s="247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</row>
    <row r="182" spans="1:59" ht="15.75" customHeight="1" x14ac:dyDescent="0.2">
      <c r="A182" s="225">
        <v>0.75</v>
      </c>
      <c r="B182" s="248">
        <v>-1.5</v>
      </c>
      <c r="C182" s="248">
        <v>-2.25</v>
      </c>
      <c r="D182" s="248">
        <v>-3</v>
      </c>
      <c r="E182" s="248">
        <v>-3.75</v>
      </c>
      <c r="F182" s="248">
        <v>-4.5</v>
      </c>
      <c r="G182" s="248">
        <v>-5.25</v>
      </c>
      <c r="H182" s="248">
        <v>-6</v>
      </c>
      <c r="I182" s="248">
        <v>-6.75</v>
      </c>
      <c r="J182" s="253">
        <v>-7.5</v>
      </c>
      <c r="K182" s="254">
        <v>-8.25</v>
      </c>
      <c r="L182" s="246"/>
      <c r="M182" s="247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205"/>
      <c r="AD182" s="205"/>
      <c r="AE182" s="10"/>
      <c r="AF182" s="225">
        <v>0.75</v>
      </c>
      <c r="AG182" s="248">
        <v>-2.25</v>
      </c>
      <c r="AH182" s="248">
        <v>3</v>
      </c>
      <c r="AI182" s="248">
        <v>-3.75</v>
      </c>
      <c r="AJ182" s="248">
        <v>-4.5</v>
      </c>
      <c r="AK182" s="248">
        <v>-5.25</v>
      </c>
      <c r="AL182" s="248">
        <v>-6</v>
      </c>
      <c r="AM182" s="248">
        <v>-6.75</v>
      </c>
      <c r="AN182" s="248">
        <v>-7.5</v>
      </c>
      <c r="AO182" s="253">
        <v>-8.25</v>
      </c>
      <c r="AP182" s="254">
        <v>-9</v>
      </c>
      <c r="AQ182" s="246"/>
      <c r="AR182" s="247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</row>
    <row r="183" spans="1:59" ht="15.75" customHeight="1" x14ac:dyDescent="0.2">
      <c r="A183" s="225">
        <v>1</v>
      </c>
      <c r="B183" s="248">
        <v>-2</v>
      </c>
      <c r="C183" s="248">
        <v>-3</v>
      </c>
      <c r="D183" s="248">
        <v>-4</v>
      </c>
      <c r="E183" s="248">
        <v>-5</v>
      </c>
      <c r="F183" s="248">
        <v>-6</v>
      </c>
      <c r="G183" s="248">
        <v>-7</v>
      </c>
      <c r="H183" s="248">
        <v>-8</v>
      </c>
      <c r="I183" s="248">
        <v>-9</v>
      </c>
      <c r="J183" s="253">
        <v>-10</v>
      </c>
      <c r="K183" s="254">
        <v>-11</v>
      </c>
      <c r="L183" s="246"/>
      <c r="M183" s="247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205"/>
      <c r="AD183" s="205"/>
      <c r="AE183" s="10"/>
      <c r="AF183" s="225">
        <v>1</v>
      </c>
      <c r="AG183" s="248">
        <v>-3</v>
      </c>
      <c r="AH183" s="248">
        <v>4</v>
      </c>
      <c r="AI183" s="248">
        <v>-5</v>
      </c>
      <c r="AJ183" s="248">
        <v>-6</v>
      </c>
      <c r="AK183" s="248">
        <v>-7</v>
      </c>
      <c r="AL183" s="248">
        <v>-8</v>
      </c>
      <c r="AM183" s="248">
        <v>-9</v>
      </c>
      <c r="AN183" s="248">
        <v>-10</v>
      </c>
      <c r="AO183" s="253">
        <v>-11</v>
      </c>
      <c r="AP183" s="254">
        <v>-12</v>
      </c>
      <c r="AQ183" s="246"/>
      <c r="AR183" s="247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</row>
    <row r="184" spans="1:59" ht="15.75" customHeight="1" x14ac:dyDescent="0.2">
      <c r="A184" s="225">
        <v>1.25</v>
      </c>
      <c r="B184" s="248">
        <v>-2.5</v>
      </c>
      <c r="C184" s="248">
        <v>-3.75</v>
      </c>
      <c r="D184" s="248">
        <v>-5</v>
      </c>
      <c r="E184" s="248">
        <v>-6.25</v>
      </c>
      <c r="F184" s="248">
        <v>-7.5</v>
      </c>
      <c r="G184" s="248">
        <v>-8.75</v>
      </c>
      <c r="H184" s="248">
        <v>-10</v>
      </c>
      <c r="I184" s="248">
        <v>-11.25</v>
      </c>
      <c r="J184" s="253">
        <v>-12.5</v>
      </c>
      <c r="K184" s="254">
        <v>-13.75</v>
      </c>
      <c r="L184" s="246"/>
      <c r="M184" s="247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205"/>
      <c r="AD184" s="205"/>
      <c r="AE184" s="10"/>
      <c r="AF184" s="225">
        <v>1.25</v>
      </c>
      <c r="AG184" s="248">
        <v>-3.75</v>
      </c>
      <c r="AH184" s="248">
        <v>5</v>
      </c>
      <c r="AI184" s="248">
        <v>-6.25</v>
      </c>
      <c r="AJ184" s="248">
        <v>-7.5</v>
      </c>
      <c r="AK184" s="248">
        <v>-8.75</v>
      </c>
      <c r="AL184" s="248">
        <v>-10</v>
      </c>
      <c r="AM184" s="248">
        <v>-11.25</v>
      </c>
      <c r="AN184" s="248">
        <v>-12.5</v>
      </c>
      <c r="AO184" s="253">
        <v>-13.75</v>
      </c>
      <c r="AP184" s="254">
        <v>-15</v>
      </c>
      <c r="AQ184" s="246"/>
      <c r="AR184" s="247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</row>
    <row r="185" spans="1:59" ht="15.75" customHeight="1" x14ac:dyDescent="0.2">
      <c r="A185" s="237">
        <v>1.5</v>
      </c>
      <c r="B185" s="256">
        <v>-3</v>
      </c>
      <c r="C185" s="256">
        <v>-4.5</v>
      </c>
      <c r="D185" s="256">
        <v>-6</v>
      </c>
      <c r="E185" s="256">
        <v>-7.5</v>
      </c>
      <c r="F185" s="256">
        <v>-9</v>
      </c>
      <c r="G185" s="256">
        <v>-10.5</v>
      </c>
      <c r="H185" s="256">
        <v>-12</v>
      </c>
      <c r="I185" s="256">
        <v>-13.5</v>
      </c>
      <c r="J185" s="257">
        <v>-15</v>
      </c>
      <c r="K185" s="258">
        <v>-16.5</v>
      </c>
      <c r="L185" s="246"/>
      <c r="M185" s="247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205"/>
      <c r="AD185" s="205"/>
      <c r="AE185" s="10"/>
      <c r="AF185" s="237">
        <v>1.5</v>
      </c>
      <c r="AG185" s="256">
        <v>-4.5</v>
      </c>
      <c r="AH185" s="256">
        <v>6</v>
      </c>
      <c r="AI185" s="256">
        <v>-7.5</v>
      </c>
      <c r="AJ185" s="256">
        <v>-9</v>
      </c>
      <c r="AK185" s="256">
        <v>-10.5</v>
      </c>
      <c r="AL185" s="256">
        <v>-12</v>
      </c>
      <c r="AM185" s="256">
        <v>-13.5</v>
      </c>
      <c r="AN185" s="256">
        <v>-15</v>
      </c>
      <c r="AO185" s="257">
        <v>-16.5</v>
      </c>
      <c r="AP185" s="258">
        <v>-18</v>
      </c>
      <c r="AQ185" s="246"/>
      <c r="AR185" s="247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</row>
    <row r="186" spans="1:59" ht="15.7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205"/>
      <c r="AD186" s="205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</row>
    <row r="187" spans="1:59" ht="15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10"/>
      <c r="AC187" s="205"/>
      <c r="AD187" s="205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</row>
    <row r="188" spans="1:59" ht="15.7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205"/>
      <c r="AD188" s="205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</row>
    <row r="189" spans="1:59" ht="15.75" customHeight="1" x14ac:dyDescent="0.2">
      <c r="A189" s="6" t="s">
        <v>161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10"/>
      <c r="AC189" s="205"/>
      <c r="AD189" s="205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</row>
    <row r="190" spans="1:59" ht="15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10"/>
      <c r="AC190" s="205"/>
      <c r="AD190" s="205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</row>
    <row r="191" spans="1:59" ht="15.75" customHeight="1" x14ac:dyDescent="0.2">
      <c r="A191" s="6" t="s">
        <v>132</v>
      </c>
      <c r="B191" s="259" t="s">
        <v>143</v>
      </c>
      <c r="C191" s="259" t="s">
        <v>145</v>
      </c>
      <c r="D191" s="259" t="s">
        <v>147</v>
      </c>
      <c r="E191" s="259" t="s">
        <v>149</v>
      </c>
      <c r="F191" s="135"/>
      <c r="G191" s="6" t="s">
        <v>132</v>
      </c>
      <c r="H191" s="259" t="s">
        <v>143</v>
      </c>
      <c r="I191" s="259" t="s">
        <v>145</v>
      </c>
      <c r="J191" s="259" t="s">
        <v>147</v>
      </c>
      <c r="K191" s="259" t="s">
        <v>149</v>
      </c>
      <c r="L191" s="260"/>
      <c r="M191" s="260"/>
      <c r="N191" s="66"/>
      <c r="O191" s="261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C191" s="137"/>
      <c r="AD191" s="137"/>
    </row>
    <row r="192" spans="1:59" ht="15.75" customHeight="1" x14ac:dyDescent="0.2">
      <c r="A192" s="262">
        <v>-1.5</v>
      </c>
      <c r="B192" s="135">
        <f t="shared" ref="B192:B204" si="80">L105</f>
        <v>-20.421304720352051</v>
      </c>
      <c r="C192" s="135">
        <f t="shared" ref="C192:C204" si="81">L122</f>
        <v>-23.223457854686</v>
      </c>
      <c r="D192" s="135">
        <f t="shared" ref="D192:D204" si="82">L139</f>
        <v>-23.809410399427069</v>
      </c>
      <c r="E192" s="236">
        <f t="shared" ref="E192:E204" si="83">L156</f>
        <v>-27.187155522089476</v>
      </c>
      <c r="F192" s="135"/>
      <c r="G192" s="262">
        <v>-1.5</v>
      </c>
      <c r="H192" s="135">
        <f t="shared" ref="H192:H204" si="84">M105</f>
        <v>1.4417522690843774</v>
      </c>
      <c r="I192" s="135">
        <f t="shared" ref="I192:I204" si="85">M122</f>
        <v>0.54927394772390481</v>
      </c>
      <c r="J192" s="135">
        <f t="shared" ref="J192:J204" si="86">M139</f>
        <v>2.091521308833181</v>
      </c>
      <c r="K192" s="236">
        <f t="shared" ref="K192:K204" si="87">M156</f>
        <v>0.7472940512725722</v>
      </c>
      <c r="L192" s="260"/>
      <c r="M192" s="260"/>
      <c r="N192" s="66"/>
      <c r="O192" s="261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</row>
    <row r="193" spans="1:27" ht="15.75" customHeight="1" x14ac:dyDescent="0.2">
      <c r="A193" s="262">
        <v>-1.25</v>
      </c>
      <c r="B193" s="135">
        <f t="shared" si="80"/>
        <v>-17.01775461166805</v>
      </c>
      <c r="C193" s="135">
        <f t="shared" si="81"/>
        <v>-19.35291705489529</v>
      </c>
      <c r="D193" s="135">
        <f t="shared" si="82"/>
        <v>-20.833266939670413</v>
      </c>
      <c r="E193" s="236">
        <f t="shared" si="83"/>
        <v>-22.926858117945702</v>
      </c>
      <c r="F193" s="135"/>
      <c r="G193" s="262">
        <v>-1.25</v>
      </c>
      <c r="H193" s="135">
        <f t="shared" si="84"/>
        <v>1.2014607719581327</v>
      </c>
      <c r="I193" s="135">
        <f t="shared" si="85"/>
        <v>0.45773030842373985</v>
      </c>
      <c r="J193" s="135">
        <f t="shared" si="86"/>
        <v>1.3943589762451454</v>
      </c>
      <c r="K193" s="236">
        <f t="shared" si="87"/>
        <v>0.66450527262541825</v>
      </c>
      <c r="L193" s="260"/>
      <c r="M193" s="260"/>
      <c r="N193" s="66"/>
      <c r="O193" s="261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</row>
    <row r="194" spans="1:27" ht="15.75" customHeight="1" x14ac:dyDescent="0.2">
      <c r="A194" s="262">
        <v>-1</v>
      </c>
      <c r="B194" s="135">
        <f t="shared" si="80"/>
        <v>-13.61420276987098</v>
      </c>
      <c r="C194" s="135">
        <f t="shared" si="81"/>
        <v>-15.482332116290911</v>
      </c>
      <c r="D194" s="135">
        <f t="shared" si="82"/>
        <v>-16.402033790903939</v>
      </c>
      <c r="E194" s="236">
        <f t="shared" si="83"/>
        <v>-17.794441642081313</v>
      </c>
      <c r="F194" s="135"/>
      <c r="G194" s="262">
        <v>-1</v>
      </c>
      <c r="H194" s="135">
        <f t="shared" si="84"/>
        <v>0.9611690171586571</v>
      </c>
      <c r="I194" s="135">
        <f t="shared" si="85"/>
        <v>0.36618453240305016</v>
      </c>
      <c r="J194" s="135">
        <f t="shared" si="86"/>
        <v>1.27798006165095</v>
      </c>
      <c r="K194" s="236">
        <f t="shared" si="87"/>
        <v>1.2887459313647698</v>
      </c>
      <c r="L194" s="260"/>
      <c r="M194" s="260"/>
      <c r="N194" s="66"/>
      <c r="O194" s="261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</row>
    <row r="195" spans="1:27" ht="15.75" customHeight="1" x14ac:dyDescent="0.2">
      <c r="A195" s="262">
        <v>-0.75</v>
      </c>
      <c r="B195" s="135">
        <f t="shared" si="80"/>
        <v>-9.9825863343590662</v>
      </c>
      <c r="C195" s="135">
        <f t="shared" si="81"/>
        <v>-11.150135154148133</v>
      </c>
      <c r="D195" s="135">
        <f t="shared" si="82"/>
        <v>-12.30146500268255</v>
      </c>
      <c r="E195" s="236">
        <f t="shared" si="83"/>
        <v>-13.45207133819506</v>
      </c>
      <c r="F195" s="135"/>
      <c r="G195" s="262">
        <v>-0.75</v>
      </c>
      <c r="H195" s="135">
        <f t="shared" si="84"/>
        <v>0.96138642995422519</v>
      </c>
      <c r="I195" s="135">
        <f t="shared" si="85"/>
        <v>1.1673927124364094</v>
      </c>
      <c r="J195" s="135">
        <f t="shared" si="86"/>
        <v>0.95857147350753957</v>
      </c>
      <c r="K195" s="236">
        <f t="shared" si="87"/>
        <v>0.23973907430983521</v>
      </c>
      <c r="L195" s="260"/>
      <c r="M195" s="260"/>
      <c r="N195" s="66"/>
      <c r="O195" s="261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</row>
    <row r="196" spans="1:27" ht="15.75" customHeight="1" x14ac:dyDescent="0.2">
      <c r="A196" s="262">
        <v>-0.5</v>
      </c>
      <c r="B196" s="135">
        <f t="shared" si="80"/>
        <v>-6.9561042824659696</v>
      </c>
      <c r="C196" s="135">
        <f t="shared" si="81"/>
        <v>-7.2317817774472628</v>
      </c>
      <c r="D196" s="135">
        <f t="shared" si="82"/>
        <v>-8.195232411160017</v>
      </c>
      <c r="E196" s="236">
        <f t="shared" si="83"/>
        <v>-8.9970356982677462</v>
      </c>
      <c r="F196" s="135"/>
      <c r="G196" s="262">
        <v>-0.5</v>
      </c>
      <c r="H196" s="135">
        <f t="shared" si="84"/>
        <v>7.7913684272298373E-3</v>
      </c>
      <c r="I196" s="135">
        <f t="shared" si="85"/>
        <v>1.0505256333646096</v>
      </c>
      <c r="J196" s="135">
        <f t="shared" si="86"/>
        <v>0.6443716522390549</v>
      </c>
      <c r="K196" s="236">
        <f t="shared" si="87"/>
        <v>0.20878374504598504</v>
      </c>
      <c r="L196" s="260"/>
      <c r="M196" s="260"/>
      <c r="N196" s="66"/>
      <c r="O196" s="261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</row>
    <row r="197" spans="1:27" ht="15.75" customHeight="1" x14ac:dyDescent="0.2">
      <c r="A197" s="262">
        <v>-0.25</v>
      </c>
      <c r="B197" s="135">
        <f t="shared" si="80"/>
        <v>-3.0115211586943476</v>
      </c>
      <c r="C197" s="135">
        <f t="shared" si="81"/>
        <v>-3.4219234032591053</v>
      </c>
      <c r="D197" s="135">
        <f t="shared" si="82"/>
        <v>-3.7300948505355742</v>
      </c>
      <c r="E197" s="236">
        <f t="shared" si="83"/>
        <v>-3.5741823087416087</v>
      </c>
      <c r="F197" s="135"/>
      <c r="G197" s="262">
        <v>-0.25</v>
      </c>
      <c r="H197" s="135">
        <f t="shared" si="84"/>
        <v>0.36734317388370225</v>
      </c>
      <c r="I197" s="135">
        <f t="shared" si="85"/>
        <v>0.67569514728284996</v>
      </c>
      <c r="J197" s="135">
        <f t="shared" si="86"/>
        <v>0.48372281790938648</v>
      </c>
      <c r="K197" s="236">
        <f t="shared" si="87"/>
        <v>0.32686913798370659</v>
      </c>
      <c r="L197" s="260"/>
      <c r="M197" s="260"/>
      <c r="N197" s="66"/>
      <c r="O197" s="261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</row>
    <row r="198" spans="1:27" ht="15.75" customHeight="1" x14ac:dyDescent="0.2">
      <c r="A198" s="262">
        <v>0</v>
      </c>
      <c r="B198" s="135">
        <f t="shared" si="80"/>
        <v>0</v>
      </c>
      <c r="C198" s="135">
        <f t="shared" si="81"/>
        <v>0</v>
      </c>
      <c r="D198" s="135">
        <f t="shared" si="82"/>
        <v>0</v>
      </c>
      <c r="E198" s="236">
        <f t="shared" si="83"/>
        <v>0</v>
      </c>
      <c r="F198" s="135"/>
      <c r="G198" s="262">
        <v>0</v>
      </c>
      <c r="H198" s="135">
        <f t="shared" si="84"/>
        <v>0</v>
      </c>
      <c r="I198" s="135">
        <f t="shared" si="85"/>
        <v>0</v>
      </c>
      <c r="J198" s="135">
        <f t="shared" si="86"/>
        <v>0</v>
      </c>
      <c r="K198" s="236">
        <f t="shared" si="87"/>
        <v>0</v>
      </c>
      <c r="L198" s="260"/>
      <c r="M198" s="260"/>
      <c r="N198" s="66"/>
      <c r="O198" s="261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</row>
    <row r="199" spans="1:27" ht="15.75" customHeight="1" x14ac:dyDescent="0.2">
      <c r="A199" s="262">
        <v>0.25</v>
      </c>
      <c r="B199" s="135">
        <f t="shared" si="80"/>
        <v>-1.9999945485493462</v>
      </c>
      <c r="C199" s="135">
        <f t="shared" si="81"/>
        <v>-2.2499944625217951</v>
      </c>
      <c r="D199" s="135">
        <f t="shared" si="82"/>
        <v>-2.4999944368870843</v>
      </c>
      <c r="E199" s="236">
        <f t="shared" si="83"/>
        <v>-2.7499945154334844</v>
      </c>
      <c r="F199" s="135"/>
      <c r="G199" s="262">
        <v>0.25</v>
      </c>
      <c r="H199" s="135">
        <f t="shared" si="84"/>
        <v>2.4455510026385195E-7</v>
      </c>
      <c r="I199" s="135">
        <f t="shared" si="85"/>
        <v>3.1139120518479973E-7</v>
      </c>
      <c r="J199" s="135">
        <f t="shared" si="86"/>
        <v>1.9881749944800206E-7</v>
      </c>
      <c r="K199" s="236">
        <f t="shared" si="87"/>
        <v>3.1307014191901107E-7</v>
      </c>
      <c r="L199" s="260"/>
      <c r="M199" s="260"/>
      <c r="N199" s="66"/>
      <c r="O199" s="261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</row>
    <row r="200" spans="1:27" ht="15.75" customHeight="1" x14ac:dyDescent="0.2">
      <c r="A200" s="262">
        <v>0.5</v>
      </c>
      <c r="B200" s="135">
        <f t="shared" si="80"/>
        <v>-3.9999978163279666</v>
      </c>
      <c r="C200" s="135">
        <f t="shared" si="81"/>
        <v>-4.4999977655219023</v>
      </c>
      <c r="D200" s="135">
        <f t="shared" si="82"/>
        <v>-4.9999978190101686</v>
      </c>
      <c r="E200" s="236">
        <f t="shared" si="83"/>
        <v>-5.4999978101736335</v>
      </c>
      <c r="F200" s="135"/>
      <c r="G200" s="262">
        <v>0.5</v>
      </c>
      <c r="H200" s="135">
        <f t="shared" si="84"/>
        <v>1.9754228583264666E-7</v>
      </c>
      <c r="I200" s="135">
        <f t="shared" si="85"/>
        <v>1.9667727735567295E-7</v>
      </c>
      <c r="J200" s="135">
        <f t="shared" si="86"/>
        <v>1.7442370987671373E-7</v>
      </c>
      <c r="K200" s="236">
        <f t="shared" si="87"/>
        <v>2.0019988847896034E-7</v>
      </c>
      <c r="L200" s="260"/>
      <c r="M200" s="260"/>
      <c r="N200" s="66"/>
      <c r="O200" s="261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</row>
    <row r="201" spans="1:27" ht="15.75" customHeight="1" x14ac:dyDescent="0.2">
      <c r="A201" s="262">
        <v>0.75</v>
      </c>
      <c r="B201" s="135">
        <f t="shared" si="80"/>
        <v>-5.9999988244414864</v>
      </c>
      <c r="C201" s="135">
        <f t="shared" si="81"/>
        <v>-6.7499987851966834</v>
      </c>
      <c r="D201" s="135">
        <f t="shared" si="82"/>
        <v>-7.4999987468261313</v>
      </c>
      <c r="E201" s="236">
        <f t="shared" si="83"/>
        <v>-8.2499987453057066</v>
      </c>
      <c r="F201" s="135"/>
      <c r="G201" s="262">
        <v>0.75</v>
      </c>
      <c r="H201" s="135">
        <f t="shared" si="84"/>
        <v>1.7842456002884277E-7</v>
      </c>
      <c r="I201" s="135">
        <f t="shared" si="85"/>
        <v>1.2103179448904762E-7</v>
      </c>
      <c r="J201" s="135">
        <f t="shared" si="86"/>
        <v>1.4711454730979931E-7</v>
      </c>
      <c r="K201" s="236">
        <f t="shared" si="87"/>
        <v>1.6521793530365286E-7</v>
      </c>
      <c r="L201" s="260"/>
      <c r="M201" s="260"/>
      <c r="N201" s="66"/>
      <c r="O201" s="261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</row>
    <row r="202" spans="1:27" ht="15.75" customHeight="1" x14ac:dyDescent="0.2">
      <c r="A202" s="262">
        <v>1</v>
      </c>
      <c r="B202" s="135">
        <f t="shared" si="80"/>
        <v>-7.9999993682554136</v>
      </c>
      <c r="C202" s="135">
        <f t="shared" si="81"/>
        <v>-8.9999992835515812</v>
      </c>
      <c r="D202" s="135">
        <f t="shared" si="82"/>
        <v>-9.999999313451994</v>
      </c>
      <c r="E202" s="236">
        <f t="shared" si="83"/>
        <v>-10.999999272404171</v>
      </c>
      <c r="F202" s="135"/>
      <c r="G202" s="262">
        <v>1</v>
      </c>
      <c r="H202" s="135">
        <f t="shared" si="84"/>
        <v>9.1200289702239758E-8</v>
      </c>
      <c r="I202" s="135">
        <f t="shared" si="85"/>
        <v>1.4453568193901252E-7</v>
      </c>
      <c r="J202" s="135">
        <f t="shared" si="86"/>
        <v>1.6889238312110119E-7</v>
      </c>
      <c r="K202" s="236">
        <f t="shared" si="87"/>
        <v>1.3883042808838736E-7</v>
      </c>
      <c r="L202" s="260"/>
      <c r="M202" s="260"/>
      <c r="N202" s="66"/>
      <c r="O202" s="261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</row>
    <row r="203" spans="1:27" ht="15.75" customHeight="1" x14ac:dyDescent="0.2">
      <c r="A203" s="262">
        <v>1.25</v>
      </c>
      <c r="B203" s="135">
        <f t="shared" si="80"/>
        <v>-9.9999995538119872</v>
      </c>
      <c r="C203" s="135">
        <f t="shared" si="81"/>
        <v>-11.249999584423119</v>
      </c>
      <c r="D203" s="135">
        <f t="shared" si="82"/>
        <v>-12.49999959819198</v>
      </c>
      <c r="E203" s="236">
        <f t="shared" si="83"/>
        <v>-13.749999543524609</v>
      </c>
      <c r="F203" s="135"/>
      <c r="G203" s="262">
        <v>1.25</v>
      </c>
      <c r="H203" s="135">
        <f t="shared" si="84"/>
        <v>1.2245418977537546E-7</v>
      </c>
      <c r="I203" s="135">
        <f t="shared" si="85"/>
        <v>1.1372284840552689E-7</v>
      </c>
      <c r="J203" s="135">
        <f t="shared" si="86"/>
        <v>8.6360902244090586E-8</v>
      </c>
      <c r="K203" s="236">
        <f t="shared" si="87"/>
        <v>1.4142200687899071E-7</v>
      </c>
      <c r="L203" s="260"/>
      <c r="M203" s="260"/>
      <c r="N203" s="66"/>
      <c r="O203" s="261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</row>
    <row r="204" spans="1:27" ht="15.75" customHeight="1" x14ac:dyDescent="0.2">
      <c r="A204" s="262">
        <v>1.5</v>
      </c>
      <c r="B204" s="135">
        <f t="shared" si="80"/>
        <v>-11.99999974262705</v>
      </c>
      <c r="C204" s="135">
        <f t="shared" si="81"/>
        <v>-13.4999997939134</v>
      </c>
      <c r="D204" s="135">
        <f t="shared" si="82"/>
        <v>-14.999999799573938</v>
      </c>
      <c r="E204" s="236">
        <f t="shared" si="83"/>
        <v>-16.499999798406559</v>
      </c>
      <c r="G204" s="262">
        <v>1.5</v>
      </c>
      <c r="H204" s="135">
        <f t="shared" si="84"/>
        <v>1.0711468359253571E-7</v>
      </c>
      <c r="I204" s="135">
        <f t="shared" si="85"/>
        <v>8.1836726498737425E-8</v>
      </c>
      <c r="J204" s="135">
        <f t="shared" si="86"/>
        <v>4.2945980966236966E-8</v>
      </c>
      <c r="K204" s="236">
        <f t="shared" si="87"/>
        <v>7.385342549473327E-8</v>
      </c>
    </row>
    <row r="205" spans="1:27" ht="15.75" customHeight="1" x14ac:dyDescent="0.2"/>
    <row r="206" spans="1:27" ht="15.75" customHeight="1" x14ac:dyDescent="0.2"/>
    <row r="207" spans="1:27" ht="15.75" customHeight="1" x14ac:dyDescent="0.2"/>
    <row r="208" spans="1:27" ht="15.75" customHeight="1" x14ac:dyDescent="0.2">
      <c r="A208" s="6" t="s">
        <v>132</v>
      </c>
      <c r="B208" s="259" t="s">
        <v>143</v>
      </c>
      <c r="C208" s="259" t="s">
        <v>145</v>
      </c>
      <c r="D208" s="259" t="s">
        <v>147</v>
      </c>
      <c r="E208" s="259" t="s">
        <v>149</v>
      </c>
      <c r="F208" s="135"/>
      <c r="G208" s="6" t="s">
        <v>132</v>
      </c>
      <c r="H208" s="259" t="s">
        <v>143</v>
      </c>
      <c r="I208" s="259" t="s">
        <v>145</v>
      </c>
      <c r="J208" s="259" t="s">
        <v>147</v>
      </c>
      <c r="K208" s="259" t="s">
        <v>149</v>
      </c>
    </row>
    <row r="209" spans="1:11" ht="15.75" customHeight="1" x14ac:dyDescent="0.2">
      <c r="A209" s="262">
        <v>-1.5</v>
      </c>
      <c r="B209" s="135">
        <f t="shared" ref="B209:B221" si="88">AQ105</f>
        <v>-18.613459104077094</v>
      </c>
      <c r="C209" s="135">
        <f t="shared" ref="C209:C221" si="89">AQ122</f>
        <v>-23.59668254753559</v>
      </c>
      <c r="D209" s="135">
        <f t="shared" ref="D209:D221" si="90">AQ139</f>
        <v>-25.160486999271178</v>
      </c>
      <c r="E209" s="236">
        <f t="shared" ref="E209:E221" si="91">AQ156</f>
        <v>-26.658183531689314</v>
      </c>
      <c r="F209" s="135"/>
      <c r="G209" s="262">
        <v>-1.5</v>
      </c>
      <c r="H209" s="135">
        <f t="shared" ref="H209:H221" si="92">AR105</f>
        <v>2.6237443348324283</v>
      </c>
      <c r="I209" s="135">
        <f t="shared" ref="I209:I221" si="93">AR122</f>
        <v>0.84012820539546218</v>
      </c>
      <c r="J209" s="135">
        <f t="shared" ref="J209:J221" si="94">AR139</f>
        <v>1.3834310063507298</v>
      </c>
      <c r="K209" s="236">
        <f t="shared" ref="K209:K221" si="95">AR156</f>
        <v>0.73384431839399322</v>
      </c>
    </row>
    <row r="210" spans="1:11" ht="15.75" customHeight="1" x14ac:dyDescent="0.2">
      <c r="A210" s="262">
        <v>-1.25</v>
      </c>
      <c r="B210" s="135">
        <f t="shared" si="88"/>
        <v>-16.78138237300438</v>
      </c>
      <c r="C210" s="135">
        <f t="shared" si="89"/>
        <v>-19.885351505024069</v>
      </c>
      <c r="D210" s="135">
        <f t="shared" si="90"/>
        <v>-20.602298015580534</v>
      </c>
      <c r="E210" s="236">
        <f t="shared" si="91"/>
        <v>-22.2206472237513</v>
      </c>
      <c r="F210" s="135"/>
      <c r="G210" s="262">
        <v>-1.25</v>
      </c>
      <c r="H210" s="135">
        <f t="shared" si="92"/>
        <v>1.3389362482270304</v>
      </c>
      <c r="I210" s="135">
        <f t="shared" si="93"/>
        <v>1.6243310655643839E-7</v>
      </c>
      <c r="J210" s="135">
        <f t="shared" si="94"/>
        <v>1.5371523941114502</v>
      </c>
      <c r="K210" s="236">
        <f t="shared" si="95"/>
        <v>0.60956111323280859</v>
      </c>
    </row>
    <row r="211" spans="1:11" ht="15.75" customHeight="1" x14ac:dyDescent="0.2">
      <c r="A211" s="262">
        <v>-1</v>
      </c>
      <c r="B211" s="135">
        <f t="shared" si="88"/>
        <v>-13.424522237449462</v>
      </c>
      <c r="C211" s="135">
        <f t="shared" si="89"/>
        <v>-15.73533522537107</v>
      </c>
      <c r="D211" s="135">
        <f t="shared" si="90"/>
        <v>-16.188520157824151</v>
      </c>
      <c r="E211" s="236">
        <f t="shared" si="91"/>
        <v>-17.927029022727201</v>
      </c>
      <c r="F211" s="135"/>
      <c r="G211" s="262">
        <v>-1</v>
      </c>
      <c r="H211" s="135">
        <f t="shared" si="92"/>
        <v>1.0712050189400071</v>
      </c>
      <c r="I211" s="135">
        <f t="shared" si="93"/>
        <v>0.54690094363330488</v>
      </c>
      <c r="J211" s="135">
        <f t="shared" si="94"/>
        <v>1.4093625831622991</v>
      </c>
      <c r="K211" s="236">
        <f t="shared" si="95"/>
        <v>0.65216238441772112</v>
      </c>
    </row>
    <row r="212" spans="1:11" ht="15.75" customHeight="1" x14ac:dyDescent="0.2">
      <c r="A212" s="262">
        <v>-0.75</v>
      </c>
      <c r="B212" s="135">
        <f t="shared" si="88"/>
        <v>-10.065789875869068</v>
      </c>
      <c r="C212" s="135">
        <f t="shared" si="89"/>
        <v>-11.931209314078462</v>
      </c>
      <c r="D212" s="135">
        <f t="shared" si="90"/>
        <v>-12.12684327919423</v>
      </c>
      <c r="E212" s="236">
        <f t="shared" si="91"/>
        <v>-13.43409305853462</v>
      </c>
      <c r="F212" s="135"/>
      <c r="G212" s="262">
        <v>-0.75</v>
      </c>
      <c r="H212" s="135">
        <f t="shared" si="92"/>
        <v>0.80258024230631553</v>
      </c>
      <c r="I212" s="135">
        <f t="shared" si="93"/>
        <v>2.059431374562822E-7</v>
      </c>
      <c r="J212" s="135">
        <f t="shared" si="94"/>
        <v>1.0491736408961023</v>
      </c>
      <c r="K212" s="236">
        <f t="shared" si="95"/>
        <v>0.49518627975118867</v>
      </c>
    </row>
    <row r="213" spans="1:11" ht="15.75" customHeight="1" x14ac:dyDescent="0.2">
      <c r="A213" s="262">
        <v>-0.5</v>
      </c>
      <c r="B213" s="135">
        <f t="shared" si="88"/>
        <v>-6.6983817431631083</v>
      </c>
      <c r="C213" s="135">
        <f t="shared" si="89"/>
        <v>-7.8663486432931791</v>
      </c>
      <c r="D213" s="135">
        <f t="shared" si="90"/>
        <v>-8.186003106596063</v>
      </c>
      <c r="E213" s="236">
        <f t="shared" si="91"/>
        <v>-8.8741809022058025</v>
      </c>
      <c r="F213" s="135"/>
      <c r="G213" s="262">
        <v>-0.5</v>
      </c>
      <c r="H213" s="135">
        <f t="shared" si="92"/>
        <v>0.53458430474431451</v>
      </c>
      <c r="I213" s="135">
        <f t="shared" si="93"/>
        <v>0.27467693706296559</v>
      </c>
      <c r="J213" s="135">
        <f t="shared" si="94"/>
        <v>0.60336778785265166</v>
      </c>
      <c r="K213" s="236">
        <f t="shared" si="95"/>
        <v>0.24984235707908828</v>
      </c>
    </row>
    <row r="214" spans="1:11" ht="15.75" customHeight="1" x14ac:dyDescent="0.2">
      <c r="A214" s="262">
        <v>-0.25</v>
      </c>
      <c r="B214" s="135">
        <f t="shared" si="88"/>
        <v>-3.3077653351153371</v>
      </c>
      <c r="C214" s="135">
        <f t="shared" si="89"/>
        <v>-3.8094508336341688</v>
      </c>
      <c r="D214" s="135">
        <f t="shared" si="90"/>
        <v>-4.0414833955259564</v>
      </c>
      <c r="E214" s="236">
        <f t="shared" si="91"/>
        <v>-4.3966608756063685</v>
      </c>
      <c r="F214" s="135"/>
      <c r="G214" s="262">
        <v>-0.25</v>
      </c>
      <c r="H214" s="135">
        <f t="shared" si="92"/>
        <v>0.37475859745692913</v>
      </c>
      <c r="I214" s="135">
        <f t="shared" si="93"/>
        <v>0.21634643257110048</v>
      </c>
      <c r="J214" s="135">
        <f t="shared" si="94"/>
        <v>0.28391574493200233</v>
      </c>
      <c r="K214" s="236">
        <f t="shared" si="95"/>
        <v>0.22725079823302569</v>
      </c>
    </row>
    <row r="215" spans="1:11" ht="15.75" customHeight="1" x14ac:dyDescent="0.2">
      <c r="A215" s="262">
        <v>0</v>
      </c>
      <c r="B215" s="135">
        <f t="shared" si="88"/>
        <v>0</v>
      </c>
      <c r="C215" s="135">
        <f t="shared" si="89"/>
        <v>0</v>
      </c>
      <c r="D215" s="135">
        <f t="shared" si="90"/>
        <v>0</v>
      </c>
      <c r="E215" s="236">
        <f t="shared" si="91"/>
        <v>0</v>
      </c>
      <c r="F215" s="135"/>
      <c r="G215" s="262">
        <v>0</v>
      </c>
      <c r="H215" s="135">
        <f t="shared" si="92"/>
        <v>0</v>
      </c>
      <c r="I215" s="135">
        <f t="shared" si="93"/>
        <v>0</v>
      </c>
      <c r="J215" s="135">
        <f t="shared" si="94"/>
        <v>0</v>
      </c>
      <c r="K215" s="236">
        <f t="shared" si="95"/>
        <v>0</v>
      </c>
    </row>
    <row r="216" spans="1:11" ht="15.75" customHeight="1" x14ac:dyDescent="0.2">
      <c r="A216" s="262">
        <v>0.25</v>
      </c>
      <c r="B216" s="135">
        <f t="shared" si="88"/>
        <v>-2.2499966265713898</v>
      </c>
      <c r="C216" s="135">
        <f t="shared" si="89"/>
        <v>-2.4999967606693274</v>
      </c>
      <c r="D216" s="135">
        <f t="shared" si="90"/>
        <v>-2.7499970328036456</v>
      </c>
      <c r="E216" s="236">
        <f t="shared" si="91"/>
        <v>-2.9999967719188221</v>
      </c>
      <c r="F216" s="135"/>
      <c r="G216" s="262">
        <v>0.25</v>
      </c>
      <c r="H216" s="135">
        <f t="shared" si="92"/>
        <v>5.3821642398516322E-7</v>
      </c>
      <c r="I216" s="135">
        <f t="shared" si="93"/>
        <v>8.6128746712802371E-7</v>
      </c>
      <c r="J216" s="135">
        <f t="shared" si="94"/>
        <v>5.0846214745563204E-7</v>
      </c>
      <c r="K216" s="236">
        <f t="shared" si="95"/>
        <v>6.5362048045147634E-7</v>
      </c>
    </row>
    <row r="217" spans="1:11" ht="15.75" customHeight="1" x14ac:dyDescent="0.2">
      <c r="A217" s="262">
        <v>0.5</v>
      </c>
      <c r="B217" s="135">
        <f t="shared" si="88"/>
        <v>-4.4999983225335036</v>
      </c>
      <c r="C217" s="135">
        <f t="shared" si="89"/>
        <v>-4.9999984474870391</v>
      </c>
      <c r="D217" s="135">
        <f t="shared" si="90"/>
        <v>-5.4999982966767211</v>
      </c>
      <c r="E217" s="236">
        <f t="shared" si="91"/>
        <v>-5.9999983157548415</v>
      </c>
      <c r="F217" s="135"/>
      <c r="G217" s="262">
        <v>0.5</v>
      </c>
      <c r="H217" s="135">
        <f t="shared" si="92"/>
        <v>4.3079848513919994E-7</v>
      </c>
      <c r="I217" s="135">
        <f t="shared" si="93"/>
        <v>3.2866904072954646E-7</v>
      </c>
      <c r="J217" s="135">
        <f t="shared" si="94"/>
        <v>4.817190732337771E-7</v>
      </c>
      <c r="K217" s="236">
        <f t="shared" si="95"/>
        <v>4.6730925753998512E-7</v>
      </c>
    </row>
    <row r="218" spans="1:11" ht="15.75" customHeight="1" x14ac:dyDescent="0.2">
      <c r="A218" s="262">
        <v>0.75</v>
      </c>
      <c r="B218" s="135">
        <f t="shared" si="88"/>
        <v>-6.749999053794161</v>
      </c>
      <c r="C218" s="135">
        <f t="shared" si="89"/>
        <v>-7.4999990543250252</v>
      </c>
      <c r="D218" s="135">
        <f t="shared" si="90"/>
        <v>-8.2499989984430009</v>
      </c>
      <c r="E218" s="236">
        <f t="shared" si="91"/>
        <v>-8.9999989760780341</v>
      </c>
      <c r="F218" s="135"/>
      <c r="G218" s="262">
        <v>0.75</v>
      </c>
      <c r="H218" s="135">
        <f t="shared" si="92"/>
        <v>2.7055785956335428E-7</v>
      </c>
      <c r="I218" s="135">
        <f t="shared" si="93"/>
        <v>2.3597803252718063E-7</v>
      </c>
      <c r="J218" s="135">
        <f t="shared" si="94"/>
        <v>2.1559117908281875E-7</v>
      </c>
      <c r="K218" s="236">
        <f t="shared" si="95"/>
        <v>1.9295366132474056E-7</v>
      </c>
    </row>
    <row r="219" spans="1:11" ht="15.75" customHeight="1" x14ac:dyDescent="0.2">
      <c r="A219" s="262">
        <v>1</v>
      </c>
      <c r="B219" s="135">
        <f t="shared" si="88"/>
        <v>-8.9999993509927627</v>
      </c>
      <c r="C219" s="135">
        <f t="shared" si="89"/>
        <v>-9.9999994381885227</v>
      </c>
      <c r="D219" s="135">
        <f t="shared" si="90"/>
        <v>-10.99999939539083</v>
      </c>
      <c r="E219" s="236">
        <f t="shared" si="91"/>
        <v>-11.999999467773272</v>
      </c>
      <c r="F219" s="135"/>
      <c r="G219" s="262">
        <v>1</v>
      </c>
      <c r="H219" s="135">
        <f t="shared" si="92"/>
        <v>1.9282186479979571E-7</v>
      </c>
      <c r="I219" s="135">
        <f t="shared" si="93"/>
        <v>1.7088290617634624E-7</v>
      </c>
      <c r="J219" s="135">
        <f t="shared" si="94"/>
        <v>1.6150491889751861E-7</v>
      </c>
      <c r="K219" s="236">
        <f t="shared" si="95"/>
        <v>2.3523208256595796E-7</v>
      </c>
    </row>
    <row r="220" spans="1:11" ht="15.75" customHeight="1" x14ac:dyDescent="0.2">
      <c r="A220" s="262">
        <v>1.25</v>
      </c>
      <c r="B220" s="135">
        <f t="shared" si="88"/>
        <v>-11.249999604258701</v>
      </c>
      <c r="C220" s="135">
        <f t="shared" si="89"/>
        <v>-12.49999958226444</v>
      </c>
      <c r="D220" s="135">
        <f t="shared" si="90"/>
        <v>-13.749999595139489</v>
      </c>
      <c r="E220" s="236">
        <f t="shared" si="91"/>
        <v>-14.99999967398297</v>
      </c>
      <c r="F220" s="135"/>
      <c r="G220" s="262">
        <v>1.25</v>
      </c>
      <c r="H220" s="135">
        <f t="shared" si="92"/>
        <v>1.1466676278683438E-7</v>
      </c>
      <c r="I220" s="135">
        <f t="shared" si="93"/>
        <v>1.2873023490446148E-7</v>
      </c>
      <c r="J220" s="135">
        <f t="shared" si="94"/>
        <v>1.2476480197046848E-7</v>
      </c>
      <c r="K220" s="236">
        <f t="shared" si="95"/>
        <v>1.2435971676532446E-7</v>
      </c>
    </row>
    <row r="221" spans="1:11" ht="15.75" customHeight="1" x14ac:dyDescent="0.2">
      <c r="A221" s="262">
        <v>1.5</v>
      </c>
      <c r="B221" s="135">
        <f t="shared" si="88"/>
        <v>-13.499999745274849</v>
      </c>
      <c r="C221" s="135">
        <f t="shared" si="89"/>
        <v>-14.999999799160667</v>
      </c>
      <c r="D221" s="135">
        <f t="shared" si="90"/>
        <v>-16.499999757476129</v>
      </c>
      <c r="E221" s="236">
        <f t="shared" si="91"/>
        <v>-17.99999978866807</v>
      </c>
      <c r="G221" s="262">
        <v>1.5</v>
      </c>
      <c r="H221" s="135">
        <f t="shared" si="92"/>
        <v>9.3742711277753318E-8</v>
      </c>
      <c r="I221" s="135">
        <f t="shared" si="93"/>
        <v>7.1096951601908639E-8</v>
      </c>
      <c r="J221" s="135">
        <f t="shared" si="94"/>
        <v>8.2239767555992455E-8</v>
      </c>
      <c r="K221" s="236">
        <f t="shared" si="95"/>
        <v>6.8510376096188979E-8</v>
      </c>
    </row>
    <row r="222" spans="1:11" ht="15.75" customHeight="1" x14ac:dyDescent="0.2"/>
    <row r="223" spans="1:11" ht="15.75" customHeight="1" x14ac:dyDescent="0.2"/>
    <row r="224" spans="1:1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3C47D"/>
  </sheetPr>
  <dimension ref="A1:BQ1000"/>
  <sheetViews>
    <sheetView topLeftCell="A235" workbookViewId="0">
      <selection activeCell="E260" sqref="E260"/>
    </sheetView>
  </sheetViews>
  <sheetFormatPr baseColWidth="10" defaultColWidth="11.1640625" defaultRowHeight="15" customHeight="1" x14ac:dyDescent="0.2"/>
  <cols>
    <col min="1" max="6" width="10.5" customWidth="1"/>
    <col min="7" max="7" width="12.1640625" customWidth="1"/>
    <col min="8" max="8" width="12" customWidth="1"/>
    <col min="9" max="9" width="11.5" customWidth="1"/>
    <col min="10" max="11" width="10.5" customWidth="1"/>
    <col min="12" max="13" width="12.33203125" customWidth="1"/>
    <col min="14" max="24" width="10.5" customWidth="1"/>
    <col min="25" max="25" width="12" customWidth="1"/>
    <col min="26" max="26" width="10.5" customWidth="1"/>
    <col min="27" max="27" width="14.33203125" customWidth="1"/>
    <col min="28" max="28" width="12.6640625" customWidth="1"/>
    <col min="29" max="69" width="10.5" customWidth="1"/>
  </cols>
  <sheetData>
    <row r="1" spans="1:69" ht="15.75" customHeight="1" x14ac:dyDescent="0.2">
      <c r="A1" s="6" t="s">
        <v>162</v>
      </c>
      <c r="B1" s="6" t="s">
        <v>163</v>
      </c>
      <c r="C1" s="6" t="s">
        <v>129</v>
      </c>
      <c r="D1" s="6" t="s">
        <v>110</v>
      </c>
      <c r="E1" s="6" t="s">
        <v>111</v>
      </c>
      <c r="F1" s="6" t="s">
        <v>130</v>
      </c>
      <c r="G1" s="6"/>
      <c r="H1" s="6"/>
      <c r="I1" s="6"/>
      <c r="J1" s="6"/>
      <c r="K1" s="6"/>
      <c r="L1" s="6"/>
      <c r="M1" s="6"/>
      <c r="N1" s="6"/>
      <c r="O1" s="6" t="s">
        <v>162</v>
      </c>
      <c r="P1" s="6" t="s">
        <v>163</v>
      </c>
      <c r="Q1" s="6" t="s">
        <v>129</v>
      </c>
      <c r="R1" s="6" t="s">
        <v>110</v>
      </c>
      <c r="S1" s="6" t="s">
        <v>111</v>
      </c>
      <c r="T1" s="6" t="s">
        <v>130</v>
      </c>
      <c r="U1" s="6"/>
      <c r="V1" s="6"/>
      <c r="W1" s="6"/>
      <c r="X1" s="6"/>
      <c r="Y1" s="6"/>
      <c r="Z1" s="6"/>
      <c r="AA1" s="6"/>
      <c r="AB1" s="6"/>
      <c r="AC1" s="223"/>
      <c r="AD1" s="223"/>
      <c r="AE1" s="6"/>
      <c r="AF1" s="6" t="s">
        <v>162</v>
      </c>
      <c r="AG1" s="6" t="s">
        <v>163</v>
      </c>
      <c r="AH1" s="6" t="s">
        <v>129</v>
      </c>
      <c r="AI1" s="6" t="s">
        <v>110</v>
      </c>
      <c r="AJ1" s="6" t="s">
        <v>111</v>
      </c>
      <c r="AK1" s="6" t="s">
        <v>131</v>
      </c>
      <c r="AL1" s="6"/>
      <c r="AM1" s="6"/>
      <c r="AN1" s="6"/>
      <c r="AO1" s="6"/>
      <c r="AP1" s="6"/>
      <c r="AQ1" s="6"/>
      <c r="AR1" s="6"/>
      <c r="AS1" s="6"/>
      <c r="AT1" s="6" t="s">
        <v>162</v>
      </c>
      <c r="AU1" s="6" t="s">
        <v>163</v>
      </c>
      <c r="AV1" s="6" t="s">
        <v>129</v>
      </c>
      <c r="AW1" s="6" t="s">
        <v>110</v>
      </c>
      <c r="AX1" s="6" t="s">
        <v>111</v>
      </c>
      <c r="AY1" s="6" t="s">
        <v>131</v>
      </c>
      <c r="AZ1" s="6"/>
      <c r="BA1" s="6"/>
      <c r="BB1" s="6"/>
      <c r="BC1" s="6"/>
      <c r="BD1" s="6"/>
      <c r="BE1" s="6"/>
      <c r="BF1" s="6"/>
      <c r="BG1" s="6"/>
    </row>
    <row r="2" spans="1:69" ht="15.75" customHeight="1" x14ac:dyDescent="0.2">
      <c r="A2" s="101" t="s">
        <v>164</v>
      </c>
      <c r="B2" s="40" t="s">
        <v>112</v>
      </c>
      <c r="C2" s="41" t="s">
        <v>113</v>
      </c>
      <c r="D2" s="41" t="s">
        <v>114</v>
      </c>
      <c r="E2" s="41" t="s">
        <v>115</v>
      </c>
      <c r="F2" s="41" t="s">
        <v>116</v>
      </c>
      <c r="G2" s="41" t="s">
        <v>117</v>
      </c>
      <c r="H2" s="41" t="s">
        <v>118</v>
      </c>
      <c r="I2" s="41" t="s">
        <v>119</v>
      </c>
      <c r="J2" s="41" t="s">
        <v>120</v>
      </c>
      <c r="K2" s="42" t="s">
        <v>121</v>
      </c>
      <c r="L2" s="43" t="s">
        <v>122</v>
      </c>
      <c r="M2" s="44" t="s">
        <v>123</v>
      </c>
      <c r="N2" s="6"/>
      <c r="O2" s="101" t="s">
        <v>164</v>
      </c>
      <c r="P2" s="40" t="s">
        <v>112</v>
      </c>
      <c r="Q2" s="41" t="s">
        <v>113</v>
      </c>
      <c r="R2" s="41" t="s">
        <v>114</v>
      </c>
      <c r="S2" s="41" t="s">
        <v>115</v>
      </c>
      <c r="T2" s="41" t="s">
        <v>116</v>
      </c>
      <c r="U2" s="41" t="s">
        <v>117</v>
      </c>
      <c r="V2" s="41" t="s">
        <v>118</v>
      </c>
      <c r="W2" s="41" t="s">
        <v>119</v>
      </c>
      <c r="X2" s="41" t="s">
        <v>120</v>
      </c>
      <c r="Y2" s="42" t="s">
        <v>121</v>
      </c>
      <c r="Z2" s="43" t="s">
        <v>122</v>
      </c>
      <c r="AA2" s="44" t="s">
        <v>123</v>
      </c>
      <c r="AB2" s="6"/>
      <c r="AC2" s="223"/>
      <c r="AD2" s="223"/>
      <c r="AE2" s="6"/>
      <c r="AF2" s="101" t="s">
        <v>164</v>
      </c>
      <c r="AG2" s="40" t="s">
        <v>112</v>
      </c>
      <c r="AH2" s="41" t="s">
        <v>113</v>
      </c>
      <c r="AI2" s="41" t="s">
        <v>114</v>
      </c>
      <c r="AJ2" s="41" t="s">
        <v>115</v>
      </c>
      <c r="AK2" s="41" t="s">
        <v>116</v>
      </c>
      <c r="AL2" s="41" t="s">
        <v>117</v>
      </c>
      <c r="AM2" s="41" t="s">
        <v>118</v>
      </c>
      <c r="AN2" s="41" t="s">
        <v>119</v>
      </c>
      <c r="AO2" s="41" t="s">
        <v>120</v>
      </c>
      <c r="AP2" s="42" t="s">
        <v>121</v>
      </c>
      <c r="AQ2" s="156" t="s">
        <v>122</v>
      </c>
      <c r="AR2" s="157" t="s">
        <v>123</v>
      </c>
      <c r="AS2" s="6"/>
      <c r="AT2" s="101" t="s">
        <v>164</v>
      </c>
      <c r="AU2" s="40" t="s">
        <v>112</v>
      </c>
      <c r="AV2" s="41" t="s">
        <v>113</v>
      </c>
      <c r="AW2" s="41" t="s">
        <v>114</v>
      </c>
      <c r="AX2" s="41" t="s">
        <v>115</v>
      </c>
      <c r="AY2" s="41" t="s">
        <v>116</v>
      </c>
      <c r="AZ2" s="41" t="s">
        <v>117</v>
      </c>
      <c r="BA2" s="41" t="s">
        <v>118</v>
      </c>
      <c r="BB2" s="41" t="s">
        <v>119</v>
      </c>
      <c r="BC2" s="41" t="s">
        <v>120</v>
      </c>
      <c r="BD2" s="42" t="s">
        <v>121</v>
      </c>
      <c r="BE2" s="156" t="s">
        <v>122</v>
      </c>
      <c r="BF2" s="157" t="s">
        <v>123</v>
      </c>
      <c r="BG2" s="6"/>
      <c r="BH2" s="69"/>
      <c r="BI2" s="69"/>
      <c r="BJ2" s="69"/>
      <c r="BK2" s="69"/>
      <c r="BL2" s="69"/>
      <c r="BM2" s="69"/>
      <c r="BN2" s="69"/>
      <c r="BO2" s="69"/>
      <c r="BP2" s="69"/>
      <c r="BQ2" s="69"/>
    </row>
    <row r="3" spans="1:69" ht="15.75" customHeight="1" x14ac:dyDescent="0.2">
      <c r="A3" s="263">
        <v>-1.5</v>
      </c>
      <c r="B3" s="264">
        <v>-4.2426405747233398</v>
      </c>
      <c r="C3" s="265">
        <v>-4.24264056611083</v>
      </c>
      <c r="D3" s="265">
        <v>-4.2426405675444796</v>
      </c>
      <c r="E3" s="265">
        <v>-4.2426405666892304</v>
      </c>
      <c r="F3" s="265">
        <v>-4.2426405598413499</v>
      </c>
      <c r="G3" s="265">
        <v>-4.2426405682895298</v>
      </c>
      <c r="H3" s="265">
        <v>-4.2426405649126</v>
      </c>
      <c r="I3" s="265">
        <v>-4.2426405687157702</v>
      </c>
      <c r="J3" s="265">
        <v>-4.24264056459036</v>
      </c>
      <c r="K3" s="266">
        <v>-4.2426405542240797</v>
      </c>
      <c r="L3" s="267">
        <f t="shared" ref="L3:L14" si="0">AVERAGE(B3:K3)</f>
        <v>-4.242640565564157</v>
      </c>
      <c r="M3" s="268">
        <f t="shared" ref="M3:M14" si="1">_xlfn.STDEV.S(B3:K3)</f>
        <v>5.471724817859301E-9</v>
      </c>
      <c r="N3" s="6"/>
      <c r="O3" s="263">
        <v>-1.5</v>
      </c>
      <c r="P3" s="230">
        <v>11</v>
      </c>
      <c r="Q3" s="233">
        <v>11</v>
      </c>
      <c r="R3" s="233">
        <v>11</v>
      </c>
      <c r="S3" s="233">
        <v>11</v>
      </c>
      <c r="T3" s="233">
        <v>11</v>
      </c>
      <c r="U3" s="233">
        <v>11</v>
      </c>
      <c r="V3" s="233">
        <v>11</v>
      </c>
      <c r="W3" s="233">
        <v>11</v>
      </c>
      <c r="X3" s="233">
        <v>11</v>
      </c>
      <c r="Y3" s="231">
        <v>11</v>
      </c>
      <c r="Z3" s="230">
        <f t="shared" ref="Z3:Z14" si="2">AVERAGE(U3:Y3)</f>
        <v>11</v>
      </c>
      <c r="AA3" s="231">
        <f t="shared" ref="AA3:AA14" si="3">_xlfn.STDEV.S(U3:Y3)</f>
        <v>0</v>
      </c>
      <c r="AB3" s="6"/>
      <c r="AC3" s="223"/>
      <c r="AD3" s="223"/>
      <c r="AE3" s="6"/>
      <c r="AF3" s="263">
        <v>-1.5</v>
      </c>
      <c r="AG3" s="98">
        <v>-4.4999921233634304</v>
      </c>
      <c r="AH3" s="99">
        <v>-4.49998536824826</v>
      </c>
      <c r="AI3" s="99">
        <v>-4.4999979423577896</v>
      </c>
      <c r="AJ3" s="99">
        <v>-4.4999988941366196</v>
      </c>
      <c r="AK3" s="99">
        <v>-4.4999886705789001</v>
      </c>
      <c r="AL3" s="99">
        <v>-4.4999990609085101</v>
      </c>
      <c r="AM3" s="99">
        <v>-4.4999940966035998</v>
      </c>
      <c r="AN3" s="99">
        <v>-4.4999856388589299</v>
      </c>
      <c r="AO3" s="99">
        <v>-4.4999988976724001</v>
      </c>
      <c r="AP3" s="100">
        <v>-4.4999902028590997</v>
      </c>
      <c r="AQ3" s="230">
        <f t="shared" ref="AQ3:AQ14" si="4">AVERAGE(AG3:AP3)</f>
        <v>-4.499993089558755</v>
      </c>
      <c r="AR3" s="231">
        <f t="shared" ref="AR3:AR14" si="5">_xlfn.STDEV.S(AG3:AP3)</f>
        <v>5.4931638211709678E-6</v>
      </c>
      <c r="AS3" s="6"/>
      <c r="AT3" s="263">
        <v>-1.5</v>
      </c>
      <c r="AU3" s="269">
        <v>17</v>
      </c>
      <c r="AV3" s="270">
        <v>26</v>
      </c>
      <c r="AW3" s="270">
        <v>16</v>
      </c>
      <c r="AX3" s="270">
        <v>15</v>
      </c>
      <c r="AY3" s="270">
        <v>24</v>
      </c>
      <c r="AZ3" s="270">
        <v>16</v>
      </c>
      <c r="BA3" s="270">
        <v>16</v>
      </c>
      <c r="BB3" s="270">
        <v>24</v>
      </c>
      <c r="BC3" s="270">
        <v>15</v>
      </c>
      <c r="BD3" s="271">
        <v>18</v>
      </c>
      <c r="BE3" s="230">
        <f t="shared" ref="BE3:BE14" si="6">AVERAGE(AU3:BD3)</f>
        <v>18.7</v>
      </c>
      <c r="BF3" s="231">
        <f t="shared" ref="BF3:BF14" si="7">_xlfn.STDEV.S(AU3:BD3)</f>
        <v>4.2439499421071289</v>
      </c>
      <c r="BG3" s="6"/>
      <c r="BH3" s="69"/>
      <c r="BI3" s="69"/>
      <c r="BJ3" s="69"/>
      <c r="BK3" s="69"/>
      <c r="BL3" s="69"/>
      <c r="BM3" s="69"/>
      <c r="BN3" s="69"/>
      <c r="BO3" s="69"/>
      <c r="BP3" s="69"/>
      <c r="BQ3" s="69"/>
    </row>
    <row r="4" spans="1:69" ht="15.75" customHeight="1" x14ac:dyDescent="0.2">
      <c r="A4" s="263">
        <v>-1.25</v>
      </c>
      <c r="B4" s="264">
        <v>-3.5355336410779898</v>
      </c>
      <c r="C4" s="265">
        <v>-3.5355336279280398</v>
      </c>
      <c r="D4" s="265">
        <v>-3.5355336318111998</v>
      </c>
      <c r="E4" s="265">
        <v>-3.5355336307591401</v>
      </c>
      <c r="F4" s="265">
        <v>-3.5355336327190399</v>
      </c>
      <c r="G4" s="265">
        <v>-3.53553363484435</v>
      </c>
      <c r="H4" s="265">
        <v>-3.5355336396144299</v>
      </c>
      <c r="I4" s="265">
        <v>-3.5355336346194699</v>
      </c>
      <c r="J4" s="265">
        <v>-3.5355336358612299</v>
      </c>
      <c r="K4" s="266">
        <v>-3.5355336374225401</v>
      </c>
      <c r="L4" s="267">
        <f t="shared" si="0"/>
        <v>-3.5355336346657431</v>
      </c>
      <c r="M4" s="268">
        <f t="shared" si="1"/>
        <v>4.0451044891598578E-9</v>
      </c>
      <c r="N4" s="6"/>
      <c r="O4" s="263">
        <v>-1.25</v>
      </c>
      <c r="P4" s="228">
        <v>13</v>
      </c>
      <c r="Q4" s="6">
        <v>13</v>
      </c>
      <c r="R4" s="6">
        <v>13</v>
      </c>
      <c r="S4" s="6">
        <v>13</v>
      </c>
      <c r="T4" s="6">
        <v>13</v>
      </c>
      <c r="U4" s="6">
        <v>13</v>
      </c>
      <c r="V4" s="6">
        <v>13</v>
      </c>
      <c r="W4" s="6">
        <v>13</v>
      </c>
      <c r="X4" s="6">
        <v>13</v>
      </c>
      <c r="Y4" s="229">
        <v>13</v>
      </c>
      <c r="Z4" s="228">
        <f t="shared" si="2"/>
        <v>13</v>
      </c>
      <c r="AA4" s="229">
        <f t="shared" si="3"/>
        <v>0</v>
      </c>
      <c r="AB4" s="6"/>
      <c r="AC4" s="223"/>
      <c r="AD4" s="223"/>
      <c r="AE4" s="6"/>
      <c r="AF4" s="263">
        <v>-1.25</v>
      </c>
      <c r="AG4" s="67">
        <v>-3.7499999344900199</v>
      </c>
      <c r="AH4" s="53">
        <v>-3.74999991441114</v>
      </c>
      <c r="AI4" s="53">
        <v>-3.7499998329466702</v>
      </c>
      <c r="AJ4" s="53">
        <v>-3.74999992857679</v>
      </c>
      <c r="AK4" s="53">
        <v>-3.7499999265544202</v>
      </c>
      <c r="AL4" s="53">
        <v>-3.7499999343502299</v>
      </c>
      <c r="AM4" s="53">
        <v>-3.7499999193165698</v>
      </c>
      <c r="AN4" s="53">
        <v>-3.7499997571314498</v>
      </c>
      <c r="AO4" s="53">
        <v>-3.7499999026756399</v>
      </c>
      <c r="AP4" s="25">
        <v>-3.7499999333426901</v>
      </c>
      <c r="AQ4" s="228">
        <f t="shared" si="4"/>
        <v>-3.7499998983795622</v>
      </c>
      <c r="AR4" s="229">
        <f t="shared" si="5"/>
        <v>5.8187711815276863E-8</v>
      </c>
      <c r="AS4" s="6"/>
      <c r="AT4" s="263">
        <v>-1.25</v>
      </c>
      <c r="AU4" s="272">
        <v>9</v>
      </c>
      <c r="AV4" s="273">
        <v>9</v>
      </c>
      <c r="AW4" s="273">
        <v>9</v>
      </c>
      <c r="AX4" s="273">
        <v>9</v>
      </c>
      <c r="AY4" s="273">
        <v>9</v>
      </c>
      <c r="AZ4" s="273">
        <v>9</v>
      </c>
      <c r="BA4" s="273">
        <v>9</v>
      </c>
      <c r="BB4" s="273">
        <v>9</v>
      </c>
      <c r="BC4" s="273">
        <v>9</v>
      </c>
      <c r="BD4" s="274">
        <v>9</v>
      </c>
      <c r="BE4" s="228">
        <f t="shared" si="6"/>
        <v>9</v>
      </c>
      <c r="BF4" s="229">
        <f t="shared" si="7"/>
        <v>0</v>
      </c>
      <c r="BG4" s="6"/>
      <c r="BH4" s="69"/>
      <c r="BI4" s="69"/>
      <c r="BJ4" s="69"/>
      <c r="BK4" s="69"/>
      <c r="BL4" s="69"/>
      <c r="BM4" s="69"/>
      <c r="BN4" s="69"/>
      <c r="BO4" s="69"/>
      <c r="BP4" s="69"/>
      <c r="BQ4" s="69"/>
    </row>
    <row r="5" spans="1:69" ht="15.75" customHeight="1" x14ac:dyDescent="0.2">
      <c r="A5" s="263">
        <v>-1</v>
      </c>
      <c r="B5" s="264">
        <v>-2.82842689537752</v>
      </c>
      <c r="C5" s="265">
        <v>-2.82842688821879</v>
      </c>
      <c r="D5" s="265">
        <v>-2.8284268924242402</v>
      </c>
      <c r="E5" s="265">
        <v>-2.8284269003185099</v>
      </c>
      <c r="F5" s="265">
        <v>-2.82842690008974</v>
      </c>
      <c r="G5" s="265">
        <v>-2.8284269005995299</v>
      </c>
      <c r="H5" s="265">
        <v>-2.8284268935449899</v>
      </c>
      <c r="I5" s="265">
        <v>-2.82842689702747</v>
      </c>
      <c r="J5" s="265">
        <v>-2.8284269048698198</v>
      </c>
      <c r="K5" s="266">
        <v>-2.8284269029732898</v>
      </c>
      <c r="L5" s="267">
        <f t="shared" si="0"/>
        <v>-2.8284268975443898</v>
      </c>
      <c r="M5" s="268">
        <f t="shared" si="1"/>
        <v>5.1724031224566519E-9</v>
      </c>
      <c r="N5" s="6"/>
      <c r="O5" s="263">
        <v>-1</v>
      </c>
      <c r="P5" s="228">
        <v>17</v>
      </c>
      <c r="Q5" s="6">
        <v>17</v>
      </c>
      <c r="R5" s="6">
        <v>17</v>
      </c>
      <c r="S5" s="6">
        <v>17</v>
      </c>
      <c r="T5" s="6">
        <v>17</v>
      </c>
      <c r="U5" s="6">
        <v>17</v>
      </c>
      <c r="V5" s="6">
        <v>17</v>
      </c>
      <c r="W5" s="6">
        <v>17</v>
      </c>
      <c r="X5" s="6">
        <v>17</v>
      </c>
      <c r="Y5" s="229">
        <v>17</v>
      </c>
      <c r="Z5" s="228">
        <f t="shared" si="2"/>
        <v>17</v>
      </c>
      <c r="AA5" s="229">
        <f t="shared" si="3"/>
        <v>0</v>
      </c>
      <c r="AB5" s="6"/>
      <c r="AC5" s="223"/>
      <c r="AD5" s="223"/>
      <c r="AE5" s="6"/>
      <c r="AF5" s="263">
        <v>-1</v>
      </c>
      <c r="AG5" s="67">
        <v>-2.9999999981770298</v>
      </c>
      <c r="AH5" s="53">
        <v>-2.9999999982222101</v>
      </c>
      <c r="AI5" s="53">
        <v>-2.9999999982854502</v>
      </c>
      <c r="AJ5" s="53">
        <v>-2.9999999981852898</v>
      </c>
      <c r="AK5" s="53">
        <v>-2.9999999982267198</v>
      </c>
      <c r="AL5" s="53">
        <v>-2.99999999810752</v>
      </c>
      <c r="AM5" s="53">
        <v>-2.9999999981279202</v>
      </c>
      <c r="AN5" s="53">
        <v>-2.9999999983097898</v>
      </c>
      <c r="AO5" s="53">
        <v>-2.9999999984182999</v>
      </c>
      <c r="AP5" s="25">
        <v>-2.9999999983567398</v>
      </c>
      <c r="AQ5" s="228">
        <f t="shared" si="4"/>
        <v>-2.9999999982416967</v>
      </c>
      <c r="AR5" s="229">
        <f t="shared" si="5"/>
        <v>9.9939255080173133E-11</v>
      </c>
      <c r="AS5" s="6"/>
      <c r="AT5" s="263">
        <v>-1</v>
      </c>
      <c r="AU5" s="272">
        <v>7</v>
      </c>
      <c r="AV5" s="273">
        <v>7</v>
      </c>
      <c r="AW5" s="273">
        <v>7</v>
      </c>
      <c r="AX5" s="273">
        <v>7</v>
      </c>
      <c r="AY5" s="273">
        <v>7</v>
      </c>
      <c r="AZ5" s="273">
        <v>7</v>
      </c>
      <c r="BA5" s="273">
        <v>7</v>
      </c>
      <c r="BB5" s="273">
        <v>7</v>
      </c>
      <c r="BC5" s="273">
        <v>7</v>
      </c>
      <c r="BD5" s="274">
        <v>7</v>
      </c>
      <c r="BE5" s="228">
        <f t="shared" si="6"/>
        <v>7</v>
      </c>
      <c r="BF5" s="229">
        <f t="shared" si="7"/>
        <v>0</v>
      </c>
      <c r="BG5" s="6"/>
      <c r="BH5" s="69"/>
      <c r="BI5" s="69"/>
      <c r="BJ5" s="69"/>
      <c r="BK5" s="69"/>
      <c r="BL5" s="69"/>
      <c r="BM5" s="69"/>
      <c r="BN5" s="69"/>
      <c r="BO5" s="69"/>
      <c r="BP5" s="69"/>
      <c r="BQ5" s="69"/>
    </row>
    <row r="6" spans="1:69" ht="15.75" customHeight="1" x14ac:dyDescent="0.2">
      <c r="A6" s="263">
        <v>-0.75</v>
      </c>
      <c r="B6" s="264">
        <v>-2.12131974234822</v>
      </c>
      <c r="C6" s="265">
        <v>-2.1213197263280099</v>
      </c>
      <c r="D6" s="265">
        <v>-2.12131975986946</v>
      </c>
      <c r="E6" s="265">
        <v>-2.12131974923587</v>
      </c>
      <c r="F6" s="265">
        <v>-2.12131972313033</v>
      </c>
      <c r="G6" s="265">
        <v>-2.1213197414993501</v>
      </c>
      <c r="H6" s="265">
        <v>-2.12131971368933</v>
      </c>
      <c r="I6" s="265">
        <v>-2.1213197601940599</v>
      </c>
      <c r="J6" s="265">
        <v>-2.1213197473885899</v>
      </c>
      <c r="K6" s="266">
        <v>-2.1213197481811199</v>
      </c>
      <c r="L6" s="267">
        <f t="shared" si="0"/>
        <v>-2.1213197411864337</v>
      </c>
      <c r="M6" s="268">
        <f t="shared" si="1"/>
        <v>1.5516532888068907E-8</v>
      </c>
      <c r="N6" s="6"/>
      <c r="O6" s="263">
        <v>-0.75</v>
      </c>
      <c r="P6" s="228">
        <v>22</v>
      </c>
      <c r="Q6" s="6">
        <v>22</v>
      </c>
      <c r="R6" s="6">
        <v>22</v>
      </c>
      <c r="S6" s="6">
        <v>22</v>
      </c>
      <c r="T6" s="6">
        <v>22</v>
      </c>
      <c r="U6" s="6">
        <v>22</v>
      </c>
      <c r="V6" s="6">
        <v>22</v>
      </c>
      <c r="W6" s="6">
        <v>22</v>
      </c>
      <c r="X6" s="6">
        <v>22</v>
      </c>
      <c r="Y6" s="229">
        <v>22</v>
      </c>
      <c r="Z6" s="228">
        <f t="shared" si="2"/>
        <v>22</v>
      </c>
      <c r="AA6" s="229">
        <f t="shared" si="3"/>
        <v>0</v>
      </c>
      <c r="AB6" s="6"/>
      <c r="AC6" s="223"/>
      <c r="AD6" s="223"/>
      <c r="AE6" s="6"/>
      <c r="AF6" s="263">
        <v>-0.75</v>
      </c>
      <c r="AG6" s="67">
        <v>-2.2499999375829498</v>
      </c>
      <c r="AH6" s="53">
        <v>-2.2499999362479701</v>
      </c>
      <c r="AI6" s="53">
        <v>-2.2499999406857101</v>
      </c>
      <c r="AJ6" s="53">
        <v>-2.2499999383837199</v>
      </c>
      <c r="AK6" s="53">
        <v>-2.2499999408407798</v>
      </c>
      <c r="AL6" s="53">
        <v>-2.2499999372930501</v>
      </c>
      <c r="AM6" s="53">
        <v>-2.2499999383171398</v>
      </c>
      <c r="AN6" s="53">
        <v>-2.24999994185147</v>
      </c>
      <c r="AO6" s="53">
        <v>-2.2499999399349302</v>
      </c>
      <c r="AP6" s="25">
        <v>-2.2499999401038999</v>
      </c>
      <c r="AQ6" s="228">
        <f t="shared" si="4"/>
        <v>-2.2499999391241619</v>
      </c>
      <c r="AR6" s="229">
        <f t="shared" si="5"/>
        <v>1.8147841662223426E-9</v>
      </c>
      <c r="AS6" s="6"/>
      <c r="AT6" s="263">
        <v>-0.75</v>
      </c>
      <c r="AU6" s="272">
        <v>10</v>
      </c>
      <c r="AV6" s="273">
        <v>10</v>
      </c>
      <c r="AW6" s="273">
        <v>10</v>
      </c>
      <c r="AX6" s="273">
        <v>10</v>
      </c>
      <c r="AY6" s="273">
        <v>10</v>
      </c>
      <c r="AZ6" s="273">
        <v>10</v>
      </c>
      <c r="BA6" s="273">
        <v>10</v>
      </c>
      <c r="BB6" s="273">
        <v>10</v>
      </c>
      <c r="BC6" s="273">
        <v>10</v>
      </c>
      <c r="BD6" s="274">
        <v>10</v>
      </c>
      <c r="BE6" s="228">
        <f t="shared" si="6"/>
        <v>10</v>
      </c>
      <c r="BF6" s="229">
        <f t="shared" si="7"/>
        <v>0</v>
      </c>
      <c r="BG6" s="6"/>
      <c r="BH6" s="69"/>
      <c r="BI6" s="69"/>
      <c r="BJ6" s="69"/>
      <c r="BK6" s="69"/>
      <c r="BL6" s="69"/>
      <c r="BM6" s="69"/>
      <c r="BN6" s="69"/>
      <c r="BO6" s="69"/>
      <c r="BP6" s="69"/>
      <c r="BQ6" s="69"/>
    </row>
    <row r="7" spans="1:69" ht="15.75" customHeight="1" x14ac:dyDescent="0.2">
      <c r="A7" s="263">
        <v>-0.5</v>
      </c>
      <c r="B7" s="264">
        <v>-1.41421236019894</v>
      </c>
      <c r="C7" s="265">
        <v>-1.41421241339034</v>
      </c>
      <c r="D7" s="265">
        <v>-1.4142124244883501</v>
      </c>
      <c r="E7" s="265">
        <v>-1.4142123921783001</v>
      </c>
      <c r="F7" s="265">
        <v>-1.4142123819789001</v>
      </c>
      <c r="G7" s="265">
        <v>-1.41421243670136</v>
      </c>
      <c r="H7" s="265">
        <v>-1.4142124103738201</v>
      </c>
      <c r="I7" s="265">
        <v>-1.4142124168078201</v>
      </c>
      <c r="J7" s="265">
        <v>-1.4142123840844301</v>
      </c>
      <c r="K7" s="266">
        <v>-1.41421240321122</v>
      </c>
      <c r="L7" s="267">
        <f t="shared" si="0"/>
        <v>-1.414212402341348</v>
      </c>
      <c r="M7" s="268">
        <f t="shared" si="1"/>
        <v>2.2839903861764396E-8</v>
      </c>
      <c r="N7" s="6"/>
      <c r="O7" s="263">
        <v>-0.5</v>
      </c>
      <c r="P7" s="228">
        <v>32</v>
      </c>
      <c r="Q7" s="6">
        <v>32</v>
      </c>
      <c r="R7" s="6">
        <v>32</v>
      </c>
      <c r="S7" s="6">
        <v>32</v>
      </c>
      <c r="T7" s="6">
        <v>32</v>
      </c>
      <c r="U7" s="6">
        <v>32</v>
      </c>
      <c r="V7" s="6">
        <v>32</v>
      </c>
      <c r="W7" s="6">
        <v>32</v>
      </c>
      <c r="X7" s="6">
        <v>32</v>
      </c>
      <c r="Y7" s="229">
        <v>32</v>
      </c>
      <c r="Z7" s="228">
        <f t="shared" si="2"/>
        <v>32</v>
      </c>
      <c r="AA7" s="229">
        <f t="shared" si="3"/>
        <v>0</v>
      </c>
      <c r="AB7" s="6"/>
      <c r="AC7" s="223"/>
      <c r="AD7" s="223"/>
      <c r="AE7" s="6"/>
      <c r="AF7" s="263">
        <v>-0.5</v>
      </c>
      <c r="AG7" s="67">
        <v>-1.4999998498585201</v>
      </c>
      <c r="AH7" s="53">
        <v>-1.49999985274674</v>
      </c>
      <c r="AI7" s="53">
        <v>-1.4999998627739</v>
      </c>
      <c r="AJ7" s="53">
        <v>-1.4999998503310801</v>
      </c>
      <c r="AK7" s="53">
        <v>-1.49999985673935</v>
      </c>
      <c r="AL7" s="275">
        <v>-1.4999998566360799</v>
      </c>
      <c r="AM7" s="53">
        <v>-1.49999985618507</v>
      </c>
      <c r="AN7" s="53">
        <v>-1.49999984395501</v>
      </c>
      <c r="AO7" s="53">
        <v>-1.4999998512486299</v>
      </c>
      <c r="AP7" s="25">
        <v>-1.49999985087622</v>
      </c>
      <c r="AQ7" s="228">
        <f t="shared" si="4"/>
        <v>-1.49999985313506</v>
      </c>
      <c r="AR7" s="229">
        <f t="shared" si="5"/>
        <v>5.1547275927744315E-9</v>
      </c>
      <c r="AS7" s="6"/>
      <c r="AT7" s="263">
        <v>-0.5</v>
      </c>
      <c r="AU7" s="272">
        <v>16</v>
      </c>
      <c r="AV7" s="273">
        <v>16</v>
      </c>
      <c r="AW7" s="273">
        <v>16</v>
      </c>
      <c r="AX7" s="273">
        <v>16</v>
      </c>
      <c r="AY7" s="273">
        <v>16</v>
      </c>
      <c r="AZ7" s="273">
        <v>16</v>
      </c>
      <c r="BA7" s="273">
        <v>16</v>
      </c>
      <c r="BB7" s="273">
        <v>16</v>
      </c>
      <c r="BC7" s="273">
        <v>16</v>
      </c>
      <c r="BD7" s="274">
        <v>16</v>
      </c>
      <c r="BE7" s="228">
        <f t="shared" si="6"/>
        <v>16</v>
      </c>
      <c r="BF7" s="229">
        <f t="shared" si="7"/>
        <v>0</v>
      </c>
      <c r="BG7" s="6"/>
      <c r="BH7" s="69"/>
      <c r="BI7" s="69"/>
      <c r="BJ7" s="69"/>
      <c r="BK7" s="69"/>
      <c r="BL7" s="69"/>
      <c r="BM7" s="69"/>
      <c r="BN7" s="69"/>
      <c r="BO7" s="69"/>
      <c r="BP7" s="69"/>
      <c r="BQ7" s="69"/>
    </row>
    <row r="8" spans="1:69" ht="15.75" customHeight="1" x14ac:dyDescent="0.2">
      <c r="A8" s="263">
        <v>-0.25</v>
      </c>
      <c r="B8" s="264">
        <v>-0.70710320249625602</v>
      </c>
      <c r="C8" s="265">
        <v>-0.70710319724093695</v>
      </c>
      <c r="D8" s="265">
        <v>-0.70710306408832901</v>
      </c>
      <c r="E8" s="265">
        <v>-0.707103218322227</v>
      </c>
      <c r="F8" s="265">
        <v>-0.70710323000213604</v>
      </c>
      <c r="G8" s="265">
        <v>-0.70710324463937102</v>
      </c>
      <c r="H8" s="265">
        <v>-0.70710310637901197</v>
      </c>
      <c r="I8" s="265">
        <v>-0.70710308190532201</v>
      </c>
      <c r="J8" s="265">
        <v>-0.70710311447252205</v>
      </c>
      <c r="K8" s="266">
        <v>-0.70710325553581199</v>
      </c>
      <c r="L8" s="267">
        <f t="shared" si="0"/>
        <v>-0.70710317150819246</v>
      </c>
      <c r="M8" s="268">
        <f t="shared" si="1"/>
        <v>7.2039278573265563E-8</v>
      </c>
      <c r="N8" s="6"/>
      <c r="O8" s="263">
        <v>-0.25</v>
      </c>
      <c r="P8" s="228">
        <v>58</v>
      </c>
      <c r="Q8" s="6">
        <v>58</v>
      </c>
      <c r="R8" s="6">
        <v>58</v>
      </c>
      <c r="S8" s="6">
        <v>58</v>
      </c>
      <c r="T8" s="6">
        <v>58</v>
      </c>
      <c r="U8" s="6">
        <v>58</v>
      </c>
      <c r="V8" s="6">
        <v>58</v>
      </c>
      <c r="W8" s="6">
        <v>58</v>
      </c>
      <c r="X8" s="6">
        <v>58</v>
      </c>
      <c r="Y8" s="229">
        <v>58</v>
      </c>
      <c r="Z8" s="228">
        <f t="shared" si="2"/>
        <v>58</v>
      </c>
      <c r="AA8" s="229">
        <f t="shared" si="3"/>
        <v>0</v>
      </c>
      <c r="AB8" s="6"/>
      <c r="AC8" s="223"/>
      <c r="AD8" s="223"/>
      <c r="AE8" s="6"/>
      <c r="AF8" s="263">
        <v>-0.25</v>
      </c>
      <c r="AG8" s="67">
        <v>-0.74999903220263298</v>
      </c>
      <c r="AH8" s="53">
        <v>-0.74999902557981601</v>
      </c>
      <c r="AI8" s="53">
        <v>-0.74999904755551405</v>
      </c>
      <c r="AJ8" s="53">
        <v>-0.74999901348479503</v>
      </c>
      <c r="AK8" s="53">
        <v>-0.74999901037225503</v>
      </c>
      <c r="AL8" s="53">
        <v>-0.74999898815977895</v>
      </c>
      <c r="AM8" s="53">
        <v>-0.74999899680878801</v>
      </c>
      <c r="AN8" s="53">
        <v>-0.74999898629081996</v>
      </c>
      <c r="AO8" s="53">
        <v>-0.74999904812322005</v>
      </c>
      <c r="AP8" s="25">
        <v>-0.74999901425511195</v>
      </c>
      <c r="AQ8" s="228">
        <f t="shared" si="4"/>
        <v>-0.74999901628327315</v>
      </c>
      <c r="AR8" s="229">
        <f t="shared" si="5"/>
        <v>2.2231623610276451E-8</v>
      </c>
      <c r="AS8" s="6"/>
      <c r="AT8" s="263">
        <v>-0.25</v>
      </c>
      <c r="AU8" s="272">
        <v>30</v>
      </c>
      <c r="AV8" s="273">
        <v>30</v>
      </c>
      <c r="AW8" s="273">
        <v>30</v>
      </c>
      <c r="AX8" s="273">
        <v>30</v>
      </c>
      <c r="AY8" s="273">
        <v>30</v>
      </c>
      <c r="AZ8" s="273">
        <v>30</v>
      </c>
      <c r="BA8" s="273">
        <v>30</v>
      </c>
      <c r="BB8" s="273">
        <v>30</v>
      </c>
      <c r="BC8" s="273">
        <v>30</v>
      </c>
      <c r="BD8" s="274">
        <v>30</v>
      </c>
      <c r="BE8" s="228">
        <f t="shared" si="6"/>
        <v>30</v>
      </c>
      <c r="BF8" s="229">
        <f t="shared" si="7"/>
        <v>0</v>
      </c>
      <c r="BG8" s="6"/>
      <c r="BH8" s="69"/>
      <c r="BI8" s="69"/>
      <c r="BJ8" s="69"/>
      <c r="BK8" s="69"/>
      <c r="BL8" s="69"/>
      <c r="BM8" s="69"/>
      <c r="BN8" s="69"/>
      <c r="BO8" s="69"/>
      <c r="BP8" s="69"/>
      <c r="BQ8" s="69"/>
    </row>
    <row r="9" spans="1:69" ht="15.75" customHeight="1" x14ac:dyDescent="0.2">
      <c r="A9" s="263">
        <v>0.25</v>
      </c>
      <c r="B9" s="264">
        <v>-0.70710299044900304</v>
      </c>
      <c r="C9" s="265">
        <v>-0.70710304822524805</v>
      </c>
      <c r="D9" s="265">
        <v>-0.70710300007385296</v>
      </c>
      <c r="E9" s="265">
        <v>-0.70710300456050301</v>
      </c>
      <c r="F9" s="265">
        <v>-0.70710316440791698</v>
      </c>
      <c r="G9" s="265">
        <v>-0.70710293420204795</v>
      </c>
      <c r="H9" s="265">
        <v>-0.70710304343349495</v>
      </c>
      <c r="I9" s="265">
        <v>-0.70710298380992997</v>
      </c>
      <c r="J9" s="265">
        <v>-0.70710309638800395</v>
      </c>
      <c r="K9" s="266">
        <v>-0.70710314015586395</v>
      </c>
      <c r="L9" s="267">
        <f t="shared" si="0"/>
        <v>-0.70710304057058659</v>
      </c>
      <c r="M9" s="268">
        <f t="shared" si="1"/>
        <v>7.3348641490293069E-8</v>
      </c>
      <c r="N9" s="6"/>
      <c r="O9" s="263">
        <v>0.25</v>
      </c>
      <c r="P9" s="228">
        <v>58</v>
      </c>
      <c r="Q9" s="6">
        <v>58</v>
      </c>
      <c r="R9" s="6">
        <v>58</v>
      </c>
      <c r="S9" s="6">
        <v>58</v>
      </c>
      <c r="T9" s="6">
        <v>58</v>
      </c>
      <c r="U9" s="6">
        <v>58</v>
      </c>
      <c r="V9" s="6">
        <v>58</v>
      </c>
      <c r="W9" s="6">
        <v>58</v>
      </c>
      <c r="X9" s="6">
        <v>58</v>
      </c>
      <c r="Y9" s="229">
        <v>58</v>
      </c>
      <c r="Z9" s="228">
        <f t="shared" si="2"/>
        <v>58</v>
      </c>
      <c r="AA9" s="229">
        <f t="shared" si="3"/>
        <v>0</v>
      </c>
      <c r="AB9" s="6"/>
      <c r="AC9" s="223"/>
      <c r="AD9" s="223"/>
      <c r="AE9" s="6"/>
      <c r="AF9" s="263">
        <v>0.25</v>
      </c>
      <c r="AG9" s="67">
        <v>-0.74999848558703097</v>
      </c>
      <c r="AH9" s="53">
        <v>-0.74999843743031003</v>
      </c>
      <c r="AI9" s="53">
        <v>-0.74999853872473998</v>
      </c>
      <c r="AJ9" s="53">
        <v>-0.74999841775874698</v>
      </c>
      <c r="AK9" s="53">
        <v>-0.74999850856203698</v>
      </c>
      <c r="AL9" s="53">
        <v>-0.74999851909746895</v>
      </c>
      <c r="AM9" s="53">
        <v>-0.74999847251184704</v>
      </c>
      <c r="AN9" s="53">
        <v>-0.74999844944165095</v>
      </c>
      <c r="AO9" s="53">
        <v>-0.74999852871038897</v>
      </c>
      <c r="AP9" s="25">
        <v>-0.74999851360710201</v>
      </c>
      <c r="AQ9" s="228">
        <f t="shared" si="4"/>
        <v>-0.74999848714313233</v>
      </c>
      <c r="AR9" s="229">
        <f t="shared" si="5"/>
        <v>4.1489148727985877E-8</v>
      </c>
      <c r="AS9" s="6"/>
      <c r="AT9" s="263">
        <v>0.25</v>
      </c>
      <c r="AU9" s="272">
        <v>31</v>
      </c>
      <c r="AV9" s="273">
        <v>31</v>
      </c>
      <c r="AW9" s="273">
        <v>31</v>
      </c>
      <c r="AX9" s="273">
        <v>31</v>
      </c>
      <c r="AY9" s="273">
        <v>31</v>
      </c>
      <c r="AZ9" s="273">
        <v>31</v>
      </c>
      <c r="BA9" s="273">
        <v>31</v>
      </c>
      <c r="BB9" s="273">
        <v>31</v>
      </c>
      <c r="BC9" s="273">
        <v>31</v>
      </c>
      <c r="BD9" s="274">
        <v>31</v>
      </c>
      <c r="BE9" s="228">
        <f t="shared" si="6"/>
        <v>31</v>
      </c>
      <c r="BF9" s="229">
        <f t="shared" si="7"/>
        <v>0</v>
      </c>
      <c r="BG9" s="6"/>
      <c r="BH9" s="69"/>
      <c r="BI9" s="69"/>
      <c r="BJ9" s="69"/>
      <c r="BK9" s="69"/>
      <c r="BL9" s="69"/>
      <c r="BM9" s="69"/>
      <c r="BN9" s="69"/>
      <c r="BO9" s="69"/>
      <c r="BP9" s="69"/>
      <c r="BQ9" s="69"/>
    </row>
    <row r="10" spans="1:69" ht="15.75" customHeight="1" x14ac:dyDescent="0.2">
      <c r="A10" s="263">
        <v>0.5</v>
      </c>
      <c r="B10" s="264">
        <v>-1.4142123815374199</v>
      </c>
      <c r="C10" s="265">
        <v>-1.41421239603579</v>
      </c>
      <c r="D10" s="265">
        <v>-1.41421234833944</v>
      </c>
      <c r="E10" s="265">
        <v>-1.41421237916485</v>
      </c>
      <c r="F10" s="265">
        <v>-1.4142123805070499</v>
      </c>
      <c r="G10" s="265">
        <v>-1.4142123400264099</v>
      </c>
      <c r="H10" s="265">
        <v>-1.4142123466773699</v>
      </c>
      <c r="I10" s="265">
        <v>-1.4142123310555801</v>
      </c>
      <c r="J10" s="265">
        <v>-1.41421238701263</v>
      </c>
      <c r="K10" s="266">
        <v>-1.4142123565546401</v>
      </c>
      <c r="L10" s="267">
        <f t="shared" si="0"/>
        <v>-1.414212364691118</v>
      </c>
      <c r="M10" s="268">
        <f t="shared" si="1"/>
        <v>2.2661619204599295E-8</v>
      </c>
      <c r="N10" s="6"/>
      <c r="O10" s="263">
        <v>0.5</v>
      </c>
      <c r="P10" s="228">
        <v>32</v>
      </c>
      <c r="Q10" s="6">
        <v>32</v>
      </c>
      <c r="R10" s="6">
        <v>32</v>
      </c>
      <c r="S10" s="6">
        <v>32</v>
      </c>
      <c r="T10" s="6">
        <v>32</v>
      </c>
      <c r="U10" s="6">
        <v>32</v>
      </c>
      <c r="V10" s="6">
        <v>32</v>
      </c>
      <c r="W10" s="6">
        <v>32</v>
      </c>
      <c r="X10" s="6">
        <v>32</v>
      </c>
      <c r="Y10" s="229">
        <v>32</v>
      </c>
      <c r="Z10" s="228">
        <f t="shared" si="2"/>
        <v>32</v>
      </c>
      <c r="AA10" s="229">
        <f t="shared" si="3"/>
        <v>0</v>
      </c>
      <c r="AB10" s="6"/>
      <c r="AC10" s="223"/>
      <c r="AD10" s="223"/>
      <c r="AE10" s="6"/>
      <c r="AF10" s="263">
        <v>0.5</v>
      </c>
      <c r="AG10" s="67">
        <v>-1.4999996412229499</v>
      </c>
      <c r="AH10" s="53">
        <v>-1.49999962636414</v>
      </c>
      <c r="AI10" s="53">
        <v>-1.4999996196091501</v>
      </c>
      <c r="AJ10" s="53">
        <v>-1.49999963602599</v>
      </c>
      <c r="AK10" s="53">
        <v>-1.49999963851984</v>
      </c>
      <c r="AL10" s="53">
        <v>-1.49999962190858</v>
      </c>
      <c r="AM10" s="53">
        <v>-1.4999996258266199</v>
      </c>
      <c r="AN10" s="53">
        <v>-1.49999961560747</v>
      </c>
      <c r="AO10" s="53">
        <v>-1.49999965023879</v>
      </c>
      <c r="AP10" s="25">
        <v>-1.49999961768876</v>
      </c>
      <c r="AQ10" s="228">
        <f t="shared" si="4"/>
        <v>-1.499999629301229</v>
      </c>
      <c r="AR10" s="229">
        <f t="shared" si="5"/>
        <v>1.1558400572560593E-8</v>
      </c>
      <c r="AS10" s="6"/>
      <c r="AT10" s="263">
        <v>0.5</v>
      </c>
      <c r="AU10" s="272">
        <v>17</v>
      </c>
      <c r="AV10" s="273">
        <v>17</v>
      </c>
      <c r="AW10" s="273">
        <v>17</v>
      </c>
      <c r="AX10" s="273">
        <v>17</v>
      </c>
      <c r="AY10" s="273">
        <v>17</v>
      </c>
      <c r="AZ10" s="273">
        <v>17</v>
      </c>
      <c r="BA10" s="273">
        <v>17</v>
      </c>
      <c r="BB10" s="273">
        <v>17</v>
      </c>
      <c r="BC10" s="273">
        <v>17</v>
      </c>
      <c r="BD10" s="274">
        <v>17</v>
      </c>
      <c r="BE10" s="228">
        <f t="shared" si="6"/>
        <v>17</v>
      </c>
      <c r="BF10" s="229">
        <f t="shared" si="7"/>
        <v>0</v>
      </c>
      <c r="BG10" s="6"/>
      <c r="BH10" s="69"/>
      <c r="BI10" s="69"/>
      <c r="BJ10" s="69"/>
      <c r="BK10" s="69"/>
      <c r="BL10" s="69"/>
      <c r="BM10" s="69"/>
      <c r="BN10" s="69"/>
      <c r="BO10" s="69"/>
      <c r="BP10" s="69"/>
      <c r="BQ10" s="69"/>
    </row>
    <row r="11" spans="1:69" ht="15.75" customHeight="1" x14ac:dyDescent="0.2">
      <c r="A11" s="263">
        <v>0.75</v>
      </c>
      <c r="B11" s="264">
        <v>-2.1213196810885799</v>
      </c>
      <c r="C11" s="265">
        <v>-2.1213196985373299</v>
      </c>
      <c r="D11" s="265">
        <v>-2.1213197079228499</v>
      </c>
      <c r="E11" s="265">
        <v>-2.1213197291714798</v>
      </c>
      <c r="F11" s="265">
        <v>-2.12131973840048</v>
      </c>
      <c r="G11" s="265">
        <v>-2.1213197315911998</v>
      </c>
      <c r="H11" s="265">
        <v>-2.12131973073387</v>
      </c>
      <c r="I11" s="265">
        <v>-2.1213197397333898</v>
      </c>
      <c r="J11" s="265">
        <v>-2.1213197246975901</v>
      </c>
      <c r="K11" s="266">
        <v>-2.1213197492237699</v>
      </c>
      <c r="L11" s="267">
        <f t="shared" si="0"/>
        <v>-2.1213197231100538</v>
      </c>
      <c r="M11" s="268">
        <f t="shared" si="1"/>
        <v>2.0980536903273876E-8</v>
      </c>
      <c r="N11" s="6"/>
      <c r="O11" s="263">
        <v>0.75</v>
      </c>
      <c r="P11" s="228">
        <v>22</v>
      </c>
      <c r="Q11" s="6">
        <v>22</v>
      </c>
      <c r="R11" s="6">
        <v>22</v>
      </c>
      <c r="S11" s="6">
        <v>22</v>
      </c>
      <c r="T11" s="6">
        <v>22</v>
      </c>
      <c r="U11" s="6">
        <v>22</v>
      </c>
      <c r="V11" s="6">
        <v>22</v>
      </c>
      <c r="W11" s="6">
        <v>22</v>
      </c>
      <c r="X11" s="6">
        <v>22</v>
      </c>
      <c r="Y11" s="229">
        <v>22</v>
      </c>
      <c r="Z11" s="228">
        <f t="shared" si="2"/>
        <v>22</v>
      </c>
      <c r="AA11" s="229">
        <f t="shared" si="3"/>
        <v>0</v>
      </c>
      <c r="AB11" s="6"/>
      <c r="AC11" s="223"/>
      <c r="AD11" s="223"/>
      <c r="AE11" s="6"/>
      <c r="AF11" s="263">
        <v>0.75</v>
      </c>
      <c r="AG11" s="67">
        <v>-2.2499997130745699</v>
      </c>
      <c r="AH11" s="53">
        <v>-2.24999972988895</v>
      </c>
      <c r="AI11" s="53">
        <v>-2.2499997165762</v>
      </c>
      <c r="AJ11" s="53">
        <v>-2.2499999257085701</v>
      </c>
      <c r="AK11" s="53">
        <v>-2.2499997143786401</v>
      </c>
      <c r="AL11" s="53">
        <v>-2.2499997104817502</v>
      </c>
      <c r="AM11" s="53">
        <v>-2.2499997049931899</v>
      </c>
      <c r="AN11" s="53">
        <v>-2.2499996987453601</v>
      </c>
      <c r="AO11" s="53">
        <v>-2.2499999261002199</v>
      </c>
      <c r="AP11" s="25">
        <v>-2.2499997102148401</v>
      </c>
      <c r="AQ11" s="228">
        <f t="shared" si="4"/>
        <v>-2.249999755016229</v>
      </c>
      <c r="AR11" s="229">
        <f t="shared" si="5"/>
        <v>9.042144473548368E-8</v>
      </c>
      <c r="AS11" s="6"/>
      <c r="AT11" s="263">
        <v>0.75</v>
      </c>
      <c r="AU11" s="272">
        <v>11</v>
      </c>
      <c r="AV11" s="273">
        <v>11</v>
      </c>
      <c r="AW11" s="273">
        <v>11</v>
      </c>
      <c r="AX11" s="273">
        <v>12</v>
      </c>
      <c r="AY11" s="273">
        <v>11</v>
      </c>
      <c r="AZ11" s="273">
        <v>11</v>
      </c>
      <c r="BA11" s="273">
        <v>11</v>
      </c>
      <c r="BB11" s="273">
        <v>11</v>
      </c>
      <c r="BC11" s="273">
        <v>12</v>
      </c>
      <c r="BD11" s="274">
        <v>11</v>
      </c>
      <c r="BE11" s="228">
        <f t="shared" si="6"/>
        <v>11.2</v>
      </c>
      <c r="BF11" s="229">
        <f t="shared" si="7"/>
        <v>0.4216370213557839</v>
      </c>
      <c r="BG11" s="6"/>
      <c r="BH11" s="69"/>
      <c r="BI11" s="69"/>
      <c r="BJ11" s="69"/>
      <c r="BK11" s="69"/>
      <c r="BL11" s="69"/>
      <c r="BM11" s="69"/>
      <c r="BN11" s="69"/>
      <c r="BO11" s="69"/>
      <c r="BP11" s="69"/>
      <c r="BQ11" s="69"/>
    </row>
    <row r="12" spans="1:69" ht="15.75" customHeight="1" x14ac:dyDescent="0.2">
      <c r="A12" s="263">
        <v>1</v>
      </c>
      <c r="B12" s="264">
        <v>-2.8284268892184299</v>
      </c>
      <c r="C12" s="265">
        <v>-2.8284268922656901</v>
      </c>
      <c r="D12" s="265">
        <v>-2.82842690384149</v>
      </c>
      <c r="E12" s="265">
        <v>-2.8284268940177899</v>
      </c>
      <c r="F12" s="265">
        <v>-2.8284268957638901</v>
      </c>
      <c r="G12" s="265">
        <v>-2.82842690793934</v>
      </c>
      <c r="H12" s="265">
        <v>-2.8284269008315999</v>
      </c>
      <c r="I12" s="265">
        <v>-2.8284268990860602</v>
      </c>
      <c r="J12" s="265">
        <v>-2.8284268814934701</v>
      </c>
      <c r="K12" s="266">
        <v>-2.8284268968789199</v>
      </c>
      <c r="L12" s="267">
        <f t="shared" si="0"/>
        <v>-2.828426896133668</v>
      </c>
      <c r="M12" s="268">
        <f t="shared" si="1"/>
        <v>7.5414251317842903E-9</v>
      </c>
      <c r="N12" s="6"/>
      <c r="O12" s="263">
        <v>1</v>
      </c>
      <c r="P12" s="228">
        <v>17</v>
      </c>
      <c r="Q12" s="6">
        <v>17</v>
      </c>
      <c r="R12" s="6">
        <v>17</v>
      </c>
      <c r="S12" s="6">
        <v>17</v>
      </c>
      <c r="T12" s="6">
        <v>17</v>
      </c>
      <c r="U12" s="6">
        <v>17</v>
      </c>
      <c r="V12" s="6">
        <v>17</v>
      </c>
      <c r="W12" s="6">
        <v>17</v>
      </c>
      <c r="X12" s="6">
        <v>17</v>
      </c>
      <c r="Y12" s="229">
        <v>17</v>
      </c>
      <c r="Z12" s="228">
        <f t="shared" si="2"/>
        <v>17</v>
      </c>
      <c r="AA12" s="229">
        <f t="shared" si="3"/>
        <v>0</v>
      </c>
      <c r="AB12" s="6"/>
      <c r="AC12" s="223"/>
      <c r="AD12" s="223"/>
      <c r="AE12" s="6"/>
      <c r="AF12" s="263">
        <v>1</v>
      </c>
      <c r="AG12" s="67">
        <v>-2.9999999883389599</v>
      </c>
      <c r="AH12" s="53">
        <v>-2.99999998769424</v>
      </c>
      <c r="AI12" s="53">
        <v>-2.9999999879694701</v>
      </c>
      <c r="AJ12" s="53">
        <v>-2.9999999876609298</v>
      </c>
      <c r="AK12" s="53">
        <v>-2.9999999867810101</v>
      </c>
      <c r="AL12" s="53">
        <v>-2.99999998678914</v>
      </c>
      <c r="AM12" s="53">
        <v>-2.9999999874850198</v>
      </c>
      <c r="AN12" s="53">
        <v>-2.9999999864263698</v>
      </c>
      <c r="AO12" s="53">
        <v>-2.9999999857691</v>
      </c>
      <c r="AP12" s="25">
        <v>-2.9999999850082002</v>
      </c>
      <c r="AQ12" s="228">
        <f t="shared" si="4"/>
        <v>-2.9999999869922442</v>
      </c>
      <c r="AR12" s="229">
        <f t="shared" si="5"/>
        <v>1.0429646476076987E-9</v>
      </c>
      <c r="AS12" s="6"/>
      <c r="AT12" s="263">
        <v>1</v>
      </c>
      <c r="AU12" s="272">
        <v>9</v>
      </c>
      <c r="AV12" s="273">
        <v>9</v>
      </c>
      <c r="AW12" s="273">
        <v>9</v>
      </c>
      <c r="AX12" s="273">
        <v>9</v>
      </c>
      <c r="AY12" s="273">
        <v>9</v>
      </c>
      <c r="AZ12" s="273">
        <v>9</v>
      </c>
      <c r="BA12" s="273">
        <v>9</v>
      </c>
      <c r="BB12" s="273">
        <v>9</v>
      </c>
      <c r="BC12" s="273">
        <v>9</v>
      </c>
      <c r="BD12" s="274">
        <v>9</v>
      </c>
      <c r="BE12" s="228">
        <f t="shared" si="6"/>
        <v>9</v>
      </c>
      <c r="BF12" s="229">
        <f t="shared" si="7"/>
        <v>0</v>
      </c>
      <c r="BG12" s="6"/>
      <c r="BH12" s="69"/>
      <c r="BI12" s="69"/>
      <c r="BJ12" s="69"/>
      <c r="BK12" s="69"/>
      <c r="BL12" s="69"/>
      <c r="BM12" s="69"/>
      <c r="BN12" s="69"/>
      <c r="BO12" s="69"/>
      <c r="BP12" s="69"/>
      <c r="BQ12" s="69"/>
    </row>
    <row r="13" spans="1:69" ht="15.75" customHeight="1" x14ac:dyDescent="0.2">
      <c r="A13" s="263">
        <v>1.25</v>
      </c>
      <c r="B13" s="264">
        <v>-3.5355336421034398</v>
      </c>
      <c r="C13" s="265">
        <v>-3.5355336465201002</v>
      </c>
      <c r="D13" s="265">
        <v>-3.5355336337616001</v>
      </c>
      <c r="E13" s="265">
        <v>-3.5355338402158201</v>
      </c>
      <c r="F13" s="265">
        <v>-3.53553363117849</v>
      </c>
      <c r="G13" s="265">
        <v>-3.53553363715905</v>
      </c>
      <c r="H13" s="276">
        <v>-3.5355338416007598</v>
      </c>
      <c r="I13" s="265">
        <v>-3.53553384172301</v>
      </c>
      <c r="J13" s="265">
        <v>-3.53553384242027</v>
      </c>
      <c r="K13" s="266">
        <v>-3.5355338425067502</v>
      </c>
      <c r="L13" s="267">
        <f t="shared" si="0"/>
        <v>-3.5355337399189288</v>
      </c>
      <c r="M13" s="268">
        <f t="shared" si="1"/>
        <v>1.073613749035226E-7</v>
      </c>
      <c r="N13" s="6"/>
      <c r="O13" s="263">
        <v>1.25</v>
      </c>
      <c r="P13" s="228">
        <v>13</v>
      </c>
      <c r="Q13" s="6">
        <v>13</v>
      </c>
      <c r="R13" s="6">
        <v>13</v>
      </c>
      <c r="S13" s="6">
        <v>14</v>
      </c>
      <c r="T13" s="6">
        <v>13</v>
      </c>
      <c r="U13" s="6">
        <v>13</v>
      </c>
      <c r="V13" s="6">
        <v>14</v>
      </c>
      <c r="W13" s="6">
        <v>14</v>
      </c>
      <c r="X13" s="6">
        <v>14</v>
      </c>
      <c r="Y13" s="229">
        <v>14</v>
      </c>
      <c r="Z13" s="228">
        <f t="shared" si="2"/>
        <v>13.8</v>
      </c>
      <c r="AA13" s="229">
        <f t="shared" si="3"/>
        <v>0.44721359549995793</v>
      </c>
      <c r="AB13" s="6"/>
      <c r="AC13" s="223"/>
      <c r="AD13" s="223"/>
      <c r="AE13" s="6"/>
      <c r="AF13" s="263">
        <v>1.25</v>
      </c>
      <c r="AG13" s="67">
        <v>-3.7499999651713001</v>
      </c>
      <c r="AH13" s="53">
        <v>-3.7499994798676202</v>
      </c>
      <c r="AI13" s="53">
        <v>-3.7499996955740702</v>
      </c>
      <c r="AJ13" s="53">
        <v>-3.74999898472378</v>
      </c>
      <c r="AK13" s="53">
        <v>-3.7499997481122298</v>
      </c>
      <c r="AL13" s="53">
        <v>-3.7499998967733799</v>
      </c>
      <c r="AM13" s="53">
        <v>-3.7499998511729098</v>
      </c>
      <c r="AN13" s="53">
        <v>-3.74999916558163</v>
      </c>
      <c r="AO13" s="53">
        <v>-3.7499997770896298</v>
      </c>
      <c r="AP13" s="25">
        <v>-3.7499998446401199</v>
      </c>
      <c r="AQ13" s="228">
        <f t="shared" si="4"/>
        <v>-3.7499996408706671</v>
      </c>
      <c r="AR13" s="229">
        <f t="shared" si="5"/>
        <v>3.2860062391260235E-7</v>
      </c>
      <c r="AS13" s="6"/>
      <c r="AT13" s="263">
        <v>1.25</v>
      </c>
      <c r="AU13" s="272">
        <v>7</v>
      </c>
      <c r="AV13" s="273">
        <v>7</v>
      </c>
      <c r="AW13" s="273">
        <v>7</v>
      </c>
      <c r="AX13" s="273">
        <v>8</v>
      </c>
      <c r="AY13" s="273">
        <v>7</v>
      </c>
      <c r="AZ13" s="273">
        <v>7</v>
      </c>
      <c r="BA13" s="273">
        <v>7</v>
      </c>
      <c r="BB13" s="273">
        <v>9</v>
      </c>
      <c r="BC13" s="273">
        <v>7</v>
      </c>
      <c r="BD13" s="274">
        <v>7</v>
      </c>
      <c r="BE13" s="228">
        <f t="shared" si="6"/>
        <v>7.3</v>
      </c>
      <c r="BF13" s="229">
        <f t="shared" si="7"/>
        <v>0.67494855771055284</v>
      </c>
      <c r="BG13" s="6"/>
      <c r="BH13" s="69"/>
      <c r="BI13" s="69"/>
      <c r="BJ13" s="69"/>
      <c r="BK13" s="69"/>
      <c r="BL13" s="69"/>
      <c r="BM13" s="69"/>
      <c r="BN13" s="69"/>
      <c r="BO13" s="69"/>
      <c r="BP13" s="69"/>
      <c r="BQ13" s="69"/>
    </row>
    <row r="14" spans="1:69" ht="15.75" customHeight="1" x14ac:dyDescent="0.2">
      <c r="A14" s="277">
        <v>1.5</v>
      </c>
      <c r="B14" s="278">
        <v>-4.2426405630039703</v>
      </c>
      <c r="C14" s="279">
        <v>-4.2426405614183098</v>
      </c>
      <c r="D14" s="279">
        <v>-4.2426405694382598</v>
      </c>
      <c r="E14" s="279">
        <v>-4.2426405610457198</v>
      </c>
      <c r="F14" s="279">
        <v>-4.2426405632846604</v>
      </c>
      <c r="G14" s="279">
        <v>-4.2426405678736403</v>
      </c>
      <c r="H14" s="279">
        <v>-4.2426405574197599</v>
      </c>
      <c r="I14" s="279">
        <v>-4.2426405623318999</v>
      </c>
      <c r="J14" s="279">
        <v>-4.2426405557704996</v>
      </c>
      <c r="K14" s="280">
        <v>-4.2426405509025198</v>
      </c>
      <c r="L14" s="281">
        <f t="shared" si="0"/>
        <v>-4.2426405612489244</v>
      </c>
      <c r="M14" s="282">
        <f t="shared" si="1"/>
        <v>5.4888070985124589E-9</v>
      </c>
      <c r="N14" s="6"/>
      <c r="O14" s="277">
        <v>1.5</v>
      </c>
      <c r="P14" s="240">
        <v>11</v>
      </c>
      <c r="Q14" s="195">
        <v>11</v>
      </c>
      <c r="R14" s="195">
        <v>11</v>
      </c>
      <c r="S14" s="195">
        <v>11</v>
      </c>
      <c r="T14" s="195">
        <v>11</v>
      </c>
      <c r="U14" s="195">
        <v>11</v>
      </c>
      <c r="V14" s="195">
        <v>11</v>
      </c>
      <c r="W14" s="195">
        <v>11</v>
      </c>
      <c r="X14" s="195">
        <v>11</v>
      </c>
      <c r="Y14" s="241">
        <v>11</v>
      </c>
      <c r="Z14" s="240">
        <f t="shared" si="2"/>
        <v>11</v>
      </c>
      <c r="AA14" s="241">
        <f t="shared" si="3"/>
        <v>0</v>
      </c>
      <c r="AB14" s="6"/>
      <c r="AC14" s="223"/>
      <c r="AD14" s="223"/>
      <c r="AE14" s="6"/>
      <c r="AF14" s="277">
        <v>1.5</v>
      </c>
      <c r="AG14" s="68">
        <v>-4.4999984989347901</v>
      </c>
      <c r="AH14" s="56">
        <v>-4.49999980843634</v>
      </c>
      <c r="AI14" s="56">
        <v>-4.4998901983757902</v>
      </c>
      <c r="AJ14" s="56">
        <v>-4.4998443277627098</v>
      </c>
      <c r="AK14" s="56">
        <v>-4.4998677240742202</v>
      </c>
      <c r="AL14" s="56">
        <v>-4.4997681966739096</v>
      </c>
      <c r="AM14" s="56">
        <v>-4.4999428121005396</v>
      </c>
      <c r="AN14" s="56">
        <v>-4.4991059039953401</v>
      </c>
      <c r="AO14" s="56">
        <v>-4.4999958486542901</v>
      </c>
      <c r="AP14" s="32">
        <v>-4.4998530568168604</v>
      </c>
      <c r="AQ14" s="240">
        <f t="shared" si="4"/>
        <v>-4.499826637582478</v>
      </c>
      <c r="AR14" s="241">
        <f t="shared" si="5"/>
        <v>2.6484054125111632E-4</v>
      </c>
      <c r="AS14" s="6"/>
      <c r="AT14" s="277">
        <v>1.5</v>
      </c>
      <c r="AU14" s="283">
        <v>9</v>
      </c>
      <c r="AV14" s="284">
        <v>9</v>
      </c>
      <c r="AW14" s="284">
        <v>101</v>
      </c>
      <c r="AX14" s="284">
        <v>101</v>
      </c>
      <c r="AY14" s="284">
        <v>101</v>
      </c>
      <c r="AZ14" s="284">
        <v>101</v>
      </c>
      <c r="BA14" s="284">
        <v>101</v>
      </c>
      <c r="BB14" s="284">
        <v>101</v>
      </c>
      <c r="BC14" s="284">
        <v>9</v>
      </c>
      <c r="BD14" s="285">
        <v>101</v>
      </c>
      <c r="BE14" s="240">
        <f t="shared" si="6"/>
        <v>73.400000000000006</v>
      </c>
      <c r="BF14" s="241">
        <f t="shared" si="7"/>
        <v>44.440222021647614</v>
      </c>
      <c r="BG14" s="6"/>
      <c r="BH14" s="118"/>
      <c r="BI14" s="118"/>
      <c r="BJ14" s="118"/>
      <c r="BK14" s="118"/>
      <c r="BL14" s="118"/>
      <c r="BM14" s="118"/>
      <c r="BN14" s="118"/>
      <c r="BO14" s="118"/>
      <c r="BP14" s="118"/>
      <c r="BQ14" s="118"/>
    </row>
    <row r="15" spans="1:69" ht="15.75" customHeight="1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223"/>
      <c r="AD15" s="223"/>
      <c r="AE15" s="6"/>
      <c r="AF15" s="6"/>
      <c r="AG15" s="6"/>
      <c r="AH15" s="6"/>
      <c r="AI15" s="6"/>
      <c r="AJ15" s="6"/>
      <c r="AK15" s="6"/>
      <c r="AL15" s="28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118"/>
      <c r="BI15" s="118"/>
      <c r="BJ15" s="118"/>
      <c r="BK15" s="118"/>
      <c r="BL15" s="118"/>
      <c r="BM15" s="118"/>
      <c r="BN15" s="118"/>
      <c r="BO15" s="118"/>
      <c r="BP15" s="118"/>
      <c r="BQ15" s="118"/>
    </row>
    <row r="16" spans="1:69" ht="15.75" customHeight="1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223"/>
      <c r="AD16" s="223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</row>
    <row r="17" spans="1:69" ht="15.75" customHeight="1" x14ac:dyDescent="0.2">
      <c r="A17" s="6" t="s">
        <v>162</v>
      </c>
      <c r="B17" s="6" t="s">
        <v>163</v>
      </c>
      <c r="C17" s="6" t="s">
        <v>129</v>
      </c>
      <c r="D17" s="6" t="s">
        <v>110</v>
      </c>
      <c r="E17" s="6" t="s">
        <v>111</v>
      </c>
      <c r="F17" s="6" t="s">
        <v>133</v>
      </c>
      <c r="G17" s="6"/>
      <c r="H17" s="6"/>
      <c r="I17" s="6"/>
      <c r="J17" s="6"/>
      <c r="K17" s="6"/>
      <c r="L17" s="6"/>
      <c r="M17" s="6"/>
      <c r="N17" s="6"/>
      <c r="O17" s="6" t="s">
        <v>162</v>
      </c>
      <c r="P17" s="6" t="s">
        <v>163</v>
      </c>
      <c r="Q17" s="6" t="s">
        <v>129</v>
      </c>
      <c r="R17" s="6" t="s">
        <v>110</v>
      </c>
      <c r="S17" s="6" t="s">
        <v>111</v>
      </c>
      <c r="T17" s="6" t="s">
        <v>133</v>
      </c>
      <c r="U17" s="6"/>
      <c r="V17" s="6"/>
      <c r="W17" s="6"/>
      <c r="X17" s="6"/>
      <c r="Y17" s="6"/>
      <c r="Z17" s="6"/>
      <c r="AA17" s="6"/>
      <c r="AB17" s="6"/>
      <c r="AC17" s="223"/>
      <c r="AD17" s="223"/>
      <c r="AE17" s="6"/>
      <c r="AF17" s="6" t="s">
        <v>162</v>
      </c>
      <c r="AG17" s="6" t="s">
        <v>163</v>
      </c>
      <c r="AH17" s="6" t="s">
        <v>129</v>
      </c>
      <c r="AI17" s="6" t="s">
        <v>110</v>
      </c>
      <c r="AJ17" s="6" t="s">
        <v>111</v>
      </c>
      <c r="AK17" s="6" t="s">
        <v>134</v>
      </c>
      <c r="AL17" s="6"/>
      <c r="AM17" s="6"/>
      <c r="AN17" s="6"/>
      <c r="AO17" s="6"/>
      <c r="AP17" s="6"/>
      <c r="AQ17" s="6"/>
      <c r="AR17" s="6"/>
      <c r="AS17" s="6"/>
      <c r="AT17" s="6" t="s">
        <v>162</v>
      </c>
      <c r="AU17" s="6" t="s">
        <v>163</v>
      </c>
      <c r="AV17" s="6" t="s">
        <v>129</v>
      </c>
      <c r="AW17" s="6" t="s">
        <v>110</v>
      </c>
      <c r="AX17" s="6" t="s">
        <v>111</v>
      </c>
      <c r="AY17" s="273" t="s">
        <v>134</v>
      </c>
      <c r="AZ17" s="6"/>
      <c r="BA17" s="6"/>
      <c r="BB17" s="6"/>
      <c r="BC17" s="6"/>
      <c r="BD17" s="273"/>
      <c r="BE17" s="6"/>
      <c r="BF17" s="6"/>
      <c r="BG17" s="6"/>
    </row>
    <row r="18" spans="1:69" ht="15.75" customHeight="1" x14ac:dyDescent="0.2">
      <c r="A18" s="101" t="s">
        <v>164</v>
      </c>
      <c r="B18" s="40" t="s">
        <v>112</v>
      </c>
      <c r="C18" s="41" t="s">
        <v>113</v>
      </c>
      <c r="D18" s="41" t="s">
        <v>114</v>
      </c>
      <c r="E18" s="41" t="s">
        <v>115</v>
      </c>
      <c r="F18" s="41" t="s">
        <v>116</v>
      </c>
      <c r="G18" s="41" t="s">
        <v>117</v>
      </c>
      <c r="H18" s="41" t="s">
        <v>118</v>
      </c>
      <c r="I18" s="41" t="s">
        <v>119</v>
      </c>
      <c r="J18" s="41" t="s">
        <v>120</v>
      </c>
      <c r="K18" s="42" t="s">
        <v>121</v>
      </c>
      <c r="L18" s="43" t="s">
        <v>122</v>
      </c>
      <c r="M18" s="44" t="s">
        <v>123</v>
      </c>
      <c r="N18" s="6"/>
      <c r="O18" s="101" t="s">
        <v>164</v>
      </c>
      <c r="P18" s="40" t="s">
        <v>112</v>
      </c>
      <c r="Q18" s="41" t="s">
        <v>113</v>
      </c>
      <c r="R18" s="41" t="s">
        <v>114</v>
      </c>
      <c r="S18" s="41" t="s">
        <v>115</v>
      </c>
      <c r="T18" s="41" t="s">
        <v>116</v>
      </c>
      <c r="U18" s="41" t="s">
        <v>117</v>
      </c>
      <c r="V18" s="41" t="s">
        <v>118</v>
      </c>
      <c r="W18" s="41" t="s">
        <v>119</v>
      </c>
      <c r="X18" s="41" t="s">
        <v>120</v>
      </c>
      <c r="Y18" s="42" t="s">
        <v>121</v>
      </c>
      <c r="Z18" s="43" t="s">
        <v>122</v>
      </c>
      <c r="AA18" s="44" t="s">
        <v>123</v>
      </c>
      <c r="AB18" s="6"/>
      <c r="AC18" s="223"/>
      <c r="AD18" s="223"/>
      <c r="AE18" s="6"/>
      <c r="AF18" s="101" t="s">
        <v>164</v>
      </c>
      <c r="AG18" s="40" t="s">
        <v>112</v>
      </c>
      <c r="AH18" s="41" t="s">
        <v>113</v>
      </c>
      <c r="AI18" s="41" t="s">
        <v>114</v>
      </c>
      <c r="AJ18" s="41" t="s">
        <v>115</v>
      </c>
      <c r="AK18" s="41" t="s">
        <v>116</v>
      </c>
      <c r="AL18" s="41" t="s">
        <v>117</v>
      </c>
      <c r="AM18" s="41" t="s">
        <v>118</v>
      </c>
      <c r="AN18" s="41" t="s">
        <v>119</v>
      </c>
      <c r="AO18" s="41" t="s">
        <v>120</v>
      </c>
      <c r="AP18" s="42" t="s">
        <v>121</v>
      </c>
      <c r="AQ18" s="156" t="s">
        <v>122</v>
      </c>
      <c r="AR18" s="157" t="s">
        <v>123</v>
      </c>
      <c r="AS18" s="6"/>
      <c r="AT18" s="101" t="s">
        <v>164</v>
      </c>
      <c r="AU18" s="40" t="s">
        <v>112</v>
      </c>
      <c r="AV18" s="41" t="s">
        <v>113</v>
      </c>
      <c r="AW18" s="41" t="s">
        <v>114</v>
      </c>
      <c r="AX18" s="41" t="s">
        <v>115</v>
      </c>
      <c r="AY18" s="41" t="s">
        <v>116</v>
      </c>
      <c r="AZ18" s="41" t="s">
        <v>117</v>
      </c>
      <c r="BA18" s="41" t="s">
        <v>118</v>
      </c>
      <c r="BB18" s="41" t="s">
        <v>119</v>
      </c>
      <c r="BC18" s="41" t="s">
        <v>120</v>
      </c>
      <c r="BD18" s="42" t="s">
        <v>121</v>
      </c>
      <c r="BE18" s="156" t="s">
        <v>122</v>
      </c>
      <c r="BF18" s="157" t="s">
        <v>123</v>
      </c>
      <c r="BG18" s="6"/>
      <c r="BH18" s="66"/>
      <c r="BI18" s="66"/>
      <c r="BJ18" s="66"/>
      <c r="BK18" s="66"/>
      <c r="BL18" s="66"/>
      <c r="BM18" s="66"/>
      <c r="BN18" s="66"/>
      <c r="BO18" s="66"/>
      <c r="BP18" s="66"/>
      <c r="BQ18" s="66"/>
    </row>
    <row r="19" spans="1:69" ht="15.75" customHeight="1" x14ac:dyDescent="0.2">
      <c r="A19" s="263">
        <v>-1.5</v>
      </c>
      <c r="B19" s="138">
        <v>-6.6933783899538701</v>
      </c>
      <c r="C19" s="139">
        <v>-6.6849315558034004</v>
      </c>
      <c r="D19" s="139">
        <v>-6.7000722175639504</v>
      </c>
      <c r="E19" s="139">
        <v>-6.6702552508559503</v>
      </c>
      <c r="F19" s="139">
        <v>-6.7003289084711497</v>
      </c>
      <c r="G19" s="139">
        <v>-6.6905435925947501</v>
      </c>
      <c r="H19" s="139">
        <v>-6.70709493551285</v>
      </c>
      <c r="I19" s="139">
        <v>-6.6879016141107099</v>
      </c>
      <c r="J19" s="139">
        <v>-6.6961483223508402</v>
      </c>
      <c r="K19" s="140">
        <v>-6.6786134971062197</v>
      </c>
      <c r="L19" s="287">
        <f t="shared" ref="L19:L30" si="8">AVERAGE(B19:K19)</f>
        <v>-6.6909268284323673</v>
      </c>
      <c r="M19" s="288">
        <f t="shared" ref="M19:M30" si="9">_xlfn.STDEV.S(B19:K19)</f>
        <v>1.1009558593251883E-2</v>
      </c>
      <c r="N19" s="6"/>
      <c r="O19" s="263">
        <v>-1.5</v>
      </c>
      <c r="P19" s="230">
        <v>101</v>
      </c>
      <c r="Q19" s="233">
        <v>101</v>
      </c>
      <c r="R19" s="233">
        <v>101</v>
      </c>
      <c r="S19" s="233">
        <v>101</v>
      </c>
      <c r="T19" s="233">
        <v>101</v>
      </c>
      <c r="U19" s="233">
        <v>101</v>
      </c>
      <c r="V19" s="233">
        <v>10</v>
      </c>
      <c r="W19" s="233">
        <v>101</v>
      </c>
      <c r="X19" s="233">
        <v>101</v>
      </c>
      <c r="Y19" s="231">
        <v>101</v>
      </c>
      <c r="Z19" s="230">
        <f t="shared" ref="Z19:Z30" si="10">AVERAGE(U19:Y19)</f>
        <v>82.8</v>
      </c>
      <c r="AA19" s="231">
        <f t="shared" ref="AA19:AA30" si="11">_xlfn.STDEV.S(U19:Y19)</f>
        <v>40.696437190496184</v>
      </c>
      <c r="AB19" s="6"/>
      <c r="AC19" s="223"/>
      <c r="AD19" s="223"/>
      <c r="AE19" s="6"/>
      <c r="AF19" s="263">
        <v>-1.5</v>
      </c>
      <c r="AG19" s="98">
        <v>-5.9999989502931301</v>
      </c>
      <c r="AH19" s="99">
        <v>-5.9999985637625697</v>
      </c>
      <c r="AI19" s="99">
        <v>-5.9999988483234503</v>
      </c>
      <c r="AJ19" s="99">
        <v>-5.9999987066173404</v>
      </c>
      <c r="AK19" s="99">
        <v>-5.9999986341582296</v>
      </c>
      <c r="AL19" s="99">
        <v>-5.9999983303801399</v>
      </c>
      <c r="AM19" s="99">
        <v>-5.99999878749031</v>
      </c>
      <c r="AN19" s="99">
        <v>-5.9999992016040702</v>
      </c>
      <c r="AO19" s="99">
        <v>-5.9999982029060899</v>
      </c>
      <c r="AP19" s="100">
        <v>-5.99999816515591</v>
      </c>
      <c r="AQ19" s="230">
        <f t="shared" ref="AQ19:AQ30" si="12">AVERAGE(AG19:AP19)</f>
        <v>-5.9999986390691245</v>
      </c>
      <c r="AR19" s="231">
        <f t="shared" ref="AR19:AR30" si="13">_xlfn.STDEV.S(AG19:AP19)</f>
        <v>3.332501463578387E-7</v>
      </c>
      <c r="AS19" s="6"/>
      <c r="AT19" s="263">
        <v>-1.5</v>
      </c>
      <c r="AU19" s="230">
        <v>11</v>
      </c>
      <c r="AV19" s="233">
        <v>10</v>
      </c>
      <c r="AW19" s="233">
        <v>8</v>
      </c>
      <c r="AX19" s="233">
        <v>12</v>
      </c>
      <c r="AY19" s="233">
        <v>12</v>
      </c>
      <c r="AZ19" s="233">
        <v>12</v>
      </c>
      <c r="BA19" s="233">
        <v>9</v>
      </c>
      <c r="BB19" s="233">
        <v>7</v>
      </c>
      <c r="BC19" s="233">
        <v>10</v>
      </c>
      <c r="BD19" s="231">
        <v>11</v>
      </c>
      <c r="BE19" s="230">
        <f t="shared" ref="BE19:BE30" si="14">AVERAGE(AU19:BD19)</f>
        <v>10.199999999999999</v>
      </c>
      <c r="BF19" s="231">
        <f t="shared" ref="BF19:BF30" si="15">_xlfn.STDEV.S(AU19:BD19)</f>
        <v>1.7511900715418234</v>
      </c>
      <c r="BG19" s="6"/>
      <c r="BH19" s="118"/>
      <c r="BI19" s="118"/>
      <c r="BJ19" s="118"/>
      <c r="BK19" s="118"/>
      <c r="BL19" s="118"/>
      <c r="BM19" s="118"/>
      <c r="BN19" s="118"/>
      <c r="BO19" s="118"/>
      <c r="BP19" s="118"/>
      <c r="BQ19" s="118"/>
    </row>
    <row r="20" spans="1:69" ht="15.75" customHeight="1" x14ac:dyDescent="0.2">
      <c r="A20" s="263">
        <v>-1.25</v>
      </c>
      <c r="B20" s="123">
        <v>-5.5901691268993599</v>
      </c>
      <c r="C20" s="124">
        <v>-5.5898317244613303</v>
      </c>
      <c r="D20" s="152">
        <v>-5.59015616286678</v>
      </c>
      <c r="E20" s="124">
        <v>-5.5896567204797201</v>
      </c>
      <c r="F20" s="124">
        <v>-5.5901690906448902</v>
      </c>
      <c r="G20" s="124">
        <v>-5.5898167992401602</v>
      </c>
      <c r="H20" s="124">
        <v>-5.5895233055325102</v>
      </c>
      <c r="I20" s="124">
        <v>-5.5897766543067</v>
      </c>
      <c r="J20" s="124">
        <v>-5.5898003210999896</v>
      </c>
      <c r="K20" s="125">
        <v>-5.5901564121678602</v>
      </c>
      <c r="L20" s="289">
        <f t="shared" si="8"/>
        <v>-5.5899056317699287</v>
      </c>
      <c r="M20" s="290">
        <f t="shared" si="9"/>
        <v>2.3891098169059752E-4</v>
      </c>
      <c r="N20" s="6"/>
      <c r="O20" s="263">
        <v>-1.25</v>
      </c>
      <c r="P20" s="228">
        <v>18</v>
      </c>
      <c r="Q20" s="6">
        <v>101</v>
      </c>
      <c r="R20" s="6">
        <v>16</v>
      </c>
      <c r="S20" s="6">
        <v>101</v>
      </c>
      <c r="T20" s="6">
        <v>18</v>
      </c>
      <c r="U20" s="6">
        <v>101</v>
      </c>
      <c r="V20" s="6">
        <v>101</v>
      </c>
      <c r="W20" s="6">
        <v>101</v>
      </c>
      <c r="X20" s="6">
        <v>101</v>
      </c>
      <c r="Y20" s="229">
        <v>16</v>
      </c>
      <c r="Z20" s="228">
        <f t="shared" si="10"/>
        <v>84</v>
      </c>
      <c r="AA20" s="229">
        <f t="shared" si="11"/>
        <v>38.013155617496423</v>
      </c>
      <c r="AB20" s="6"/>
      <c r="AC20" s="223"/>
      <c r="AD20" s="223"/>
      <c r="AE20" s="6"/>
      <c r="AF20" s="263">
        <v>-1.25</v>
      </c>
      <c r="AG20" s="67">
        <v>-4.9999999879836103</v>
      </c>
      <c r="AH20" s="53">
        <v>-4.99999998810768</v>
      </c>
      <c r="AI20" s="53">
        <v>-4.99999998781536</v>
      </c>
      <c r="AJ20" s="53">
        <v>-4.9999999880364001</v>
      </c>
      <c r="AK20" s="53">
        <v>-4.9999999879691899</v>
      </c>
      <c r="AL20" s="53">
        <v>-4.9999999879855004</v>
      </c>
      <c r="AM20" s="53">
        <v>-4.9999999881830002</v>
      </c>
      <c r="AN20" s="53">
        <v>-4.9999999880952801</v>
      </c>
      <c r="AO20" s="53">
        <v>-4.99999998794899</v>
      </c>
      <c r="AP20" s="25">
        <v>-4.9999999878952304</v>
      </c>
      <c r="AQ20" s="228">
        <f t="shared" si="12"/>
        <v>-4.9999999880020241</v>
      </c>
      <c r="AR20" s="229">
        <f t="shared" si="13"/>
        <v>1.0777810238561128E-10</v>
      </c>
      <c r="AS20" s="6"/>
      <c r="AT20" s="263">
        <v>-1.25</v>
      </c>
      <c r="AU20" s="228">
        <v>9</v>
      </c>
      <c r="AV20" s="6">
        <v>9</v>
      </c>
      <c r="AW20" s="6">
        <v>9</v>
      </c>
      <c r="AX20" s="6">
        <v>9</v>
      </c>
      <c r="AY20" s="6">
        <v>9</v>
      </c>
      <c r="AZ20" s="6">
        <v>9</v>
      </c>
      <c r="BA20" s="6">
        <v>9</v>
      </c>
      <c r="BB20" s="6">
        <v>9</v>
      </c>
      <c r="BC20" s="6">
        <v>9</v>
      </c>
      <c r="BD20" s="229">
        <v>9</v>
      </c>
      <c r="BE20" s="228">
        <f t="shared" si="14"/>
        <v>9</v>
      </c>
      <c r="BF20" s="229">
        <f t="shared" si="15"/>
        <v>0</v>
      </c>
      <c r="BG20" s="6"/>
      <c r="BH20" s="118"/>
      <c r="BI20" s="118"/>
      <c r="BJ20" s="118"/>
      <c r="BK20" s="118"/>
      <c r="BL20" s="118"/>
      <c r="BM20" s="118"/>
      <c r="BN20" s="118"/>
      <c r="BO20" s="118"/>
      <c r="BP20" s="118"/>
      <c r="BQ20" s="118"/>
    </row>
    <row r="21" spans="1:69" ht="15.75" customHeight="1" x14ac:dyDescent="0.2">
      <c r="A21" s="263">
        <v>-1</v>
      </c>
      <c r="B21" s="123">
        <v>-4.4721354289901099</v>
      </c>
      <c r="C21" s="124">
        <v>-4.4721353876650403</v>
      </c>
      <c r="D21" s="124">
        <v>-4.4721353634394996</v>
      </c>
      <c r="E21" s="124">
        <v>-4.4721354265444102</v>
      </c>
      <c r="F21" s="124">
        <v>-4.4721353966681496</v>
      </c>
      <c r="G21" s="124">
        <v>-4.4721354315834798</v>
      </c>
      <c r="H21" s="124">
        <v>-4.4721353802052697</v>
      </c>
      <c r="I21" s="124">
        <v>-4.4721354113261098</v>
      </c>
      <c r="J21" s="124">
        <v>-4.4721354408090503</v>
      </c>
      <c r="K21" s="125">
        <v>-4.4721354368107704</v>
      </c>
      <c r="L21" s="289">
        <f t="shared" si="8"/>
        <v>-4.4721354104041895</v>
      </c>
      <c r="M21" s="290">
        <f t="shared" si="9"/>
        <v>2.6875273787750648E-8</v>
      </c>
      <c r="N21" s="6"/>
      <c r="O21" s="263">
        <v>-1</v>
      </c>
      <c r="P21" s="228">
        <v>22</v>
      </c>
      <c r="Q21" s="6">
        <v>22</v>
      </c>
      <c r="R21" s="6">
        <v>22</v>
      </c>
      <c r="S21" s="6">
        <v>22</v>
      </c>
      <c r="T21" s="6">
        <v>22</v>
      </c>
      <c r="U21" s="6">
        <v>22</v>
      </c>
      <c r="V21" s="6">
        <v>22</v>
      </c>
      <c r="W21" s="6">
        <v>22</v>
      </c>
      <c r="X21" s="6">
        <v>22</v>
      </c>
      <c r="Y21" s="229">
        <v>22</v>
      </c>
      <c r="Z21" s="228">
        <f t="shared" si="10"/>
        <v>22</v>
      </c>
      <c r="AA21" s="229">
        <f t="shared" si="11"/>
        <v>0</v>
      </c>
      <c r="AB21" s="6"/>
      <c r="AC21" s="223"/>
      <c r="AD21" s="223"/>
      <c r="AE21" s="6"/>
      <c r="AF21" s="263">
        <v>-1</v>
      </c>
      <c r="AG21" s="67">
        <v>-3.9999999640286399</v>
      </c>
      <c r="AH21" s="53">
        <v>-3.9999999643695499</v>
      </c>
      <c r="AI21" s="53">
        <v>-3.9999999642819999</v>
      </c>
      <c r="AJ21" s="53">
        <v>-3.9999999646436799</v>
      </c>
      <c r="AK21" s="53">
        <v>-3.99999996436186</v>
      </c>
      <c r="AL21" s="53">
        <v>-3.99999996431599</v>
      </c>
      <c r="AM21" s="53">
        <v>-3.9999999645274098</v>
      </c>
      <c r="AN21" s="53">
        <v>-3.9999999641307502</v>
      </c>
      <c r="AO21" s="53">
        <v>-3.9999999641496999</v>
      </c>
      <c r="AP21" s="25">
        <v>-3.99999996445072</v>
      </c>
      <c r="AQ21" s="228">
        <f t="shared" si="12"/>
        <v>-3.9999999643260304</v>
      </c>
      <c r="AR21" s="229">
        <f t="shared" si="13"/>
        <v>1.8852865343166941E-10</v>
      </c>
      <c r="AS21" s="6"/>
      <c r="AT21" s="263">
        <v>-1</v>
      </c>
      <c r="AU21" s="228">
        <v>12</v>
      </c>
      <c r="AV21" s="6">
        <v>12</v>
      </c>
      <c r="AW21" s="6">
        <v>12</v>
      </c>
      <c r="AX21" s="6">
        <v>12</v>
      </c>
      <c r="AY21" s="6">
        <v>12</v>
      </c>
      <c r="AZ21" s="6">
        <v>12</v>
      </c>
      <c r="BA21" s="6">
        <v>12</v>
      </c>
      <c r="BB21" s="6">
        <v>12</v>
      </c>
      <c r="BC21" s="6">
        <v>12</v>
      </c>
      <c r="BD21" s="229">
        <v>12</v>
      </c>
      <c r="BE21" s="228">
        <f t="shared" si="14"/>
        <v>12</v>
      </c>
      <c r="BF21" s="229">
        <f t="shared" si="15"/>
        <v>0</v>
      </c>
      <c r="BG21" s="6"/>
      <c r="BH21" s="118"/>
      <c r="BI21" s="118"/>
      <c r="BJ21" s="118"/>
      <c r="BK21" s="118"/>
      <c r="BL21" s="118"/>
      <c r="BM21" s="118"/>
      <c r="BN21" s="118"/>
      <c r="BO21" s="118"/>
      <c r="BP21" s="118"/>
      <c r="BQ21" s="118"/>
    </row>
    <row r="22" spans="1:69" ht="15.75" customHeight="1" x14ac:dyDescent="0.2">
      <c r="A22" s="263">
        <v>-0.75</v>
      </c>
      <c r="B22" s="123">
        <v>-3.3541012384375102</v>
      </c>
      <c r="C22" s="124">
        <v>-3.3541012259405698</v>
      </c>
      <c r="D22" s="124">
        <v>-3.3541012332726199</v>
      </c>
      <c r="E22" s="124">
        <v>-3.35410074065951</v>
      </c>
      <c r="F22" s="124">
        <v>-3.3541012339376701</v>
      </c>
      <c r="G22" s="124">
        <v>-3.3541012305220601</v>
      </c>
      <c r="H22" s="124">
        <v>-3.3541012469142899</v>
      </c>
      <c r="I22" s="124">
        <v>-3.3541012344300301</v>
      </c>
      <c r="J22" s="124">
        <v>-3.3541012252559699</v>
      </c>
      <c r="K22" s="125">
        <v>-3.3541012344622598</v>
      </c>
      <c r="L22" s="289">
        <f t="shared" si="8"/>
        <v>-3.3541011843832491</v>
      </c>
      <c r="M22" s="290">
        <f t="shared" si="9"/>
        <v>1.5602974421882133E-7</v>
      </c>
      <c r="N22" s="6"/>
      <c r="O22" s="263">
        <v>-0.75</v>
      </c>
      <c r="P22" s="228">
        <v>29</v>
      </c>
      <c r="Q22" s="6">
        <v>29</v>
      </c>
      <c r="R22" s="6">
        <v>29</v>
      </c>
      <c r="S22" s="6">
        <v>28</v>
      </c>
      <c r="T22" s="6">
        <v>29</v>
      </c>
      <c r="U22" s="6">
        <v>29</v>
      </c>
      <c r="V22" s="6">
        <v>29</v>
      </c>
      <c r="W22" s="6">
        <v>29</v>
      </c>
      <c r="X22" s="6">
        <v>29</v>
      </c>
      <c r="Y22" s="229">
        <v>29</v>
      </c>
      <c r="Z22" s="228">
        <f t="shared" si="10"/>
        <v>29</v>
      </c>
      <c r="AA22" s="229">
        <f t="shared" si="11"/>
        <v>0</v>
      </c>
      <c r="AB22" s="6"/>
      <c r="AC22" s="223"/>
      <c r="AD22" s="223"/>
      <c r="AE22" s="6"/>
      <c r="AF22" s="263">
        <v>-0.75</v>
      </c>
      <c r="AG22" s="67">
        <v>-2.9999998346715899</v>
      </c>
      <c r="AH22" s="53">
        <v>-2.9999998300723898</v>
      </c>
      <c r="AI22" s="53">
        <v>-2.9999998345333099</v>
      </c>
      <c r="AJ22" s="53">
        <v>-2.99999983255984</v>
      </c>
      <c r="AK22" s="53">
        <v>-2.9999998344634302</v>
      </c>
      <c r="AL22" s="53">
        <v>-2.9999998319536001</v>
      </c>
      <c r="AM22" s="53">
        <v>-2.99999983280797</v>
      </c>
      <c r="AN22" s="53">
        <v>-2.99999983394363</v>
      </c>
      <c r="AO22" s="53">
        <v>-2.9999998359835498</v>
      </c>
      <c r="AP22" s="25">
        <v>-2.99999983216073</v>
      </c>
      <c r="AQ22" s="228">
        <f t="shared" si="12"/>
        <v>-2.9999998333150044</v>
      </c>
      <c r="AR22" s="229">
        <f t="shared" si="13"/>
        <v>1.7219968001078032E-9</v>
      </c>
      <c r="AS22" s="6"/>
      <c r="AT22" s="263">
        <v>-0.75</v>
      </c>
      <c r="AU22" s="228">
        <v>16</v>
      </c>
      <c r="AV22" s="6">
        <v>16</v>
      </c>
      <c r="AW22" s="6">
        <v>16</v>
      </c>
      <c r="AX22" s="6">
        <v>16</v>
      </c>
      <c r="AY22" s="6">
        <v>16</v>
      </c>
      <c r="AZ22" s="6">
        <v>16</v>
      </c>
      <c r="BA22" s="6">
        <v>16</v>
      </c>
      <c r="BB22" s="6">
        <v>16</v>
      </c>
      <c r="BC22" s="6">
        <v>16</v>
      </c>
      <c r="BD22" s="229">
        <v>16</v>
      </c>
      <c r="BE22" s="228">
        <f t="shared" si="14"/>
        <v>16</v>
      </c>
      <c r="BF22" s="229">
        <f t="shared" si="15"/>
        <v>0</v>
      </c>
      <c r="BG22" s="6"/>
      <c r="BH22" s="118"/>
      <c r="BI22" s="118"/>
      <c r="BJ22" s="118"/>
      <c r="BK22" s="118"/>
      <c r="BL22" s="118"/>
      <c r="BM22" s="118"/>
      <c r="BN22" s="118"/>
      <c r="BO22" s="118"/>
      <c r="BP22" s="118"/>
      <c r="BQ22" s="118"/>
    </row>
    <row r="23" spans="1:69" ht="15.75" customHeight="1" x14ac:dyDescent="0.2">
      <c r="A23" s="263">
        <v>-0.5</v>
      </c>
      <c r="B23" s="123">
        <v>-2.23606627717216</v>
      </c>
      <c r="C23" s="124">
        <v>-2.2360662903042101</v>
      </c>
      <c r="D23" s="124">
        <v>-2.2360663184301499</v>
      </c>
      <c r="E23" s="124">
        <v>-2.2360662645009999</v>
      </c>
      <c r="F23" s="124">
        <v>-2.23606635442711</v>
      </c>
      <c r="G23" s="124">
        <v>-2.2360662923528798</v>
      </c>
      <c r="H23" s="124">
        <v>-2.23606630494676</v>
      </c>
      <c r="I23" s="124">
        <v>-2.2360662853227402</v>
      </c>
      <c r="J23" s="124">
        <v>-2.2360662709646899</v>
      </c>
      <c r="K23" s="125">
        <v>-2.23606642949676</v>
      </c>
      <c r="L23" s="289">
        <f t="shared" si="8"/>
        <v>-2.236066308791846</v>
      </c>
      <c r="M23" s="290">
        <f t="shared" si="9"/>
        <v>4.9794180529446652E-8</v>
      </c>
      <c r="N23" s="6"/>
      <c r="O23" s="263">
        <v>-0.5</v>
      </c>
      <c r="P23" s="228">
        <v>41</v>
      </c>
      <c r="Q23" s="6">
        <v>41</v>
      </c>
      <c r="R23" s="6">
        <v>41</v>
      </c>
      <c r="S23" s="6">
        <v>41</v>
      </c>
      <c r="T23" s="6">
        <v>41</v>
      </c>
      <c r="U23" s="6">
        <v>41</v>
      </c>
      <c r="V23" s="6">
        <v>41</v>
      </c>
      <c r="W23" s="6">
        <v>41</v>
      </c>
      <c r="X23" s="6">
        <v>41</v>
      </c>
      <c r="Y23" s="229">
        <v>41</v>
      </c>
      <c r="Z23" s="228">
        <f t="shared" si="10"/>
        <v>41</v>
      </c>
      <c r="AA23" s="229">
        <f t="shared" si="11"/>
        <v>0</v>
      </c>
      <c r="AB23" s="6"/>
      <c r="AC23" s="223"/>
      <c r="AD23" s="223"/>
      <c r="AE23" s="6"/>
      <c r="AF23" s="263">
        <v>-0.5</v>
      </c>
      <c r="AG23" s="67">
        <v>-1.9999991739416501</v>
      </c>
      <c r="AH23" s="53">
        <v>-1.9999991900356999</v>
      </c>
      <c r="AI23" s="53">
        <v>-1.99999917988844</v>
      </c>
      <c r="AJ23" s="53">
        <v>-1.99999917962396</v>
      </c>
      <c r="AK23" s="53">
        <v>-1.9999991625923901</v>
      </c>
      <c r="AL23" s="53">
        <v>-1.99999917882252</v>
      </c>
      <c r="AM23" s="53">
        <v>-1.9999991903203</v>
      </c>
      <c r="AN23" s="53">
        <v>-1.9999991813803799</v>
      </c>
      <c r="AO23" s="53">
        <v>-1.99999916870341</v>
      </c>
      <c r="AP23" s="25">
        <v>-1.9999991841878999</v>
      </c>
      <c r="AQ23" s="228">
        <f t="shared" si="12"/>
        <v>-1.9999991789496652</v>
      </c>
      <c r="AR23" s="229">
        <f t="shared" si="13"/>
        <v>8.7210952930028177E-9</v>
      </c>
      <c r="AS23" s="6"/>
      <c r="AT23" s="263">
        <v>-0.5</v>
      </c>
      <c r="AU23" s="228">
        <v>23</v>
      </c>
      <c r="AV23" s="6">
        <v>23</v>
      </c>
      <c r="AW23" s="6">
        <v>23</v>
      </c>
      <c r="AX23" s="6">
        <v>23</v>
      </c>
      <c r="AY23" s="6">
        <v>23</v>
      </c>
      <c r="AZ23" s="6">
        <v>23</v>
      </c>
      <c r="BA23" s="6">
        <v>23</v>
      </c>
      <c r="BB23" s="6">
        <v>23</v>
      </c>
      <c r="BC23" s="6">
        <v>23</v>
      </c>
      <c r="BD23" s="229">
        <v>23</v>
      </c>
      <c r="BE23" s="228">
        <f t="shared" si="14"/>
        <v>23</v>
      </c>
      <c r="BF23" s="229">
        <f t="shared" si="15"/>
        <v>0</v>
      </c>
      <c r="BG23" s="6"/>
      <c r="BH23" s="118"/>
      <c r="BI23" s="118"/>
      <c r="BJ23" s="118"/>
      <c r="BK23" s="118"/>
      <c r="BL23" s="118"/>
      <c r="BM23" s="118"/>
      <c r="BN23" s="118"/>
      <c r="BO23" s="118"/>
      <c r="BP23" s="118"/>
      <c r="BQ23" s="118"/>
    </row>
    <row r="24" spans="1:69" ht="15.75" customHeight="1" x14ac:dyDescent="0.2">
      <c r="A24" s="263">
        <v>-0.25</v>
      </c>
      <c r="B24" s="123">
        <v>-1.11802899933119</v>
      </c>
      <c r="C24" s="124">
        <v>-1.1180289796374701</v>
      </c>
      <c r="D24" s="124">
        <v>-1.11802958206571</v>
      </c>
      <c r="E24" s="124">
        <v>-1.1180296288423399</v>
      </c>
      <c r="F24" s="124">
        <v>-1.11802900359508</v>
      </c>
      <c r="G24" s="124">
        <v>-1.1180288751723599</v>
      </c>
      <c r="H24" s="124">
        <v>-1.11802885787795</v>
      </c>
      <c r="I24" s="124">
        <v>-1.1180289023777901</v>
      </c>
      <c r="J24" s="124">
        <v>-1.1180296451074001</v>
      </c>
      <c r="K24" s="125">
        <v>-1.11802957396658</v>
      </c>
      <c r="L24" s="289">
        <f t="shared" si="8"/>
        <v>-1.1180292047973868</v>
      </c>
      <c r="M24" s="290">
        <f t="shared" si="9"/>
        <v>3.5058100851855745E-7</v>
      </c>
      <c r="N24" s="6"/>
      <c r="O24" s="263">
        <v>-0.25</v>
      </c>
      <c r="P24" s="228">
        <v>73</v>
      </c>
      <c r="Q24" s="6">
        <v>73</v>
      </c>
      <c r="R24" s="6">
        <v>74</v>
      </c>
      <c r="S24" s="6">
        <v>74</v>
      </c>
      <c r="T24" s="6">
        <v>73</v>
      </c>
      <c r="U24" s="6">
        <v>73</v>
      </c>
      <c r="V24" s="6">
        <v>73</v>
      </c>
      <c r="W24" s="6">
        <v>73</v>
      </c>
      <c r="X24" s="6">
        <v>74</v>
      </c>
      <c r="Y24" s="229">
        <v>74</v>
      </c>
      <c r="Z24" s="228">
        <f t="shared" si="10"/>
        <v>73.400000000000006</v>
      </c>
      <c r="AA24" s="229">
        <f t="shared" si="11"/>
        <v>0.54772255750516607</v>
      </c>
      <c r="AB24" s="6"/>
      <c r="AC24" s="223"/>
      <c r="AD24" s="223"/>
      <c r="AE24" s="6"/>
      <c r="AF24" s="263">
        <v>-0.25</v>
      </c>
      <c r="AG24" s="67">
        <v>-0.99999806600492802</v>
      </c>
      <c r="AH24" s="53">
        <v>-0.99999806149057702</v>
      </c>
      <c r="AI24" s="53">
        <v>-0.99999806982865103</v>
      </c>
      <c r="AJ24" s="53">
        <v>-0.99999807218833003</v>
      </c>
      <c r="AK24" s="53">
        <v>-0.99999808276914404</v>
      </c>
      <c r="AL24" s="53">
        <v>-0.99999806883084297</v>
      </c>
      <c r="AM24" s="53">
        <v>-0.99999806709288597</v>
      </c>
      <c r="AN24" s="53">
        <v>-0.99999809266319495</v>
      </c>
      <c r="AO24" s="53">
        <v>-0.99999804757191302</v>
      </c>
      <c r="AP24" s="25">
        <v>-0.99999803615694005</v>
      </c>
      <c r="AQ24" s="228">
        <f t="shared" si="12"/>
        <v>-0.99999806645974076</v>
      </c>
      <c r="AR24" s="229">
        <f t="shared" si="13"/>
        <v>1.5995541556519197E-8</v>
      </c>
      <c r="AS24" s="6"/>
      <c r="AT24" s="263">
        <v>-0.25</v>
      </c>
      <c r="AU24" s="228">
        <v>44</v>
      </c>
      <c r="AV24" s="6">
        <v>44</v>
      </c>
      <c r="AW24" s="6">
        <v>44</v>
      </c>
      <c r="AX24" s="6">
        <v>44</v>
      </c>
      <c r="AY24" s="6">
        <v>44</v>
      </c>
      <c r="AZ24" s="6">
        <v>44</v>
      </c>
      <c r="BA24" s="6">
        <v>44</v>
      </c>
      <c r="BB24" s="6">
        <v>44</v>
      </c>
      <c r="BC24" s="6">
        <v>44</v>
      </c>
      <c r="BD24" s="229">
        <v>44</v>
      </c>
      <c r="BE24" s="228">
        <f t="shared" si="14"/>
        <v>44</v>
      </c>
      <c r="BF24" s="229">
        <f t="shared" si="15"/>
        <v>0</v>
      </c>
      <c r="BG24" s="6"/>
      <c r="BH24" s="118"/>
      <c r="BI24" s="118"/>
      <c r="BJ24" s="118"/>
      <c r="BK24" s="118"/>
      <c r="BL24" s="118"/>
      <c r="BM24" s="118"/>
      <c r="BN24" s="118"/>
      <c r="BO24" s="118"/>
      <c r="BP24" s="118"/>
      <c r="BQ24" s="118"/>
    </row>
    <row r="25" spans="1:69" ht="15.75" customHeight="1" x14ac:dyDescent="0.2">
      <c r="A25" s="263">
        <v>0.25</v>
      </c>
      <c r="B25" s="123">
        <v>-1.11802892517746</v>
      </c>
      <c r="C25" s="124">
        <v>-1.1180296298517101</v>
      </c>
      <c r="D25" s="124">
        <v>-1.1180296593597601</v>
      </c>
      <c r="E25" s="124">
        <v>-1.11802891347035</v>
      </c>
      <c r="F25" s="124">
        <v>-1.1180296214794601</v>
      </c>
      <c r="G25" s="124">
        <v>-1.1180290877624299</v>
      </c>
      <c r="H25" s="124">
        <v>-1.11802889335339</v>
      </c>
      <c r="I25" s="124">
        <v>-1.1180288683461099</v>
      </c>
      <c r="J25" s="124">
        <v>-1.11802959483451</v>
      </c>
      <c r="K25" s="125">
        <v>-1.1180294605563199</v>
      </c>
      <c r="L25" s="289">
        <f t="shared" si="8"/>
        <v>-1.1180292654191502</v>
      </c>
      <c r="M25" s="290">
        <f t="shared" si="9"/>
        <v>3.5412904718372419E-7</v>
      </c>
      <c r="N25" s="6"/>
      <c r="O25" s="263">
        <v>0.25</v>
      </c>
      <c r="P25" s="228">
        <v>73</v>
      </c>
      <c r="Q25" s="6">
        <v>74</v>
      </c>
      <c r="R25" s="6">
        <v>74</v>
      </c>
      <c r="S25" s="6">
        <v>73</v>
      </c>
      <c r="T25" s="6">
        <v>74</v>
      </c>
      <c r="U25" s="6">
        <v>73</v>
      </c>
      <c r="V25" s="6">
        <v>73</v>
      </c>
      <c r="W25" s="6">
        <v>73</v>
      </c>
      <c r="X25" s="6">
        <v>74</v>
      </c>
      <c r="Y25" s="229">
        <v>74</v>
      </c>
      <c r="Z25" s="228">
        <f t="shared" si="10"/>
        <v>73.400000000000006</v>
      </c>
      <c r="AA25" s="229">
        <f t="shared" si="11"/>
        <v>0.54772255750516607</v>
      </c>
      <c r="AB25" s="6"/>
      <c r="AC25" s="223"/>
      <c r="AD25" s="223"/>
      <c r="AE25" s="6"/>
      <c r="AF25" s="263">
        <v>0.25</v>
      </c>
      <c r="AG25" s="67">
        <v>-0.99999807275785801</v>
      </c>
      <c r="AH25" s="53">
        <v>-0.99999808817612501</v>
      </c>
      <c r="AI25" s="53">
        <v>-0.99999807863025703</v>
      </c>
      <c r="AJ25" s="53">
        <v>-0.99999805744154802</v>
      </c>
      <c r="AK25" s="53">
        <v>-0.99999810016269497</v>
      </c>
      <c r="AL25" s="53">
        <v>-0.99999804767354095</v>
      </c>
      <c r="AM25" s="53">
        <v>-0.99999808736061802</v>
      </c>
      <c r="AN25" s="53">
        <v>-0.99999808226714504</v>
      </c>
      <c r="AO25" s="53">
        <v>-0.99999807119967898</v>
      </c>
      <c r="AP25" s="25">
        <v>-0.999998061270575</v>
      </c>
      <c r="AQ25" s="228">
        <f t="shared" si="12"/>
        <v>-0.99999807469400426</v>
      </c>
      <c r="AR25" s="229">
        <f t="shared" si="13"/>
        <v>1.5942994094061603E-8</v>
      </c>
      <c r="AS25" s="6"/>
      <c r="AT25" s="263">
        <v>0.25</v>
      </c>
      <c r="AU25" s="228">
        <v>44</v>
      </c>
      <c r="AV25" s="6">
        <v>44</v>
      </c>
      <c r="AW25" s="6">
        <v>44</v>
      </c>
      <c r="AX25" s="6">
        <v>44</v>
      </c>
      <c r="AY25" s="6">
        <v>44</v>
      </c>
      <c r="AZ25" s="6">
        <v>44</v>
      </c>
      <c r="BA25" s="6">
        <v>44</v>
      </c>
      <c r="BB25" s="6">
        <v>44</v>
      </c>
      <c r="BC25" s="6">
        <v>44</v>
      </c>
      <c r="BD25" s="229">
        <v>44</v>
      </c>
      <c r="BE25" s="228">
        <f t="shared" si="14"/>
        <v>44</v>
      </c>
      <c r="BF25" s="229">
        <f t="shared" si="15"/>
        <v>0</v>
      </c>
      <c r="BG25" s="6"/>
      <c r="BH25" s="118"/>
      <c r="BI25" s="118"/>
      <c r="BJ25" s="118"/>
      <c r="BK25" s="118"/>
      <c r="BL25" s="118"/>
      <c r="BM25" s="118"/>
      <c r="BN25" s="118"/>
      <c r="BO25" s="118"/>
      <c r="BP25" s="118"/>
      <c r="BQ25" s="118"/>
    </row>
    <row r="26" spans="1:69" ht="15.75" customHeight="1" x14ac:dyDescent="0.2">
      <c r="A26" s="263">
        <v>0.5</v>
      </c>
      <c r="B26" s="123">
        <v>-2.2360663341826998</v>
      </c>
      <c r="C26" s="124">
        <v>-2.2360662748651601</v>
      </c>
      <c r="D26" s="124">
        <v>-2.23606624772072</v>
      </c>
      <c r="E26" s="124">
        <v>-2.2360663288374099</v>
      </c>
      <c r="F26" s="124">
        <v>-2.2360663657729898</v>
      </c>
      <c r="G26" s="124">
        <v>-2.2360662638715798</v>
      </c>
      <c r="H26" s="124">
        <v>-2.2360662484001299</v>
      </c>
      <c r="I26" s="124">
        <v>-2.2360663563737799</v>
      </c>
      <c r="J26" s="124">
        <v>-2.2360663937519099</v>
      </c>
      <c r="K26" s="125">
        <v>-2.2360663908126899</v>
      </c>
      <c r="L26" s="289">
        <f t="shared" si="8"/>
        <v>-2.2360663204589066</v>
      </c>
      <c r="M26" s="290">
        <f t="shared" si="9"/>
        <v>5.7433567017371793E-8</v>
      </c>
      <c r="N26" s="6"/>
      <c r="O26" s="263">
        <v>0.5</v>
      </c>
      <c r="P26" s="228">
        <v>41</v>
      </c>
      <c r="Q26" s="6">
        <v>41</v>
      </c>
      <c r="R26" s="6">
        <v>41</v>
      </c>
      <c r="S26" s="6">
        <v>41</v>
      </c>
      <c r="T26" s="6">
        <v>41</v>
      </c>
      <c r="U26" s="6">
        <v>41</v>
      </c>
      <c r="V26" s="6">
        <v>41</v>
      </c>
      <c r="W26" s="6">
        <v>41</v>
      </c>
      <c r="X26" s="6">
        <v>41</v>
      </c>
      <c r="Y26" s="229">
        <v>41</v>
      </c>
      <c r="Z26" s="228">
        <f t="shared" si="10"/>
        <v>41</v>
      </c>
      <c r="AA26" s="229">
        <f t="shared" si="11"/>
        <v>0</v>
      </c>
      <c r="AB26" s="6"/>
      <c r="AC26" s="223"/>
      <c r="AD26" s="223"/>
      <c r="AE26" s="6"/>
      <c r="AF26" s="263">
        <v>0.5</v>
      </c>
      <c r="AG26" s="67">
        <v>-1.9999991800190899</v>
      </c>
      <c r="AH26" s="53">
        <v>-1.9999991760892999</v>
      </c>
      <c r="AI26" s="53">
        <v>-1.99999918316795</v>
      </c>
      <c r="AJ26" s="53">
        <v>-1.9999991920146201</v>
      </c>
      <c r="AK26" s="53">
        <v>-1.9999991794329399</v>
      </c>
      <c r="AL26" s="53">
        <v>-1.9999991889442099</v>
      </c>
      <c r="AM26" s="53">
        <v>-1.9999991687862899</v>
      </c>
      <c r="AN26" s="53">
        <v>-1.9999991805039601</v>
      </c>
      <c r="AO26" s="53">
        <v>-1.9999991886552799</v>
      </c>
      <c r="AP26" s="25">
        <v>-1.99999918025818</v>
      </c>
      <c r="AQ26" s="228">
        <f t="shared" si="12"/>
        <v>-1.9999991817871821</v>
      </c>
      <c r="AR26" s="229">
        <f t="shared" si="13"/>
        <v>6.8235132175728441E-9</v>
      </c>
      <c r="AS26" s="6"/>
      <c r="AT26" s="263">
        <v>0.5</v>
      </c>
      <c r="AU26" s="228">
        <v>23</v>
      </c>
      <c r="AV26" s="6">
        <v>23</v>
      </c>
      <c r="AW26" s="6">
        <v>23</v>
      </c>
      <c r="AX26" s="6">
        <v>23</v>
      </c>
      <c r="AY26" s="6">
        <v>23</v>
      </c>
      <c r="AZ26" s="6">
        <v>23</v>
      </c>
      <c r="BA26" s="6">
        <v>23</v>
      </c>
      <c r="BB26" s="6">
        <v>23</v>
      </c>
      <c r="BC26" s="6">
        <v>23</v>
      </c>
      <c r="BD26" s="229">
        <v>23</v>
      </c>
      <c r="BE26" s="228">
        <f t="shared" si="14"/>
        <v>23</v>
      </c>
      <c r="BF26" s="229">
        <f t="shared" si="15"/>
        <v>0</v>
      </c>
      <c r="BG26" s="6"/>
      <c r="BH26" s="118"/>
      <c r="BI26" s="118"/>
      <c r="BJ26" s="118"/>
      <c r="BK26" s="118"/>
      <c r="BL26" s="118"/>
      <c r="BM26" s="118"/>
      <c r="BN26" s="118"/>
      <c r="BO26" s="118"/>
      <c r="BP26" s="118"/>
      <c r="BQ26" s="118"/>
    </row>
    <row r="27" spans="1:69" ht="15.75" customHeight="1" x14ac:dyDescent="0.2">
      <c r="A27" s="263">
        <v>0.75</v>
      </c>
      <c r="B27" s="123">
        <v>-3.35410123844157</v>
      </c>
      <c r="C27" s="124">
        <v>-3.35410075167119</v>
      </c>
      <c r="D27" s="124">
        <v>-3.35410125021146</v>
      </c>
      <c r="E27" s="124">
        <v>-3.3541012547020999</v>
      </c>
      <c r="F27" s="124">
        <v>-3.3541012676461999</v>
      </c>
      <c r="G27" s="124">
        <v>-3.3541012311937499</v>
      </c>
      <c r="H27" s="124">
        <v>-3.3541012478007302</v>
      </c>
      <c r="I27" s="124">
        <v>-3.3541012633366099</v>
      </c>
      <c r="J27" s="124">
        <v>-3.3541012702450699</v>
      </c>
      <c r="K27" s="125">
        <v>-3.3541012750629302</v>
      </c>
      <c r="L27" s="289">
        <f t="shared" si="8"/>
        <v>-3.3541012050311609</v>
      </c>
      <c r="M27" s="290">
        <f t="shared" si="9"/>
        <v>1.5991357681870222E-7</v>
      </c>
      <c r="N27" s="6"/>
      <c r="O27" s="263">
        <v>0.75</v>
      </c>
      <c r="P27" s="228">
        <v>29</v>
      </c>
      <c r="Q27" s="6">
        <v>28</v>
      </c>
      <c r="R27" s="6">
        <v>29</v>
      </c>
      <c r="S27" s="6">
        <v>29</v>
      </c>
      <c r="T27" s="6">
        <v>29</v>
      </c>
      <c r="U27" s="6">
        <v>29</v>
      </c>
      <c r="V27" s="6">
        <v>29</v>
      </c>
      <c r="W27" s="6">
        <v>29</v>
      </c>
      <c r="X27" s="6">
        <v>29</v>
      </c>
      <c r="Y27" s="229">
        <v>29</v>
      </c>
      <c r="Z27" s="228">
        <f t="shared" si="10"/>
        <v>29</v>
      </c>
      <c r="AA27" s="229">
        <f t="shared" si="11"/>
        <v>0</v>
      </c>
      <c r="AB27" s="6"/>
      <c r="AC27" s="223"/>
      <c r="AD27" s="223"/>
      <c r="AE27" s="6"/>
      <c r="AF27" s="263">
        <v>0.75</v>
      </c>
      <c r="AG27" s="67">
        <v>-2.99999982921043</v>
      </c>
      <c r="AH27" s="53">
        <v>-2.9999998338362701</v>
      </c>
      <c r="AI27" s="53">
        <v>-2.9999998329944102</v>
      </c>
      <c r="AJ27" s="53">
        <v>-2.9999998313862801</v>
      </c>
      <c r="AK27" s="53">
        <v>-2.9999998316185601</v>
      </c>
      <c r="AL27" s="53">
        <v>-2.9999998313598701</v>
      </c>
      <c r="AM27" s="53">
        <v>-2.9999998319836298</v>
      </c>
      <c r="AN27" s="53">
        <v>-2.99999983199868</v>
      </c>
      <c r="AO27" s="53">
        <v>-2.9999998355758102</v>
      </c>
      <c r="AP27" s="25">
        <v>-2.9999998357570701</v>
      </c>
      <c r="AQ27" s="228">
        <f t="shared" si="12"/>
        <v>-2.9999998325721005</v>
      </c>
      <c r="AR27" s="229">
        <f t="shared" si="13"/>
        <v>2.01945049249003E-9</v>
      </c>
      <c r="AS27" s="6"/>
      <c r="AT27" s="263">
        <v>0.75</v>
      </c>
      <c r="AU27" s="228">
        <v>16</v>
      </c>
      <c r="AV27" s="6">
        <v>16</v>
      </c>
      <c r="AW27" s="6">
        <v>16</v>
      </c>
      <c r="AX27" s="6">
        <v>16</v>
      </c>
      <c r="AY27" s="6">
        <v>16</v>
      </c>
      <c r="AZ27" s="6">
        <v>16</v>
      </c>
      <c r="BA27" s="6">
        <v>16</v>
      </c>
      <c r="BB27" s="6">
        <v>16</v>
      </c>
      <c r="BC27" s="6">
        <v>16</v>
      </c>
      <c r="BD27" s="229">
        <v>16</v>
      </c>
      <c r="BE27" s="228">
        <f t="shared" si="14"/>
        <v>16</v>
      </c>
      <c r="BF27" s="229">
        <f t="shared" si="15"/>
        <v>0</v>
      </c>
      <c r="BG27" s="6"/>
      <c r="BH27" s="118"/>
      <c r="BI27" s="118"/>
      <c r="BJ27" s="118"/>
      <c r="BK27" s="118"/>
      <c r="BL27" s="118"/>
      <c r="BM27" s="118"/>
      <c r="BN27" s="118"/>
      <c r="BO27" s="118"/>
      <c r="BP27" s="118"/>
      <c r="BQ27" s="118"/>
    </row>
    <row r="28" spans="1:69" ht="15.75" customHeight="1" x14ac:dyDescent="0.2">
      <c r="A28" s="263">
        <v>1</v>
      </c>
      <c r="B28" s="123">
        <v>-4.4721354265103104</v>
      </c>
      <c r="C28" s="124">
        <v>-4.4721354442147696</v>
      </c>
      <c r="D28" s="124">
        <v>-4.4721354316266497</v>
      </c>
      <c r="E28" s="124">
        <v>-4.4721354137965204</v>
      </c>
      <c r="F28" s="124">
        <v>-4.4721354560166802</v>
      </c>
      <c r="G28" s="124">
        <v>-4.4721354483000599</v>
      </c>
      <c r="H28" s="124">
        <v>-4.4721354519805496</v>
      </c>
      <c r="I28" s="124">
        <v>-4.4721354557606698</v>
      </c>
      <c r="J28" s="124">
        <v>-4.4721354413168202</v>
      </c>
      <c r="K28" s="125">
        <v>-4.4721354458582798</v>
      </c>
      <c r="L28" s="289">
        <f t="shared" si="8"/>
        <v>-4.4721354415381311</v>
      </c>
      <c r="M28" s="290">
        <f t="shared" si="9"/>
        <v>1.3687884587629406E-8</v>
      </c>
      <c r="N28" s="6"/>
      <c r="O28" s="263">
        <v>1</v>
      </c>
      <c r="P28" s="228">
        <v>22</v>
      </c>
      <c r="Q28" s="6">
        <v>22</v>
      </c>
      <c r="R28" s="6">
        <v>22</v>
      </c>
      <c r="S28" s="6">
        <v>22</v>
      </c>
      <c r="T28" s="6">
        <v>22</v>
      </c>
      <c r="U28" s="6">
        <v>22</v>
      </c>
      <c r="V28" s="6">
        <v>22</v>
      </c>
      <c r="W28" s="6">
        <v>22</v>
      </c>
      <c r="X28" s="6">
        <v>22</v>
      </c>
      <c r="Y28" s="229">
        <v>22</v>
      </c>
      <c r="Z28" s="228">
        <f t="shared" si="10"/>
        <v>22</v>
      </c>
      <c r="AA28" s="229">
        <f t="shared" si="11"/>
        <v>0</v>
      </c>
      <c r="AB28" s="6"/>
      <c r="AC28" s="223"/>
      <c r="AD28" s="223"/>
      <c r="AE28" s="6"/>
      <c r="AF28" s="263">
        <v>1</v>
      </c>
      <c r="AG28" s="67">
        <v>-3.9999999650641</v>
      </c>
      <c r="AH28" s="53">
        <v>-3.9999999649753701</v>
      </c>
      <c r="AI28" s="53">
        <v>-3.99999996452796</v>
      </c>
      <c r="AJ28" s="53">
        <v>-3.99999996472721</v>
      </c>
      <c r="AK28" s="53">
        <v>-3.9999999641978401</v>
      </c>
      <c r="AL28" s="53">
        <v>-3.9999999643797302</v>
      </c>
      <c r="AM28" s="53">
        <v>-3.99999996414323</v>
      </c>
      <c r="AN28" s="53">
        <v>-3.9999999643592301</v>
      </c>
      <c r="AO28" s="53">
        <v>-3.9999999644208102</v>
      </c>
      <c r="AP28" s="25">
        <v>-3.9999999647586399</v>
      </c>
      <c r="AQ28" s="228">
        <f t="shared" si="12"/>
        <v>-3.9999999645554127</v>
      </c>
      <c r="AR28" s="229">
        <f t="shared" si="13"/>
        <v>3.1480485703739724E-10</v>
      </c>
      <c r="AS28" s="6"/>
      <c r="AT28" s="263">
        <v>1</v>
      </c>
      <c r="AU28" s="228">
        <v>12</v>
      </c>
      <c r="AV28" s="6">
        <v>12</v>
      </c>
      <c r="AW28" s="6">
        <v>12</v>
      </c>
      <c r="AX28" s="6">
        <v>12</v>
      </c>
      <c r="AY28" s="6">
        <v>12</v>
      </c>
      <c r="AZ28" s="6">
        <v>12</v>
      </c>
      <c r="BA28" s="6">
        <v>12</v>
      </c>
      <c r="BB28" s="6">
        <v>12</v>
      </c>
      <c r="BC28" s="6">
        <v>12</v>
      </c>
      <c r="BD28" s="229">
        <v>12</v>
      </c>
      <c r="BE28" s="228">
        <f t="shared" si="14"/>
        <v>12</v>
      </c>
      <c r="BF28" s="229">
        <f t="shared" si="15"/>
        <v>0</v>
      </c>
      <c r="BG28" s="6"/>
      <c r="BH28" s="118"/>
      <c r="BI28" s="118"/>
      <c r="BJ28" s="118"/>
      <c r="BK28" s="118"/>
      <c r="BL28" s="118"/>
      <c r="BM28" s="118"/>
      <c r="BN28" s="118"/>
      <c r="BO28" s="118"/>
      <c r="BP28" s="118"/>
      <c r="BQ28" s="118"/>
    </row>
    <row r="29" spans="1:69" ht="15.75" customHeight="1" x14ac:dyDescent="0.2">
      <c r="A29" s="263">
        <v>1.25</v>
      </c>
      <c r="B29" s="123">
        <v>-5.5897696557903096</v>
      </c>
      <c r="C29" s="124">
        <v>-5.5901579537861901</v>
      </c>
      <c r="D29" s="124">
        <v>-5.5901682651843503</v>
      </c>
      <c r="E29" s="124">
        <v>-5.5897679308377599</v>
      </c>
      <c r="F29" s="124">
        <v>-5.5897576421557602</v>
      </c>
      <c r="G29" s="124">
        <v>-5.5896695249447896</v>
      </c>
      <c r="H29" s="124">
        <v>-5.5897523490438097</v>
      </c>
      <c r="I29" s="124">
        <v>-5.5901659988046504</v>
      </c>
      <c r="J29" s="124">
        <v>-5.5895912846531397</v>
      </c>
      <c r="K29" s="125">
        <v>-5.5893901041249396</v>
      </c>
      <c r="L29" s="289">
        <f t="shared" si="8"/>
        <v>-5.5898190709325695</v>
      </c>
      <c r="M29" s="290">
        <f t="shared" si="9"/>
        <v>2.6429838916326368E-4</v>
      </c>
      <c r="N29" s="6"/>
      <c r="O29" s="263">
        <v>1.25</v>
      </c>
      <c r="P29" s="228">
        <v>101</v>
      </c>
      <c r="Q29" s="6">
        <v>16</v>
      </c>
      <c r="R29" s="6">
        <v>18</v>
      </c>
      <c r="S29" s="6">
        <v>101</v>
      </c>
      <c r="T29" s="6">
        <v>101</v>
      </c>
      <c r="U29" s="6">
        <v>101</v>
      </c>
      <c r="V29" s="6">
        <v>101</v>
      </c>
      <c r="W29" s="6">
        <v>17</v>
      </c>
      <c r="X29" s="6">
        <v>101</v>
      </c>
      <c r="Y29" s="229">
        <v>101</v>
      </c>
      <c r="Z29" s="228">
        <f t="shared" si="10"/>
        <v>84.2</v>
      </c>
      <c r="AA29" s="229">
        <f t="shared" si="11"/>
        <v>37.565942021996477</v>
      </c>
      <c r="AB29" s="6"/>
      <c r="AC29" s="223"/>
      <c r="AD29" s="223"/>
      <c r="AE29" s="6"/>
      <c r="AF29" s="263">
        <v>1.25</v>
      </c>
      <c r="AG29" s="67">
        <v>-4.9999999878738102</v>
      </c>
      <c r="AH29" s="53">
        <v>-4.9999999880562598</v>
      </c>
      <c r="AI29" s="53">
        <v>-4.9999999881459702</v>
      </c>
      <c r="AJ29" s="53">
        <v>-4.9999999881486303</v>
      </c>
      <c r="AK29" s="53">
        <v>-4.9999999879023704</v>
      </c>
      <c r="AL29" s="53">
        <v>-4.9999999877885202</v>
      </c>
      <c r="AM29" s="53">
        <v>-4.9999999878574801</v>
      </c>
      <c r="AN29" s="53">
        <v>-4.9999999880232</v>
      </c>
      <c r="AO29" s="53">
        <v>-4.9999999877828003</v>
      </c>
      <c r="AP29" s="25">
        <v>-4.9999999878648396</v>
      </c>
      <c r="AQ29" s="228">
        <f t="shared" si="12"/>
        <v>-4.9999999879443875</v>
      </c>
      <c r="AR29" s="229">
        <f t="shared" si="13"/>
        <v>1.3828712528709214E-10</v>
      </c>
      <c r="AS29" s="6"/>
      <c r="AT29" s="263">
        <v>1.25</v>
      </c>
      <c r="AU29" s="228">
        <v>9</v>
      </c>
      <c r="AV29" s="6">
        <v>9</v>
      </c>
      <c r="AW29" s="6">
        <v>9</v>
      </c>
      <c r="AX29" s="6">
        <v>9</v>
      </c>
      <c r="AY29" s="6">
        <v>9</v>
      </c>
      <c r="AZ29" s="6">
        <v>9</v>
      </c>
      <c r="BA29" s="6">
        <v>9</v>
      </c>
      <c r="BB29" s="6">
        <v>9</v>
      </c>
      <c r="BC29" s="6">
        <v>9</v>
      </c>
      <c r="BD29" s="229">
        <v>9</v>
      </c>
      <c r="BE29" s="228">
        <f t="shared" si="14"/>
        <v>9</v>
      </c>
      <c r="BF29" s="229">
        <f t="shared" si="15"/>
        <v>0</v>
      </c>
      <c r="BG29" s="6"/>
      <c r="BH29" s="118"/>
      <c r="BI29" s="118"/>
      <c r="BJ29" s="118"/>
      <c r="BK29" s="118"/>
      <c r="BL29" s="118"/>
      <c r="BM29" s="118"/>
      <c r="BN29" s="118"/>
      <c r="BO29" s="118"/>
      <c r="BP29" s="118"/>
      <c r="BQ29" s="118"/>
    </row>
    <row r="30" spans="1:69" ht="15.75" customHeight="1" x14ac:dyDescent="0.2">
      <c r="A30" s="277">
        <v>1.5</v>
      </c>
      <c r="B30" s="128">
        <v>-6.6984118516545301</v>
      </c>
      <c r="C30" s="129">
        <v>-6.6840900739629499</v>
      </c>
      <c r="D30" s="129">
        <v>-6.6887791934343301</v>
      </c>
      <c r="E30" s="129">
        <v>-6.6752244967899399</v>
      </c>
      <c r="F30" s="129">
        <v>-6.7025858484529097</v>
      </c>
      <c r="G30" s="129">
        <v>-6.6912020517246296</v>
      </c>
      <c r="H30" s="129">
        <v>-6.7001772967533304</v>
      </c>
      <c r="I30" s="129">
        <v>-6.6729700913446202</v>
      </c>
      <c r="J30" s="129">
        <v>-6.6977979716243601</v>
      </c>
      <c r="K30" s="130">
        <v>-6.6700320520812397</v>
      </c>
      <c r="L30" s="291">
        <f t="shared" si="8"/>
        <v>-6.6881270927822838</v>
      </c>
      <c r="M30" s="292">
        <f t="shared" si="9"/>
        <v>1.2034143539324771E-2</v>
      </c>
      <c r="N30" s="6"/>
      <c r="O30" s="277">
        <v>1.5</v>
      </c>
      <c r="P30" s="240">
        <v>101</v>
      </c>
      <c r="Q30" s="195">
        <v>101</v>
      </c>
      <c r="R30" s="195">
        <v>101</v>
      </c>
      <c r="S30" s="195">
        <v>101</v>
      </c>
      <c r="T30" s="195">
        <v>101</v>
      </c>
      <c r="U30" s="195">
        <v>101</v>
      </c>
      <c r="V30" s="195">
        <v>101</v>
      </c>
      <c r="W30" s="195">
        <v>101</v>
      </c>
      <c r="X30" s="195">
        <v>101</v>
      </c>
      <c r="Y30" s="241">
        <v>101</v>
      </c>
      <c r="Z30" s="240">
        <f t="shared" si="10"/>
        <v>101</v>
      </c>
      <c r="AA30" s="241">
        <f t="shared" si="11"/>
        <v>0</v>
      </c>
      <c r="AB30" s="6"/>
      <c r="AC30" s="223"/>
      <c r="AD30" s="223"/>
      <c r="AE30" s="6"/>
      <c r="AF30" s="277">
        <v>1.5</v>
      </c>
      <c r="AG30" s="68">
        <v>-5.9999984961016004</v>
      </c>
      <c r="AH30" s="56">
        <v>-5.9999982850527296</v>
      </c>
      <c r="AI30" s="56">
        <v>-5.9999982491121902</v>
      </c>
      <c r="AJ30" s="56">
        <v>-5.9999986622262798</v>
      </c>
      <c r="AK30" s="56">
        <v>-5.9999987764219798</v>
      </c>
      <c r="AL30" s="56">
        <v>-5.9999985752979397</v>
      </c>
      <c r="AM30" s="56">
        <v>-5.99999824324843</v>
      </c>
      <c r="AN30" s="56">
        <v>-5.9999987387464797</v>
      </c>
      <c r="AO30" s="56">
        <v>-5.9999984443613998</v>
      </c>
      <c r="AP30" s="32">
        <v>-5.9999982801002902</v>
      </c>
      <c r="AQ30" s="240">
        <f t="shared" si="12"/>
        <v>-5.9999984750669313</v>
      </c>
      <c r="AR30" s="241">
        <f t="shared" si="13"/>
        <v>2.0701977462525999E-7</v>
      </c>
      <c r="AS30" s="6"/>
      <c r="AT30" s="277">
        <v>1.5</v>
      </c>
      <c r="AU30" s="240">
        <v>10</v>
      </c>
      <c r="AV30" s="195">
        <v>11</v>
      </c>
      <c r="AW30" s="195">
        <v>12</v>
      </c>
      <c r="AX30" s="195">
        <v>8</v>
      </c>
      <c r="AY30" s="195">
        <v>13</v>
      </c>
      <c r="AZ30" s="195">
        <v>12</v>
      </c>
      <c r="BA30" s="195">
        <v>8</v>
      </c>
      <c r="BB30" s="195">
        <v>10</v>
      </c>
      <c r="BC30" s="195">
        <v>11</v>
      </c>
      <c r="BD30" s="241">
        <v>11</v>
      </c>
      <c r="BE30" s="240">
        <f t="shared" si="14"/>
        <v>10.6</v>
      </c>
      <c r="BF30" s="241">
        <f t="shared" si="15"/>
        <v>1.6465452046971323</v>
      </c>
      <c r="BG30" s="6"/>
      <c r="BH30" s="118"/>
      <c r="BI30" s="118"/>
      <c r="BJ30" s="118"/>
      <c r="BK30" s="118"/>
      <c r="BL30" s="118"/>
      <c r="BM30" s="118"/>
      <c r="BN30" s="118"/>
      <c r="BO30" s="118"/>
      <c r="BP30" s="118"/>
      <c r="BQ30" s="118"/>
    </row>
    <row r="31" spans="1:69" ht="15.75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223"/>
      <c r="AD31" s="223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</row>
    <row r="32" spans="1:69" ht="15.75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223"/>
      <c r="AD32" s="223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</row>
    <row r="33" spans="1:69" ht="15.75" customHeight="1" x14ac:dyDescent="0.2">
      <c r="A33" s="6" t="s">
        <v>162</v>
      </c>
      <c r="B33" s="6" t="s">
        <v>163</v>
      </c>
      <c r="C33" s="6" t="s">
        <v>129</v>
      </c>
      <c r="D33" s="6" t="s">
        <v>110</v>
      </c>
      <c r="E33" s="6" t="s">
        <v>111</v>
      </c>
      <c r="F33" s="6" t="s">
        <v>135</v>
      </c>
      <c r="G33" s="6"/>
      <c r="H33" s="6"/>
      <c r="I33" s="6"/>
      <c r="J33" s="6"/>
      <c r="K33" s="6"/>
      <c r="L33" s="6"/>
      <c r="M33" s="6"/>
      <c r="N33" s="6"/>
      <c r="O33" s="6" t="s">
        <v>162</v>
      </c>
      <c r="P33" s="6" t="s">
        <v>163</v>
      </c>
      <c r="Q33" s="6" t="s">
        <v>129</v>
      </c>
      <c r="R33" s="6" t="s">
        <v>110</v>
      </c>
      <c r="S33" s="6" t="s">
        <v>111</v>
      </c>
      <c r="T33" s="6" t="s">
        <v>135</v>
      </c>
      <c r="U33" s="6"/>
      <c r="V33" s="6"/>
      <c r="W33" s="6"/>
      <c r="X33" s="6"/>
      <c r="Y33" s="6"/>
      <c r="Z33" s="6"/>
      <c r="AA33" s="6"/>
      <c r="AB33" s="6"/>
      <c r="AC33" s="223"/>
      <c r="AD33" s="223"/>
      <c r="AE33" s="6"/>
      <c r="AF33" s="6" t="s">
        <v>162</v>
      </c>
      <c r="AG33" s="6" t="s">
        <v>163</v>
      </c>
      <c r="AH33" s="6" t="s">
        <v>129</v>
      </c>
      <c r="AI33" s="6" t="s">
        <v>110</v>
      </c>
      <c r="AJ33" s="6" t="s">
        <v>111</v>
      </c>
      <c r="AK33" s="6" t="s">
        <v>136</v>
      </c>
      <c r="AL33" s="6"/>
      <c r="AM33" s="6"/>
      <c r="AN33" s="6"/>
      <c r="AO33" s="6"/>
      <c r="AP33" s="6"/>
      <c r="AQ33" s="6"/>
      <c r="AR33" s="6"/>
      <c r="AS33" s="6"/>
      <c r="AT33" s="6" t="s">
        <v>162</v>
      </c>
      <c r="AU33" s="6" t="s">
        <v>163</v>
      </c>
      <c r="AV33" s="6" t="s">
        <v>129</v>
      </c>
      <c r="AW33" s="6" t="s">
        <v>110</v>
      </c>
      <c r="AX33" s="6" t="s">
        <v>111</v>
      </c>
      <c r="AY33" s="6" t="s">
        <v>136</v>
      </c>
      <c r="AZ33" s="6"/>
      <c r="BA33" s="6"/>
      <c r="BB33" s="6"/>
      <c r="BC33" s="6"/>
      <c r="BD33" s="6"/>
      <c r="BE33" s="6"/>
      <c r="BF33" s="6"/>
      <c r="BG33" s="6"/>
    </row>
    <row r="34" spans="1:69" ht="15.75" customHeight="1" x14ac:dyDescent="0.2">
      <c r="A34" s="101" t="s">
        <v>164</v>
      </c>
      <c r="B34" s="40" t="s">
        <v>112</v>
      </c>
      <c r="C34" s="41" t="s">
        <v>113</v>
      </c>
      <c r="D34" s="41" t="s">
        <v>114</v>
      </c>
      <c r="E34" s="41" t="s">
        <v>115</v>
      </c>
      <c r="F34" s="41" t="s">
        <v>116</v>
      </c>
      <c r="G34" s="41" t="s">
        <v>117</v>
      </c>
      <c r="H34" s="41" t="s">
        <v>118</v>
      </c>
      <c r="I34" s="41" t="s">
        <v>119</v>
      </c>
      <c r="J34" s="41" t="s">
        <v>120</v>
      </c>
      <c r="K34" s="42" t="s">
        <v>121</v>
      </c>
      <c r="L34" s="43" t="s">
        <v>122</v>
      </c>
      <c r="M34" s="44" t="s">
        <v>123</v>
      </c>
      <c r="N34" s="6"/>
      <c r="O34" s="101" t="s">
        <v>164</v>
      </c>
      <c r="P34" s="40" t="s">
        <v>112</v>
      </c>
      <c r="Q34" s="41" t="s">
        <v>113</v>
      </c>
      <c r="R34" s="41" t="s">
        <v>114</v>
      </c>
      <c r="S34" s="41" t="s">
        <v>115</v>
      </c>
      <c r="T34" s="41" t="s">
        <v>116</v>
      </c>
      <c r="U34" s="41" t="s">
        <v>117</v>
      </c>
      <c r="V34" s="41" t="s">
        <v>118</v>
      </c>
      <c r="W34" s="41" t="s">
        <v>119</v>
      </c>
      <c r="X34" s="41" t="s">
        <v>120</v>
      </c>
      <c r="Y34" s="42" t="s">
        <v>121</v>
      </c>
      <c r="Z34" s="43" t="s">
        <v>122</v>
      </c>
      <c r="AA34" s="44" t="s">
        <v>123</v>
      </c>
      <c r="AB34" s="6"/>
      <c r="AC34" s="223"/>
      <c r="AD34" s="223"/>
      <c r="AE34" s="6"/>
      <c r="AF34" s="101" t="s">
        <v>164</v>
      </c>
      <c r="AG34" s="40" t="s">
        <v>112</v>
      </c>
      <c r="AH34" s="41" t="s">
        <v>113</v>
      </c>
      <c r="AI34" s="41" t="s">
        <v>114</v>
      </c>
      <c r="AJ34" s="41" t="s">
        <v>115</v>
      </c>
      <c r="AK34" s="41" t="s">
        <v>116</v>
      </c>
      <c r="AL34" s="41" t="s">
        <v>117</v>
      </c>
      <c r="AM34" s="41" t="s">
        <v>118</v>
      </c>
      <c r="AN34" s="41" t="s">
        <v>119</v>
      </c>
      <c r="AO34" s="41" t="s">
        <v>120</v>
      </c>
      <c r="AP34" s="42" t="s">
        <v>121</v>
      </c>
      <c r="AQ34" s="156" t="s">
        <v>122</v>
      </c>
      <c r="AR34" s="157" t="s">
        <v>123</v>
      </c>
      <c r="AS34" s="6"/>
      <c r="AT34" s="101" t="s">
        <v>164</v>
      </c>
      <c r="AU34" s="40" t="s">
        <v>112</v>
      </c>
      <c r="AV34" s="41" t="s">
        <v>113</v>
      </c>
      <c r="AW34" s="41" t="s">
        <v>114</v>
      </c>
      <c r="AX34" s="41" t="s">
        <v>115</v>
      </c>
      <c r="AY34" s="41" t="s">
        <v>116</v>
      </c>
      <c r="AZ34" s="41" t="s">
        <v>117</v>
      </c>
      <c r="BA34" s="41" t="s">
        <v>118</v>
      </c>
      <c r="BB34" s="41" t="s">
        <v>119</v>
      </c>
      <c r="BC34" s="41" t="s">
        <v>120</v>
      </c>
      <c r="BD34" s="42" t="s">
        <v>121</v>
      </c>
      <c r="BE34" s="156" t="s">
        <v>122</v>
      </c>
      <c r="BF34" s="157" t="s">
        <v>123</v>
      </c>
      <c r="BG34" s="6"/>
      <c r="BH34" s="66"/>
      <c r="BI34" s="66"/>
      <c r="BJ34" s="66"/>
      <c r="BK34" s="66"/>
      <c r="BL34" s="66"/>
      <c r="BM34" s="66"/>
      <c r="BN34" s="66"/>
      <c r="BO34" s="66"/>
      <c r="BP34" s="66"/>
      <c r="BQ34" s="66"/>
    </row>
    <row r="35" spans="1:69" ht="15.75" customHeight="1" x14ac:dyDescent="0.2">
      <c r="A35" s="263">
        <v>-1.5</v>
      </c>
      <c r="B35" s="138">
        <v>-8.19583579297562</v>
      </c>
      <c r="C35" s="139">
        <v>-8.1955461893925801</v>
      </c>
      <c r="D35" s="139">
        <v>-8.1949753675291106</v>
      </c>
      <c r="E35" s="139">
        <v>-8.1957940361735098</v>
      </c>
      <c r="F35" s="139">
        <v>-8.1957328671075906</v>
      </c>
      <c r="G35" s="139">
        <v>-8.1955158327762501</v>
      </c>
      <c r="H35" s="139">
        <v>-8.1951406135162692</v>
      </c>
      <c r="I35" s="139">
        <v>-8.1955076988125999</v>
      </c>
      <c r="J35" s="139">
        <v>-8.1951661514740994</v>
      </c>
      <c r="K35" s="140">
        <v>-8.1955809071304007</v>
      </c>
      <c r="L35" s="287">
        <f t="shared" ref="L35:L46" si="16">AVERAGE(B35:K35)</f>
        <v>-8.195479545688805</v>
      </c>
      <c r="M35" s="288">
        <f t="shared" ref="M35:M46" si="17">_xlfn.STDEV.S(B35:K35)</f>
        <v>2.9327643005683322E-4</v>
      </c>
      <c r="N35" s="6"/>
      <c r="O35" s="263">
        <v>-1.5</v>
      </c>
      <c r="P35" s="230">
        <v>96</v>
      </c>
      <c r="Q35" s="233">
        <v>101</v>
      </c>
      <c r="R35" s="233">
        <v>101</v>
      </c>
      <c r="S35" s="233">
        <v>101</v>
      </c>
      <c r="T35" s="233">
        <v>101</v>
      </c>
      <c r="U35" s="233">
        <v>99</v>
      </c>
      <c r="V35" s="233">
        <v>101</v>
      </c>
      <c r="W35" s="233">
        <v>92</v>
      </c>
      <c r="X35" s="233">
        <v>92</v>
      </c>
      <c r="Y35" s="231">
        <v>96</v>
      </c>
      <c r="Z35" s="230">
        <f t="shared" ref="Z35:Z46" si="18">AVERAGE(U35:Y35)</f>
        <v>96</v>
      </c>
      <c r="AA35" s="231">
        <f t="shared" ref="AA35:AA46" si="19">_xlfn.STDEV.S(U35:Y35)</f>
        <v>4.0620192023179804</v>
      </c>
      <c r="AB35" s="6"/>
      <c r="AC35" s="223"/>
      <c r="AD35" s="223"/>
      <c r="AE35" s="6"/>
      <c r="AF35" s="263">
        <v>-1.5</v>
      </c>
      <c r="AG35" s="98">
        <v>-8.7671167250065594</v>
      </c>
      <c r="AH35" s="99">
        <v>-8.7330590486025006</v>
      </c>
      <c r="AI35" s="99">
        <v>-8.4962421869534097</v>
      </c>
      <c r="AJ35" s="99">
        <v>-8.7795424138064497</v>
      </c>
      <c r="AK35" s="99">
        <v>-8.7760005686265607</v>
      </c>
      <c r="AL35" s="99">
        <v>-8.7762931063758494</v>
      </c>
      <c r="AM35" s="99">
        <v>-8.7756679523589298</v>
      </c>
      <c r="AN35" s="99">
        <v>-8.7742850657720197</v>
      </c>
      <c r="AO35" s="99">
        <v>-8.62619464168883</v>
      </c>
      <c r="AP35" s="100">
        <v>-8.7662686474879195</v>
      </c>
      <c r="AQ35" s="230">
        <f t="shared" ref="AQ35:AQ46" si="20">AVERAGE(AG35:AP35)</f>
        <v>-8.7270670356679023</v>
      </c>
      <c r="AR35" s="231">
        <f t="shared" ref="AR35:AR46" si="21">_xlfn.STDEV.S(AG35:AP35)</f>
        <v>9.356812866784478E-2</v>
      </c>
      <c r="AS35" s="6"/>
      <c r="AT35" s="263">
        <v>-1.5</v>
      </c>
      <c r="AU35" s="230">
        <v>101</v>
      </c>
      <c r="AV35" s="233">
        <v>101</v>
      </c>
      <c r="AW35" s="233">
        <v>101</v>
      </c>
      <c r="AX35" s="233">
        <v>101</v>
      </c>
      <c r="AY35" s="233">
        <v>101</v>
      </c>
      <c r="AZ35" s="233">
        <v>101</v>
      </c>
      <c r="BA35" s="233">
        <v>101</v>
      </c>
      <c r="BB35" s="233">
        <v>101</v>
      </c>
      <c r="BC35" s="233">
        <v>101</v>
      </c>
      <c r="BD35" s="231">
        <v>101</v>
      </c>
      <c r="BE35" s="230">
        <f t="shared" ref="BE35:BE46" si="22">AVERAGE(AU35:BD35)</f>
        <v>101</v>
      </c>
      <c r="BF35" s="231">
        <f t="shared" ref="BF35:BF46" si="23">_xlfn.STDEV.S(AU35:BD35)</f>
        <v>0</v>
      </c>
      <c r="BG35" s="6"/>
      <c r="BH35" s="118"/>
      <c r="BI35" s="118"/>
      <c r="BJ35" s="118"/>
      <c r="BK35" s="118"/>
      <c r="BL35" s="118"/>
      <c r="BM35" s="118"/>
      <c r="BN35" s="118"/>
      <c r="BO35" s="118"/>
      <c r="BP35" s="118"/>
      <c r="BQ35" s="118"/>
    </row>
    <row r="36" spans="1:69" ht="15.75" customHeight="1" x14ac:dyDescent="0.2">
      <c r="A36" s="263">
        <v>-1.25</v>
      </c>
      <c r="B36" s="123">
        <v>-6.8301263334040199</v>
      </c>
      <c r="C36" s="124">
        <v>-6.83012628113873</v>
      </c>
      <c r="D36" s="124">
        <v>-6.8301262384529799</v>
      </c>
      <c r="E36" s="124">
        <v>-6.8301262469679198</v>
      </c>
      <c r="F36" s="124">
        <v>-6.8301263266185597</v>
      </c>
      <c r="G36" s="124">
        <v>-6.8301262730006398</v>
      </c>
      <c r="H36" s="124">
        <v>-6.83012624752297</v>
      </c>
      <c r="I36" s="124">
        <v>-6.8301262679012398</v>
      </c>
      <c r="J36" s="124">
        <v>-6.8301262466118597</v>
      </c>
      <c r="K36" s="125">
        <v>-6.8301262550802697</v>
      </c>
      <c r="L36" s="289">
        <f t="shared" si="16"/>
        <v>-6.8301262716699185</v>
      </c>
      <c r="M36" s="290">
        <f t="shared" si="17"/>
        <v>3.3558963381945904E-8</v>
      </c>
      <c r="N36" s="6"/>
      <c r="O36" s="263">
        <v>-1.25</v>
      </c>
      <c r="P36" s="228">
        <v>24</v>
      </c>
      <c r="Q36" s="6">
        <v>24</v>
      </c>
      <c r="R36" s="6">
        <v>24</v>
      </c>
      <c r="S36" s="6">
        <v>24</v>
      </c>
      <c r="T36" s="6">
        <v>24</v>
      </c>
      <c r="U36" s="6">
        <v>24</v>
      </c>
      <c r="V36" s="6">
        <v>24</v>
      </c>
      <c r="W36" s="6">
        <v>24</v>
      </c>
      <c r="X36" s="6">
        <v>24</v>
      </c>
      <c r="Y36" s="229">
        <v>24</v>
      </c>
      <c r="Z36" s="228">
        <f t="shared" si="18"/>
        <v>24</v>
      </c>
      <c r="AA36" s="229">
        <f t="shared" si="19"/>
        <v>0</v>
      </c>
      <c r="AB36" s="6"/>
      <c r="AC36" s="223"/>
      <c r="AD36" s="223"/>
      <c r="AE36" s="6"/>
      <c r="AF36" s="263">
        <v>-1.25</v>
      </c>
      <c r="AG36" s="67">
        <v>-7.3176273593170702</v>
      </c>
      <c r="AH36" s="53">
        <v>-7.3176273633314004</v>
      </c>
      <c r="AI36" s="53">
        <v>-7.3176273581959199</v>
      </c>
      <c r="AJ36" s="53">
        <v>-7.3176273692143301</v>
      </c>
      <c r="AK36" s="53">
        <v>-7.3176273266751801</v>
      </c>
      <c r="AL36" s="53">
        <v>-7.3176273323922398</v>
      </c>
      <c r="AM36" s="53">
        <v>-7.31762733846206</v>
      </c>
      <c r="AN36" s="53">
        <v>-7.3176273700361101</v>
      </c>
      <c r="AO36" s="53">
        <v>-7.3176273685889104</v>
      </c>
      <c r="AP36" s="25">
        <v>-7.3176273599326898</v>
      </c>
      <c r="AQ36" s="228">
        <f t="shared" si="20"/>
        <v>-7.3176273546145909</v>
      </c>
      <c r="AR36" s="229">
        <f t="shared" si="21"/>
        <v>1.6058259317673993E-8</v>
      </c>
      <c r="AS36" s="6"/>
      <c r="AT36" s="263">
        <v>-1.25</v>
      </c>
      <c r="AU36" s="228">
        <v>13</v>
      </c>
      <c r="AV36" s="6">
        <v>13</v>
      </c>
      <c r="AW36" s="6">
        <v>13</v>
      </c>
      <c r="AX36" s="6">
        <v>13</v>
      </c>
      <c r="AY36" s="6">
        <v>13</v>
      </c>
      <c r="AZ36" s="6">
        <v>13</v>
      </c>
      <c r="BA36" s="6">
        <v>13</v>
      </c>
      <c r="BB36" s="6">
        <v>13</v>
      </c>
      <c r="BC36" s="6">
        <v>13</v>
      </c>
      <c r="BD36" s="229">
        <v>13</v>
      </c>
      <c r="BE36" s="228">
        <f t="shared" si="22"/>
        <v>13</v>
      </c>
      <c r="BF36" s="229">
        <f t="shared" si="23"/>
        <v>0</v>
      </c>
      <c r="BG36" s="6"/>
      <c r="BH36" s="118"/>
      <c r="BI36" s="118"/>
      <c r="BJ36" s="118"/>
      <c r="BK36" s="118"/>
      <c r="BL36" s="118"/>
      <c r="BM36" s="118"/>
      <c r="BN36" s="118"/>
      <c r="BO36" s="118"/>
      <c r="BP36" s="118"/>
      <c r="BQ36" s="118"/>
    </row>
    <row r="37" spans="1:69" ht="15.75" customHeight="1" x14ac:dyDescent="0.2">
      <c r="A37" s="263">
        <v>-1</v>
      </c>
      <c r="B37" s="123">
        <v>-5.4641008742175696</v>
      </c>
      <c r="C37" s="124">
        <v>-5.4641008581844304</v>
      </c>
      <c r="D37" s="124">
        <v>-5.4641007444591603</v>
      </c>
      <c r="E37" s="124">
        <v>-5.4641008752500904</v>
      </c>
      <c r="F37" s="124">
        <v>-5.4641008004145304</v>
      </c>
      <c r="G37" s="124">
        <v>-5.4641008677181002</v>
      </c>
      <c r="H37" s="124">
        <v>-5.4641008065369601</v>
      </c>
      <c r="I37" s="124">
        <v>-5.4641008083510902</v>
      </c>
      <c r="J37" s="124">
        <v>-5.4641008224109404</v>
      </c>
      <c r="K37" s="125">
        <v>-5.4641008141635004</v>
      </c>
      <c r="L37" s="289">
        <f t="shared" si="16"/>
        <v>-5.4641008271706379</v>
      </c>
      <c r="M37" s="290">
        <f t="shared" si="17"/>
        <v>4.1713096477420726E-8</v>
      </c>
      <c r="N37" s="6"/>
      <c r="O37" s="263">
        <v>-1</v>
      </c>
      <c r="P37" s="228">
        <v>30</v>
      </c>
      <c r="Q37" s="6">
        <v>30</v>
      </c>
      <c r="R37" s="6">
        <v>30</v>
      </c>
      <c r="S37" s="6">
        <v>30</v>
      </c>
      <c r="T37" s="6">
        <v>30</v>
      </c>
      <c r="U37" s="6">
        <v>30</v>
      </c>
      <c r="V37" s="6">
        <v>30</v>
      </c>
      <c r="W37" s="6">
        <v>30</v>
      </c>
      <c r="X37" s="6">
        <v>30</v>
      </c>
      <c r="Y37" s="229">
        <v>30</v>
      </c>
      <c r="Z37" s="228">
        <f t="shared" si="18"/>
        <v>30</v>
      </c>
      <c r="AA37" s="229">
        <f t="shared" si="19"/>
        <v>0</v>
      </c>
      <c r="AB37" s="6"/>
      <c r="AC37" s="223"/>
      <c r="AD37" s="223"/>
      <c r="AE37" s="6"/>
      <c r="AF37" s="263">
        <v>-1</v>
      </c>
      <c r="AG37" s="67">
        <v>-5.8541017379653599</v>
      </c>
      <c r="AH37" s="53">
        <v>-5.8541017286377297</v>
      </c>
      <c r="AI37" s="53">
        <v>-5.8541017243080402</v>
      </c>
      <c r="AJ37" s="53">
        <v>-5.8541017354688503</v>
      </c>
      <c r="AK37" s="53">
        <v>-5.85410174390808</v>
      </c>
      <c r="AL37" s="53">
        <v>-5.854101734536</v>
      </c>
      <c r="AM37" s="53">
        <v>-5.85410172626184</v>
      </c>
      <c r="AN37" s="53">
        <v>-5.8541017296298596</v>
      </c>
      <c r="AO37" s="53">
        <v>-5.8541017487689402</v>
      </c>
      <c r="AP37" s="25">
        <v>-5.8541017413626504</v>
      </c>
      <c r="AQ37" s="228">
        <f t="shared" si="20"/>
        <v>-5.8541017350847344</v>
      </c>
      <c r="AR37" s="229">
        <f t="shared" si="21"/>
        <v>8.0178130450630339E-9</v>
      </c>
      <c r="AS37" s="6"/>
      <c r="AT37" s="263">
        <v>-1</v>
      </c>
      <c r="AU37" s="228">
        <v>16</v>
      </c>
      <c r="AV37" s="6">
        <v>16</v>
      </c>
      <c r="AW37" s="6">
        <v>16</v>
      </c>
      <c r="AX37" s="6">
        <v>16</v>
      </c>
      <c r="AY37" s="6">
        <v>16</v>
      </c>
      <c r="AZ37" s="6">
        <v>16</v>
      </c>
      <c r="BA37" s="6">
        <v>16</v>
      </c>
      <c r="BB37" s="6">
        <v>16</v>
      </c>
      <c r="BC37" s="6">
        <v>16</v>
      </c>
      <c r="BD37" s="229">
        <v>16</v>
      </c>
      <c r="BE37" s="228">
        <f t="shared" si="22"/>
        <v>16</v>
      </c>
      <c r="BF37" s="229">
        <f t="shared" si="23"/>
        <v>0</v>
      </c>
      <c r="BG37" s="6"/>
      <c r="BH37" s="118"/>
      <c r="BI37" s="118"/>
      <c r="BJ37" s="118"/>
      <c r="BK37" s="118"/>
      <c r="BL37" s="118"/>
      <c r="BM37" s="118"/>
      <c r="BN37" s="118"/>
      <c r="BO37" s="118"/>
      <c r="BP37" s="118"/>
      <c r="BQ37" s="118"/>
    </row>
    <row r="38" spans="1:69" ht="15.75" customHeight="1" x14ac:dyDescent="0.2">
      <c r="A38" s="263">
        <v>-0.75</v>
      </c>
      <c r="B38" s="123">
        <v>-4.09807468371823</v>
      </c>
      <c r="C38" s="124">
        <v>-4.0980746399669696</v>
      </c>
      <c r="D38" s="124">
        <v>-4.09807452289943</v>
      </c>
      <c r="E38" s="124">
        <v>-4.0980745764290596</v>
      </c>
      <c r="F38" s="124">
        <v>-4.0980747393052797</v>
      </c>
      <c r="G38" s="124">
        <v>-4.09807445789271</v>
      </c>
      <c r="H38" s="124">
        <v>-4.0980746360956903</v>
      </c>
      <c r="I38" s="124">
        <v>-4.0980747073158099</v>
      </c>
      <c r="J38" s="124">
        <v>-4.09807452734628</v>
      </c>
      <c r="K38" s="125">
        <v>-4.0980746416958604</v>
      </c>
      <c r="L38" s="289">
        <f t="shared" si="16"/>
        <v>-4.0980746132665313</v>
      </c>
      <c r="M38" s="290">
        <f t="shared" si="17"/>
        <v>8.9927941327843368E-8</v>
      </c>
      <c r="N38" s="6"/>
      <c r="O38" s="263">
        <v>-0.75</v>
      </c>
      <c r="P38" s="228">
        <v>38</v>
      </c>
      <c r="Q38" s="6">
        <v>38</v>
      </c>
      <c r="R38" s="6">
        <v>38</v>
      </c>
      <c r="S38" s="6">
        <v>38</v>
      </c>
      <c r="T38" s="6">
        <v>38</v>
      </c>
      <c r="U38" s="6">
        <v>38</v>
      </c>
      <c r="V38" s="6">
        <v>38</v>
      </c>
      <c r="W38" s="6">
        <v>38</v>
      </c>
      <c r="X38" s="6">
        <v>38</v>
      </c>
      <c r="Y38" s="229">
        <v>38</v>
      </c>
      <c r="Z38" s="228">
        <f t="shared" si="18"/>
        <v>38</v>
      </c>
      <c r="AA38" s="229">
        <f t="shared" si="19"/>
        <v>0</v>
      </c>
      <c r="AB38" s="6"/>
      <c r="AC38" s="223"/>
      <c r="AD38" s="223"/>
      <c r="AE38" s="6"/>
      <c r="AF38" s="263">
        <v>-0.75</v>
      </c>
      <c r="AG38" s="67">
        <v>-4.3905759828917699</v>
      </c>
      <c r="AH38" s="53">
        <v>-4.3905759534228297</v>
      </c>
      <c r="AI38" s="53">
        <v>-4.3905759845619396</v>
      </c>
      <c r="AJ38" s="53">
        <v>-4.3905759392378299</v>
      </c>
      <c r="AK38" s="53">
        <v>-4.3905759660086696</v>
      </c>
      <c r="AL38" s="53">
        <v>-4.39057597591834</v>
      </c>
      <c r="AM38" s="53">
        <v>-4.3905759441309904</v>
      </c>
      <c r="AN38" s="53">
        <v>-4.3905759695224802</v>
      </c>
      <c r="AO38" s="53">
        <v>-4.3905759546874199</v>
      </c>
      <c r="AP38" s="25">
        <v>-4.3905759554601902</v>
      </c>
      <c r="AQ38" s="228">
        <f t="shared" si="20"/>
        <v>-4.3905759625842462</v>
      </c>
      <c r="AR38" s="229">
        <f t="shared" si="21"/>
        <v>1.5690406659266727E-8</v>
      </c>
      <c r="AS38" s="6"/>
      <c r="AT38" s="263">
        <v>-0.75</v>
      </c>
      <c r="AU38" s="228">
        <v>21</v>
      </c>
      <c r="AV38" s="6">
        <v>21</v>
      </c>
      <c r="AW38" s="6">
        <v>21</v>
      </c>
      <c r="AX38" s="6">
        <v>21</v>
      </c>
      <c r="AY38" s="6">
        <v>21</v>
      </c>
      <c r="AZ38" s="6">
        <v>21</v>
      </c>
      <c r="BA38" s="6">
        <v>21</v>
      </c>
      <c r="BB38" s="6">
        <v>21</v>
      </c>
      <c r="BC38" s="6">
        <v>21</v>
      </c>
      <c r="BD38" s="229">
        <v>21</v>
      </c>
      <c r="BE38" s="228">
        <f t="shared" si="22"/>
        <v>21</v>
      </c>
      <c r="BF38" s="229">
        <f t="shared" si="23"/>
        <v>0</v>
      </c>
      <c r="BG38" s="6"/>
      <c r="BH38" s="118"/>
      <c r="BI38" s="118"/>
      <c r="BJ38" s="118"/>
      <c r="BK38" s="118"/>
      <c r="BL38" s="118"/>
      <c r="BM38" s="118"/>
      <c r="BN38" s="118"/>
      <c r="BO38" s="118"/>
      <c r="BP38" s="118"/>
      <c r="BQ38" s="118"/>
    </row>
    <row r="39" spans="1:69" ht="15.75" customHeight="1" x14ac:dyDescent="0.2">
      <c r="A39" s="263">
        <v>-0.5</v>
      </c>
      <c r="B39" s="123">
        <v>-2.7320480247985599</v>
      </c>
      <c r="C39" s="124">
        <v>-2.7320480154939202</v>
      </c>
      <c r="D39" s="124">
        <v>-2.73204820127674</v>
      </c>
      <c r="E39" s="124">
        <v>-2.7320479435207399</v>
      </c>
      <c r="F39" s="124">
        <v>-2.7320481094358802</v>
      </c>
      <c r="G39" s="124">
        <v>-2.73204811727472</v>
      </c>
      <c r="H39" s="124">
        <v>-2.7320480733493899</v>
      </c>
      <c r="I39" s="124">
        <v>-2.73204818374073</v>
      </c>
      <c r="J39" s="124">
        <v>-2.7320480712680899</v>
      </c>
      <c r="K39" s="125">
        <v>-2.7320479756457301</v>
      </c>
      <c r="L39" s="289">
        <f t="shared" si="16"/>
        <v>-2.7320480715804498</v>
      </c>
      <c r="M39" s="290">
        <f t="shared" si="17"/>
        <v>8.4236628723668345E-8</v>
      </c>
      <c r="N39" s="6"/>
      <c r="O39" s="263">
        <v>-0.5</v>
      </c>
      <c r="P39" s="228">
        <v>54</v>
      </c>
      <c r="Q39" s="6">
        <v>54</v>
      </c>
      <c r="R39" s="6">
        <v>54</v>
      </c>
      <c r="S39" s="6">
        <v>54</v>
      </c>
      <c r="T39" s="6">
        <v>54</v>
      </c>
      <c r="U39" s="6">
        <v>54</v>
      </c>
      <c r="V39" s="6">
        <v>54</v>
      </c>
      <c r="W39" s="6">
        <v>54</v>
      </c>
      <c r="X39" s="6">
        <v>54</v>
      </c>
      <c r="Y39" s="229">
        <v>54</v>
      </c>
      <c r="Z39" s="228">
        <f t="shared" si="18"/>
        <v>54</v>
      </c>
      <c r="AA39" s="229">
        <f t="shared" si="19"/>
        <v>0</v>
      </c>
      <c r="AB39" s="6"/>
      <c r="AC39" s="223"/>
      <c r="AD39" s="223"/>
      <c r="AE39" s="6"/>
      <c r="AF39" s="263">
        <v>-0.5</v>
      </c>
      <c r="AG39" s="67">
        <v>-2.9270495531624299</v>
      </c>
      <c r="AH39" s="53">
        <v>-2.9270495765848601</v>
      </c>
      <c r="AI39" s="53">
        <v>-2.9270496047107599</v>
      </c>
      <c r="AJ39" s="53">
        <v>-2.92704957980775</v>
      </c>
      <c r="AK39" s="53">
        <v>-2.9270495929360401</v>
      </c>
      <c r="AL39" s="53">
        <v>-2.9270495941947599</v>
      </c>
      <c r="AM39" s="53">
        <v>-2.92704952602221</v>
      </c>
      <c r="AN39" s="53">
        <v>-2.9270495620574999</v>
      </c>
      <c r="AO39" s="53">
        <v>-2.9270495776018599</v>
      </c>
      <c r="AP39" s="25">
        <v>-2.9270496790598699</v>
      </c>
      <c r="AQ39" s="228">
        <f t="shared" si="20"/>
        <v>-2.9270495846138038</v>
      </c>
      <c r="AR39" s="229">
        <f t="shared" si="21"/>
        <v>4.0211498436929712E-8</v>
      </c>
      <c r="AS39" s="6"/>
      <c r="AT39" s="263">
        <v>-0.5</v>
      </c>
      <c r="AU39" s="228">
        <v>30</v>
      </c>
      <c r="AV39" s="6">
        <v>30</v>
      </c>
      <c r="AW39" s="6">
        <v>30</v>
      </c>
      <c r="AX39" s="6">
        <v>30</v>
      </c>
      <c r="AY39" s="6">
        <v>30</v>
      </c>
      <c r="AZ39" s="6">
        <v>30</v>
      </c>
      <c r="BA39" s="6">
        <v>30</v>
      </c>
      <c r="BB39" s="6">
        <v>30</v>
      </c>
      <c r="BC39" s="6">
        <v>30</v>
      </c>
      <c r="BD39" s="229">
        <v>30</v>
      </c>
      <c r="BE39" s="228">
        <f t="shared" si="22"/>
        <v>30</v>
      </c>
      <c r="BF39" s="229">
        <f t="shared" si="23"/>
        <v>0</v>
      </c>
      <c r="BG39" s="6"/>
      <c r="BH39" s="118"/>
      <c r="BI39" s="118"/>
      <c r="BJ39" s="118"/>
      <c r="BK39" s="118"/>
      <c r="BL39" s="118"/>
      <c r="BM39" s="118"/>
      <c r="BN39" s="118"/>
      <c r="BO39" s="118"/>
      <c r="BP39" s="118"/>
      <c r="BQ39" s="118"/>
    </row>
    <row r="40" spans="1:69" ht="15.75" customHeight="1" x14ac:dyDescent="0.2">
      <c r="A40" s="263">
        <v>-0.25</v>
      </c>
      <c r="B40" s="123">
        <v>-1.3660192020819</v>
      </c>
      <c r="C40" s="124">
        <v>-1.36601913521601</v>
      </c>
      <c r="D40" s="124">
        <v>-1.3660189309450399</v>
      </c>
      <c r="E40" s="124">
        <v>-1.36601908263639</v>
      </c>
      <c r="F40" s="124">
        <v>-1.3660188552796899</v>
      </c>
      <c r="G40" s="124">
        <v>-1.3660188581905901</v>
      </c>
      <c r="H40" s="124">
        <v>-1.3660190254209901</v>
      </c>
      <c r="I40" s="124">
        <v>-1.3660189003192</v>
      </c>
      <c r="J40" s="124">
        <v>-1.36601913940202</v>
      </c>
      <c r="K40" s="125">
        <v>-1.3660190061889499</v>
      </c>
      <c r="L40" s="289">
        <f t="shared" si="16"/>
        <v>-1.3660190135680779</v>
      </c>
      <c r="M40" s="290">
        <f t="shared" si="17"/>
        <v>1.2471500334244573E-7</v>
      </c>
      <c r="N40" s="6"/>
      <c r="O40" s="263">
        <v>-0.25</v>
      </c>
      <c r="P40" s="228">
        <v>97</v>
      </c>
      <c r="Q40" s="6">
        <v>97</v>
      </c>
      <c r="R40" s="6">
        <v>97</v>
      </c>
      <c r="S40" s="6">
        <v>97</v>
      </c>
      <c r="T40" s="6">
        <v>97</v>
      </c>
      <c r="U40" s="6">
        <v>97</v>
      </c>
      <c r="V40" s="6">
        <v>97</v>
      </c>
      <c r="W40" s="6">
        <v>97</v>
      </c>
      <c r="X40" s="6">
        <v>97</v>
      </c>
      <c r="Y40" s="229">
        <v>97</v>
      </c>
      <c r="Z40" s="228">
        <f t="shared" si="18"/>
        <v>97</v>
      </c>
      <c r="AA40" s="229">
        <f t="shared" si="19"/>
        <v>0</v>
      </c>
      <c r="AB40" s="6"/>
      <c r="AC40" s="223"/>
      <c r="AD40" s="223"/>
      <c r="AE40" s="6"/>
      <c r="AF40" s="263">
        <v>-0.25</v>
      </c>
      <c r="AG40" s="67">
        <v>-1.46352181601951</v>
      </c>
      <c r="AH40" s="53">
        <v>-1.4635218049721701</v>
      </c>
      <c r="AI40" s="53">
        <v>-1.46352253895246</v>
      </c>
      <c r="AJ40" s="53">
        <v>-1.4635225354022801</v>
      </c>
      <c r="AK40" s="53">
        <v>-1.46352192856318</v>
      </c>
      <c r="AL40" s="53">
        <v>-1.4635218899375999</v>
      </c>
      <c r="AM40" s="53">
        <v>-1.46352195866462</v>
      </c>
      <c r="AN40" s="53">
        <v>-1.4635218812356401</v>
      </c>
      <c r="AO40" s="53">
        <v>-1.46352189551533</v>
      </c>
      <c r="AP40" s="25">
        <v>-1.4635219755969799</v>
      </c>
      <c r="AQ40" s="228">
        <f t="shared" si="20"/>
        <v>-1.4635220224859771</v>
      </c>
      <c r="AR40" s="229">
        <f t="shared" si="21"/>
        <v>2.7658571722831089E-7</v>
      </c>
      <c r="AS40" s="6"/>
      <c r="AT40" s="263">
        <v>-0.25</v>
      </c>
      <c r="AU40" s="228">
        <v>55</v>
      </c>
      <c r="AV40" s="6">
        <v>55</v>
      </c>
      <c r="AW40" s="6">
        <v>56</v>
      </c>
      <c r="AX40" s="6">
        <v>56</v>
      </c>
      <c r="AY40" s="6">
        <v>55</v>
      </c>
      <c r="AZ40" s="6">
        <v>55</v>
      </c>
      <c r="BA40" s="6">
        <v>55</v>
      </c>
      <c r="BB40" s="6">
        <v>55</v>
      </c>
      <c r="BC40" s="6">
        <v>55</v>
      </c>
      <c r="BD40" s="229">
        <v>55</v>
      </c>
      <c r="BE40" s="228">
        <f t="shared" si="22"/>
        <v>55.2</v>
      </c>
      <c r="BF40" s="229">
        <f t="shared" si="23"/>
        <v>0.4216370213557839</v>
      </c>
      <c r="BG40" s="6"/>
      <c r="BH40" s="118"/>
      <c r="BI40" s="118"/>
      <c r="BJ40" s="118"/>
      <c r="BK40" s="118"/>
      <c r="BL40" s="118"/>
      <c r="BM40" s="118"/>
      <c r="BN40" s="118"/>
      <c r="BO40" s="118"/>
      <c r="BP40" s="118"/>
      <c r="BQ40" s="118"/>
    </row>
    <row r="41" spans="1:69" ht="15.75" customHeight="1" x14ac:dyDescent="0.2">
      <c r="A41" s="263">
        <v>0.25</v>
      </c>
      <c r="B41" s="123">
        <v>-1.3660184189231499</v>
      </c>
      <c r="C41" s="124">
        <v>-1.36601870948951</v>
      </c>
      <c r="D41" s="124">
        <v>-1.36601885411775</v>
      </c>
      <c r="E41" s="124">
        <v>-1.36601885019514</v>
      </c>
      <c r="F41" s="124">
        <v>-1.3660187551751699</v>
      </c>
      <c r="G41" s="124">
        <v>-1.3660191377828399</v>
      </c>
      <c r="H41" s="124">
        <v>-1.36601916202155</v>
      </c>
      <c r="I41" s="124">
        <v>-1.36601890138296</v>
      </c>
      <c r="J41" s="124">
        <v>-1.3660190447707701</v>
      </c>
      <c r="K41" s="125">
        <v>-1.3660187987794801</v>
      </c>
      <c r="L41" s="289">
        <f t="shared" si="16"/>
        <v>-1.3660188632638319</v>
      </c>
      <c r="M41" s="290">
        <f t="shared" si="17"/>
        <v>2.2015038097741628E-7</v>
      </c>
      <c r="N41" s="6"/>
      <c r="O41" s="263">
        <v>0.25</v>
      </c>
      <c r="P41" s="228">
        <v>96</v>
      </c>
      <c r="Q41" s="6">
        <v>97</v>
      </c>
      <c r="R41" s="6">
        <v>97</v>
      </c>
      <c r="S41" s="6">
        <v>97</v>
      </c>
      <c r="T41" s="6">
        <v>97</v>
      </c>
      <c r="U41" s="6">
        <v>97</v>
      </c>
      <c r="V41" s="6">
        <v>97</v>
      </c>
      <c r="W41" s="6">
        <v>97</v>
      </c>
      <c r="X41" s="6">
        <v>97</v>
      </c>
      <c r="Y41" s="229">
        <v>97</v>
      </c>
      <c r="Z41" s="228">
        <f t="shared" si="18"/>
        <v>97</v>
      </c>
      <c r="AA41" s="229">
        <f t="shared" si="19"/>
        <v>0</v>
      </c>
      <c r="AB41" s="6"/>
      <c r="AC41" s="223"/>
      <c r="AD41" s="223"/>
      <c r="AE41" s="6"/>
      <c r="AF41" s="263">
        <v>0.25</v>
      </c>
      <c r="AG41" s="67">
        <v>-1.4635219132547399</v>
      </c>
      <c r="AH41" s="53">
        <v>-1.46352194145368</v>
      </c>
      <c r="AI41" s="53">
        <v>-1.46352198988333</v>
      </c>
      <c r="AJ41" s="53">
        <v>-1.46352198305624</v>
      </c>
      <c r="AK41" s="53">
        <v>-1.4635219457504001</v>
      </c>
      <c r="AL41" s="53">
        <v>-1.46352196634899</v>
      </c>
      <c r="AM41" s="53">
        <v>-1.4635218938946</v>
      </c>
      <c r="AN41" s="53">
        <v>-1.46352208875635</v>
      </c>
      <c r="AO41" s="53">
        <v>-1.4635219672037001</v>
      </c>
      <c r="AP41" s="25">
        <v>-1.4635219350180599</v>
      </c>
      <c r="AQ41" s="228">
        <f t="shared" si="20"/>
        <v>-1.4635219624620091</v>
      </c>
      <c r="AR41" s="229">
        <f t="shared" si="21"/>
        <v>5.3500308460761712E-8</v>
      </c>
      <c r="AS41" s="6"/>
      <c r="AT41" s="263">
        <v>0.25</v>
      </c>
      <c r="AU41" s="228">
        <v>57</v>
      </c>
      <c r="AV41" s="6">
        <v>57</v>
      </c>
      <c r="AW41" s="6">
        <v>57</v>
      </c>
      <c r="AX41" s="6">
        <v>57</v>
      </c>
      <c r="AY41" s="6">
        <v>57</v>
      </c>
      <c r="AZ41" s="6">
        <v>57</v>
      </c>
      <c r="BA41" s="6">
        <v>57</v>
      </c>
      <c r="BB41" s="6">
        <v>57</v>
      </c>
      <c r="BC41" s="6">
        <v>57</v>
      </c>
      <c r="BD41" s="229">
        <v>57</v>
      </c>
      <c r="BE41" s="228">
        <f t="shared" si="22"/>
        <v>57</v>
      </c>
      <c r="BF41" s="229">
        <f t="shared" si="23"/>
        <v>0</v>
      </c>
      <c r="BG41" s="6"/>
      <c r="BH41" s="118"/>
      <c r="BI41" s="118"/>
      <c r="BJ41" s="118"/>
      <c r="BK41" s="118"/>
      <c r="BL41" s="118"/>
      <c r="BM41" s="118"/>
      <c r="BN41" s="118"/>
      <c r="BO41" s="118"/>
      <c r="BP41" s="118"/>
      <c r="BQ41" s="118"/>
    </row>
    <row r="42" spans="1:69" ht="15.75" customHeight="1" x14ac:dyDescent="0.2">
      <c r="A42" s="263">
        <v>0.5</v>
      </c>
      <c r="B42" s="123">
        <v>-2.7320477369598901</v>
      </c>
      <c r="C42" s="124">
        <v>-2.73204815705189</v>
      </c>
      <c r="D42" s="124">
        <v>-2.73204801378064</v>
      </c>
      <c r="E42" s="124">
        <v>-2.73204815688011</v>
      </c>
      <c r="F42" s="124">
        <v>-2.7320477058000399</v>
      </c>
      <c r="G42" s="124">
        <v>-2.7320483141684702</v>
      </c>
      <c r="H42" s="124">
        <v>-2.73204788356469</v>
      </c>
      <c r="I42" s="124">
        <v>-2.7320479793272701</v>
      </c>
      <c r="J42" s="124">
        <v>-2.7320478243243902</v>
      </c>
      <c r="K42" s="125">
        <v>-2.7320477532679299</v>
      </c>
      <c r="L42" s="289">
        <f t="shared" si="16"/>
        <v>-2.7320479525125321</v>
      </c>
      <c r="M42" s="290">
        <f t="shared" si="17"/>
        <v>2.0738710343290907E-7</v>
      </c>
      <c r="N42" s="6"/>
      <c r="O42" s="263">
        <v>0.5</v>
      </c>
      <c r="P42" s="228">
        <v>54</v>
      </c>
      <c r="Q42" s="6">
        <v>54</v>
      </c>
      <c r="R42" s="6">
        <v>54</v>
      </c>
      <c r="S42" s="6">
        <v>54</v>
      </c>
      <c r="T42" s="6">
        <v>54</v>
      </c>
      <c r="U42" s="6">
        <v>54</v>
      </c>
      <c r="V42" s="6">
        <v>54</v>
      </c>
      <c r="W42" s="6">
        <v>54</v>
      </c>
      <c r="X42" s="6">
        <v>54</v>
      </c>
      <c r="Y42" s="229">
        <v>54</v>
      </c>
      <c r="Z42" s="228">
        <f t="shared" si="18"/>
        <v>54</v>
      </c>
      <c r="AA42" s="229">
        <f t="shared" si="19"/>
        <v>0</v>
      </c>
      <c r="AB42" s="6"/>
      <c r="AC42" s="223"/>
      <c r="AD42" s="223"/>
      <c r="AE42" s="6"/>
      <c r="AF42" s="263">
        <v>0.5</v>
      </c>
      <c r="AG42" s="67">
        <v>-2.9270494931833699</v>
      </c>
      <c r="AH42" s="53">
        <v>-2.9270493163396001</v>
      </c>
      <c r="AI42" s="53">
        <v>-2.92704935085129</v>
      </c>
      <c r="AJ42" s="53">
        <v>-2.9270494252247001</v>
      </c>
      <c r="AK42" s="53">
        <v>-2.9270494303835499</v>
      </c>
      <c r="AL42" s="53">
        <v>-2.9270493803612299</v>
      </c>
      <c r="AM42" s="53">
        <v>-2.92704946244897</v>
      </c>
      <c r="AN42" s="53">
        <v>-2.92704928577044</v>
      </c>
      <c r="AO42" s="53">
        <v>-2.92704944573785</v>
      </c>
      <c r="AP42" s="25">
        <v>-2.9270493688875501</v>
      </c>
      <c r="AQ42" s="228">
        <f t="shared" si="20"/>
        <v>-2.9270493959188548</v>
      </c>
      <c r="AR42" s="229">
        <f t="shared" si="21"/>
        <v>6.6570405324145314E-8</v>
      </c>
      <c r="AS42" s="6"/>
      <c r="AT42" s="263">
        <v>0.5</v>
      </c>
      <c r="AU42" s="228">
        <v>31</v>
      </c>
      <c r="AV42" s="6">
        <v>31</v>
      </c>
      <c r="AW42" s="6">
        <v>31</v>
      </c>
      <c r="AX42" s="6">
        <v>31</v>
      </c>
      <c r="AY42" s="6">
        <v>31</v>
      </c>
      <c r="AZ42" s="6">
        <v>31</v>
      </c>
      <c r="BA42" s="6">
        <v>31</v>
      </c>
      <c r="BB42" s="6">
        <v>31</v>
      </c>
      <c r="BC42" s="6">
        <v>31</v>
      </c>
      <c r="BD42" s="229">
        <v>31</v>
      </c>
      <c r="BE42" s="228">
        <f t="shared" si="22"/>
        <v>31</v>
      </c>
      <c r="BF42" s="229">
        <f t="shared" si="23"/>
        <v>0</v>
      </c>
      <c r="BG42" s="6"/>
      <c r="BH42" s="118"/>
      <c r="BI42" s="118"/>
      <c r="BJ42" s="118"/>
      <c r="BK42" s="118"/>
      <c r="BL42" s="118"/>
      <c r="BM42" s="118"/>
      <c r="BN42" s="118"/>
      <c r="BO42" s="118"/>
      <c r="BP42" s="118"/>
      <c r="BQ42" s="118"/>
    </row>
    <row r="43" spans="1:69" ht="15.75" customHeight="1" x14ac:dyDescent="0.2">
      <c r="A43" s="263">
        <v>0.75</v>
      </c>
      <c r="B43" s="123">
        <v>-4.0980747732527396</v>
      </c>
      <c r="C43" s="124">
        <v>-4.0980744868184198</v>
      </c>
      <c r="D43" s="124">
        <v>-4.0980745904920299</v>
      </c>
      <c r="E43" s="124">
        <v>-4.0980746233208203</v>
      </c>
      <c r="F43" s="124">
        <v>-4.0980745559636498</v>
      </c>
      <c r="G43" s="124">
        <v>-4.0980745938114902</v>
      </c>
      <c r="H43" s="124">
        <v>-4.0980745998777799</v>
      </c>
      <c r="I43" s="124">
        <v>-4.0980744933610396</v>
      </c>
      <c r="J43" s="124">
        <v>-4.0980744983104502</v>
      </c>
      <c r="K43" s="125">
        <v>-4.09807464318353</v>
      </c>
      <c r="L43" s="289">
        <f t="shared" si="16"/>
        <v>-4.0980745858391945</v>
      </c>
      <c r="M43" s="290">
        <f t="shared" si="17"/>
        <v>8.6287969059162199E-8</v>
      </c>
      <c r="N43" s="6"/>
      <c r="O43" s="263">
        <v>0.75</v>
      </c>
      <c r="P43" s="228">
        <v>38</v>
      </c>
      <c r="Q43" s="6">
        <v>38</v>
      </c>
      <c r="R43" s="6">
        <v>38</v>
      </c>
      <c r="S43" s="6">
        <v>38</v>
      </c>
      <c r="T43" s="6">
        <v>38</v>
      </c>
      <c r="U43" s="6">
        <v>38</v>
      </c>
      <c r="V43" s="6">
        <v>38</v>
      </c>
      <c r="W43" s="6">
        <v>38</v>
      </c>
      <c r="X43" s="6">
        <v>38</v>
      </c>
      <c r="Y43" s="229">
        <v>38</v>
      </c>
      <c r="Z43" s="228">
        <f t="shared" si="18"/>
        <v>38</v>
      </c>
      <c r="AA43" s="229">
        <f t="shared" si="19"/>
        <v>0</v>
      </c>
      <c r="AB43" s="6"/>
      <c r="AC43" s="223"/>
      <c r="AD43" s="223"/>
      <c r="AE43" s="6"/>
      <c r="AF43" s="263">
        <v>0.75</v>
      </c>
      <c r="AG43" s="67">
        <v>-4.3905759082887599</v>
      </c>
      <c r="AH43" s="53">
        <v>-4.3905759259122004</v>
      </c>
      <c r="AI43" s="53">
        <v>-4.3905759168185297</v>
      </c>
      <c r="AJ43" s="53">
        <v>-4.3905759328279501</v>
      </c>
      <c r="AK43" s="53">
        <v>-4.39057593795697</v>
      </c>
      <c r="AL43" s="53">
        <v>-4.3905759064415104</v>
      </c>
      <c r="AM43" s="53">
        <v>-4.39057592224201</v>
      </c>
      <c r="AN43" s="53">
        <v>-4.3905759567885401</v>
      </c>
      <c r="AO43" s="53">
        <v>-4.3905759342086901</v>
      </c>
      <c r="AP43" s="25">
        <v>-4.3905759255450096</v>
      </c>
      <c r="AQ43" s="228">
        <f t="shared" si="20"/>
        <v>-4.3905759267030167</v>
      </c>
      <c r="AR43" s="229">
        <f t="shared" si="21"/>
        <v>1.4887816235602262E-8</v>
      </c>
      <c r="AS43" s="6"/>
      <c r="AT43" s="263">
        <v>0.75</v>
      </c>
      <c r="AU43" s="228">
        <v>22</v>
      </c>
      <c r="AV43" s="6">
        <v>22</v>
      </c>
      <c r="AW43" s="6">
        <v>22</v>
      </c>
      <c r="AX43" s="6">
        <v>22</v>
      </c>
      <c r="AY43" s="6">
        <v>22</v>
      </c>
      <c r="AZ43" s="6">
        <v>22</v>
      </c>
      <c r="BA43" s="6">
        <v>22</v>
      </c>
      <c r="BB43" s="6">
        <v>22</v>
      </c>
      <c r="BC43" s="6">
        <v>22</v>
      </c>
      <c r="BD43" s="229">
        <v>22</v>
      </c>
      <c r="BE43" s="228">
        <f t="shared" si="22"/>
        <v>22</v>
      </c>
      <c r="BF43" s="229">
        <f t="shared" si="23"/>
        <v>0</v>
      </c>
      <c r="BG43" s="6"/>
      <c r="BH43" s="118"/>
      <c r="BI43" s="118"/>
      <c r="BJ43" s="118"/>
      <c r="BK43" s="118"/>
      <c r="BL43" s="118"/>
      <c r="BM43" s="118"/>
      <c r="BN43" s="118"/>
      <c r="BO43" s="118"/>
      <c r="BP43" s="118"/>
      <c r="BQ43" s="118"/>
    </row>
    <row r="44" spans="1:69" ht="15.75" customHeight="1" x14ac:dyDescent="0.2">
      <c r="A44" s="263">
        <v>1</v>
      </c>
      <c r="B44" s="123">
        <v>-5.4641008243446798</v>
      </c>
      <c r="C44" s="124">
        <v>-5.46410085241979</v>
      </c>
      <c r="D44" s="124">
        <v>-5.46410091970741</v>
      </c>
      <c r="E44" s="124">
        <v>-5.4641007987227903</v>
      </c>
      <c r="F44" s="124">
        <v>-5.4641008289557602</v>
      </c>
      <c r="G44" s="124">
        <v>-5.4641008557228696</v>
      </c>
      <c r="H44" s="124">
        <v>-5.4641007779384001</v>
      </c>
      <c r="I44" s="124">
        <v>-5.4641008466451204</v>
      </c>
      <c r="J44" s="124">
        <v>-5.4641008803155096</v>
      </c>
      <c r="K44" s="125">
        <v>-5.4641007540452202</v>
      </c>
      <c r="L44" s="289">
        <f t="shared" si="16"/>
        <v>-5.4641008338817558</v>
      </c>
      <c r="M44" s="290">
        <f t="shared" si="17"/>
        <v>4.871759710562219E-8</v>
      </c>
      <c r="N44" s="6"/>
      <c r="O44" s="263">
        <v>1</v>
      </c>
      <c r="P44" s="228">
        <v>30</v>
      </c>
      <c r="Q44" s="6">
        <v>30</v>
      </c>
      <c r="R44" s="6">
        <v>30</v>
      </c>
      <c r="S44" s="6">
        <v>30</v>
      </c>
      <c r="T44" s="6">
        <v>30</v>
      </c>
      <c r="U44" s="6">
        <v>30</v>
      </c>
      <c r="V44" s="6">
        <v>30</v>
      </c>
      <c r="W44" s="6">
        <v>30</v>
      </c>
      <c r="X44" s="6">
        <v>30</v>
      </c>
      <c r="Y44" s="229">
        <v>30</v>
      </c>
      <c r="Z44" s="228">
        <f t="shared" si="18"/>
        <v>30</v>
      </c>
      <c r="AA44" s="229">
        <f t="shared" si="19"/>
        <v>0</v>
      </c>
      <c r="AB44" s="6"/>
      <c r="AC44" s="223"/>
      <c r="AD44" s="223"/>
      <c r="AE44" s="6"/>
      <c r="AF44" s="263">
        <v>1</v>
      </c>
      <c r="AG44" s="67">
        <v>-5.8541017478551396</v>
      </c>
      <c r="AH44" s="53">
        <v>-5.8541017426635999</v>
      </c>
      <c r="AI44" s="53">
        <v>-5.85410174898416</v>
      </c>
      <c r="AJ44" s="53">
        <v>-5.8541017511343503</v>
      </c>
      <c r="AK44" s="53">
        <v>-5.8541017459159299</v>
      </c>
      <c r="AL44" s="53">
        <v>-5.8541017500721502</v>
      </c>
      <c r="AM44" s="53">
        <v>-5.8541017509551896</v>
      </c>
      <c r="AN44" s="53">
        <v>-5.8541017512685301</v>
      </c>
      <c r="AO44" s="53">
        <v>-5.8541017576233898</v>
      </c>
      <c r="AP44" s="25">
        <v>-5.8541017582670403</v>
      </c>
      <c r="AQ44" s="228">
        <f t="shared" si="20"/>
        <v>-5.8541017504739479</v>
      </c>
      <c r="AR44" s="229">
        <f t="shared" si="21"/>
        <v>4.7628425589424185E-9</v>
      </c>
      <c r="AS44" s="6"/>
      <c r="AT44" s="263">
        <v>1</v>
      </c>
      <c r="AU44" s="228">
        <v>17</v>
      </c>
      <c r="AV44" s="6">
        <v>17</v>
      </c>
      <c r="AW44" s="6">
        <v>17</v>
      </c>
      <c r="AX44" s="6">
        <v>17</v>
      </c>
      <c r="AY44" s="6">
        <v>17</v>
      </c>
      <c r="AZ44" s="6">
        <v>17</v>
      </c>
      <c r="BA44" s="6">
        <v>17</v>
      </c>
      <c r="BB44" s="6">
        <v>17</v>
      </c>
      <c r="BC44" s="6">
        <v>17</v>
      </c>
      <c r="BD44" s="229">
        <v>17</v>
      </c>
      <c r="BE44" s="228">
        <f t="shared" si="22"/>
        <v>17</v>
      </c>
      <c r="BF44" s="229">
        <f t="shared" si="23"/>
        <v>0</v>
      </c>
      <c r="BG44" s="6"/>
      <c r="BH44" s="118"/>
      <c r="BI44" s="118"/>
      <c r="BJ44" s="118"/>
      <c r="BK44" s="118"/>
      <c r="BL44" s="118"/>
      <c r="BM44" s="118"/>
      <c r="BN44" s="118"/>
      <c r="BO44" s="118"/>
      <c r="BP44" s="118"/>
      <c r="BQ44" s="118"/>
    </row>
    <row r="45" spans="1:69" ht="15.75" customHeight="1" x14ac:dyDescent="0.2">
      <c r="A45" s="263">
        <v>1.25</v>
      </c>
      <c r="B45" s="123">
        <v>-6.8301262328373902</v>
      </c>
      <c r="C45" s="124">
        <v>-6.8301261979047299</v>
      </c>
      <c r="D45" s="124">
        <v>-6.8301262968085004</v>
      </c>
      <c r="E45" s="124">
        <v>-6.8301266269907996</v>
      </c>
      <c r="F45" s="124">
        <v>-6.8301262927102</v>
      </c>
      <c r="G45" s="124">
        <v>-6.8301266297962799</v>
      </c>
      <c r="H45" s="124">
        <v>-6.8301262131390903</v>
      </c>
      <c r="I45" s="124">
        <v>-6.8301261939050102</v>
      </c>
      <c r="J45" s="124">
        <v>-6.8301262823193003</v>
      </c>
      <c r="K45" s="125">
        <v>-6.8301266270540397</v>
      </c>
      <c r="L45" s="289">
        <f t="shared" si="16"/>
        <v>-6.8301263593465338</v>
      </c>
      <c r="M45" s="290">
        <f t="shared" si="17"/>
        <v>1.8901615510353883E-7</v>
      </c>
      <c r="N45" s="6"/>
      <c r="O45" s="263">
        <v>1.25</v>
      </c>
      <c r="P45" s="228">
        <v>24</v>
      </c>
      <c r="Q45" s="6">
        <v>24</v>
      </c>
      <c r="R45" s="6">
        <v>24</v>
      </c>
      <c r="S45" s="6">
        <v>25</v>
      </c>
      <c r="T45" s="6">
        <v>24</v>
      </c>
      <c r="U45" s="6">
        <v>25</v>
      </c>
      <c r="V45" s="6">
        <v>24</v>
      </c>
      <c r="W45" s="6">
        <v>24</v>
      </c>
      <c r="X45" s="6">
        <v>24</v>
      </c>
      <c r="Y45" s="229">
        <v>25</v>
      </c>
      <c r="Z45" s="228">
        <f t="shared" si="18"/>
        <v>24.4</v>
      </c>
      <c r="AA45" s="229">
        <f t="shared" si="19"/>
        <v>0.54772255750516607</v>
      </c>
      <c r="AB45" s="6"/>
      <c r="AC45" s="223"/>
      <c r="AD45" s="223"/>
      <c r="AE45" s="6"/>
      <c r="AF45" s="263">
        <v>1.25</v>
      </c>
      <c r="AG45" s="67">
        <v>-7.3176270570606903</v>
      </c>
      <c r="AH45" s="53">
        <v>-7.3176269468339097</v>
      </c>
      <c r="AI45" s="53">
        <v>-7.3176271467626597</v>
      </c>
      <c r="AJ45" s="53">
        <v>-7.3176271468811196</v>
      </c>
      <c r="AK45" s="53">
        <v>-7.31762711565929</v>
      </c>
      <c r="AL45" s="53">
        <v>-7.3176271611657198</v>
      </c>
      <c r="AM45" s="53">
        <v>-7.3176270467429401</v>
      </c>
      <c r="AN45" s="53">
        <v>-7.3176267569787097</v>
      </c>
      <c r="AO45" s="53">
        <v>-7.3176271502681196</v>
      </c>
      <c r="AP45" s="25">
        <v>-7.3176270305348403</v>
      </c>
      <c r="AQ45" s="228">
        <f t="shared" si="20"/>
        <v>-7.3176270558887992</v>
      </c>
      <c r="AR45" s="229">
        <f t="shared" si="21"/>
        <v>1.2564009994641365E-7</v>
      </c>
      <c r="AS45" s="6"/>
      <c r="AT45" s="263">
        <v>1.25</v>
      </c>
      <c r="AU45" s="228">
        <v>13</v>
      </c>
      <c r="AV45" s="6">
        <v>13</v>
      </c>
      <c r="AW45" s="6">
        <v>13</v>
      </c>
      <c r="AX45" s="6">
        <v>13</v>
      </c>
      <c r="AY45" s="6">
        <v>13</v>
      </c>
      <c r="AZ45" s="6">
        <v>13</v>
      </c>
      <c r="BA45" s="6">
        <v>13</v>
      </c>
      <c r="BB45" s="6">
        <v>13</v>
      </c>
      <c r="BC45" s="6">
        <v>12</v>
      </c>
      <c r="BD45" s="229">
        <v>13</v>
      </c>
      <c r="BE45" s="228">
        <f t="shared" si="22"/>
        <v>12.9</v>
      </c>
      <c r="BF45" s="229">
        <f t="shared" si="23"/>
        <v>0.31622776601683794</v>
      </c>
      <c r="BG45" s="6"/>
      <c r="BH45" s="118"/>
      <c r="BI45" s="118"/>
      <c r="BJ45" s="118"/>
      <c r="BK45" s="118"/>
      <c r="BL45" s="118"/>
      <c r="BM45" s="118"/>
      <c r="BN45" s="118"/>
      <c r="BO45" s="118"/>
      <c r="BP45" s="118"/>
      <c r="BQ45" s="118"/>
    </row>
    <row r="46" spans="1:69" ht="15.75" customHeight="1" x14ac:dyDescent="0.2">
      <c r="A46" s="277">
        <v>1.5</v>
      </c>
      <c r="B46" s="128">
        <v>-8.1957145328014906</v>
      </c>
      <c r="C46" s="129">
        <v>-8.19562918033823</v>
      </c>
      <c r="D46" s="129">
        <v>-8.1958825514463296</v>
      </c>
      <c r="E46" s="129">
        <v>-8.1958735962149305</v>
      </c>
      <c r="F46" s="129">
        <v>-8.1957755705968793</v>
      </c>
      <c r="G46" s="129">
        <v>-8.1956324452006797</v>
      </c>
      <c r="H46" s="129">
        <v>-8.1959049268676107</v>
      </c>
      <c r="I46" s="129">
        <v>-8.1957882357695393</v>
      </c>
      <c r="J46" s="129">
        <v>-8.1958873421124991</v>
      </c>
      <c r="K46" s="130">
        <v>-8.1959098293820603</v>
      </c>
      <c r="L46" s="291">
        <f t="shared" si="16"/>
        <v>-8.1957998210730256</v>
      </c>
      <c r="M46" s="292">
        <f t="shared" si="17"/>
        <v>1.0965876963433087E-4</v>
      </c>
      <c r="N46" s="6"/>
      <c r="O46" s="277">
        <v>1.5</v>
      </c>
      <c r="P46" s="240">
        <v>101</v>
      </c>
      <c r="Q46" s="195">
        <v>101</v>
      </c>
      <c r="R46" s="195">
        <v>101</v>
      </c>
      <c r="S46" s="195">
        <v>101</v>
      </c>
      <c r="T46" s="195">
        <v>96</v>
      </c>
      <c r="U46" s="195">
        <v>98</v>
      </c>
      <c r="V46" s="195">
        <v>99</v>
      </c>
      <c r="W46" s="195">
        <v>99</v>
      </c>
      <c r="X46" s="195">
        <v>95</v>
      </c>
      <c r="Y46" s="241">
        <v>101</v>
      </c>
      <c r="Z46" s="240">
        <f t="shared" si="18"/>
        <v>98.4</v>
      </c>
      <c r="AA46" s="241">
        <f t="shared" si="19"/>
        <v>2.1908902300206643</v>
      </c>
      <c r="AB46" s="6"/>
      <c r="AC46" s="223"/>
      <c r="AD46" s="223"/>
      <c r="AE46" s="6"/>
      <c r="AF46" s="277">
        <v>1.5</v>
      </c>
      <c r="AG46" s="68">
        <v>-8.4225433260516596</v>
      </c>
      <c r="AH46" s="56">
        <v>-8.5506362488753798</v>
      </c>
      <c r="AI46" s="56">
        <v>-8.4765792612003992</v>
      </c>
      <c r="AJ46" s="56">
        <v>-8.2140396857816107</v>
      </c>
      <c r="AK46" s="56">
        <v>-8.7513451861391101</v>
      </c>
      <c r="AL46" s="56">
        <v>-8.4793197459348999</v>
      </c>
      <c r="AM46" s="56">
        <v>-8.6445883930780596</v>
      </c>
      <c r="AN46" s="56">
        <v>-8.68419473445684</v>
      </c>
      <c r="AO46" s="56">
        <v>-8.6941506033639104</v>
      </c>
      <c r="AP46" s="32">
        <v>-8.5657972338230604</v>
      </c>
      <c r="AQ46" s="240">
        <f t="shared" si="20"/>
        <v>-8.5483194418704933</v>
      </c>
      <c r="AR46" s="241">
        <f t="shared" si="21"/>
        <v>0.15916344695162604</v>
      </c>
      <c r="AS46" s="6"/>
      <c r="AT46" s="277">
        <v>1.5</v>
      </c>
      <c r="AU46" s="240">
        <v>101</v>
      </c>
      <c r="AV46" s="195">
        <v>101</v>
      </c>
      <c r="AW46" s="195">
        <v>101</v>
      </c>
      <c r="AX46" s="195">
        <v>101</v>
      </c>
      <c r="AY46" s="195">
        <v>101</v>
      </c>
      <c r="AZ46" s="195">
        <v>101</v>
      </c>
      <c r="BA46" s="195">
        <v>101</v>
      </c>
      <c r="BB46" s="195">
        <v>101</v>
      </c>
      <c r="BC46" s="195">
        <v>101</v>
      </c>
      <c r="BD46" s="241">
        <v>101</v>
      </c>
      <c r="BE46" s="240">
        <f t="shared" si="22"/>
        <v>101</v>
      </c>
      <c r="BF46" s="241">
        <f t="shared" si="23"/>
        <v>0</v>
      </c>
      <c r="BG46" s="6"/>
      <c r="BH46" s="118"/>
      <c r="BI46" s="118"/>
      <c r="BJ46" s="118"/>
      <c r="BK46" s="118"/>
      <c r="BL46" s="118"/>
      <c r="BM46" s="118"/>
      <c r="BN46" s="118"/>
      <c r="BO46" s="118"/>
      <c r="BP46" s="118"/>
      <c r="BQ46" s="118"/>
    </row>
    <row r="47" spans="1:69" ht="15.75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223"/>
      <c r="AD47" s="223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118"/>
      <c r="BI47" s="118"/>
      <c r="BJ47" s="118"/>
      <c r="BK47" s="118"/>
      <c r="BL47" s="118"/>
      <c r="BM47" s="118"/>
      <c r="BN47" s="118"/>
      <c r="BO47" s="118"/>
      <c r="BP47" s="118"/>
      <c r="BQ47" s="118"/>
    </row>
    <row r="48" spans="1:69" ht="15.75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223"/>
      <c r="AD48" s="223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</row>
    <row r="49" spans="1:69" ht="15.75" customHeight="1" x14ac:dyDescent="0.2">
      <c r="A49" s="6" t="s">
        <v>162</v>
      </c>
      <c r="B49" s="6" t="s">
        <v>163</v>
      </c>
      <c r="C49" s="6" t="s">
        <v>129</v>
      </c>
      <c r="D49" s="6" t="s">
        <v>110</v>
      </c>
      <c r="E49" s="6" t="s">
        <v>111</v>
      </c>
      <c r="F49" s="6" t="s">
        <v>137</v>
      </c>
      <c r="G49" s="6"/>
      <c r="H49" s="6"/>
      <c r="I49" s="6"/>
      <c r="J49" s="6"/>
      <c r="K49" s="6"/>
      <c r="L49" s="6"/>
      <c r="M49" s="6"/>
      <c r="N49" s="6"/>
      <c r="O49" s="6" t="s">
        <v>162</v>
      </c>
      <c r="P49" s="6" t="s">
        <v>163</v>
      </c>
      <c r="Q49" s="6" t="s">
        <v>129</v>
      </c>
      <c r="R49" s="6" t="s">
        <v>110</v>
      </c>
      <c r="S49" s="6" t="s">
        <v>111</v>
      </c>
      <c r="T49" s="6" t="s">
        <v>137</v>
      </c>
      <c r="U49" s="6"/>
      <c r="V49" s="6"/>
      <c r="W49" s="6"/>
      <c r="X49" s="6"/>
      <c r="Y49" s="6"/>
      <c r="Z49" s="6"/>
      <c r="AA49" s="6"/>
      <c r="AB49" s="6"/>
      <c r="AC49" s="223"/>
      <c r="AD49" s="223"/>
      <c r="AE49" s="6"/>
      <c r="AF49" s="6" t="s">
        <v>162</v>
      </c>
      <c r="AG49" s="6" t="s">
        <v>163</v>
      </c>
      <c r="AH49" s="6" t="s">
        <v>129</v>
      </c>
      <c r="AI49" s="6" t="s">
        <v>110</v>
      </c>
      <c r="AJ49" s="6" t="s">
        <v>111</v>
      </c>
      <c r="AK49" s="6" t="s">
        <v>138</v>
      </c>
      <c r="AL49" s="6"/>
      <c r="AM49" s="6"/>
      <c r="AN49" s="6"/>
      <c r="AO49" s="6"/>
      <c r="AP49" s="6"/>
      <c r="AQ49" s="6"/>
      <c r="AR49" s="6"/>
      <c r="AS49" s="6"/>
      <c r="AT49" s="6" t="s">
        <v>162</v>
      </c>
      <c r="AU49" s="6" t="s">
        <v>163</v>
      </c>
      <c r="AV49" s="6" t="s">
        <v>129</v>
      </c>
      <c r="AW49" s="6" t="s">
        <v>110</v>
      </c>
      <c r="AX49" s="6" t="s">
        <v>111</v>
      </c>
      <c r="AY49" s="6" t="s">
        <v>138</v>
      </c>
      <c r="AZ49" s="6"/>
      <c r="BA49" s="6"/>
      <c r="BB49" s="6"/>
      <c r="BC49" s="6"/>
      <c r="BD49" s="6"/>
      <c r="BE49" s="6"/>
      <c r="BF49" s="6"/>
      <c r="BG49" s="6"/>
    </row>
    <row r="50" spans="1:69" ht="15.75" customHeight="1" x14ac:dyDescent="0.2">
      <c r="A50" s="101" t="s">
        <v>164</v>
      </c>
      <c r="B50" s="40" t="s">
        <v>112</v>
      </c>
      <c r="C50" s="41" t="s">
        <v>113</v>
      </c>
      <c r="D50" s="41" t="s">
        <v>114</v>
      </c>
      <c r="E50" s="41" t="s">
        <v>115</v>
      </c>
      <c r="F50" s="41" t="s">
        <v>116</v>
      </c>
      <c r="G50" s="41" t="s">
        <v>117</v>
      </c>
      <c r="H50" s="41" t="s">
        <v>118</v>
      </c>
      <c r="I50" s="41" t="s">
        <v>119</v>
      </c>
      <c r="J50" s="41" t="s">
        <v>120</v>
      </c>
      <c r="K50" s="42" t="s">
        <v>121</v>
      </c>
      <c r="L50" s="43" t="s">
        <v>122</v>
      </c>
      <c r="M50" s="44" t="s">
        <v>123</v>
      </c>
      <c r="N50" s="6"/>
      <c r="O50" s="101" t="s">
        <v>164</v>
      </c>
      <c r="P50" s="40" t="s">
        <v>112</v>
      </c>
      <c r="Q50" s="41" t="s">
        <v>113</v>
      </c>
      <c r="R50" s="41" t="s">
        <v>114</v>
      </c>
      <c r="S50" s="41" t="s">
        <v>115</v>
      </c>
      <c r="T50" s="41" t="s">
        <v>116</v>
      </c>
      <c r="U50" s="41" t="s">
        <v>117</v>
      </c>
      <c r="V50" s="41" t="s">
        <v>118</v>
      </c>
      <c r="W50" s="41" t="s">
        <v>119</v>
      </c>
      <c r="X50" s="41" t="s">
        <v>120</v>
      </c>
      <c r="Y50" s="42" t="s">
        <v>121</v>
      </c>
      <c r="Z50" s="43" t="s">
        <v>122</v>
      </c>
      <c r="AA50" s="44" t="s">
        <v>123</v>
      </c>
      <c r="AB50" s="6"/>
      <c r="AC50" s="223"/>
      <c r="AD50" s="223"/>
      <c r="AE50" s="6"/>
      <c r="AF50" s="101" t="s">
        <v>164</v>
      </c>
      <c r="AG50" s="40" t="s">
        <v>112</v>
      </c>
      <c r="AH50" s="41" t="s">
        <v>113</v>
      </c>
      <c r="AI50" s="41" t="s">
        <v>114</v>
      </c>
      <c r="AJ50" s="41" t="s">
        <v>115</v>
      </c>
      <c r="AK50" s="41" t="s">
        <v>116</v>
      </c>
      <c r="AL50" s="41" t="s">
        <v>117</v>
      </c>
      <c r="AM50" s="41" t="s">
        <v>118</v>
      </c>
      <c r="AN50" s="41" t="s">
        <v>119</v>
      </c>
      <c r="AO50" s="41" t="s">
        <v>120</v>
      </c>
      <c r="AP50" s="42" t="s">
        <v>121</v>
      </c>
      <c r="AQ50" s="156" t="s">
        <v>122</v>
      </c>
      <c r="AR50" s="157" t="s">
        <v>123</v>
      </c>
      <c r="AS50" s="6"/>
      <c r="AT50" s="101" t="s">
        <v>164</v>
      </c>
      <c r="AU50" s="40" t="s">
        <v>112</v>
      </c>
      <c r="AV50" s="41" t="s">
        <v>113</v>
      </c>
      <c r="AW50" s="41" t="s">
        <v>114</v>
      </c>
      <c r="AX50" s="41" t="s">
        <v>115</v>
      </c>
      <c r="AY50" s="41" t="s">
        <v>116</v>
      </c>
      <c r="AZ50" s="41" t="s">
        <v>117</v>
      </c>
      <c r="BA50" s="41" t="s">
        <v>118</v>
      </c>
      <c r="BB50" s="41" t="s">
        <v>119</v>
      </c>
      <c r="BC50" s="41" t="s">
        <v>120</v>
      </c>
      <c r="BD50" s="42" t="s">
        <v>121</v>
      </c>
      <c r="BE50" s="156" t="s">
        <v>122</v>
      </c>
      <c r="BF50" s="157" t="s">
        <v>123</v>
      </c>
      <c r="BG50" s="6"/>
      <c r="BH50" s="66"/>
      <c r="BI50" s="66"/>
      <c r="BJ50" s="66"/>
      <c r="BK50" s="66"/>
      <c r="BL50" s="66"/>
      <c r="BM50" s="66"/>
      <c r="BN50" s="66"/>
      <c r="BO50" s="66"/>
      <c r="BP50" s="66"/>
      <c r="BQ50" s="66"/>
    </row>
    <row r="51" spans="1:69" ht="15.75" customHeight="1" x14ac:dyDescent="0.2">
      <c r="A51" s="263">
        <v>-1.5</v>
      </c>
      <c r="B51" s="293">
        <v>-9.5582551311063995</v>
      </c>
      <c r="C51" s="139">
        <v>-9.5566793103718304</v>
      </c>
      <c r="D51" s="139">
        <v>-9.6201141996832593</v>
      </c>
      <c r="E51" s="139">
        <v>-8.52935690075401</v>
      </c>
      <c r="F51" s="139">
        <v>-9.6966990812471092</v>
      </c>
      <c r="G51" s="139">
        <v>-5.4599549931830698</v>
      </c>
      <c r="H51" s="139">
        <v>-9.2934819469087202</v>
      </c>
      <c r="I51" s="139">
        <v>-8.6732074457973791</v>
      </c>
      <c r="J51" s="139">
        <v>-8.9226382600460408</v>
      </c>
      <c r="K51" s="140">
        <v>-9.4172331297643996</v>
      </c>
      <c r="L51" s="287">
        <f t="shared" ref="L51:L62" si="24">AVERAGE(B51:K51)</f>
        <v>-8.8727620398862221</v>
      </c>
      <c r="M51" s="288">
        <f t="shared" ref="M51:M62" si="25">_xlfn.STDEV.S(B51:K51)</f>
        <v>1.267367955809102</v>
      </c>
      <c r="N51" s="6"/>
      <c r="O51" s="263">
        <v>-1.5</v>
      </c>
      <c r="P51" s="230">
        <v>101</v>
      </c>
      <c r="Q51" s="233">
        <v>101</v>
      </c>
      <c r="R51" s="233">
        <v>101</v>
      </c>
      <c r="S51" s="233">
        <v>101</v>
      </c>
      <c r="T51" s="233">
        <v>101</v>
      </c>
      <c r="U51" s="233">
        <v>101</v>
      </c>
      <c r="V51" s="233">
        <v>101</v>
      </c>
      <c r="W51" s="233">
        <v>101</v>
      </c>
      <c r="X51" s="233">
        <v>101</v>
      </c>
      <c r="Y51" s="231">
        <v>101</v>
      </c>
      <c r="Z51" s="230">
        <f t="shared" ref="Z51:Z62" si="26">AVERAGE(U51:Y51)</f>
        <v>101</v>
      </c>
      <c r="AA51" s="231">
        <f t="shared" ref="AA51:AA62" si="27">_xlfn.STDEV.S(U51:Y51)</f>
        <v>0</v>
      </c>
      <c r="AB51" s="6"/>
      <c r="AC51" s="223"/>
      <c r="AD51" s="223"/>
      <c r="AE51" s="6"/>
      <c r="AF51" s="263">
        <v>-1.5</v>
      </c>
      <c r="AG51" s="98">
        <v>-8.5541547675734506</v>
      </c>
      <c r="AH51" s="99">
        <v>-10.707359494618499</v>
      </c>
      <c r="AI51" s="99">
        <v>-10.793501790207999</v>
      </c>
      <c r="AJ51" s="99">
        <v>-9.7292037612670601</v>
      </c>
      <c r="AK51" s="99">
        <v>-7.8770965242084001</v>
      </c>
      <c r="AL51" s="99">
        <v>-9.7236178450254798</v>
      </c>
      <c r="AM51" s="99">
        <v>-9.6973914563933601</v>
      </c>
      <c r="AN51" s="99">
        <v>-8.9875611310546493</v>
      </c>
      <c r="AO51" s="99">
        <v>-9.3161509704726999</v>
      </c>
      <c r="AP51" s="100">
        <v>-6.7075606812091904</v>
      </c>
      <c r="AQ51" s="230">
        <f t="shared" ref="AQ51:AQ62" si="28">AVERAGE(AG51:AP51)</f>
        <v>-9.209359842203078</v>
      </c>
      <c r="AR51" s="231">
        <f t="shared" ref="AR51:AR62" si="29">_xlfn.STDEV.S(AG51:AP51)</f>
        <v>1.2494532054622101</v>
      </c>
      <c r="AS51" s="6"/>
      <c r="AT51" s="263">
        <v>-1.5</v>
      </c>
      <c r="AU51" s="230">
        <v>101</v>
      </c>
      <c r="AV51" s="233">
        <v>101</v>
      </c>
      <c r="AW51" s="294">
        <v>101</v>
      </c>
      <c r="AX51" s="233">
        <v>101</v>
      </c>
      <c r="AY51" s="233">
        <v>101</v>
      </c>
      <c r="AZ51" s="233">
        <v>101</v>
      </c>
      <c r="BA51" s="233">
        <v>101</v>
      </c>
      <c r="BB51" s="295">
        <v>101</v>
      </c>
      <c r="BC51" s="233">
        <v>101</v>
      </c>
      <c r="BD51" s="231">
        <v>101</v>
      </c>
      <c r="BE51" s="230">
        <f t="shared" ref="BE51:BE62" si="30">AVERAGE(AU51:BD51)</f>
        <v>101</v>
      </c>
      <c r="BF51" s="231">
        <f t="shared" ref="BF51:BF62" si="31">_xlfn.STDEV.S(AU51:BD51)</f>
        <v>0</v>
      </c>
      <c r="BG51" s="6"/>
    </row>
    <row r="52" spans="1:69" ht="15.75" customHeight="1" x14ac:dyDescent="0.2">
      <c r="A52" s="263">
        <v>-1.25</v>
      </c>
      <c r="B52" s="296">
        <v>-8.7303044128952791</v>
      </c>
      <c r="C52" s="124">
        <v>-8.6713482332654301</v>
      </c>
      <c r="D52" s="124">
        <v>-8.7348877824446198</v>
      </c>
      <c r="E52" s="124">
        <v>-8.7346348605396997</v>
      </c>
      <c r="F52" s="124">
        <v>-8.6268638592075693</v>
      </c>
      <c r="G52" s="124">
        <v>-8.7113541364373397</v>
      </c>
      <c r="H52" s="124">
        <v>-8.6012810957163399</v>
      </c>
      <c r="I52" s="124">
        <v>-8.7329049251595592</v>
      </c>
      <c r="J52" s="124">
        <v>-8.7259314093924001</v>
      </c>
      <c r="K52" s="125">
        <v>-8.7206417231944595</v>
      </c>
      <c r="L52" s="289">
        <f t="shared" si="24"/>
        <v>-8.6990152438252704</v>
      </c>
      <c r="M52" s="290">
        <f t="shared" si="25"/>
        <v>4.8933970313399751E-2</v>
      </c>
      <c r="N52" s="6"/>
      <c r="O52" s="263">
        <v>-1.25</v>
      </c>
      <c r="P52" s="228">
        <v>101</v>
      </c>
      <c r="Q52" s="6">
        <v>101</v>
      </c>
      <c r="R52" s="6">
        <v>83</v>
      </c>
      <c r="S52" s="6">
        <v>73</v>
      </c>
      <c r="T52" s="6">
        <v>101</v>
      </c>
      <c r="U52" s="6">
        <v>101</v>
      </c>
      <c r="V52" s="6">
        <v>101</v>
      </c>
      <c r="W52" s="6">
        <v>101</v>
      </c>
      <c r="X52" s="6">
        <v>101</v>
      </c>
      <c r="Y52" s="229">
        <v>101</v>
      </c>
      <c r="Z52" s="228">
        <f t="shared" si="26"/>
        <v>101</v>
      </c>
      <c r="AA52" s="229">
        <f t="shared" si="27"/>
        <v>0</v>
      </c>
      <c r="AB52" s="6"/>
      <c r="AC52" s="223"/>
      <c r="AD52" s="223"/>
      <c r="AE52" s="6"/>
      <c r="AF52" s="263">
        <v>-1.25</v>
      </c>
      <c r="AG52" s="67">
        <v>-9.9999904206660393</v>
      </c>
      <c r="AH52" s="53">
        <v>-9.9999915613776</v>
      </c>
      <c r="AI52" s="53">
        <v>-9.9999839743183401</v>
      </c>
      <c r="AJ52" s="53">
        <v>-9.9999888680635092</v>
      </c>
      <c r="AK52" s="53">
        <v>-9.7035562119434395</v>
      </c>
      <c r="AL52" s="53">
        <v>-9.9999809795589094</v>
      </c>
      <c r="AM52" s="53">
        <v>-9.9999751537992108</v>
      </c>
      <c r="AN52" s="53">
        <v>-9.9999933344868008</v>
      </c>
      <c r="AO52" s="53">
        <v>-9.9999849979453792</v>
      </c>
      <c r="AP52" s="25">
        <v>-9.9260831859802394</v>
      </c>
      <c r="AQ52" s="228">
        <f t="shared" si="28"/>
        <v>-9.9629528688139466</v>
      </c>
      <c r="AR52" s="229">
        <f t="shared" si="29"/>
        <v>9.4055372209558022E-2</v>
      </c>
      <c r="AS52" s="6"/>
      <c r="AT52" s="263">
        <v>-1.25</v>
      </c>
      <c r="AU52" s="228">
        <v>17</v>
      </c>
      <c r="AV52" s="6">
        <v>17</v>
      </c>
      <c r="AW52" s="196">
        <v>16</v>
      </c>
      <c r="AX52" s="6">
        <v>17</v>
      </c>
      <c r="AY52" s="6">
        <v>101</v>
      </c>
      <c r="AZ52" s="6">
        <v>16</v>
      </c>
      <c r="BA52" s="6">
        <v>15</v>
      </c>
      <c r="BB52" s="297">
        <v>19</v>
      </c>
      <c r="BC52" s="6">
        <v>16</v>
      </c>
      <c r="BD52" s="229">
        <v>101</v>
      </c>
      <c r="BE52" s="228">
        <f t="shared" si="30"/>
        <v>33.5</v>
      </c>
      <c r="BF52" s="229">
        <f t="shared" si="31"/>
        <v>35.591041319722891</v>
      </c>
      <c r="BG52" s="6"/>
    </row>
    <row r="53" spans="1:69" ht="15.75" customHeight="1" x14ac:dyDescent="0.2">
      <c r="A53" s="263">
        <v>-1</v>
      </c>
      <c r="B53" s="296">
        <v>-6.98791713159211</v>
      </c>
      <c r="C53" s="124">
        <v>-6.9879171806079903</v>
      </c>
      <c r="D53" s="124">
        <v>-6.98791758575587</v>
      </c>
      <c r="E53" s="124">
        <v>-6.9879171403673102</v>
      </c>
      <c r="F53" s="124">
        <v>-6.9879170821694796</v>
      </c>
      <c r="G53" s="124">
        <v>-6.9879172398709404</v>
      </c>
      <c r="H53" s="124">
        <v>-6.98791724658797</v>
      </c>
      <c r="I53" s="124">
        <v>-6.9879174991076898</v>
      </c>
      <c r="J53" s="124">
        <v>-6.9879175004207399</v>
      </c>
      <c r="K53" s="125">
        <v>-6.9879172754105596</v>
      </c>
      <c r="L53" s="289">
        <f t="shared" si="24"/>
        <v>-6.9879172881890668</v>
      </c>
      <c r="M53" s="290">
        <f t="shared" si="25"/>
        <v>1.7723028670039657E-7</v>
      </c>
      <c r="N53" s="6"/>
      <c r="O53" s="263">
        <v>-1</v>
      </c>
      <c r="P53" s="228">
        <v>34</v>
      </c>
      <c r="Q53" s="6">
        <v>34</v>
      </c>
      <c r="R53" s="6">
        <v>35</v>
      </c>
      <c r="S53" s="6">
        <v>34</v>
      </c>
      <c r="T53" s="6">
        <v>34</v>
      </c>
      <c r="U53" s="6">
        <v>35</v>
      </c>
      <c r="V53" s="6">
        <v>34</v>
      </c>
      <c r="W53" s="6">
        <v>34</v>
      </c>
      <c r="X53" s="6">
        <v>35</v>
      </c>
      <c r="Y53" s="229">
        <v>35</v>
      </c>
      <c r="Z53" s="228">
        <f t="shared" si="26"/>
        <v>34.6</v>
      </c>
      <c r="AA53" s="229">
        <f t="shared" si="27"/>
        <v>0.54772255750516607</v>
      </c>
      <c r="AB53" s="6"/>
      <c r="AC53" s="223"/>
      <c r="AD53" s="223"/>
      <c r="AE53" s="6"/>
      <c r="AF53" s="263">
        <v>-1</v>
      </c>
      <c r="AG53" s="67">
        <v>-7.9999997610907796</v>
      </c>
      <c r="AH53" s="53">
        <v>-7.9999997664786502</v>
      </c>
      <c r="AI53" s="53">
        <v>-7.9999997757633903</v>
      </c>
      <c r="AJ53" s="53">
        <v>-7.9999997738857402</v>
      </c>
      <c r="AK53" s="53">
        <v>-7.99999974625955</v>
      </c>
      <c r="AL53" s="53">
        <v>-7.9999997579668003</v>
      </c>
      <c r="AM53" s="53">
        <v>-7.9999997798719198</v>
      </c>
      <c r="AN53" s="53">
        <v>-7.9999997709498496</v>
      </c>
      <c r="AO53" s="53">
        <v>-7.9999997332609798</v>
      </c>
      <c r="AP53" s="25">
        <v>-7.9999997681044102</v>
      </c>
      <c r="AQ53" s="228">
        <f t="shared" si="28"/>
        <v>-7.9999997633632081</v>
      </c>
      <c r="AR53" s="229">
        <f t="shared" si="29"/>
        <v>1.4374871149982676E-8</v>
      </c>
      <c r="AS53" s="6"/>
      <c r="AT53" s="263">
        <v>-1</v>
      </c>
      <c r="AU53" s="228">
        <v>19</v>
      </c>
      <c r="AV53" s="6">
        <v>19</v>
      </c>
      <c r="AW53" s="196">
        <v>19</v>
      </c>
      <c r="AX53" s="6">
        <v>19</v>
      </c>
      <c r="AY53" s="6">
        <v>19</v>
      </c>
      <c r="AZ53" s="6">
        <v>19</v>
      </c>
      <c r="BA53" s="6">
        <v>19</v>
      </c>
      <c r="BB53" s="196">
        <v>19</v>
      </c>
      <c r="BC53" s="6">
        <v>19</v>
      </c>
      <c r="BD53" s="229">
        <v>19</v>
      </c>
      <c r="BE53" s="228">
        <f t="shared" si="30"/>
        <v>19</v>
      </c>
      <c r="BF53" s="229">
        <f t="shared" si="31"/>
        <v>0</v>
      </c>
      <c r="BG53" s="6"/>
    </row>
    <row r="54" spans="1:69" ht="15.75" customHeight="1" x14ac:dyDescent="0.2">
      <c r="A54" s="263">
        <v>-0.75</v>
      </c>
      <c r="B54" s="296">
        <v>-5.2409369467926901</v>
      </c>
      <c r="C54" s="124">
        <v>-5.2409373663774597</v>
      </c>
      <c r="D54" s="124">
        <v>-5.2409370586144997</v>
      </c>
      <c r="E54" s="124">
        <v>-5.2409372003527404</v>
      </c>
      <c r="F54" s="124">
        <v>-5.24093743291081</v>
      </c>
      <c r="G54" s="124">
        <v>-5.2409370614763704</v>
      </c>
      <c r="H54" s="124">
        <v>-5.2409369351009998</v>
      </c>
      <c r="I54" s="124">
        <v>-5.2409371330571402</v>
      </c>
      <c r="J54" s="124">
        <v>-5.24093716819785</v>
      </c>
      <c r="K54" s="125">
        <v>-5.2409370546046503</v>
      </c>
      <c r="L54" s="289">
        <f t="shared" si="24"/>
        <v>-5.2409371357485206</v>
      </c>
      <c r="M54" s="290">
        <f t="shared" si="25"/>
        <v>1.6355193269436862E-7</v>
      </c>
      <c r="N54" s="6"/>
      <c r="O54" s="263">
        <v>-0.75</v>
      </c>
      <c r="P54" s="228">
        <v>45</v>
      </c>
      <c r="Q54" s="6">
        <v>44</v>
      </c>
      <c r="R54" s="6">
        <v>44</v>
      </c>
      <c r="S54" s="6">
        <v>44</v>
      </c>
      <c r="T54" s="6">
        <v>45</v>
      </c>
      <c r="U54" s="6">
        <v>44</v>
      </c>
      <c r="V54" s="6">
        <v>44</v>
      </c>
      <c r="W54" s="6">
        <v>44</v>
      </c>
      <c r="X54" s="6">
        <v>44</v>
      </c>
      <c r="Y54" s="229">
        <v>44</v>
      </c>
      <c r="Z54" s="228">
        <f t="shared" si="26"/>
        <v>44</v>
      </c>
      <c r="AA54" s="229">
        <f t="shared" si="27"/>
        <v>0</v>
      </c>
      <c r="AB54" s="6"/>
      <c r="AC54" s="223"/>
      <c r="AD54" s="223"/>
      <c r="AE54" s="6"/>
      <c r="AF54" s="263">
        <v>-0.75</v>
      </c>
      <c r="AG54" s="67">
        <v>-5.99999929294935</v>
      </c>
      <c r="AH54" s="53">
        <v>-5.9999992725394797</v>
      </c>
      <c r="AI54" s="53">
        <v>-5.9999991615384003</v>
      </c>
      <c r="AJ54" s="53">
        <v>-5.9999993249270496</v>
      </c>
      <c r="AK54" s="53">
        <v>-5.9999993637945996</v>
      </c>
      <c r="AL54" s="53">
        <v>-5.9999992982989898</v>
      </c>
      <c r="AM54" s="53">
        <v>-5.9999992669796098</v>
      </c>
      <c r="AN54" s="53">
        <v>-5.9999992934469502</v>
      </c>
      <c r="AO54" s="53">
        <v>-5.9999993271379699</v>
      </c>
      <c r="AP54" s="25">
        <v>-5.9999993450827702</v>
      </c>
      <c r="AQ54" s="228">
        <f t="shared" si="28"/>
        <v>-5.9999992946695162</v>
      </c>
      <c r="AR54" s="229">
        <f t="shared" si="29"/>
        <v>5.606294312059964E-8</v>
      </c>
      <c r="AS54" s="6"/>
      <c r="AT54" s="263">
        <v>-0.75</v>
      </c>
      <c r="AU54" s="228">
        <v>24</v>
      </c>
      <c r="AV54" s="6">
        <v>24</v>
      </c>
      <c r="AW54" s="196">
        <v>24</v>
      </c>
      <c r="AX54" s="6">
        <v>24</v>
      </c>
      <c r="AY54" s="6">
        <v>24</v>
      </c>
      <c r="AZ54" s="6">
        <v>24</v>
      </c>
      <c r="BA54" s="6">
        <v>24</v>
      </c>
      <c r="BB54" s="196">
        <v>24</v>
      </c>
      <c r="BC54" s="6">
        <v>24</v>
      </c>
      <c r="BD54" s="229">
        <v>24</v>
      </c>
      <c r="BE54" s="228">
        <f t="shared" si="30"/>
        <v>24</v>
      </c>
      <c r="BF54" s="229">
        <f t="shared" si="31"/>
        <v>0</v>
      </c>
      <c r="BG54" s="6"/>
    </row>
    <row r="55" spans="1:69" ht="15.75" customHeight="1" x14ac:dyDescent="0.2">
      <c r="A55" s="263">
        <v>-0.5</v>
      </c>
      <c r="B55" s="296">
        <v>-3.4939565564919799</v>
      </c>
      <c r="C55" s="124">
        <v>-3.4939562177875199</v>
      </c>
      <c r="D55" s="124">
        <v>-3.4939563640956601</v>
      </c>
      <c r="E55" s="124">
        <v>-3.4939563646088798</v>
      </c>
      <c r="F55" s="124">
        <v>-3.4939561904512599</v>
      </c>
      <c r="G55" s="124">
        <v>-3.4939564379764301</v>
      </c>
      <c r="H55" s="124">
        <v>-3.4939563065934198</v>
      </c>
      <c r="I55" s="124">
        <v>-3.4939563948008701</v>
      </c>
      <c r="J55" s="124">
        <v>-3.49395591296657</v>
      </c>
      <c r="K55" s="125">
        <v>-3.4939565468003102</v>
      </c>
      <c r="L55" s="289">
        <f t="shared" si="24"/>
        <v>-3.4939563292572897</v>
      </c>
      <c r="M55" s="290">
        <f t="shared" si="25"/>
        <v>1.8945655243406668E-7</v>
      </c>
      <c r="N55" s="6"/>
      <c r="O55" s="263">
        <v>-0.5</v>
      </c>
      <c r="P55" s="228">
        <v>62</v>
      </c>
      <c r="Q55" s="6">
        <v>62</v>
      </c>
      <c r="R55" s="6">
        <v>62</v>
      </c>
      <c r="S55" s="6">
        <v>62</v>
      </c>
      <c r="T55" s="6">
        <v>62</v>
      </c>
      <c r="U55" s="6">
        <v>61</v>
      </c>
      <c r="V55" s="6">
        <v>61</v>
      </c>
      <c r="W55" s="6">
        <v>61</v>
      </c>
      <c r="X55" s="6">
        <v>62</v>
      </c>
      <c r="Y55" s="229">
        <v>62</v>
      </c>
      <c r="Z55" s="228">
        <f t="shared" si="26"/>
        <v>61.4</v>
      </c>
      <c r="AA55" s="229">
        <f t="shared" si="27"/>
        <v>0.54772255750516607</v>
      </c>
      <c r="AB55" s="6"/>
      <c r="AC55" s="223"/>
      <c r="AD55" s="223"/>
      <c r="AE55" s="6"/>
      <c r="AF55" s="263">
        <v>-0.5</v>
      </c>
      <c r="AG55" s="67">
        <v>-3.9999984602983401</v>
      </c>
      <c r="AH55" s="53">
        <v>-3.99999847316617</v>
      </c>
      <c r="AI55" s="53">
        <v>-3.9999985070784301</v>
      </c>
      <c r="AJ55" s="53">
        <v>-3.9999983667167101</v>
      </c>
      <c r="AK55" s="53">
        <v>-3.9999985639487901</v>
      </c>
      <c r="AL55" s="53">
        <v>-3.99999849239064</v>
      </c>
      <c r="AM55" s="53">
        <v>-3.9999984271660001</v>
      </c>
      <c r="AN55" s="53">
        <v>-3.9999985113251202</v>
      </c>
      <c r="AO55" s="53">
        <v>-3.9999986341595002</v>
      </c>
      <c r="AP55" s="25">
        <v>-3.9999983859488601</v>
      </c>
      <c r="AQ55" s="228">
        <f t="shared" si="28"/>
        <v>-3.9999984822198558</v>
      </c>
      <c r="AR55" s="229">
        <f t="shared" si="29"/>
        <v>7.9955761799418153E-8</v>
      </c>
      <c r="AS55" s="6"/>
      <c r="AT55" s="263">
        <v>-0.5</v>
      </c>
      <c r="AU55" s="228">
        <v>34</v>
      </c>
      <c r="AV55" s="6">
        <v>34</v>
      </c>
      <c r="AW55" s="196">
        <v>34</v>
      </c>
      <c r="AX55" s="6">
        <v>34</v>
      </c>
      <c r="AY55" s="6">
        <v>34</v>
      </c>
      <c r="AZ55" s="6">
        <v>34</v>
      </c>
      <c r="BA55" s="6">
        <v>34</v>
      </c>
      <c r="BB55" s="196">
        <v>34</v>
      </c>
      <c r="BC55" s="6">
        <v>34</v>
      </c>
      <c r="BD55" s="229">
        <v>34</v>
      </c>
      <c r="BE55" s="228">
        <f t="shared" si="30"/>
        <v>34</v>
      </c>
      <c r="BF55" s="229">
        <f t="shared" si="31"/>
        <v>0</v>
      </c>
      <c r="BG55" s="6"/>
    </row>
    <row r="56" spans="1:69" ht="15.75" customHeight="1" x14ac:dyDescent="0.2">
      <c r="A56" s="263">
        <v>-0.25</v>
      </c>
      <c r="B56" s="296">
        <v>-1.74695253450395</v>
      </c>
      <c r="C56" s="124">
        <v>-1.7469602502778301</v>
      </c>
      <c r="D56" s="124">
        <v>-1.7469575647451101</v>
      </c>
      <c r="E56" s="124">
        <v>-1.7469553070372701</v>
      </c>
      <c r="F56" s="124">
        <v>-1.7469557073002899</v>
      </c>
      <c r="G56" s="124">
        <v>-1.7469549218110401</v>
      </c>
      <c r="H56" s="124">
        <v>-1.7469549355304801</v>
      </c>
      <c r="I56" s="124">
        <v>-1.74695549782437</v>
      </c>
      <c r="J56" s="124">
        <v>-1.7469584150381099</v>
      </c>
      <c r="K56" s="125">
        <v>-1.7469536552473801</v>
      </c>
      <c r="L56" s="289">
        <f t="shared" si="24"/>
        <v>-1.7469558789315829</v>
      </c>
      <c r="M56" s="290">
        <f t="shared" si="25"/>
        <v>2.2808450600215161E-6</v>
      </c>
      <c r="N56" s="6"/>
      <c r="O56" s="263">
        <v>-0.25</v>
      </c>
      <c r="P56" s="228">
        <v>101</v>
      </c>
      <c r="Q56" s="6">
        <v>101</v>
      </c>
      <c r="R56" s="6">
        <v>101</v>
      </c>
      <c r="S56" s="6">
        <v>101</v>
      </c>
      <c r="T56" s="6">
        <v>101</v>
      </c>
      <c r="U56" s="6">
        <v>101</v>
      </c>
      <c r="V56" s="6">
        <v>101</v>
      </c>
      <c r="W56" s="6">
        <v>101</v>
      </c>
      <c r="X56" s="6">
        <v>101</v>
      </c>
      <c r="Y56" s="229">
        <v>101</v>
      </c>
      <c r="Z56" s="228">
        <f t="shared" si="26"/>
        <v>101</v>
      </c>
      <c r="AA56" s="229">
        <f t="shared" si="27"/>
        <v>0</v>
      </c>
      <c r="AB56" s="6"/>
      <c r="AC56" s="223"/>
      <c r="AD56" s="223"/>
      <c r="AE56" s="6"/>
      <c r="AF56" s="263">
        <v>-0.25</v>
      </c>
      <c r="AG56" s="67">
        <v>-1.999996014525</v>
      </c>
      <c r="AH56" s="53">
        <v>-1.99999616675493</v>
      </c>
      <c r="AI56" s="53">
        <v>-1.99999594322122</v>
      </c>
      <c r="AJ56" s="53">
        <v>-1.9999965589045701</v>
      </c>
      <c r="AK56" s="53">
        <v>-1.9999962356524901</v>
      </c>
      <c r="AL56" s="53">
        <v>-1.99999605131048</v>
      </c>
      <c r="AM56" s="53">
        <v>-1.99999613232297</v>
      </c>
      <c r="AN56" s="53">
        <v>-1.9999959646782799</v>
      </c>
      <c r="AO56" s="53">
        <v>-1.9999961216851201</v>
      </c>
      <c r="AP56" s="25">
        <v>-1.9999961623256599</v>
      </c>
      <c r="AQ56" s="228">
        <f t="shared" si="28"/>
        <v>-1.999996135138072</v>
      </c>
      <c r="AR56" s="229">
        <f t="shared" si="29"/>
        <v>1.7609091326890666E-7</v>
      </c>
      <c r="AS56" s="6"/>
      <c r="AT56" s="263">
        <v>-0.25</v>
      </c>
      <c r="AU56" s="228">
        <v>61</v>
      </c>
      <c r="AV56" s="6">
        <v>61</v>
      </c>
      <c r="AW56" s="196">
        <v>61</v>
      </c>
      <c r="AX56" s="6">
        <v>62</v>
      </c>
      <c r="AY56" s="6">
        <v>61</v>
      </c>
      <c r="AZ56" s="6">
        <v>61</v>
      </c>
      <c r="BA56" s="6">
        <v>61</v>
      </c>
      <c r="BB56" s="196">
        <v>61</v>
      </c>
      <c r="BC56" s="6">
        <v>61</v>
      </c>
      <c r="BD56" s="229">
        <v>61</v>
      </c>
      <c r="BE56" s="228">
        <f t="shared" si="30"/>
        <v>61.1</v>
      </c>
      <c r="BF56" s="229">
        <f t="shared" si="31"/>
        <v>0.31622776601683783</v>
      </c>
      <c r="BG56" s="6"/>
    </row>
    <row r="57" spans="1:69" ht="15.75" customHeight="1" x14ac:dyDescent="0.2">
      <c r="A57" s="263">
        <v>0.25</v>
      </c>
      <c r="B57" s="296">
        <v>-1.7469554332897601</v>
      </c>
      <c r="C57" s="124">
        <v>-1.74695444325436</v>
      </c>
      <c r="D57" s="124">
        <v>-1.7469499458228901</v>
      </c>
      <c r="E57" s="124">
        <v>-1.7469559314656</v>
      </c>
      <c r="F57" s="124">
        <v>-1.7469502330033899</v>
      </c>
      <c r="G57" s="124">
        <v>-1.7469510249540099</v>
      </c>
      <c r="H57" s="124">
        <v>-1.7469546465711101</v>
      </c>
      <c r="I57" s="124">
        <v>-1.7469554302459001</v>
      </c>
      <c r="J57" s="124">
        <v>-1.7469572165520399</v>
      </c>
      <c r="K57" s="125">
        <v>-1.7469574333983999</v>
      </c>
      <c r="L57" s="289">
        <f t="shared" si="24"/>
        <v>-1.7469541738557459</v>
      </c>
      <c r="M57" s="290">
        <f t="shared" si="25"/>
        <v>2.7839759417752111E-6</v>
      </c>
      <c r="N57" s="6"/>
      <c r="O57" s="263">
        <v>0.25</v>
      </c>
      <c r="P57" s="228">
        <v>101</v>
      </c>
      <c r="Q57" s="6">
        <v>101</v>
      </c>
      <c r="R57" s="6">
        <v>101</v>
      </c>
      <c r="S57" s="6">
        <v>101</v>
      </c>
      <c r="T57" s="6">
        <v>101</v>
      </c>
      <c r="U57" s="6">
        <v>101</v>
      </c>
      <c r="V57" s="6">
        <v>101</v>
      </c>
      <c r="W57" s="6">
        <v>101</v>
      </c>
      <c r="X57" s="6">
        <v>101</v>
      </c>
      <c r="Y57" s="229">
        <v>101</v>
      </c>
      <c r="Z57" s="228">
        <f t="shared" si="26"/>
        <v>101</v>
      </c>
      <c r="AA57" s="229">
        <f t="shared" si="27"/>
        <v>0</v>
      </c>
      <c r="AB57" s="6"/>
      <c r="AC57" s="223"/>
      <c r="AD57" s="223"/>
      <c r="AE57" s="6"/>
      <c r="AF57" s="263">
        <v>0.25</v>
      </c>
      <c r="AG57" s="67">
        <v>-1.9999961668091399</v>
      </c>
      <c r="AH57" s="53">
        <v>-1.99999611411808</v>
      </c>
      <c r="AI57" s="53">
        <v>-1.99999666964471</v>
      </c>
      <c r="AJ57" s="53">
        <v>-1.9999966076672699</v>
      </c>
      <c r="AK57" s="53">
        <v>-1.99999597331992</v>
      </c>
      <c r="AL57" s="53">
        <v>-1.9999966547166499</v>
      </c>
      <c r="AM57" s="53">
        <v>-1.9999959888412</v>
      </c>
      <c r="AN57" s="53">
        <v>-1.99999594666742</v>
      </c>
      <c r="AO57" s="53">
        <v>-1.9999959404203</v>
      </c>
      <c r="AP57" s="25">
        <v>-1.9999959866495101</v>
      </c>
      <c r="AQ57" s="228">
        <f t="shared" si="28"/>
        <v>-1.9999962048854196</v>
      </c>
      <c r="AR57" s="229">
        <f t="shared" si="29"/>
        <v>3.1177163975466835E-7</v>
      </c>
      <c r="AS57" s="6"/>
      <c r="AT57" s="263">
        <v>0.25</v>
      </c>
      <c r="AU57" s="228">
        <v>61</v>
      </c>
      <c r="AV57" s="6">
        <v>61</v>
      </c>
      <c r="AW57" s="196">
        <v>62</v>
      </c>
      <c r="AX57" s="6">
        <v>62</v>
      </c>
      <c r="AY57" s="6">
        <v>61</v>
      </c>
      <c r="AZ57" s="6">
        <v>62</v>
      </c>
      <c r="BA57" s="6">
        <v>61</v>
      </c>
      <c r="BB57" s="196">
        <v>61</v>
      </c>
      <c r="BC57" s="6">
        <v>61</v>
      </c>
      <c r="BD57" s="229">
        <v>61</v>
      </c>
      <c r="BE57" s="228">
        <f t="shared" si="30"/>
        <v>61.3</v>
      </c>
      <c r="BF57" s="229">
        <f t="shared" si="31"/>
        <v>0.48304589153964789</v>
      </c>
      <c r="BG57" s="6"/>
    </row>
    <row r="58" spans="1:69" ht="15.75" customHeight="1" x14ac:dyDescent="0.2">
      <c r="A58" s="263">
        <v>0.5</v>
      </c>
      <c r="B58" s="296">
        <v>-3.4939558860562898</v>
      </c>
      <c r="C58" s="124">
        <v>-3.4939563859556202</v>
      </c>
      <c r="D58" s="124">
        <v>-3.4939562035268699</v>
      </c>
      <c r="E58" s="124">
        <v>-3.4939565388876201</v>
      </c>
      <c r="F58" s="124">
        <v>-3.4939561917939299</v>
      </c>
      <c r="G58" s="124">
        <v>-3.4939565600283702</v>
      </c>
      <c r="H58" s="124">
        <v>-3.4939560963632799</v>
      </c>
      <c r="I58" s="124">
        <v>-3.4939560736697999</v>
      </c>
      <c r="J58" s="124">
        <v>-3.4939563100336701</v>
      </c>
      <c r="K58" s="125">
        <v>-3.4939565353035902</v>
      </c>
      <c r="L58" s="289">
        <f t="shared" si="24"/>
        <v>-3.493956278161904</v>
      </c>
      <c r="M58" s="290">
        <f t="shared" si="25"/>
        <v>2.2799320985203244E-7</v>
      </c>
      <c r="N58" s="6"/>
      <c r="O58" s="263">
        <v>0.5</v>
      </c>
      <c r="P58" s="228">
        <v>61</v>
      </c>
      <c r="Q58" s="6">
        <v>62</v>
      </c>
      <c r="R58" s="6">
        <v>63</v>
      </c>
      <c r="S58" s="6">
        <v>63</v>
      </c>
      <c r="T58" s="6">
        <v>62</v>
      </c>
      <c r="U58" s="6">
        <v>62</v>
      </c>
      <c r="V58" s="6">
        <v>61</v>
      </c>
      <c r="W58" s="6">
        <v>62</v>
      </c>
      <c r="X58" s="6">
        <v>63</v>
      </c>
      <c r="Y58" s="229">
        <v>62</v>
      </c>
      <c r="Z58" s="228">
        <f t="shared" si="26"/>
        <v>62</v>
      </c>
      <c r="AA58" s="229">
        <f t="shared" si="27"/>
        <v>0.70710678118654757</v>
      </c>
      <c r="AB58" s="6"/>
      <c r="AC58" s="223"/>
      <c r="AD58" s="223"/>
      <c r="AE58" s="6"/>
      <c r="AF58" s="263">
        <v>0.5</v>
      </c>
      <c r="AG58" s="67">
        <v>-3.9999984720433601</v>
      </c>
      <c r="AH58" s="53">
        <v>-3.9999984913071001</v>
      </c>
      <c r="AI58" s="53">
        <v>-3.9999985190840301</v>
      </c>
      <c r="AJ58" s="53">
        <v>-3.9999982809406101</v>
      </c>
      <c r="AK58" s="53">
        <v>-3.9999984306509102</v>
      </c>
      <c r="AL58" s="53">
        <v>-3.9999984719454398</v>
      </c>
      <c r="AM58" s="53">
        <v>-3.9999985018860902</v>
      </c>
      <c r="AN58" s="53">
        <v>-3.9999984521208098</v>
      </c>
      <c r="AO58" s="53">
        <v>-3.9999985429438998</v>
      </c>
      <c r="AP58" s="25">
        <v>-3.9999984296576701</v>
      </c>
      <c r="AQ58" s="228">
        <f t="shared" si="28"/>
        <v>-3.9999984592579927</v>
      </c>
      <c r="AR58" s="229">
        <f t="shared" si="29"/>
        <v>7.2490455551903208E-8</v>
      </c>
      <c r="AS58" s="6"/>
      <c r="AT58" s="263">
        <v>0.5</v>
      </c>
      <c r="AU58" s="228">
        <v>34</v>
      </c>
      <c r="AV58" s="6">
        <v>34</v>
      </c>
      <c r="AW58" s="196">
        <v>34</v>
      </c>
      <c r="AX58" s="6">
        <v>34</v>
      </c>
      <c r="AY58" s="6">
        <v>34</v>
      </c>
      <c r="AZ58" s="6">
        <v>34</v>
      </c>
      <c r="BA58" s="6">
        <v>34</v>
      </c>
      <c r="BB58" s="196">
        <v>34</v>
      </c>
      <c r="BC58" s="6">
        <v>34</v>
      </c>
      <c r="BD58" s="229">
        <v>34</v>
      </c>
      <c r="BE58" s="228">
        <f t="shared" si="30"/>
        <v>34</v>
      </c>
      <c r="BF58" s="229">
        <f t="shared" si="31"/>
        <v>0</v>
      </c>
      <c r="BG58" s="6"/>
    </row>
    <row r="59" spans="1:69" ht="15.75" customHeight="1" x14ac:dyDescent="0.2">
      <c r="A59" s="263">
        <v>0.75</v>
      </c>
      <c r="B59" s="296">
        <v>-5.2409370139523901</v>
      </c>
      <c r="C59" s="124">
        <v>-5.2409372865913699</v>
      </c>
      <c r="D59" s="124">
        <v>-5.2409369973074202</v>
      </c>
      <c r="E59" s="124">
        <v>-5.2409370491335299</v>
      </c>
      <c r="F59" s="124">
        <v>-5.2409372275514103</v>
      </c>
      <c r="G59" s="124">
        <v>-5.2409372290061196</v>
      </c>
      <c r="H59" s="124">
        <v>-5.2409374360147201</v>
      </c>
      <c r="I59" s="124">
        <v>-5.2409370514564699</v>
      </c>
      <c r="J59" s="124">
        <v>-5.2409374285632797</v>
      </c>
      <c r="K59" s="125">
        <v>-5.2409371978908403</v>
      </c>
      <c r="L59" s="289">
        <f t="shared" si="24"/>
        <v>-5.2409371917467542</v>
      </c>
      <c r="M59" s="290">
        <f t="shared" si="25"/>
        <v>1.622377462081232E-7</v>
      </c>
      <c r="N59" s="6"/>
      <c r="O59" s="263">
        <v>0.75</v>
      </c>
      <c r="P59" s="228">
        <v>44</v>
      </c>
      <c r="Q59" s="6">
        <v>45</v>
      </c>
      <c r="R59" s="6">
        <v>44</v>
      </c>
      <c r="S59" s="6">
        <v>44</v>
      </c>
      <c r="T59" s="6">
        <v>43</v>
      </c>
      <c r="U59" s="6">
        <v>44</v>
      </c>
      <c r="V59" s="6">
        <v>44</v>
      </c>
      <c r="W59" s="6">
        <v>44</v>
      </c>
      <c r="X59" s="6">
        <v>45</v>
      </c>
      <c r="Y59" s="229">
        <v>44</v>
      </c>
      <c r="Z59" s="228">
        <f t="shared" si="26"/>
        <v>44.2</v>
      </c>
      <c r="AA59" s="229">
        <f t="shared" si="27"/>
        <v>0.44721359549995793</v>
      </c>
      <c r="AB59" s="6"/>
      <c r="AC59" s="223"/>
      <c r="AD59" s="223"/>
      <c r="AE59" s="6"/>
      <c r="AF59" s="263">
        <v>0.75</v>
      </c>
      <c r="AG59" s="67">
        <v>-5.9999993380394701</v>
      </c>
      <c r="AH59" s="53">
        <v>-5.9999993515168297</v>
      </c>
      <c r="AI59" s="53">
        <v>-5.99999929853551</v>
      </c>
      <c r="AJ59" s="53">
        <v>-5.9999993023628697</v>
      </c>
      <c r="AK59" s="53">
        <v>-5.9999992892110798</v>
      </c>
      <c r="AL59" s="53">
        <v>-5.9999993146289796</v>
      </c>
      <c r="AM59" s="53">
        <v>-5.9999993068632396</v>
      </c>
      <c r="AN59" s="53">
        <v>-5.9999992986906303</v>
      </c>
      <c r="AO59" s="53">
        <v>-5.9999992444862196</v>
      </c>
      <c r="AP59" s="25">
        <v>-5.9999992966166698</v>
      </c>
      <c r="AQ59" s="228">
        <f t="shared" si="28"/>
        <v>-5.9999993040951498</v>
      </c>
      <c r="AR59" s="229">
        <f t="shared" si="29"/>
        <v>2.8700490669189684E-8</v>
      </c>
      <c r="AS59" s="6"/>
      <c r="AT59" s="263">
        <v>0.75</v>
      </c>
      <c r="AU59" s="228">
        <v>24</v>
      </c>
      <c r="AV59" s="6">
        <v>24</v>
      </c>
      <c r="AW59" s="196">
        <v>24</v>
      </c>
      <c r="AX59" s="6">
        <v>24</v>
      </c>
      <c r="AY59" s="6">
        <v>24</v>
      </c>
      <c r="AZ59" s="6">
        <v>24</v>
      </c>
      <c r="BA59" s="6">
        <v>24</v>
      </c>
      <c r="BB59" s="196">
        <v>24</v>
      </c>
      <c r="BC59" s="6">
        <v>24</v>
      </c>
      <c r="BD59" s="229">
        <v>24</v>
      </c>
      <c r="BE59" s="228">
        <f t="shared" si="30"/>
        <v>24</v>
      </c>
      <c r="BF59" s="229">
        <f t="shared" si="31"/>
        <v>0</v>
      </c>
      <c r="BG59" s="6"/>
    </row>
    <row r="60" spans="1:69" ht="15.75" customHeight="1" x14ac:dyDescent="0.2">
      <c r="A60" s="263">
        <v>1</v>
      </c>
      <c r="B60" s="296">
        <v>-6.9879171667693196</v>
      </c>
      <c r="C60" s="124">
        <v>-6.9879170932983898</v>
      </c>
      <c r="D60" s="124">
        <v>-6.9879176231797997</v>
      </c>
      <c r="E60" s="124">
        <v>-6.9879170714069998</v>
      </c>
      <c r="F60" s="124">
        <v>-6.9879173625231399</v>
      </c>
      <c r="G60" s="124">
        <v>-6.9879171095695396</v>
      </c>
      <c r="H60" s="124">
        <v>-6.9879176126135603</v>
      </c>
      <c r="I60" s="124">
        <v>-6.9879172071572402</v>
      </c>
      <c r="J60" s="124">
        <v>-6.9879175967459704</v>
      </c>
      <c r="K60" s="125">
        <v>-6.9879171111849301</v>
      </c>
      <c r="L60" s="289">
        <f t="shared" si="24"/>
        <v>-6.9879172954448894</v>
      </c>
      <c r="M60" s="290">
        <f t="shared" si="25"/>
        <v>2.3266514876900465E-7</v>
      </c>
      <c r="N60" s="6"/>
      <c r="O60" s="263">
        <v>1</v>
      </c>
      <c r="P60" s="228">
        <v>34</v>
      </c>
      <c r="Q60" s="6">
        <v>34</v>
      </c>
      <c r="R60" s="6">
        <v>35</v>
      </c>
      <c r="S60" s="6">
        <v>34</v>
      </c>
      <c r="T60" s="6">
        <v>34</v>
      </c>
      <c r="U60" s="6">
        <v>34</v>
      </c>
      <c r="V60" s="6">
        <v>35</v>
      </c>
      <c r="W60" s="6">
        <v>34</v>
      </c>
      <c r="X60" s="6">
        <v>35</v>
      </c>
      <c r="Y60" s="229">
        <v>34</v>
      </c>
      <c r="Z60" s="228">
        <f t="shared" si="26"/>
        <v>34.4</v>
      </c>
      <c r="AA60" s="229">
        <f t="shared" si="27"/>
        <v>0.54772255750516607</v>
      </c>
      <c r="AB60" s="6"/>
      <c r="AC60" s="223"/>
      <c r="AD60" s="223"/>
      <c r="AE60" s="6"/>
      <c r="AF60" s="263">
        <v>1</v>
      </c>
      <c r="AG60" s="67">
        <v>-7.9999997670063703</v>
      </c>
      <c r="AH60" s="53">
        <v>-7.9999997720017797</v>
      </c>
      <c r="AI60" s="53">
        <v>-7.9999998033416899</v>
      </c>
      <c r="AJ60" s="53">
        <v>-7.9999997862709797</v>
      </c>
      <c r="AK60" s="53">
        <v>-7.9999997792000901</v>
      </c>
      <c r="AL60" s="53">
        <v>-7.9999997779380898</v>
      </c>
      <c r="AM60" s="53">
        <v>-7.9999997695302296</v>
      </c>
      <c r="AN60" s="53">
        <v>-7.99999979307918</v>
      </c>
      <c r="AO60" s="53">
        <v>-7.9999997705954398</v>
      </c>
      <c r="AP60" s="25">
        <v>-7.9999997938166603</v>
      </c>
      <c r="AQ60" s="228">
        <f t="shared" si="28"/>
        <v>-7.9999997812780492</v>
      </c>
      <c r="AR60" s="229">
        <f t="shared" si="29"/>
        <v>1.231778163291076E-8</v>
      </c>
      <c r="AS60" s="6"/>
      <c r="AT60" s="263">
        <v>1</v>
      </c>
      <c r="AU60" s="228">
        <v>19</v>
      </c>
      <c r="AV60" s="6">
        <v>19</v>
      </c>
      <c r="AW60" s="196">
        <v>19</v>
      </c>
      <c r="AX60" s="6">
        <v>19</v>
      </c>
      <c r="AY60" s="6">
        <v>19</v>
      </c>
      <c r="AZ60" s="6">
        <v>19</v>
      </c>
      <c r="BA60" s="6">
        <v>19</v>
      </c>
      <c r="BB60" s="196">
        <v>19</v>
      </c>
      <c r="BC60" s="6">
        <v>19</v>
      </c>
      <c r="BD60" s="229">
        <v>19</v>
      </c>
      <c r="BE60" s="228">
        <f t="shared" si="30"/>
        <v>19</v>
      </c>
      <c r="BF60" s="229">
        <f t="shared" si="31"/>
        <v>0</v>
      </c>
      <c r="BG60" s="6"/>
    </row>
    <row r="61" spans="1:69" ht="15.75" customHeight="1" x14ac:dyDescent="0.2">
      <c r="A61" s="263">
        <v>1.25</v>
      </c>
      <c r="B61" s="296">
        <v>-8.6379295429509195</v>
      </c>
      <c r="C61" s="124">
        <v>-8.7348387210676606</v>
      </c>
      <c r="D61" s="124">
        <v>-8.7348272534222104</v>
      </c>
      <c r="E61" s="124">
        <v>-8.7249365093438893</v>
      </c>
      <c r="F61" s="124">
        <v>-8.60119908174239</v>
      </c>
      <c r="G61" s="124">
        <v>-8.73469188096316</v>
      </c>
      <c r="H61" s="124">
        <v>-8.7059331132747708</v>
      </c>
      <c r="I61" s="124">
        <v>-8.7336445916882592</v>
      </c>
      <c r="J61" s="124">
        <v>-8.6280494010540103</v>
      </c>
      <c r="K61" s="125">
        <v>-8.7068125019323297</v>
      </c>
      <c r="L61" s="289">
        <f t="shared" si="24"/>
        <v>-8.6942862597439614</v>
      </c>
      <c r="M61" s="290">
        <f t="shared" si="25"/>
        <v>5.1564828919574E-2</v>
      </c>
      <c r="N61" s="6"/>
      <c r="O61" s="263">
        <v>1.25</v>
      </c>
      <c r="P61" s="228">
        <v>101</v>
      </c>
      <c r="Q61" s="6">
        <v>74</v>
      </c>
      <c r="R61" s="6">
        <v>71</v>
      </c>
      <c r="S61" s="6">
        <v>101</v>
      </c>
      <c r="T61" s="6">
        <v>101</v>
      </c>
      <c r="U61" s="6">
        <v>75</v>
      </c>
      <c r="V61" s="6">
        <v>101</v>
      </c>
      <c r="W61" s="6">
        <v>62</v>
      </c>
      <c r="X61" s="6">
        <v>101</v>
      </c>
      <c r="Y61" s="229">
        <v>101</v>
      </c>
      <c r="Z61" s="228">
        <f t="shared" si="26"/>
        <v>88</v>
      </c>
      <c r="AA61" s="229">
        <f t="shared" si="27"/>
        <v>18.384776310850235</v>
      </c>
      <c r="AB61" s="6"/>
      <c r="AC61" s="223"/>
      <c r="AD61" s="223"/>
      <c r="AE61" s="6"/>
      <c r="AF61" s="263">
        <v>1.25</v>
      </c>
      <c r="AG61" s="67">
        <v>-9.9999889137730396</v>
      </c>
      <c r="AH61" s="53">
        <v>-9.6955810109963103</v>
      </c>
      <c r="AI61" s="53">
        <v>-9.9999883726712806</v>
      </c>
      <c r="AJ61" s="53">
        <v>-9.9999838287009499</v>
      </c>
      <c r="AK61" s="53">
        <v>-9.9999849166794004</v>
      </c>
      <c r="AL61" s="53">
        <v>-9.9999839120844705</v>
      </c>
      <c r="AM61" s="53">
        <v>-9.9999828329322504</v>
      </c>
      <c r="AN61" s="53">
        <v>-9.9999950450774406</v>
      </c>
      <c r="AO61" s="53">
        <v>-9.9999817302008598</v>
      </c>
      <c r="AP61" s="25">
        <v>-9.9651279145525908</v>
      </c>
      <c r="AQ61" s="228">
        <f t="shared" si="28"/>
        <v>-9.9660598477668607</v>
      </c>
      <c r="AR61" s="229">
        <f t="shared" si="29"/>
        <v>9.566588009686805E-2</v>
      </c>
      <c r="AS61" s="6"/>
      <c r="AT61" s="263">
        <v>1.25</v>
      </c>
      <c r="AU61" s="228">
        <v>17</v>
      </c>
      <c r="AV61" s="6">
        <v>101</v>
      </c>
      <c r="AW61" s="196">
        <v>17</v>
      </c>
      <c r="AX61" s="6">
        <v>17</v>
      </c>
      <c r="AY61" s="6">
        <v>16</v>
      </c>
      <c r="AZ61" s="6">
        <v>16</v>
      </c>
      <c r="BA61" s="6">
        <v>16</v>
      </c>
      <c r="BB61" s="196">
        <v>19</v>
      </c>
      <c r="BC61" s="6">
        <v>16</v>
      </c>
      <c r="BD61" s="229">
        <v>101</v>
      </c>
      <c r="BE61" s="228">
        <f t="shared" si="30"/>
        <v>33.6</v>
      </c>
      <c r="BF61" s="229">
        <f t="shared" si="31"/>
        <v>35.534646629889416</v>
      </c>
      <c r="BG61" s="6"/>
    </row>
    <row r="62" spans="1:69" ht="15.75" customHeight="1" x14ac:dyDescent="0.2">
      <c r="A62" s="277">
        <v>1.5</v>
      </c>
      <c r="B62" s="298">
        <v>-9.4317345500045793</v>
      </c>
      <c r="C62" s="129">
        <v>-10.419048954254</v>
      </c>
      <c r="D62" s="129">
        <v>-9.7686790583972698</v>
      </c>
      <c r="E62" s="129">
        <v>-8.5200378173203006</v>
      </c>
      <c r="F62" s="129">
        <v>-9.8851016577225099</v>
      </c>
      <c r="G62" s="129">
        <v>-8.0539206235443803</v>
      </c>
      <c r="H62" s="129">
        <v>-9.3153468535163899</v>
      </c>
      <c r="I62" s="129">
        <v>-8.8985483731349593</v>
      </c>
      <c r="J62" s="129">
        <v>-9.7899520494631194</v>
      </c>
      <c r="K62" s="130">
        <v>-8.7062218812872807</v>
      </c>
      <c r="L62" s="291">
        <f t="shared" si="24"/>
        <v>-9.2788591818644797</v>
      </c>
      <c r="M62" s="292">
        <f t="shared" si="25"/>
        <v>0.72588937326077951</v>
      </c>
      <c r="N62" s="6"/>
      <c r="O62" s="277">
        <v>1.5</v>
      </c>
      <c r="P62" s="240">
        <v>101</v>
      </c>
      <c r="Q62" s="195">
        <v>101</v>
      </c>
      <c r="R62" s="195">
        <v>101</v>
      </c>
      <c r="S62" s="195">
        <v>101</v>
      </c>
      <c r="T62" s="195">
        <v>101</v>
      </c>
      <c r="U62" s="195">
        <v>101</v>
      </c>
      <c r="V62" s="195">
        <v>101</v>
      </c>
      <c r="W62" s="195">
        <v>101</v>
      </c>
      <c r="X62" s="195">
        <v>101</v>
      </c>
      <c r="Y62" s="241">
        <v>101</v>
      </c>
      <c r="Z62" s="240">
        <f t="shared" si="26"/>
        <v>101</v>
      </c>
      <c r="AA62" s="241">
        <f t="shared" si="27"/>
        <v>0</v>
      </c>
      <c r="AB62" s="6"/>
      <c r="AC62" s="223"/>
      <c r="AD62" s="223"/>
      <c r="AE62" s="6"/>
      <c r="AF62" s="277">
        <v>1.5</v>
      </c>
      <c r="AG62" s="68">
        <v>-9.2450472218776092</v>
      </c>
      <c r="AH62" s="56">
        <v>-9.6292764468875092</v>
      </c>
      <c r="AI62" s="56">
        <v>-9.5203734320630193</v>
      </c>
      <c r="AJ62" s="56">
        <v>-8.8553910024778908</v>
      </c>
      <c r="AK62" s="56">
        <v>-9.9715682386000299</v>
      </c>
      <c r="AL62" s="56">
        <v>-8.3887652479433896</v>
      </c>
      <c r="AM62" s="56">
        <v>-9.9759304872852397</v>
      </c>
      <c r="AN62" s="56">
        <v>-9.5322476773456302</v>
      </c>
      <c r="AO62" s="56">
        <v>-8.6860135382602301</v>
      </c>
      <c r="AP62" s="32">
        <v>-10.9516785991406</v>
      </c>
      <c r="AQ62" s="240">
        <f t="shared" si="28"/>
        <v>-9.4756291891881119</v>
      </c>
      <c r="AR62" s="241">
        <f t="shared" si="29"/>
        <v>0.74135188266445828</v>
      </c>
      <c r="AS62" s="6"/>
      <c r="AT62" s="277">
        <v>1.5</v>
      </c>
      <c r="AU62" s="240">
        <v>101</v>
      </c>
      <c r="AV62" s="195">
        <v>101</v>
      </c>
      <c r="AW62" s="299">
        <v>101</v>
      </c>
      <c r="AX62" s="195">
        <v>101</v>
      </c>
      <c r="AY62" s="195">
        <v>101</v>
      </c>
      <c r="AZ62" s="195">
        <v>101</v>
      </c>
      <c r="BA62" s="195">
        <v>101</v>
      </c>
      <c r="BB62" s="299">
        <v>101</v>
      </c>
      <c r="BC62" s="195">
        <v>101</v>
      </c>
      <c r="BD62" s="241">
        <v>101</v>
      </c>
      <c r="BE62" s="240">
        <f t="shared" si="30"/>
        <v>101</v>
      </c>
      <c r="BF62" s="241">
        <f t="shared" si="31"/>
        <v>0</v>
      </c>
      <c r="BG62" s="6"/>
    </row>
    <row r="63" spans="1:69" ht="15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223"/>
      <c r="AD63" s="223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</row>
    <row r="64" spans="1:69" ht="15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223"/>
      <c r="AD64" s="223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</row>
    <row r="65" spans="1:59" ht="15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223"/>
      <c r="AD65" s="223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</row>
    <row r="66" spans="1:59" ht="15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223"/>
      <c r="AD66" s="223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</row>
    <row r="67" spans="1:59" ht="15.75" customHeight="1" x14ac:dyDescent="0.2">
      <c r="A67" s="300"/>
      <c r="B67" s="6"/>
      <c r="C67" s="6"/>
      <c r="D67" s="6"/>
      <c r="E67" s="6"/>
      <c r="F67" s="6"/>
      <c r="G67" s="6"/>
      <c r="H67" s="6"/>
      <c r="I67" s="6"/>
      <c r="J67" s="6"/>
      <c r="K67" s="6"/>
      <c r="L67" s="301"/>
      <c r="M67" s="302"/>
      <c r="N67" s="6"/>
      <c r="O67" s="300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223"/>
      <c r="AD67" s="223"/>
      <c r="AE67" s="6"/>
      <c r="AF67" s="300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300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</row>
    <row r="68" spans="1:59" ht="15.75" customHeight="1" x14ac:dyDescent="0.2">
      <c r="A68" s="300"/>
      <c r="B68" s="6"/>
      <c r="C68" s="6"/>
      <c r="D68" s="6"/>
      <c r="E68" s="6"/>
      <c r="F68" s="6"/>
      <c r="G68" s="6"/>
      <c r="H68" s="6"/>
      <c r="I68" s="6"/>
      <c r="J68" s="6"/>
      <c r="K68" s="6"/>
      <c r="L68" s="301"/>
      <c r="M68" s="302"/>
      <c r="N68" s="6"/>
      <c r="O68" s="300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223"/>
      <c r="AD68" s="223"/>
      <c r="AE68" s="6"/>
      <c r="AF68" s="300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300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</row>
    <row r="69" spans="1:59" ht="15.75" customHeight="1" x14ac:dyDescent="0.2">
      <c r="A69" s="300"/>
      <c r="B69" s="6"/>
      <c r="C69" s="6"/>
      <c r="D69" s="6"/>
      <c r="E69" s="6"/>
      <c r="F69" s="6"/>
      <c r="G69" s="6"/>
      <c r="H69" s="6"/>
      <c r="I69" s="6"/>
      <c r="J69" s="6"/>
      <c r="K69" s="6"/>
      <c r="L69" s="301"/>
      <c r="M69" s="302"/>
      <c r="N69" s="6"/>
      <c r="O69" s="300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223"/>
      <c r="AD69" s="223"/>
      <c r="AE69" s="6"/>
      <c r="AF69" s="300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300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</row>
    <row r="70" spans="1:59" ht="15.75" customHeight="1" x14ac:dyDescent="0.2">
      <c r="A70" s="300"/>
      <c r="B70" s="6"/>
      <c r="C70" s="6"/>
      <c r="D70" s="6"/>
      <c r="E70" s="6"/>
      <c r="F70" s="6"/>
      <c r="G70" s="6"/>
      <c r="H70" s="6"/>
      <c r="I70" s="6"/>
      <c r="J70" s="6"/>
      <c r="K70" s="6"/>
      <c r="L70" s="301"/>
      <c r="M70" s="302"/>
      <c r="N70" s="6"/>
      <c r="O70" s="300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223"/>
      <c r="AD70" s="223"/>
      <c r="AE70" s="6"/>
      <c r="AF70" s="300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300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</row>
    <row r="71" spans="1:59" ht="15.75" customHeight="1" x14ac:dyDescent="0.2">
      <c r="A71" s="300"/>
      <c r="B71" s="6"/>
      <c r="C71" s="6"/>
      <c r="D71" s="6"/>
      <c r="E71" s="6"/>
      <c r="F71" s="6"/>
      <c r="G71" s="6"/>
      <c r="H71" s="6"/>
      <c r="I71" s="6"/>
      <c r="J71" s="6"/>
      <c r="K71" s="6"/>
      <c r="L71" s="301"/>
      <c r="M71" s="302"/>
      <c r="N71" s="6"/>
      <c r="O71" s="300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223"/>
      <c r="AD71" s="223"/>
      <c r="AE71" s="6"/>
      <c r="AF71" s="300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300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</row>
    <row r="72" spans="1:59" ht="15.75" customHeight="1" x14ac:dyDescent="0.2">
      <c r="A72" s="300"/>
      <c r="B72" s="6"/>
      <c r="C72" s="6"/>
      <c r="D72" s="6"/>
      <c r="E72" s="6"/>
      <c r="F72" s="6"/>
      <c r="G72" s="6"/>
      <c r="H72" s="6"/>
      <c r="I72" s="6"/>
      <c r="J72" s="6"/>
      <c r="K72" s="6"/>
      <c r="L72" s="301"/>
      <c r="M72" s="302"/>
      <c r="N72" s="6"/>
      <c r="O72" s="300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223"/>
      <c r="AD72" s="223"/>
      <c r="AE72" s="6"/>
      <c r="AF72" s="300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300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</row>
    <row r="73" spans="1:59" ht="15.75" customHeight="1" x14ac:dyDescent="0.2">
      <c r="A73" s="300"/>
      <c r="B73" s="6"/>
      <c r="C73" s="6"/>
      <c r="D73" s="6"/>
      <c r="E73" s="6"/>
      <c r="F73" s="6"/>
      <c r="G73" s="6"/>
      <c r="H73" s="6"/>
      <c r="I73" s="6"/>
      <c r="J73" s="6"/>
      <c r="K73" s="6"/>
      <c r="L73" s="301"/>
      <c r="M73" s="302"/>
      <c r="N73" s="6"/>
      <c r="O73" s="300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223"/>
      <c r="AD73" s="223"/>
      <c r="AE73" s="6"/>
      <c r="AF73" s="300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300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</row>
    <row r="74" spans="1:59" ht="15.75" customHeight="1" x14ac:dyDescent="0.2">
      <c r="A74" s="300"/>
      <c r="B74" s="6"/>
      <c r="C74" s="6"/>
      <c r="D74" s="6"/>
      <c r="E74" s="6"/>
      <c r="F74" s="6"/>
      <c r="G74" s="6"/>
      <c r="H74" s="6"/>
      <c r="I74" s="6"/>
      <c r="J74" s="6"/>
      <c r="K74" s="6"/>
      <c r="L74" s="301"/>
      <c r="M74" s="302"/>
      <c r="N74" s="6"/>
      <c r="O74" s="300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223"/>
      <c r="AD74" s="223"/>
      <c r="AE74" s="6"/>
      <c r="AF74" s="300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300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</row>
    <row r="75" spans="1:59" ht="15.75" customHeight="1" x14ac:dyDescent="0.2">
      <c r="A75" s="300"/>
      <c r="B75" s="6"/>
      <c r="C75" s="6"/>
      <c r="D75" s="6"/>
      <c r="E75" s="6"/>
      <c r="F75" s="6"/>
      <c r="G75" s="6"/>
      <c r="H75" s="6"/>
      <c r="I75" s="6"/>
      <c r="J75" s="6"/>
      <c r="K75" s="6"/>
      <c r="L75" s="301"/>
      <c r="M75" s="302"/>
      <c r="N75" s="6"/>
      <c r="O75" s="300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223"/>
      <c r="AD75" s="223"/>
      <c r="AE75" s="6"/>
      <c r="AF75" s="300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300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</row>
    <row r="76" spans="1:59" ht="15.75" customHeight="1" x14ac:dyDescent="0.2">
      <c r="A76" s="300"/>
      <c r="B76" s="6"/>
      <c r="C76" s="6"/>
      <c r="D76" s="6"/>
      <c r="E76" s="6"/>
      <c r="F76" s="6"/>
      <c r="G76" s="6"/>
      <c r="H76" s="6"/>
      <c r="I76" s="6"/>
      <c r="J76" s="6"/>
      <c r="K76" s="6"/>
      <c r="L76" s="301"/>
      <c r="M76" s="302"/>
      <c r="N76" s="6"/>
      <c r="O76" s="300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223"/>
      <c r="AD76" s="223"/>
      <c r="AE76" s="6"/>
      <c r="AF76" s="300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300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</row>
    <row r="77" spans="1:59" ht="15.75" customHeight="1" x14ac:dyDescent="0.2">
      <c r="A77" s="300"/>
      <c r="B77" s="6"/>
      <c r="C77" s="6"/>
      <c r="D77" s="6"/>
      <c r="E77" s="6"/>
      <c r="F77" s="6"/>
      <c r="G77" s="6"/>
      <c r="H77" s="6"/>
      <c r="I77" s="6"/>
      <c r="J77" s="6"/>
      <c r="K77" s="6"/>
      <c r="L77" s="301"/>
      <c r="M77" s="302"/>
      <c r="N77" s="6"/>
      <c r="O77" s="300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223"/>
      <c r="AD77" s="223"/>
      <c r="AE77" s="6"/>
      <c r="AF77" s="300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300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</row>
    <row r="78" spans="1:59" ht="15.75" customHeight="1" x14ac:dyDescent="0.2">
      <c r="A78" s="300"/>
      <c r="B78" s="6"/>
      <c r="C78" s="6"/>
      <c r="D78" s="6"/>
      <c r="E78" s="6"/>
      <c r="F78" s="6"/>
      <c r="G78" s="6"/>
      <c r="H78" s="6"/>
      <c r="I78" s="6"/>
      <c r="J78" s="6"/>
      <c r="K78" s="6"/>
      <c r="L78" s="301"/>
      <c r="M78" s="302"/>
      <c r="N78" s="6"/>
      <c r="O78" s="300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223"/>
      <c r="AD78" s="223"/>
      <c r="AE78" s="6"/>
      <c r="AF78" s="300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300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</row>
    <row r="79" spans="1:59" ht="15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223"/>
      <c r="AD79" s="223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</row>
    <row r="80" spans="1:59" ht="15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223"/>
      <c r="AD80" s="223"/>
      <c r="AE80" s="6"/>
      <c r="AF80" s="303"/>
      <c r="AG80" s="303"/>
      <c r="AH80" s="303"/>
      <c r="AI80" s="303"/>
      <c r="AJ80" s="303"/>
      <c r="AK80" s="303"/>
      <c r="AL80" s="303"/>
      <c r="AM80" s="303"/>
      <c r="AN80" s="303"/>
      <c r="AO80" s="303"/>
      <c r="AP80" s="303"/>
      <c r="AQ80" s="303"/>
      <c r="AR80" s="303"/>
      <c r="AS80" s="303"/>
      <c r="AT80" s="303"/>
      <c r="AU80" s="303"/>
      <c r="AV80" s="303"/>
      <c r="AW80" s="303"/>
      <c r="AX80" s="303"/>
      <c r="AY80" s="303"/>
      <c r="AZ80" s="303"/>
      <c r="BA80" s="303"/>
      <c r="BB80" s="223"/>
      <c r="BC80" s="223"/>
      <c r="BD80" s="223"/>
      <c r="BE80" s="223"/>
      <c r="BF80" s="223"/>
      <c r="BG80" s="6"/>
    </row>
    <row r="81" spans="1:59" ht="15.75" customHeight="1" x14ac:dyDescent="0.2">
      <c r="A81" s="6" t="s">
        <v>162</v>
      </c>
      <c r="B81" s="6" t="s">
        <v>71</v>
      </c>
      <c r="C81" s="6" t="s">
        <v>129</v>
      </c>
      <c r="D81" s="6" t="s">
        <v>110</v>
      </c>
      <c r="E81" s="6" t="s">
        <v>111</v>
      </c>
      <c r="F81" s="6" t="s">
        <v>130</v>
      </c>
      <c r="G81" s="6"/>
      <c r="H81" s="6"/>
      <c r="I81" s="6"/>
      <c r="J81" s="6"/>
      <c r="K81" s="6"/>
      <c r="L81" s="6"/>
      <c r="M81" s="6"/>
      <c r="N81" s="6"/>
      <c r="O81" s="6" t="s">
        <v>162</v>
      </c>
      <c r="P81" s="6" t="s">
        <v>71</v>
      </c>
      <c r="Q81" s="6" t="s">
        <v>129</v>
      </c>
      <c r="R81" s="6" t="s">
        <v>110</v>
      </c>
      <c r="S81" s="6" t="s">
        <v>111</v>
      </c>
      <c r="T81" s="6" t="s">
        <v>130</v>
      </c>
      <c r="U81" s="6"/>
      <c r="V81" s="6"/>
      <c r="W81" s="6"/>
      <c r="X81" s="6"/>
      <c r="Y81" s="6"/>
      <c r="Z81" s="6"/>
      <c r="AA81" s="6"/>
      <c r="AB81" s="6"/>
      <c r="AC81" s="223"/>
      <c r="AD81" s="223"/>
      <c r="AE81" s="6"/>
      <c r="AF81" s="6" t="s">
        <v>162</v>
      </c>
      <c r="AG81" s="6" t="s">
        <v>71</v>
      </c>
      <c r="AH81" s="6" t="s">
        <v>129</v>
      </c>
      <c r="AI81" s="6" t="s">
        <v>110</v>
      </c>
      <c r="AJ81" s="6" t="s">
        <v>111</v>
      </c>
      <c r="AK81" s="6" t="s">
        <v>131</v>
      </c>
      <c r="AL81" s="6"/>
      <c r="AM81" s="6"/>
      <c r="AN81" s="6"/>
      <c r="AO81" s="6"/>
      <c r="AP81" s="6"/>
      <c r="AQ81" s="6"/>
      <c r="AR81" s="6"/>
      <c r="AS81" s="6"/>
      <c r="AT81" s="6" t="s">
        <v>162</v>
      </c>
      <c r="AU81" s="6" t="s">
        <v>71</v>
      </c>
      <c r="AV81" s="6" t="s">
        <v>129</v>
      </c>
      <c r="AW81" s="6" t="s">
        <v>110</v>
      </c>
      <c r="AX81" s="6" t="s">
        <v>111</v>
      </c>
      <c r="AY81" s="273" t="s">
        <v>131</v>
      </c>
      <c r="AZ81" s="6"/>
      <c r="BA81" s="6"/>
      <c r="BB81" s="6"/>
      <c r="BC81" s="6"/>
      <c r="BD81" s="273"/>
      <c r="BE81" s="6"/>
      <c r="BF81" s="6"/>
      <c r="BG81" s="6"/>
    </row>
    <row r="82" spans="1:59" ht="15.75" customHeight="1" x14ac:dyDescent="0.2">
      <c r="A82" s="101" t="s">
        <v>164</v>
      </c>
      <c r="B82" s="40" t="s">
        <v>112</v>
      </c>
      <c r="C82" s="41" t="s">
        <v>113</v>
      </c>
      <c r="D82" s="41" t="s">
        <v>114</v>
      </c>
      <c r="E82" s="41" t="s">
        <v>115</v>
      </c>
      <c r="F82" s="41" t="s">
        <v>116</v>
      </c>
      <c r="G82" s="41" t="s">
        <v>117</v>
      </c>
      <c r="H82" s="41" t="s">
        <v>118</v>
      </c>
      <c r="I82" s="41" t="s">
        <v>119</v>
      </c>
      <c r="J82" s="41" t="s">
        <v>120</v>
      </c>
      <c r="K82" s="42" t="s">
        <v>121</v>
      </c>
      <c r="L82" s="43" t="s">
        <v>122</v>
      </c>
      <c r="M82" s="44" t="s">
        <v>123</v>
      </c>
      <c r="N82" s="6"/>
      <c r="O82" s="101" t="s">
        <v>164</v>
      </c>
      <c r="P82" s="40" t="s">
        <v>112</v>
      </c>
      <c r="Q82" s="41" t="s">
        <v>113</v>
      </c>
      <c r="R82" s="41" t="s">
        <v>114</v>
      </c>
      <c r="S82" s="41" t="s">
        <v>115</v>
      </c>
      <c r="T82" s="41" t="s">
        <v>116</v>
      </c>
      <c r="U82" s="41" t="s">
        <v>117</v>
      </c>
      <c r="V82" s="41" t="s">
        <v>118</v>
      </c>
      <c r="W82" s="41" t="s">
        <v>119</v>
      </c>
      <c r="X82" s="41" t="s">
        <v>120</v>
      </c>
      <c r="Y82" s="42" t="s">
        <v>121</v>
      </c>
      <c r="Z82" s="43" t="s">
        <v>122</v>
      </c>
      <c r="AA82" s="44" t="s">
        <v>123</v>
      </c>
      <c r="AB82" s="6"/>
      <c r="AC82" s="223"/>
      <c r="AD82" s="223"/>
      <c r="AE82" s="6"/>
      <c r="AF82" s="101" t="s">
        <v>164</v>
      </c>
      <c r="AG82" s="40" t="s">
        <v>112</v>
      </c>
      <c r="AH82" s="41" t="s">
        <v>113</v>
      </c>
      <c r="AI82" s="41" t="s">
        <v>114</v>
      </c>
      <c r="AJ82" s="41" t="s">
        <v>115</v>
      </c>
      <c r="AK82" s="41" t="s">
        <v>116</v>
      </c>
      <c r="AL82" s="41" t="s">
        <v>117</v>
      </c>
      <c r="AM82" s="41" t="s">
        <v>118</v>
      </c>
      <c r="AN82" s="41" t="s">
        <v>119</v>
      </c>
      <c r="AO82" s="41" t="s">
        <v>120</v>
      </c>
      <c r="AP82" s="42" t="s">
        <v>121</v>
      </c>
      <c r="AQ82" s="156" t="s">
        <v>122</v>
      </c>
      <c r="AR82" s="157" t="s">
        <v>123</v>
      </c>
      <c r="AS82" s="6"/>
      <c r="AT82" s="101" t="s">
        <v>164</v>
      </c>
      <c r="AU82" s="40" t="s">
        <v>112</v>
      </c>
      <c r="AV82" s="41" t="s">
        <v>113</v>
      </c>
      <c r="AW82" s="41" t="s">
        <v>114</v>
      </c>
      <c r="AX82" s="41" t="s">
        <v>115</v>
      </c>
      <c r="AY82" s="41" t="s">
        <v>116</v>
      </c>
      <c r="AZ82" s="41" t="s">
        <v>117</v>
      </c>
      <c r="BA82" s="41" t="s">
        <v>118</v>
      </c>
      <c r="BB82" s="41" t="s">
        <v>119</v>
      </c>
      <c r="BC82" s="41" t="s">
        <v>120</v>
      </c>
      <c r="BD82" s="42" t="s">
        <v>121</v>
      </c>
      <c r="BE82" s="156" t="s">
        <v>122</v>
      </c>
      <c r="BF82" s="157" t="s">
        <v>123</v>
      </c>
      <c r="BG82" s="6"/>
    </row>
    <row r="83" spans="1:59" ht="15.75" customHeight="1" x14ac:dyDescent="0.2">
      <c r="A83" s="263">
        <v>-1.5</v>
      </c>
      <c r="B83" s="304">
        <v>-4.2426387204136198</v>
      </c>
      <c r="C83" s="305">
        <v>-4.2426387775964498</v>
      </c>
      <c r="D83" s="305">
        <v>-4.2426387350667696</v>
      </c>
      <c r="E83" s="305">
        <v>-4.2426387070098697</v>
      </c>
      <c r="F83" s="305">
        <v>-4.2426387692214398</v>
      </c>
      <c r="G83" s="305">
        <v>-4.2426387503047698</v>
      </c>
      <c r="H83" s="305">
        <v>-4.2426387034911999</v>
      </c>
      <c r="I83" s="305">
        <v>-4.2426387310328897</v>
      </c>
      <c r="J83" s="305">
        <v>-4.2426387310328897</v>
      </c>
      <c r="K83" s="306">
        <v>-4.24263876288222</v>
      </c>
      <c r="L83" s="287">
        <f t="shared" ref="L83:L94" si="32">AVERAGE(B83:K83)</f>
        <v>-4.242638738805212</v>
      </c>
      <c r="M83" s="288">
        <f t="shared" ref="M83:M94" si="33">_xlfn.STDEV.S(B83:K83)</f>
        <v>2.5544986540805679E-8</v>
      </c>
      <c r="N83" s="6"/>
      <c r="O83" s="263">
        <v>-1.5</v>
      </c>
      <c r="P83" s="230">
        <v>40</v>
      </c>
      <c r="Q83" s="233">
        <v>40</v>
      </c>
      <c r="R83" s="233">
        <v>40</v>
      </c>
      <c r="S83" s="233">
        <v>40</v>
      </c>
      <c r="T83" s="233">
        <v>40</v>
      </c>
      <c r="U83" s="233">
        <v>40</v>
      </c>
      <c r="V83" s="233">
        <v>40</v>
      </c>
      <c r="W83" s="233">
        <v>40</v>
      </c>
      <c r="X83" s="233">
        <v>40</v>
      </c>
      <c r="Y83" s="231">
        <v>40</v>
      </c>
      <c r="Z83" s="230">
        <f t="shared" ref="Z83:Z94" si="34">AVERAGE(U83:Y83)</f>
        <v>40</v>
      </c>
      <c r="AA83" s="231">
        <f t="shared" ref="AA83:AA94" si="35">_xlfn.STDEV.S(U83:Y83)</f>
        <v>0</v>
      </c>
      <c r="AB83" s="6"/>
      <c r="AC83" s="223"/>
      <c r="AD83" s="223"/>
      <c r="AE83" s="6"/>
      <c r="AF83" s="263">
        <v>-1.5</v>
      </c>
      <c r="AG83" s="269">
        <v>-4.4999998225157896</v>
      </c>
      <c r="AH83" s="270">
        <v>-4.4999998277957296</v>
      </c>
      <c r="AI83" s="270">
        <v>-4.4999998212111203</v>
      </c>
      <c r="AJ83" s="270">
        <v>-4.4999998233821499</v>
      </c>
      <c r="AK83" s="270">
        <v>-4.4999998244760802</v>
      </c>
      <c r="AL83" s="270">
        <v>-4.49999982751521</v>
      </c>
      <c r="AM83" s="270">
        <v>-4.49999982775961</v>
      </c>
      <c r="AN83" s="270">
        <v>-4.4999998274257704</v>
      </c>
      <c r="AO83" s="270">
        <v>-4.4999998280117</v>
      </c>
      <c r="AP83" s="271">
        <v>-4.4999998274043298</v>
      </c>
      <c r="AQ83" s="230">
        <f t="shared" ref="AQ83:AQ94" si="36">AVERAGE(AG83:AP83)</f>
        <v>-4.4999998257497493</v>
      </c>
      <c r="AR83" s="231">
        <f t="shared" ref="AR83:AR94" si="37">_xlfn.STDEV.S(AG83:AP83)</f>
        <v>2.588241363734869E-9</v>
      </c>
      <c r="AS83" s="6"/>
      <c r="AT83" s="263">
        <v>-1.5</v>
      </c>
      <c r="AU83" s="230">
        <v>15</v>
      </c>
      <c r="AV83" s="233">
        <v>15</v>
      </c>
      <c r="AW83" s="233">
        <v>15</v>
      </c>
      <c r="AX83" s="233">
        <v>15</v>
      </c>
      <c r="AY83" s="233">
        <v>15</v>
      </c>
      <c r="AZ83" s="233">
        <v>15</v>
      </c>
      <c r="BA83" s="233">
        <v>15</v>
      </c>
      <c r="BB83" s="233">
        <v>15</v>
      </c>
      <c r="BC83" s="233">
        <v>15</v>
      </c>
      <c r="BD83" s="231">
        <v>15</v>
      </c>
      <c r="BE83" s="230">
        <f t="shared" ref="BE83:BE94" si="38">AVERAGE(AU83:BD83)</f>
        <v>15</v>
      </c>
      <c r="BF83" s="231">
        <f t="shared" ref="BF83:BF94" si="39">_xlfn.STDEV.S(AU83:BD83)</f>
        <v>0</v>
      </c>
      <c r="BG83" s="6"/>
    </row>
    <row r="84" spans="1:59" ht="15.75" customHeight="1" x14ac:dyDescent="0.2">
      <c r="A84" s="263">
        <v>-1.25</v>
      </c>
      <c r="B84" s="307">
        <v>-3.5355315034705299</v>
      </c>
      <c r="C84" s="308">
        <v>-3.5355315441555502</v>
      </c>
      <c r="D84" s="308">
        <v>-3.5355315514584902</v>
      </c>
      <c r="E84" s="308">
        <v>-3.5355314996754799</v>
      </c>
      <c r="F84" s="308">
        <v>-3.5355315283328999</v>
      </c>
      <c r="G84" s="308">
        <v>-3.5355315112214698</v>
      </c>
      <c r="H84" s="308">
        <v>-3.5355315274896499</v>
      </c>
      <c r="I84" s="308">
        <v>-3.5355315180330198</v>
      </c>
      <c r="J84" s="308">
        <v>-3.5355315180330198</v>
      </c>
      <c r="K84" s="309">
        <v>-3.5355315656580202</v>
      </c>
      <c r="L84" s="289">
        <f t="shared" si="32"/>
        <v>-3.5355315267528127</v>
      </c>
      <c r="M84" s="290">
        <f t="shared" si="33"/>
        <v>2.1339632869159913E-8</v>
      </c>
      <c r="N84" s="6"/>
      <c r="O84" s="263">
        <v>-1.25</v>
      </c>
      <c r="P84" s="228">
        <v>47</v>
      </c>
      <c r="Q84" s="6">
        <v>47</v>
      </c>
      <c r="R84" s="6">
        <v>47</v>
      </c>
      <c r="S84" s="6">
        <v>47</v>
      </c>
      <c r="T84" s="6">
        <v>47</v>
      </c>
      <c r="U84" s="6">
        <v>47</v>
      </c>
      <c r="V84" s="6">
        <v>47</v>
      </c>
      <c r="W84" s="6">
        <v>47</v>
      </c>
      <c r="X84" s="6">
        <v>47</v>
      </c>
      <c r="Y84" s="229">
        <v>47</v>
      </c>
      <c r="Z84" s="228">
        <f t="shared" si="34"/>
        <v>47</v>
      </c>
      <c r="AA84" s="229">
        <f t="shared" si="35"/>
        <v>0</v>
      </c>
      <c r="AB84" s="6"/>
      <c r="AC84" s="223"/>
      <c r="AD84" s="223"/>
      <c r="AE84" s="6"/>
      <c r="AF84" s="263">
        <v>-1.25</v>
      </c>
      <c r="AG84" s="272">
        <v>-3.7499997226243198</v>
      </c>
      <c r="AH84" s="273">
        <v>-3.7499997221814598</v>
      </c>
      <c r="AI84" s="273">
        <v>-3.74999972358588</v>
      </c>
      <c r="AJ84" s="273">
        <v>-3.74999972835796</v>
      </c>
      <c r="AK84" s="273">
        <v>-3.7499997226640498</v>
      </c>
      <c r="AL84" s="273">
        <v>-3.7499997224238601</v>
      </c>
      <c r="AM84" s="273">
        <v>-3.74999972829379</v>
      </c>
      <c r="AN84" s="273">
        <v>-3.7499997252983399</v>
      </c>
      <c r="AO84" s="273">
        <v>-3.7499997216555099</v>
      </c>
      <c r="AP84" s="274">
        <v>-3.7499997225731301</v>
      </c>
      <c r="AQ84" s="228">
        <f t="shared" si="36"/>
        <v>-3.7499997239658307</v>
      </c>
      <c r="AR84" s="229">
        <f t="shared" si="37"/>
        <v>2.5005579434039775E-9</v>
      </c>
      <c r="AS84" s="6"/>
      <c r="AT84" s="263">
        <v>-1.25</v>
      </c>
      <c r="AU84" s="228">
        <v>18</v>
      </c>
      <c r="AV84" s="6">
        <v>18</v>
      </c>
      <c r="AW84" s="6">
        <v>18</v>
      </c>
      <c r="AX84" s="6">
        <v>18</v>
      </c>
      <c r="AY84" s="6">
        <v>18</v>
      </c>
      <c r="AZ84" s="6">
        <v>18</v>
      </c>
      <c r="BA84" s="6">
        <v>18</v>
      </c>
      <c r="BB84" s="6">
        <v>18</v>
      </c>
      <c r="BC84" s="6">
        <v>18</v>
      </c>
      <c r="BD84" s="229">
        <v>18</v>
      </c>
      <c r="BE84" s="228">
        <f t="shared" si="38"/>
        <v>18</v>
      </c>
      <c r="BF84" s="229">
        <f t="shared" si="39"/>
        <v>0</v>
      </c>
      <c r="BG84" s="6"/>
    </row>
    <row r="85" spans="1:59" ht="15.75" customHeight="1" x14ac:dyDescent="0.2">
      <c r="A85" s="263">
        <v>-1</v>
      </c>
      <c r="B85" s="307">
        <v>-2.8284232091586499</v>
      </c>
      <c r="C85" s="308">
        <v>-2.8284232463636001</v>
      </c>
      <c r="D85" s="308">
        <v>-2.8284232326303198</v>
      </c>
      <c r="E85" s="308">
        <v>-2.8284232168089098</v>
      </c>
      <c r="F85" s="308">
        <v>-2.82842329558384</v>
      </c>
      <c r="G85" s="308">
        <v>-2.8284232375473102</v>
      </c>
      <c r="H85" s="308">
        <v>-2.82842323287933</v>
      </c>
      <c r="I85" s="308">
        <v>-2.8284232406067198</v>
      </c>
      <c r="J85" s="308">
        <v>-2.8284232406067198</v>
      </c>
      <c r="K85" s="309">
        <v>-2.8284232656555801</v>
      </c>
      <c r="L85" s="289">
        <f t="shared" si="32"/>
        <v>-2.8284232417840984</v>
      </c>
      <c r="M85" s="290">
        <f t="shared" si="33"/>
        <v>2.4397679724102369E-8</v>
      </c>
      <c r="N85" s="6"/>
      <c r="O85" s="263">
        <v>-1</v>
      </c>
      <c r="P85" s="228">
        <v>56</v>
      </c>
      <c r="Q85" s="6">
        <v>56</v>
      </c>
      <c r="R85" s="6">
        <v>56</v>
      </c>
      <c r="S85" s="6">
        <v>56</v>
      </c>
      <c r="T85" s="6">
        <v>56</v>
      </c>
      <c r="U85" s="6">
        <v>56</v>
      </c>
      <c r="V85" s="6">
        <v>56</v>
      </c>
      <c r="W85" s="6">
        <v>56</v>
      </c>
      <c r="X85" s="6">
        <v>56</v>
      </c>
      <c r="Y85" s="229">
        <v>56</v>
      </c>
      <c r="Z85" s="228">
        <f t="shared" si="34"/>
        <v>56</v>
      </c>
      <c r="AA85" s="229">
        <f t="shared" si="35"/>
        <v>0</v>
      </c>
      <c r="AB85" s="6"/>
      <c r="AC85" s="223"/>
      <c r="AD85" s="223"/>
      <c r="AE85" s="6"/>
      <c r="AF85" s="263">
        <v>-1</v>
      </c>
      <c r="AG85" s="272">
        <v>-2.9999994471214499</v>
      </c>
      <c r="AH85" s="273">
        <v>-2.9999994598416801</v>
      </c>
      <c r="AI85" s="273">
        <v>-2.99999946295241</v>
      </c>
      <c r="AJ85" s="273">
        <v>-2.9999994567007402</v>
      </c>
      <c r="AK85" s="273">
        <v>-2.9999994555107601</v>
      </c>
      <c r="AL85" s="273">
        <v>-2.9999994484124199</v>
      </c>
      <c r="AM85" s="273">
        <v>-2.9999994590054899</v>
      </c>
      <c r="AN85" s="273">
        <v>-2.9999994617483199</v>
      </c>
      <c r="AO85" s="273">
        <v>-2.9999994610648502</v>
      </c>
      <c r="AP85" s="274">
        <v>-2.9999994529684102</v>
      </c>
      <c r="AQ85" s="228">
        <f t="shared" si="36"/>
        <v>-2.9999994565326533</v>
      </c>
      <c r="AR85" s="229">
        <f t="shared" si="37"/>
        <v>5.5207399741612584E-9</v>
      </c>
      <c r="AS85" s="6"/>
      <c r="AT85" s="263">
        <v>-1</v>
      </c>
      <c r="AU85" s="228">
        <v>22</v>
      </c>
      <c r="AV85" s="6">
        <v>22</v>
      </c>
      <c r="AW85" s="6">
        <v>22</v>
      </c>
      <c r="AX85" s="6">
        <v>22</v>
      </c>
      <c r="AY85" s="6">
        <v>22</v>
      </c>
      <c r="AZ85" s="6">
        <v>22</v>
      </c>
      <c r="BA85" s="6">
        <v>22</v>
      </c>
      <c r="BB85" s="6">
        <v>22</v>
      </c>
      <c r="BC85" s="6">
        <v>22</v>
      </c>
      <c r="BD85" s="229">
        <v>22</v>
      </c>
      <c r="BE85" s="228">
        <f t="shared" si="38"/>
        <v>22</v>
      </c>
      <c r="BF85" s="229">
        <f t="shared" si="39"/>
        <v>0</v>
      </c>
      <c r="BG85" s="6"/>
    </row>
    <row r="86" spans="1:59" ht="15.75" customHeight="1" x14ac:dyDescent="0.2">
      <c r="A86" s="263">
        <v>-0.75</v>
      </c>
      <c r="B86" s="307">
        <v>-2.1213154979790998</v>
      </c>
      <c r="C86" s="308">
        <v>-2.1213154583012099</v>
      </c>
      <c r="D86" s="308">
        <v>-2.1213154384848698</v>
      </c>
      <c r="E86" s="308">
        <v>-2.1213153923463199</v>
      </c>
      <c r="F86" s="308">
        <v>-2.1212898196623602</v>
      </c>
      <c r="G86" s="308">
        <v>-2.1213154077919198</v>
      </c>
      <c r="H86" s="308">
        <v>-2.12131544970797</v>
      </c>
      <c r="I86" s="308">
        <v>-2.1213154057799501</v>
      </c>
      <c r="J86" s="308">
        <v>-2.1213154057799501</v>
      </c>
      <c r="K86" s="309">
        <v>-2.1213155106589499</v>
      </c>
      <c r="L86" s="289">
        <f t="shared" si="32"/>
        <v>-2.1213128786492601</v>
      </c>
      <c r="M86" s="290">
        <f t="shared" si="33"/>
        <v>8.1022010770635043E-6</v>
      </c>
      <c r="N86" s="6"/>
      <c r="O86" s="263">
        <v>-0.75</v>
      </c>
      <c r="P86" s="228">
        <v>72</v>
      </c>
      <c r="Q86" s="6">
        <v>72</v>
      </c>
      <c r="R86" s="6">
        <v>72</v>
      </c>
      <c r="S86" s="6">
        <v>72</v>
      </c>
      <c r="T86" s="6">
        <v>61</v>
      </c>
      <c r="U86" s="6">
        <v>72</v>
      </c>
      <c r="V86" s="6">
        <v>72</v>
      </c>
      <c r="W86" s="6">
        <v>72</v>
      </c>
      <c r="X86" s="6">
        <v>72</v>
      </c>
      <c r="Y86" s="229">
        <v>72</v>
      </c>
      <c r="Z86" s="228">
        <f t="shared" si="34"/>
        <v>72</v>
      </c>
      <c r="AA86" s="229">
        <f t="shared" si="35"/>
        <v>0</v>
      </c>
      <c r="AB86" s="6"/>
      <c r="AC86" s="223"/>
      <c r="AD86" s="223"/>
      <c r="AE86" s="6"/>
      <c r="AF86" s="263">
        <v>-0.75</v>
      </c>
      <c r="AG86" s="272">
        <v>-2.2499987133686798</v>
      </c>
      <c r="AH86" s="273">
        <v>-2.24999870627751</v>
      </c>
      <c r="AI86" s="273">
        <v>-2.2499987288518102</v>
      </c>
      <c r="AJ86" s="273">
        <v>-2.24999870681529</v>
      </c>
      <c r="AK86" s="273">
        <v>-2.2499987072084502</v>
      </c>
      <c r="AL86" s="273">
        <v>-2.24999871565376</v>
      </c>
      <c r="AM86" s="273">
        <v>-2.2499987245862898</v>
      </c>
      <c r="AN86" s="273">
        <v>-2.2499987234494498</v>
      </c>
      <c r="AO86" s="273">
        <v>-2.2499987087902</v>
      </c>
      <c r="AP86" s="274">
        <v>-2.24999871585899</v>
      </c>
      <c r="AQ86" s="228">
        <f t="shared" si="36"/>
        <v>-2.249998715086043</v>
      </c>
      <c r="AR86" s="229">
        <f t="shared" si="37"/>
        <v>8.1735101356287372E-9</v>
      </c>
      <c r="AS86" s="6"/>
      <c r="AT86" s="263">
        <v>-0.75</v>
      </c>
      <c r="AU86" s="228">
        <v>28</v>
      </c>
      <c r="AV86" s="6">
        <v>28</v>
      </c>
      <c r="AW86" s="6">
        <v>28</v>
      </c>
      <c r="AX86" s="6">
        <v>28</v>
      </c>
      <c r="AY86" s="6">
        <v>28</v>
      </c>
      <c r="AZ86" s="6">
        <v>28</v>
      </c>
      <c r="BA86" s="6">
        <v>28</v>
      </c>
      <c r="BB86" s="6">
        <v>28</v>
      </c>
      <c r="BC86" s="6">
        <v>28</v>
      </c>
      <c r="BD86" s="229">
        <v>28</v>
      </c>
      <c r="BE86" s="228">
        <f t="shared" si="38"/>
        <v>28</v>
      </c>
      <c r="BF86" s="229">
        <f t="shared" si="39"/>
        <v>0</v>
      </c>
      <c r="BG86" s="6"/>
    </row>
    <row r="87" spans="1:59" ht="15.75" customHeight="1" x14ac:dyDescent="0.2">
      <c r="A87" s="263">
        <v>-0.5</v>
      </c>
      <c r="B87" s="307">
        <v>-1.4142052485713801</v>
      </c>
      <c r="C87" s="308">
        <v>-1.41420519330997</v>
      </c>
      <c r="D87" s="308">
        <v>-1.41420503731709</v>
      </c>
      <c r="E87" s="308">
        <v>-1.41420513450883</v>
      </c>
      <c r="F87" s="308">
        <v>-1.41361081291673</v>
      </c>
      <c r="G87" s="308">
        <v>-1.41420514553583</v>
      </c>
      <c r="H87" s="308">
        <v>-1.4142050926504399</v>
      </c>
      <c r="I87" s="308">
        <v>-1.4142052560612399</v>
      </c>
      <c r="J87" s="308">
        <v>-1.4142052560612399</v>
      </c>
      <c r="K87" s="309">
        <v>-1.4142050223809399</v>
      </c>
      <c r="L87" s="289">
        <f t="shared" si="32"/>
        <v>-1.4141457199313689</v>
      </c>
      <c r="M87" s="290">
        <f t="shared" si="33"/>
        <v>1.8794718661192212E-4</v>
      </c>
      <c r="N87" s="6"/>
      <c r="O87" s="263">
        <v>-0.5</v>
      </c>
      <c r="P87" s="228">
        <v>100</v>
      </c>
      <c r="Q87" s="6">
        <v>100</v>
      </c>
      <c r="R87" s="6">
        <v>100</v>
      </c>
      <c r="S87" s="6">
        <v>100</v>
      </c>
      <c r="T87" s="6">
        <v>61</v>
      </c>
      <c r="U87" s="6">
        <v>100</v>
      </c>
      <c r="V87" s="6">
        <v>100</v>
      </c>
      <c r="W87" s="6">
        <v>100</v>
      </c>
      <c r="X87" s="6">
        <v>100</v>
      </c>
      <c r="Y87" s="229">
        <v>100</v>
      </c>
      <c r="Z87" s="228">
        <f t="shared" si="34"/>
        <v>100</v>
      </c>
      <c r="AA87" s="229">
        <f t="shared" si="35"/>
        <v>0</v>
      </c>
      <c r="AB87" s="6"/>
      <c r="AC87" s="223"/>
      <c r="AD87" s="223"/>
      <c r="AE87" s="6"/>
      <c r="AF87" s="263">
        <v>-0.5</v>
      </c>
      <c r="AG87" s="272">
        <v>-1.49999758966185</v>
      </c>
      <c r="AH87" s="273">
        <v>-1.4999975998919799</v>
      </c>
      <c r="AI87" s="273">
        <v>-1.4999976381914499</v>
      </c>
      <c r="AJ87" s="273">
        <v>-1.4999976101206201</v>
      </c>
      <c r="AK87" s="273">
        <v>-1.4999976699512101</v>
      </c>
      <c r="AL87" s="273">
        <v>-1.4999976635248899</v>
      </c>
      <c r="AM87" s="273">
        <v>-1.49999759310834</v>
      </c>
      <c r="AN87" s="273">
        <v>-1.49999759614368</v>
      </c>
      <c r="AO87" s="273">
        <v>-1.49999762597727</v>
      </c>
      <c r="AP87" s="274">
        <v>-1.4999976562649999</v>
      </c>
      <c r="AQ87" s="228">
        <f t="shared" si="36"/>
        <v>-1.4999976242836293</v>
      </c>
      <c r="AR87" s="229">
        <f t="shared" si="37"/>
        <v>3.0916509131576084E-8</v>
      </c>
      <c r="AS87" s="6"/>
      <c r="AT87" s="263">
        <v>-0.5</v>
      </c>
      <c r="AU87" s="228">
        <v>40</v>
      </c>
      <c r="AV87" s="6">
        <v>40</v>
      </c>
      <c r="AW87" s="6">
        <v>40</v>
      </c>
      <c r="AX87" s="6">
        <v>40</v>
      </c>
      <c r="AY87" s="6">
        <v>40</v>
      </c>
      <c r="AZ87" s="6">
        <v>40</v>
      </c>
      <c r="BA87" s="6">
        <v>40</v>
      </c>
      <c r="BB87" s="6">
        <v>40</v>
      </c>
      <c r="BC87" s="6">
        <v>40</v>
      </c>
      <c r="BD87" s="229">
        <v>40</v>
      </c>
      <c r="BE87" s="228">
        <f t="shared" si="38"/>
        <v>40</v>
      </c>
      <c r="BF87" s="229">
        <f t="shared" si="39"/>
        <v>0</v>
      </c>
      <c r="BG87" s="6"/>
    </row>
    <row r="88" spans="1:59" ht="15.75" customHeight="1" x14ac:dyDescent="0.2">
      <c r="A88" s="263">
        <v>-0.25</v>
      </c>
      <c r="B88" s="307">
        <v>-0.70618209292249301</v>
      </c>
      <c r="C88" s="308">
        <v>-0.70617999558059996</v>
      </c>
      <c r="D88" s="308">
        <v>-0.706155593189432</v>
      </c>
      <c r="E88" s="308">
        <v>-0.70617403069972595</v>
      </c>
      <c r="F88" s="308">
        <v>-0.69790347408968001</v>
      </c>
      <c r="G88" s="308">
        <v>-0.70617177366519701</v>
      </c>
      <c r="H88" s="308">
        <v>-0.70617851282517596</v>
      </c>
      <c r="I88" s="308">
        <v>-0.706178379239356</v>
      </c>
      <c r="J88" s="308">
        <v>-0.706178379239356</v>
      </c>
      <c r="K88" s="309">
        <v>-0.70616704255293505</v>
      </c>
      <c r="L88" s="289">
        <f t="shared" si="32"/>
        <v>-0.70534692740039495</v>
      </c>
      <c r="M88" s="290">
        <f t="shared" si="33"/>
        <v>2.6153746347491488E-3</v>
      </c>
      <c r="N88" s="6"/>
      <c r="O88" s="263">
        <v>-0.25</v>
      </c>
      <c r="P88" s="228">
        <v>101</v>
      </c>
      <c r="Q88" s="6">
        <v>101</v>
      </c>
      <c r="R88" s="6">
        <v>101</v>
      </c>
      <c r="S88" s="6">
        <v>101</v>
      </c>
      <c r="T88" s="6">
        <v>61</v>
      </c>
      <c r="U88" s="6">
        <v>101</v>
      </c>
      <c r="V88" s="6">
        <v>101</v>
      </c>
      <c r="W88" s="6">
        <v>101</v>
      </c>
      <c r="X88" s="6">
        <v>101</v>
      </c>
      <c r="Y88" s="229">
        <v>101</v>
      </c>
      <c r="Z88" s="228">
        <f t="shared" si="34"/>
        <v>101</v>
      </c>
      <c r="AA88" s="229">
        <f t="shared" si="35"/>
        <v>0</v>
      </c>
      <c r="AB88" s="6"/>
      <c r="AC88" s="223"/>
      <c r="AD88" s="223"/>
      <c r="AE88" s="6"/>
      <c r="AF88" s="263">
        <v>-0.25</v>
      </c>
      <c r="AG88" s="272">
        <v>-0.74999437069991604</v>
      </c>
      <c r="AH88" s="273">
        <v>-0.74999439305080795</v>
      </c>
      <c r="AI88" s="273">
        <v>-0.74999430073131002</v>
      </c>
      <c r="AJ88" s="273">
        <v>-0.74999443397878995</v>
      </c>
      <c r="AK88" s="273">
        <v>-0.74999435529494596</v>
      </c>
      <c r="AL88" s="273">
        <v>-0.74999424553693905</v>
      </c>
      <c r="AM88" s="273">
        <v>-0.74999425788387997</v>
      </c>
      <c r="AN88" s="273">
        <v>-0.74999427556214204</v>
      </c>
      <c r="AO88" s="273">
        <v>-0.74999425778553896</v>
      </c>
      <c r="AP88" s="274">
        <v>-0.74999439321806205</v>
      </c>
      <c r="AQ88" s="228">
        <f t="shared" si="36"/>
        <v>-0.74999432837423308</v>
      </c>
      <c r="AR88" s="229">
        <f t="shared" si="37"/>
        <v>6.8656318961771016E-8</v>
      </c>
      <c r="AS88" s="6"/>
      <c r="AT88" s="263">
        <v>-0.25</v>
      </c>
      <c r="AU88" s="228">
        <v>72</v>
      </c>
      <c r="AV88" s="6">
        <v>72</v>
      </c>
      <c r="AW88" s="6">
        <v>72</v>
      </c>
      <c r="AX88" s="6">
        <v>72</v>
      </c>
      <c r="AY88" s="6">
        <v>72</v>
      </c>
      <c r="AZ88" s="6">
        <v>72</v>
      </c>
      <c r="BA88" s="6">
        <v>72</v>
      </c>
      <c r="BB88" s="6">
        <v>72</v>
      </c>
      <c r="BC88" s="6">
        <v>72</v>
      </c>
      <c r="BD88" s="229">
        <v>72</v>
      </c>
      <c r="BE88" s="228">
        <f t="shared" si="38"/>
        <v>72</v>
      </c>
      <c r="BF88" s="229">
        <f t="shared" si="39"/>
        <v>0</v>
      </c>
      <c r="BG88" s="6"/>
    </row>
    <row r="89" spans="1:59" ht="15.75" customHeight="1" x14ac:dyDescent="0.2">
      <c r="A89" s="263">
        <v>0.25</v>
      </c>
      <c r="B89" s="307">
        <v>-0.70616235116834003</v>
      </c>
      <c r="C89" s="308">
        <v>-0.70614951189624597</v>
      </c>
      <c r="D89" s="308">
        <v>-0.70614828345583902</v>
      </c>
      <c r="E89" s="308">
        <v>-0.70616541868163596</v>
      </c>
      <c r="F89" s="308">
        <v>-0.69789324573561595</v>
      </c>
      <c r="G89" s="308">
        <v>-0.70615617138735298</v>
      </c>
      <c r="H89" s="308">
        <v>-0.70614621315536596</v>
      </c>
      <c r="I89" s="308">
        <v>-0.70615744430308602</v>
      </c>
      <c r="J89" s="308">
        <v>-0.70615744430308602</v>
      </c>
      <c r="K89" s="309">
        <v>-0.70615056000090903</v>
      </c>
      <c r="L89" s="289">
        <f t="shared" si="32"/>
        <v>-0.70532866440874764</v>
      </c>
      <c r="M89" s="290">
        <f t="shared" si="33"/>
        <v>2.6125472137111783E-3</v>
      </c>
      <c r="N89" s="6"/>
      <c r="O89" s="263">
        <v>0.25</v>
      </c>
      <c r="P89" s="228">
        <v>101</v>
      </c>
      <c r="Q89" s="6">
        <v>101</v>
      </c>
      <c r="R89" s="6">
        <v>101</v>
      </c>
      <c r="S89" s="6">
        <v>101</v>
      </c>
      <c r="T89" s="6">
        <v>61</v>
      </c>
      <c r="U89" s="6">
        <v>101</v>
      </c>
      <c r="V89" s="6">
        <v>101</v>
      </c>
      <c r="W89" s="6">
        <v>101</v>
      </c>
      <c r="X89" s="6">
        <v>101</v>
      </c>
      <c r="Y89" s="229">
        <v>101</v>
      </c>
      <c r="Z89" s="228">
        <f t="shared" si="34"/>
        <v>101</v>
      </c>
      <c r="AA89" s="229">
        <f t="shared" si="35"/>
        <v>0</v>
      </c>
      <c r="AB89" s="6"/>
      <c r="AC89" s="223"/>
      <c r="AD89" s="223"/>
      <c r="AE89" s="6"/>
      <c r="AF89" s="263">
        <v>0.25</v>
      </c>
      <c r="AG89" s="272">
        <v>-0.74999420616609702</v>
      </c>
      <c r="AH89" s="273">
        <v>-0.74999415595463703</v>
      </c>
      <c r="AI89" s="273">
        <v>-0.74999412630870099</v>
      </c>
      <c r="AJ89" s="273">
        <v>-0.74999419499991005</v>
      </c>
      <c r="AK89" s="273">
        <v>-0.74999416515071904</v>
      </c>
      <c r="AL89" s="273">
        <v>-0.74999417749703001</v>
      </c>
      <c r="AM89" s="273">
        <v>-0.74999412439749003</v>
      </c>
      <c r="AN89" s="273">
        <v>-0.74999419064532102</v>
      </c>
      <c r="AO89" s="273">
        <v>-0.74999495568401697</v>
      </c>
      <c r="AP89" s="274">
        <v>-0.74999422010828498</v>
      </c>
      <c r="AQ89" s="228">
        <f t="shared" si="36"/>
        <v>-0.74999425169122058</v>
      </c>
      <c r="AR89" s="229">
        <f t="shared" si="37"/>
        <v>2.4937708671784421E-7</v>
      </c>
      <c r="AS89" s="6"/>
      <c r="AT89" s="263">
        <v>0.25</v>
      </c>
      <c r="AU89" s="228">
        <v>72</v>
      </c>
      <c r="AV89" s="6">
        <v>72</v>
      </c>
      <c r="AW89" s="6">
        <v>72</v>
      </c>
      <c r="AX89" s="6">
        <v>72</v>
      </c>
      <c r="AY89" s="6">
        <v>72</v>
      </c>
      <c r="AZ89" s="6">
        <v>72</v>
      </c>
      <c r="BA89" s="6">
        <v>72</v>
      </c>
      <c r="BB89" s="6">
        <v>72</v>
      </c>
      <c r="BC89" s="6">
        <v>73</v>
      </c>
      <c r="BD89" s="229">
        <v>72</v>
      </c>
      <c r="BE89" s="228">
        <f t="shared" si="38"/>
        <v>72.099999999999994</v>
      </c>
      <c r="BF89" s="229">
        <f t="shared" si="39"/>
        <v>0.31622776601683794</v>
      </c>
      <c r="BG89" s="6"/>
    </row>
    <row r="90" spans="1:59" ht="15.75" customHeight="1" x14ac:dyDescent="0.2">
      <c r="A90" s="263">
        <v>0.5</v>
      </c>
      <c r="B90" s="307">
        <v>-1.4142049789012101</v>
      </c>
      <c r="C90" s="308">
        <v>-1.41420492517435</v>
      </c>
      <c r="D90" s="308">
        <v>-1.4142050431141</v>
      </c>
      <c r="E90" s="308">
        <v>-1.4142051219459399</v>
      </c>
      <c r="F90" s="308">
        <v>-1.41361797684237</v>
      </c>
      <c r="G90" s="308">
        <v>-1.4142051010593699</v>
      </c>
      <c r="H90" s="308">
        <v>-1.41420504478456</v>
      </c>
      <c r="I90" s="308">
        <v>-1.4142050639649899</v>
      </c>
      <c r="J90" s="308">
        <v>-1.4142050639649899</v>
      </c>
      <c r="K90" s="309">
        <v>-1.4142050556335399</v>
      </c>
      <c r="L90" s="289">
        <f t="shared" si="32"/>
        <v>-1.4141463375385421</v>
      </c>
      <c r="M90" s="290">
        <f t="shared" si="33"/>
        <v>1.8564703367807226E-4</v>
      </c>
      <c r="N90" s="6"/>
      <c r="O90" s="263">
        <v>0.5</v>
      </c>
      <c r="P90" s="228">
        <v>100</v>
      </c>
      <c r="Q90" s="6">
        <v>100</v>
      </c>
      <c r="R90" s="6">
        <v>100</v>
      </c>
      <c r="S90" s="6">
        <v>100</v>
      </c>
      <c r="T90" s="6">
        <v>61</v>
      </c>
      <c r="U90" s="6">
        <v>100</v>
      </c>
      <c r="V90" s="6">
        <v>100</v>
      </c>
      <c r="W90" s="6">
        <v>100</v>
      </c>
      <c r="X90" s="6">
        <v>100</v>
      </c>
      <c r="Y90" s="229">
        <v>100</v>
      </c>
      <c r="Z90" s="228">
        <f t="shared" si="34"/>
        <v>100</v>
      </c>
      <c r="AA90" s="229">
        <f t="shared" si="35"/>
        <v>0</v>
      </c>
      <c r="AB90" s="6"/>
      <c r="AC90" s="223"/>
      <c r="AD90" s="223"/>
      <c r="AE90" s="6"/>
      <c r="AF90" s="263">
        <v>0.5</v>
      </c>
      <c r="AG90" s="272">
        <v>-1.49999750736444</v>
      </c>
      <c r="AH90" s="273">
        <v>-1.4999975721235701</v>
      </c>
      <c r="AI90" s="273">
        <v>-1.4999975560422101</v>
      </c>
      <c r="AJ90" s="273">
        <v>-1.4999975187963199</v>
      </c>
      <c r="AK90" s="273">
        <v>-1.49999753069641</v>
      </c>
      <c r="AL90" s="273">
        <v>-1.4999975660987399</v>
      </c>
      <c r="AM90" s="273">
        <v>-1.4999974945101799</v>
      </c>
      <c r="AN90" s="273">
        <v>-1.49999754712698</v>
      </c>
      <c r="AO90" s="273">
        <v>-1.49999750560149</v>
      </c>
      <c r="AP90" s="274">
        <v>-1.4999975175546101</v>
      </c>
      <c r="AQ90" s="228">
        <f t="shared" si="36"/>
        <v>-1.4999975315914948</v>
      </c>
      <c r="AR90" s="229">
        <f t="shared" si="37"/>
        <v>2.7227017059074458E-8</v>
      </c>
      <c r="AS90" s="6"/>
      <c r="AT90" s="263">
        <v>0.5</v>
      </c>
      <c r="AU90" s="228">
        <v>40</v>
      </c>
      <c r="AV90" s="6">
        <v>40</v>
      </c>
      <c r="AW90" s="6">
        <v>40</v>
      </c>
      <c r="AX90" s="6">
        <v>40</v>
      </c>
      <c r="AY90" s="6">
        <v>40</v>
      </c>
      <c r="AZ90" s="6">
        <v>40</v>
      </c>
      <c r="BA90" s="6">
        <v>40</v>
      </c>
      <c r="BB90" s="6">
        <v>40</v>
      </c>
      <c r="BC90" s="6">
        <v>40</v>
      </c>
      <c r="BD90" s="229">
        <v>40</v>
      </c>
      <c r="BE90" s="228">
        <f t="shared" si="38"/>
        <v>40</v>
      </c>
      <c r="BF90" s="229">
        <f t="shared" si="39"/>
        <v>0</v>
      </c>
      <c r="BG90" s="6"/>
    </row>
    <row r="91" spans="1:59" ht="15.75" customHeight="1" x14ac:dyDescent="0.2">
      <c r="A91" s="263">
        <v>0.75</v>
      </c>
      <c r="B91" s="307">
        <v>-2.1213152925888199</v>
      </c>
      <c r="C91" s="308">
        <v>-2.1213153452659999</v>
      </c>
      <c r="D91" s="308">
        <v>-2.1213154093956499</v>
      </c>
      <c r="E91" s="308">
        <v>-2.1213153980619701</v>
      </c>
      <c r="F91" s="308">
        <v>-2.1212893431189102</v>
      </c>
      <c r="G91" s="308">
        <v>-2.12131532882273</v>
      </c>
      <c r="H91" s="308">
        <v>-2.1213153529103401</v>
      </c>
      <c r="I91" s="308">
        <v>-2.1213154161377101</v>
      </c>
      <c r="J91" s="308">
        <v>-2.1213154161377101</v>
      </c>
      <c r="K91" s="309">
        <v>-2.1213153176077801</v>
      </c>
      <c r="L91" s="289">
        <f t="shared" si="32"/>
        <v>-2.121312762004762</v>
      </c>
      <c r="M91" s="290">
        <f t="shared" si="33"/>
        <v>8.2286766949574573E-6</v>
      </c>
      <c r="N91" s="6"/>
      <c r="O91" s="263">
        <v>0.75</v>
      </c>
      <c r="P91" s="228">
        <v>72</v>
      </c>
      <c r="Q91" s="6">
        <v>72</v>
      </c>
      <c r="R91" s="6">
        <v>72</v>
      </c>
      <c r="S91" s="6">
        <v>72</v>
      </c>
      <c r="T91" s="6">
        <v>61</v>
      </c>
      <c r="U91" s="6">
        <v>72</v>
      </c>
      <c r="V91" s="6">
        <v>72</v>
      </c>
      <c r="W91" s="6">
        <v>72</v>
      </c>
      <c r="X91" s="6">
        <v>72</v>
      </c>
      <c r="Y91" s="229">
        <v>72</v>
      </c>
      <c r="Z91" s="228">
        <f t="shared" si="34"/>
        <v>72</v>
      </c>
      <c r="AA91" s="229">
        <f t="shared" si="35"/>
        <v>0</v>
      </c>
      <c r="AB91" s="6"/>
      <c r="AC91" s="223"/>
      <c r="AD91" s="223"/>
      <c r="AE91" s="6"/>
      <c r="AF91" s="263">
        <v>0.75</v>
      </c>
      <c r="AG91" s="272">
        <v>-2.2499986516533999</v>
      </c>
      <c r="AH91" s="273">
        <v>-2.2499986481572201</v>
      </c>
      <c r="AI91" s="273">
        <v>-2.2499986451867802</v>
      </c>
      <c r="AJ91" s="273">
        <v>-2.2499986683882498</v>
      </c>
      <c r="AK91" s="273">
        <v>-2.24999868806256</v>
      </c>
      <c r="AL91" s="273">
        <v>-2.24999867356793</v>
      </c>
      <c r="AM91" s="273">
        <v>-2.24999867700644</v>
      </c>
      <c r="AN91" s="273">
        <v>-2.24999868291399</v>
      </c>
      <c r="AO91" s="273">
        <v>-2.2499986916746701</v>
      </c>
      <c r="AP91" s="274">
        <v>-2.24999866109972</v>
      </c>
      <c r="AQ91" s="228">
        <f t="shared" si="36"/>
        <v>-2.249998668771096</v>
      </c>
      <c r="AR91" s="229">
        <f t="shared" si="37"/>
        <v>1.6735691018388754E-8</v>
      </c>
      <c r="AS91" s="6"/>
      <c r="AT91" s="263">
        <v>0.75</v>
      </c>
      <c r="AU91" s="228">
        <v>28</v>
      </c>
      <c r="AV91" s="6">
        <v>28</v>
      </c>
      <c r="AW91" s="6">
        <v>28</v>
      </c>
      <c r="AX91" s="6">
        <v>28</v>
      </c>
      <c r="AY91" s="6">
        <v>28</v>
      </c>
      <c r="AZ91" s="6">
        <v>28</v>
      </c>
      <c r="BA91" s="6">
        <v>28</v>
      </c>
      <c r="BB91" s="6">
        <v>28</v>
      </c>
      <c r="BC91" s="6">
        <v>28</v>
      </c>
      <c r="BD91" s="229">
        <v>28</v>
      </c>
      <c r="BE91" s="228">
        <f t="shared" si="38"/>
        <v>28</v>
      </c>
      <c r="BF91" s="229">
        <f t="shared" si="39"/>
        <v>0</v>
      </c>
      <c r="BG91" s="6"/>
    </row>
    <row r="92" spans="1:59" ht="15.75" customHeight="1" x14ac:dyDescent="0.2">
      <c r="A92" s="263">
        <v>1</v>
      </c>
      <c r="B92" s="307">
        <v>-2.8284232005379302</v>
      </c>
      <c r="C92" s="308">
        <v>-2.8284239153417201</v>
      </c>
      <c r="D92" s="308">
        <v>-2.8284231569726099</v>
      </c>
      <c r="E92" s="308">
        <v>-2.8284231478390698</v>
      </c>
      <c r="F92" s="308">
        <v>-2.8284231560200701</v>
      </c>
      <c r="G92" s="308">
        <v>-2.8284231925403698</v>
      </c>
      <c r="H92" s="308">
        <v>-2.8284231541904101</v>
      </c>
      <c r="I92" s="308">
        <v>-2.8284239249721899</v>
      </c>
      <c r="J92" s="308">
        <v>-2.8284239249721899</v>
      </c>
      <c r="K92" s="309">
        <v>-2.8284232072045801</v>
      </c>
      <c r="L92" s="289">
        <f t="shared" si="32"/>
        <v>-2.8284233980591136</v>
      </c>
      <c r="M92" s="290">
        <f t="shared" si="33"/>
        <v>3.6198859949647748E-7</v>
      </c>
      <c r="N92" s="6"/>
      <c r="O92" s="263">
        <v>1</v>
      </c>
      <c r="P92" s="228">
        <v>56</v>
      </c>
      <c r="Q92" s="6">
        <v>57</v>
      </c>
      <c r="R92" s="6">
        <v>56</v>
      </c>
      <c r="S92" s="6">
        <v>56</v>
      </c>
      <c r="T92" s="6">
        <v>56</v>
      </c>
      <c r="U92" s="6">
        <v>56</v>
      </c>
      <c r="V92" s="6">
        <v>56</v>
      </c>
      <c r="W92" s="6">
        <v>57</v>
      </c>
      <c r="X92" s="6">
        <v>57</v>
      </c>
      <c r="Y92" s="229">
        <v>56</v>
      </c>
      <c r="Z92" s="228">
        <f t="shared" si="34"/>
        <v>56.4</v>
      </c>
      <c r="AA92" s="229">
        <f t="shared" si="35"/>
        <v>0.54772255750516607</v>
      </c>
      <c r="AB92" s="6"/>
      <c r="AC92" s="223"/>
      <c r="AD92" s="223"/>
      <c r="AE92" s="6"/>
      <c r="AF92" s="263">
        <v>1</v>
      </c>
      <c r="AG92" s="272">
        <v>-2.99999943701093</v>
      </c>
      <c r="AH92" s="273">
        <v>-2.9999994185742702</v>
      </c>
      <c r="AI92" s="273">
        <v>-2.9999994385423001</v>
      </c>
      <c r="AJ92" s="273">
        <v>-2.9999994297561901</v>
      </c>
      <c r="AK92" s="273">
        <v>-2.99999943376976</v>
      </c>
      <c r="AL92" s="273">
        <v>-2.9999994257634999</v>
      </c>
      <c r="AM92" s="273">
        <v>-2.9999994340257699</v>
      </c>
      <c r="AN92" s="273">
        <v>-2.99999943677755</v>
      </c>
      <c r="AO92" s="273">
        <v>-2.9999994240137</v>
      </c>
      <c r="AP92" s="274">
        <v>-2.9999994312926201</v>
      </c>
      <c r="AQ92" s="228">
        <f t="shared" si="36"/>
        <v>-2.9999994309526592</v>
      </c>
      <c r="AR92" s="229">
        <f t="shared" si="37"/>
        <v>6.4589547425159037E-9</v>
      </c>
      <c r="AS92" s="6"/>
      <c r="AT92" s="263">
        <v>1</v>
      </c>
      <c r="AU92" s="228">
        <v>22</v>
      </c>
      <c r="AV92" s="6">
        <v>22</v>
      </c>
      <c r="AW92" s="6">
        <v>22</v>
      </c>
      <c r="AX92" s="6">
        <v>22</v>
      </c>
      <c r="AY92" s="6">
        <v>22</v>
      </c>
      <c r="AZ92" s="6">
        <v>22</v>
      </c>
      <c r="BA92" s="6">
        <v>22</v>
      </c>
      <c r="BB92" s="6">
        <v>22</v>
      </c>
      <c r="BC92" s="6">
        <v>22</v>
      </c>
      <c r="BD92" s="229">
        <v>22</v>
      </c>
      <c r="BE92" s="228">
        <f t="shared" si="38"/>
        <v>22</v>
      </c>
      <c r="BF92" s="229">
        <f t="shared" si="39"/>
        <v>0</v>
      </c>
      <c r="BG92" s="6"/>
    </row>
    <row r="93" spans="1:59" ht="15.75" customHeight="1" x14ac:dyDescent="0.2">
      <c r="A93" s="263">
        <v>1.25</v>
      </c>
      <c r="B93" s="307">
        <v>-3.53553148235325</v>
      </c>
      <c r="C93" s="308">
        <v>-3.5355315015423199</v>
      </c>
      <c r="D93" s="308">
        <v>-3.5355315090511001</v>
      </c>
      <c r="E93" s="308">
        <v>-3.53553148526187</v>
      </c>
      <c r="F93" s="308">
        <v>-3.5355314523784398</v>
      </c>
      <c r="G93" s="308">
        <v>-3.5355314636052499</v>
      </c>
      <c r="H93" s="308">
        <v>-3.5355314717937301</v>
      </c>
      <c r="I93" s="308">
        <v>-3.5355314416804702</v>
      </c>
      <c r="J93" s="308">
        <v>-3.5355314416804702</v>
      </c>
      <c r="K93" s="309">
        <v>-3.5355314692626001</v>
      </c>
      <c r="L93" s="289">
        <f t="shared" si="32"/>
        <v>-3.5355314718609501</v>
      </c>
      <c r="M93" s="290">
        <f t="shared" si="33"/>
        <v>2.3165989087659013E-8</v>
      </c>
      <c r="N93" s="6"/>
      <c r="O93" s="263">
        <v>1.25</v>
      </c>
      <c r="P93" s="228">
        <v>47</v>
      </c>
      <c r="Q93" s="6">
        <v>47</v>
      </c>
      <c r="R93" s="6">
        <v>47</v>
      </c>
      <c r="S93" s="6">
        <v>47</v>
      </c>
      <c r="T93" s="6">
        <v>47</v>
      </c>
      <c r="U93" s="6">
        <v>47</v>
      </c>
      <c r="V93" s="6">
        <v>47</v>
      </c>
      <c r="W93" s="6">
        <v>47</v>
      </c>
      <c r="X93" s="6">
        <v>47</v>
      </c>
      <c r="Y93" s="229">
        <v>47</v>
      </c>
      <c r="Z93" s="228">
        <f t="shared" si="34"/>
        <v>47</v>
      </c>
      <c r="AA93" s="229">
        <f t="shared" si="35"/>
        <v>0</v>
      </c>
      <c r="AB93" s="6"/>
      <c r="AC93" s="223"/>
      <c r="AD93" s="223"/>
      <c r="AE93" s="6"/>
      <c r="AF93" s="263">
        <v>1.25</v>
      </c>
      <c r="AG93" s="272">
        <v>-3.7499997076899501</v>
      </c>
      <c r="AH93" s="273">
        <v>-3.74999971065027</v>
      </c>
      <c r="AI93" s="273">
        <v>-3.7499997101204801</v>
      </c>
      <c r="AJ93" s="273">
        <v>-3.7499997103346798</v>
      </c>
      <c r="AK93" s="273">
        <v>-3.7499997129099301</v>
      </c>
      <c r="AL93" s="273">
        <v>-3.74999970840619</v>
      </c>
      <c r="AM93" s="273">
        <v>-3.7499997112677401</v>
      </c>
      <c r="AN93" s="273">
        <v>-3.7499997129218201</v>
      </c>
      <c r="AO93" s="273">
        <v>-3.74999970626321</v>
      </c>
      <c r="AP93" s="274">
        <v>-3.7499997140602899</v>
      </c>
      <c r="AQ93" s="228">
        <f t="shared" si="36"/>
        <v>-3.7499997104624554</v>
      </c>
      <c r="AR93" s="229">
        <f t="shared" si="37"/>
        <v>2.4798908254140648E-9</v>
      </c>
      <c r="AS93" s="6"/>
      <c r="AT93" s="263">
        <v>1.25</v>
      </c>
      <c r="AU93" s="228">
        <v>18</v>
      </c>
      <c r="AV93" s="6">
        <v>18</v>
      </c>
      <c r="AW93" s="6">
        <v>18</v>
      </c>
      <c r="AX93" s="6">
        <v>18</v>
      </c>
      <c r="AY93" s="6">
        <v>18</v>
      </c>
      <c r="AZ93" s="6">
        <v>18</v>
      </c>
      <c r="BA93" s="6">
        <v>18</v>
      </c>
      <c r="BB93" s="6">
        <v>18</v>
      </c>
      <c r="BC93" s="6">
        <v>18</v>
      </c>
      <c r="BD93" s="229">
        <v>18</v>
      </c>
      <c r="BE93" s="228">
        <f t="shared" si="38"/>
        <v>18</v>
      </c>
      <c r="BF93" s="229">
        <f t="shared" si="39"/>
        <v>0</v>
      </c>
      <c r="BG93" s="6"/>
    </row>
    <row r="94" spans="1:59" ht="15.75" customHeight="1" x14ac:dyDescent="0.2">
      <c r="A94" s="277">
        <v>1.5</v>
      </c>
      <c r="B94" s="310">
        <v>-4.2426387339087501</v>
      </c>
      <c r="C94" s="311">
        <v>-4.24263870133864</v>
      </c>
      <c r="D94" s="311">
        <v>-4.24263866935972</v>
      </c>
      <c r="E94" s="311">
        <v>-4.2426387135263903</v>
      </c>
      <c r="F94" s="311">
        <v>-4.2426386902520798</v>
      </c>
      <c r="G94" s="311">
        <v>-4.24263872312478</v>
      </c>
      <c r="H94" s="311">
        <v>-4.2426387012952604</v>
      </c>
      <c r="I94" s="311">
        <v>-4.2426386977661696</v>
      </c>
      <c r="J94" s="311">
        <v>-4.2426386977661696</v>
      </c>
      <c r="K94" s="312">
        <v>-4.2426387074881804</v>
      </c>
      <c r="L94" s="291">
        <f t="shared" si="32"/>
        <v>-4.2426387035826139</v>
      </c>
      <c r="M94" s="292">
        <f t="shared" si="33"/>
        <v>1.777183161114219E-8</v>
      </c>
      <c r="N94" s="6"/>
      <c r="O94" s="277">
        <v>1.5</v>
      </c>
      <c r="P94" s="240">
        <v>40</v>
      </c>
      <c r="Q94" s="195">
        <v>40</v>
      </c>
      <c r="R94" s="195">
        <v>40</v>
      </c>
      <c r="S94" s="195">
        <v>40</v>
      </c>
      <c r="T94" s="195">
        <v>40</v>
      </c>
      <c r="U94" s="195">
        <v>40</v>
      </c>
      <c r="V94" s="195">
        <v>40</v>
      </c>
      <c r="W94" s="195">
        <v>40</v>
      </c>
      <c r="X94" s="195">
        <v>40</v>
      </c>
      <c r="Y94" s="241">
        <v>40</v>
      </c>
      <c r="Z94" s="240">
        <f t="shared" si="34"/>
        <v>40</v>
      </c>
      <c r="AA94" s="241">
        <f t="shared" si="35"/>
        <v>0</v>
      </c>
      <c r="AB94" s="6"/>
      <c r="AC94" s="223"/>
      <c r="AD94" s="223"/>
      <c r="AE94" s="6"/>
      <c r="AF94" s="277">
        <v>1.5</v>
      </c>
      <c r="AG94" s="283">
        <v>-4.4999998142365998</v>
      </c>
      <c r="AH94" s="284">
        <v>-4.4999998122235798</v>
      </c>
      <c r="AI94" s="284">
        <v>-4.4999998176239204</v>
      </c>
      <c r="AJ94" s="284">
        <v>-4.4999998183530803</v>
      </c>
      <c r="AK94" s="284">
        <v>-4.4999998155471497</v>
      </c>
      <c r="AL94" s="284">
        <v>-4.4999998157917496</v>
      </c>
      <c r="AM94" s="284">
        <v>-4.4999998185632197</v>
      </c>
      <c r="AN94" s="284">
        <v>-4.4999998132785697</v>
      </c>
      <c r="AO94" s="284">
        <v>-4.4999998145637496</v>
      </c>
      <c r="AP94" s="285">
        <v>-4.4999998177203997</v>
      </c>
      <c r="AQ94" s="240">
        <f t="shared" si="36"/>
        <v>-4.4999998157902024</v>
      </c>
      <c r="AR94" s="241">
        <f t="shared" si="37"/>
        <v>2.2199147036006886E-9</v>
      </c>
      <c r="AS94" s="6"/>
      <c r="AT94" s="277">
        <v>1.5</v>
      </c>
      <c r="AU94" s="240">
        <v>15</v>
      </c>
      <c r="AV94" s="195">
        <v>15</v>
      </c>
      <c r="AW94" s="195">
        <v>15</v>
      </c>
      <c r="AX94" s="195">
        <v>15</v>
      </c>
      <c r="AY94" s="195">
        <v>15</v>
      </c>
      <c r="AZ94" s="195">
        <v>15</v>
      </c>
      <c r="BA94" s="195">
        <v>15</v>
      </c>
      <c r="BB94" s="195">
        <v>15</v>
      </c>
      <c r="BC94" s="195">
        <v>15</v>
      </c>
      <c r="BD94" s="241">
        <v>15</v>
      </c>
      <c r="BE94" s="240">
        <f t="shared" si="38"/>
        <v>15</v>
      </c>
      <c r="BF94" s="241">
        <f t="shared" si="39"/>
        <v>0</v>
      </c>
      <c r="BG94" s="6"/>
    </row>
    <row r="95" spans="1:59" ht="15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223"/>
      <c r="AD95" s="223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</row>
    <row r="96" spans="1:59" ht="15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223"/>
      <c r="AD96" s="223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</row>
    <row r="97" spans="1:59" ht="15.75" customHeight="1" x14ac:dyDescent="0.2">
      <c r="A97" s="6" t="s">
        <v>162</v>
      </c>
      <c r="B97" s="6" t="s">
        <v>71</v>
      </c>
      <c r="C97" s="6" t="s">
        <v>129</v>
      </c>
      <c r="D97" s="6" t="s">
        <v>110</v>
      </c>
      <c r="E97" s="6" t="s">
        <v>111</v>
      </c>
      <c r="F97" s="6" t="s">
        <v>133</v>
      </c>
      <c r="G97" s="6"/>
      <c r="H97" s="6"/>
      <c r="I97" s="6"/>
      <c r="J97" s="6"/>
      <c r="K97" s="6"/>
      <c r="L97" s="6"/>
      <c r="M97" s="6"/>
      <c r="N97" s="6"/>
      <c r="O97" s="6" t="s">
        <v>162</v>
      </c>
      <c r="P97" s="6" t="s">
        <v>71</v>
      </c>
      <c r="Q97" s="6" t="s">
        <v>129</v>
      </c>
      <c r="R97" s="6" t="s">
        <v>110</v>
      </c>
      <c r="S97" s="6" t="s">
        <v>111</v>
      </c>
      <c r="T97" s="6" t="s">
        <v>133</v>
      </c>
      <c r="U97" s="6"/>
      <c r="V97" s="6"/>
      <c r="W97" s="6"/>
      <c r="X97" s="6"/>
      <c r="Y97" s="6"/>
      <c r="Z97" s="6"/>
      <c r="AA97" s="6"/>
      <c r="AB97" s="6"/>
      <c r="AC97" s="223"/>
      <c r="AD97" s="223"/>
      <c r="AE97" s="6"/>
      <c r="AF97" s="6" t="s">
        <v>162</v>
      </c>
      <c r="AG97" s="6" t="s">
        <v>71</v>
      </c>
      <c r="AH97" s="6" t="s">
        <v>129</v>
      </c>
      <c r="AI97" s="6" t="s">
        <v>110</v>
      </c>
      <c r="AJ97" s="6" t="s">
        <v>111</v>
      </c>
      <c r="AK97" s="6" t="s">
        <v>134</v>
      </c>
      <c r="AL97" s="6"/>
      <c r="AM97" s="6"/>
      <c r="AN97" s="6"/>
      <c r="AO97" s="6"/>
      <c r="AP97" s="6"/>
      <c r="AQ97" s="6"/>
      <c r="AR97" s="6"/>
      <c r="AS97" s="6"/>
      <c r="AT97" s="6" t="s">
        <v>162</v>
      </c>
      <c r="AU97" s="6" t="s">
        <v>71</v>
      </c>
      <c r="AV97" s="6" t="s">
        <v>129</v>
      </c>
      <c r="AW97" s="6" t="s">
        <v>110</v>
      </c>
      <c r="AX97" s="6" t="s">
        <v>111</v>
      </c>
      <c r="AY97" s="6" t="s">
        <v>134</v>
      </c>
      <c r="AZ97" s="6"/>
      <c r="BA97" s="6"/>
      <c r="BB97" s="6"/>
      <c r="BC97" s="6"/>
      <c r="BD97" s="6"/>
      <c r="BE97" s="6"/>
      <c r="BF97" s="6"/>
      <c r="BG97" s="6"/>
    </row>
    <row r="98" spans="1:59" ht="15.75" customHeight="1" x14ac:dyDescent="0.2">
      <c r="A98" s="101" t="s">
        <v>164</v>
      </c>
      <c r="B98" s="40" t="s">
        <v>112</v>
      </c>
      <c r="C98" s="41" t="s">
        <v>113</v>
      </c>
      <c r="D98" s="41" t="s">
        <v>114</v>
      </c>
      <c r="E98" s="41" t="s">
        <v>115</v>
      </c>
      <c r="F98" s="41" t="s">
        <v>116</v>
      </c>
      <c r="G98" s="41" t="s">
        <v>117</v>
      </c>
      <c r="H98" s="41" t="s">
        <v>118</v>
      </c>
      <c r="I98" s="41" t="s">
        <v>119</v>
      </c>
      <c r="J98" s="41" t="s">
        <v>120</v>
      </c>
      <c r="K98" s="42" t="s">
        <v>121</v>
      </c>
      <c r="L98" s="43" t="s">
        <v>122</v>
      </c>
      <c r="M98" s="44" t="s">
        <v>123</v>
      </c>
      <c r="N98" s="6"/>
      <c r="O98" s="101" t="s">
        <v>164</v>
      </c>
      <c r="P98" s="40" t="s">
        <v>112</v>
      </c>
      <c r="Q98" s="41" t="s">
        <v>113</v>
      </c>
      <c r="R98" s="41" t="s">
        <v>114</v>
      </c>
      <c r="S98" s="41" t="s">
        <v>115</v>
      </c>
      <c r="T98" s="41" t="s">
        <v>116</v>
      </c>
      <c r="U98" s="41" t="s">
        <v>117</v>
      </c>
      <c r="V98" s="41" t="s">
        <v>118</v>
      </c>
      <c r="W98" s="41" t="s">
        <v>119</v>
      </c>
      <c r="X98" s="41" t="s">
        <v>120</v>
      </c>
      <c r="Y98" s="42" t="s">
        <v>121</v>
      </c>
      <c r="Z98" s="43" t="s">
        <v>122</v>
      </c>
      <c r="AA98" s="44" t="s">
        <v>123</v>
      </c>
      <c r="AB98" s="6"/>
      <c r="AC98" s="223"/>
      <c r="AD98" s="223"/>
      <c r="AE98" s="6"/>
      <c r="AF98" s="101" t="s">
        <v>164</v>
      </c>
      <c r="AG98" s="40" t="s">
        <v>112</v>
      </c>
      <c r="AH98" s="41" t="s">
        <v>113</v>
      </c>
      <c r="AI98" s="41" t="s">
        <v>114</v>
      </c>
      <c r="AJ98" s="41" t="s">
        <v>115</v>
      </c>
      <c r="AK98" s="41" t="s">
        <v>116</v>
      </c>
      <c r="AL98" s="41" t="s">
        <v>117</v>
      </c>
      <c r="AM98" s="41" t="s">
        <v>118</v>
      </c>
      <c r="AN98" s="41" t="s">
        <v>119</v>
      </c>
      <c r="AO98" s="41" t="s">
        <v>120</v>
      </c>
      <c r="AP98" s="42" t="s">
        <v>121</v>
      </c>
      <c r="AQ98" s="156" t="s">
        <v>122</v>
      </c>
      <c r="AR98" s="157" t="s">
        <v>123</v>
      </c>
      <c r="AS98" s="6"/>
      <c r="AT98" s="101" t="s">
        <v>164</v>
      </c>
      <c r="AU98" s="40" t="s">
        <v>112</v>
      </c>
      <c r="AV98" s="41" t="s">
        <v>113</v>
      </c>
      <c r="AW98" s="41" t="s">
        <v>114</v>
      </c>
      <c r="AX98" s="41" t="s">
        <v>115</v>
      </c>
      <c r="AY98" s="41" t="s">
        <v>116</v>
      </c>
      <c r="AZ98" s="41" t="s">
        <v>117</v>
      </c>
      <c r="BA98" s="41" t="s">
        <v>118</v>
      </c>
      <c r="BB98" s="41" t="s">
        <v>119</v>
      </c>
      <c r="BC98" s="41" t="s">
        <v>120</v>
      </c>
      <c r="BD98" s="42" t="s">
        <v>121</v>
      </c>
      <c r="BE98" s="156" t="s">
        <v>122</v>
      </c>
      <c r="BF98" s="157" t="s">
        <v>123</v>
      </c>
      <c r="BG98" s="6"/>
    </row>
    <row r="99" spans="1:59" ht="15.75" customHeight="1" x14ac:dyDescent="0.2">
      <c r="A99" s="263">
        <v>-1.5</v>
      </c>
      <c r="B99" s="304">
        <v>-6.70819899194694</v>
      </c>
      <c r="C99" s="305">
        <v>-6.7081990168128298</v>
      </c>
      <c r="D99" s="305">
        <v>-6.7081990158248903</v>
      </c>
      <c r="E99" s="305">
        <v>-6.7081989924792103</v>
      </c>
      <c r="F99" s="305">
        <v>-6.7081989594765199</v>
      </c>
      <c r="G99" s="305">
        <v>-6.7081990141051397</v>
      </c>
      <c r="H99" s="305">
        <v>-6.7081989039668297</v>
      </c>
      <c r="I99" s="305">
        <v>-6.70819900579058</v>
      </c>
      <c r="J99" s="305">
        <v>-6.7081989860062397</v>
      </c>
      <c r="K99" s="306">
        <v>-6.7081989952270202</v>
      </c>
      <c r="L99" s="287">
        <f t="shared" ref="L99:L110" si="40">AVERAGE(B99:K99)</f>
        <v>-6.7081989881636206</v>
      </c>
      <c r="M99" s="288">
        <f t="shared" ref="M99:M110" si="41">_xlfn.STDEV.S(B99:K99)</f>
        <v>3.42687551470106E-8</v>
      </c>
      <c r="N99" s="6"/>
      <c r="O99" s="263">
        <v>-1.5</v>
      </c>
      <c r="P99" s="230">
        <v>78</v>
      </c>
      <c r="Q99" s="233">
        <v>78</v>
      </c>
      <c r="R99" s="233">
        <v>78</v>
      </c>
      <c r="S99" s="233">
        <v>78</v>
      </c>
      <c r="T99" s="233">
        <v>78</v>
      </c>
      <c r="U99" s="233">
        <v>78</v>
      </c>
      <c r="V99" s="233">
        <v>78</v>
      </c>
      <c r="W99" s="233">
        <v>78</v>
      </c>
      <c r="X99" s="233">
        <v>78</v>
      </c>
      <c r="Y99" s="231">
        <v>78</v>
      </c>
      <c r="Z99" s="230">
        <f t="shared" ref="Z99:Z110" si="42">AVERAGE(U99:Y99)</f>
        <v>78</v>
      </c>
      <c r="AA99" s="231">
        <f t="shared" ref="AA99:AA110" si="43">_xlfn.STDEV.S(U99:Y99)</f>
        <v>0</v>
      </c>
      <c r="AB99" s="6"/>
      <c r="AC99" s="223"/>
      <c r="AD99" s="223"/>
      <c r="AE99" s="6"/>
      <c r="AF99" s="263">
        <v>-1.5</v>
      </c>
      <c r="AG99" s="269">
        <v>-5.9999996644179499</v>
      </c>
      <c r="AH99" s="270">
        <v>-5.99999966606019</v>
      </c>
      <c r="AI99" s="270">
        <v>-5.9999996695857902</v>
      </c>
      <c r="AJ99" s="270">
        <v>-5.99999967116183</v>
      </c>
      <c r="AK99" s="270">
        <v>-5.9999996641014102</v>
      </c>
      <c r="AL99" s="270">
        <v>-5.9999996688960904</v>
      </c>
      <c r="AM99" s="270">
        <v>-5.9999996693339899</v>
      </c>
      <c r="AN99" s="270">
        <v>-5.9999996740010797</v>
      </c>
      <c r="AO99" s="270">
        <v>-5.9999996618974203</v>
      </c>
      <c r="AP99" s="271">
        <v>-5.9999996721772604</v>
      </c>
      <c r="AQ99" s="230">
        <f t="shared" ref="AQ99:AQ110" si="44">AVERAGE(AG99:AP99)</f>
        <v>-5.9999996681633005</v>
      </c>
      <c r="AR99" s="231">
        <f t="shared" ref="AR99:AR110" si="45">_xlfn.STDEV.S(AG99:AP99)</f>
        <v>3.9061863150763214E-9</v>
      </c>
      <c r="AS99" s="6"/>
      <c r="AT99" s="263">
        <v>-1.5</v>
      </c>
      <c r="AU99" s="269">
        <v>16</v>
      </c>
      <c r="AV99" s="270">
        <v>16</v>
      </c>
      <c r="AW99" s="270">
        <v>16</v>
      </c>
      <c r="AX99" s="270">
        <v>16</v>
      </c>
      <c r="AY99" s="270">
        <v>16</v>
      </c>
      <c r="AZ99" s="270">
        <v>16</v>
      </c>
      <c r="BA99" s="270">
        <v>16</v>
      </c>
      <c r="BB99" s="270">
        <v>16</v>
      </c>
      <c r="BC99" s="270">
        <v>16</v>
      </c>
      <c r="BD99" s="271">
        <v>16</v>
      </c>
      <c r="BE99" s="230">
        <f t="shared" ref="BE99:BE110" si="46">AVERAGE(AU99:BD99)</f>
        <v>16</v>
      </c>
      <c r="BF99" s="231">
        <f t="shared" ref="BF99:BF110" si="47">_xlfn.STDEV.S(AU99:BD99)</f>
        <v>0</v>
      </c>
      <c r="BG99" s="6"/>
    </row>
    <row r="100" spans="1:59" ht="15.75" customHeight="1" x14ac:dyDescent="0.2">
      <c r="A100" s="263">
        <v>-1.25</v>
      </c>
      <c r="B100" s="307">
        <v>-5.5901638732550296</v>
      </c>
      <c r="C100" s="308">
        <v>-5.5901637949107101</v>
      </c>
      <c r="D100" s="308">
        <v>-5.5901637824045096</v>
      </c>
      <c r="E100" s="308">
        <v>-5.5901638505977997</v>
      </c>
      <c r="F100" s="308">
        <v>-5.5901638172146697</v>
      </c>
      <c r="G100" s="308">
        <v>-5.5901638518527204</v>
      </c>
      <c r="H100" s="308">
        <v>-5.5901638462671803</v>
      </c>
      <c r="I100" s="308">
        <v>-5.5901639128556697</v>
      </c>
      <c r="J100" s="308">
        <v>-5.5901638633119104</v>
      </c>
      <c r="K100" s="309">
        <v>-5.5901639133775198</v>
      </c>
      <c r="L100" s="289">
        <f t="shared" si="40"/>
        <v>-5.5901638506047719</v>
      </c>
      <c r="M100" s="290">
        <f t="shared" si="41"/>
        <v>4.3942478872500188E-8</v>
      </c>
      <c r="N100" s="6"/>
      <c r="O100" s="263">
        <v>-1.25</v>
      </c>
      <c r="P100" s="228">
        <v>91</v>
      </c>
      <c r="Q100" s="6">
        <v>91</v>
      </c>
      <c r="R100" s="6">
        <v>91</v>
      </c>
      <c r="S100" s="6">
        <v>91</v>
      </c>
      <c r="T100" s="6">
        <v>91</v>
      </c>
      <c r="U100" s="6">
        <v>91</v>
      </c>
      <c r="V100" s="6">
        <v>91</v>
      </c>
      <c r="W100" s="6">
        <v>91</v>
      </c>
      <c r="X100" s="6">
        <v>91</v>
      </c>
      <c r="Y100" s="229">
        <v>91</v>
      </c>
      <c r="Z100" s="228">
        <f t="shared" si="42"/>
        <v>91</v>
      </c>
      <c r="AA100" s="229">
        <f t="shared" si="43"/>
        <v>0</v>
      </c>
      <c r="AB100" s="6"/>
      <c r="AC100" s="223"/>
      <c r="AD100" s="223"/>
      <c r="AE100" s="6"/>
      <c r="AF100" s="263">
        <v>-1.25</v>
      </c>
      <c r="AG100" s="272">
        <v>-4.9999997427810197</v>
      </c>
      <c r="AH100" s="273">
        <v>-4.9999997402561798</v>
      </c>
      <c r="AI100" s="273">
        <v>-4.9999997406371497</v>
      </c>
      <c r="AJ100" s="273">
        <v>-4.9999997404476604</v>
      </c>
      <c r="AK100" s="273">
        <v>-4.9999997392118098</v>
      </c>
      <c r="AL100" s="273">
        <v>-4.9999997423123501</v>
      </c>
      <c r="AM100" s="273">
        <v>-4.99999973798091</v>
      </c>
      <c r="AN100" s="273">
        <v>-4.9999997385566699</v>
      </c>
      <c r="AO100" s="273">
        <v>-4.9999997426477201</v>
      </c>
      <c r="AP100" s="274">
        <v>-4.9999997325635697</v>
      </c>
      <c r="AQ100" s="228">
        <f t="shared" si="44"/>
        <v>-4.9999997397395033</v>
      </c>
      <c r="AR100" s="229">
        <f t="shared" si="45"/>
        <v>3.0215251196913919E-9</v>
      </c>
      <c r="AS100" s="6"/>
      <c r="AT100" s="263">
        <v>-1.25</v>
      </c>
      <c r="AU100" s="272">
        <v>20</v>
      </c>
      <c r="AV100" s="273">
        <v>20</v>
      </c>
      <c r="AW100" s="273">
        <v>20</v>
      </c>
      <c r="AX100" s="273">
        <v>20</v>
      </c>
      <c r="AY100" s="273">
        <v>20</v>
      </c>
      <c r="AZ100" s="273">
        <v>20</v>
      </c>
      <c r="BA100" s="273">
        <v>20</v>
      </c>
      <c r="BB100" s="273">
        <v>20</v>
      </c>
      <c r="BC100" s="273">
        <v>20</v>
      </c>
      <c r="BD100" s="274">
        <v>20</v>
      </c>
      <c r="BE100" s="228">
        <f t="shared" si="46"/>
        <v>20</v>
      </c>
      <c r="BF100" s="229">
        <f t="shared" si="47"/>
        <v>0</v>
      </c>
      <c r="BG100" s="6"/>
    </row>
    <row r="101" spans="1:59" ht="15.75" customHeight="1" x14ac:dyDescent="0.2">
      <c r="A101" s="263">
        <v>-1</v>
      </c>
      <c r="B101" s="307">
        <v>-4.4721153096636099</v>
      </c>
      <c r="C101" s="308">
        <v>-4.47211574423733</v>
      </c>
      <c r="D101" s="308">
        <v>-4.4721156176732899</v>
      </c>
      <c r="E101" s="308">
        <v>-4.4721152915187803</v>
      </c>
      <c r="F101" s="308">
        <v>-4.4721154756431698</v>
      </c>
      <c r="G101" s="308">
        <v>-4.4721156540948401</v>
      </c>
      <c r="H101" s="308">
        <v>-4.4721155895873101</v>
      </c>
      <c r="I101" s="308">
        <v>-4.4721153561783202</v>
      </c>
      <c r="J101" s="308">
        <v>-4.4721155105338903</v>
      </c>
      <c r="K101" s="309">
        <v>-4.4721153112199401</v>
      </c>
      <c r="L101" s="289">
        <f t="shared" si="40"/>
        <v>-4.4721154860350474</v>
      </c>
      <c r="M101" s="290">
        <f t="shared" si="41"/>
        <v>1.633125662276601E-7</v>
      </c>
      <c r="N101" s="6"/>
      <c r="O101" s="263">
        <v>-1</v>
      </c>
      <c r="P101" s="228">
        <v>101</v>
      </c>
      <c r="Q101" s="6">
        <v>101</v>
      </c>
      <c r="R101" s="6">
        <v>101</v>
      </c>
      <c r="S101" s="6">
        <v>101</v>
      </c>
      <c r="T101" s="6">
        <v>101</v>
      </c>
      <c r="U101" s="6">
        <v>101</v>
      </c>
      <c r="V101" s="6">
        <v>101</v>
      </c>
      <c r="W101" s="6">
        <v>101</v>
      </c>
      <c r="X101" s="6">
        <v>101</v>
      </c>
      <c r="Y101" s="229">
        <v>101</v>
      </c>
      <c r="Z101" s="228">
        <f t="shared" si="42"/>
        <v>101</v>
      </c>
      <c r="AA101" s="229">
        <f t="shared" si="43"/>
        <v>0</v>
      </c>
      <c r="AB101" s="6"/>
      <c r="AC101" s="223"/>
      <c r="AD101" s="223"/>
      <c r="AE101" s="6"/>
      <c r="AF101" s="263">
        <v>-1</v>
      </c>
      <c r="AG101" s="272">
        <v>-3.99999921561347</v>
      </c>
      <c r="AH101" s="273">
        <v>-3.9999992024983002</v>
      </c>
      <c r="AI101" s="273">
        <v>-3.9999992083575</v>
      </c>
      <c r="AJ101" s="273">
        <v>-3.9999992122834498</v>
      </c>
      <c r="AK101" s="273">
        <v>-3.99999920120624</v>
      </c>
      <c r="AL101" s="273">
        <v>-3.9999992099958002</v>
      </c>
      <c r="AM101" s="273">
        <v>-3.99999920647342</v>
      </c>
      <c r="AN101" s="273">
        <v>-3.99999920402874</v>
      </c>
      <c r="AO101" s="273">
        <v>-3.9999992073686799</v>
      </c>
      <c r="AP101" s="274">
        <v>-3.9999991985178198</v>
      </c>
      <c r="AQ101" s="228">
        <f t="shared" si="44"/>
        <v>-3.9999992066343415</v>
      </c>
      <c r="AR101" s="229">
        <f t="shared" si="45"/>
        <v>5.2345986715907049E-9</v>
      </c>
      <c r="AS101" s="6"/>
      <c r="AT101" s="263">
        <v>-1</v>
      </c>
      <c r="AU101" s="272">
        <v>24</v>
      </c>
      <c r="AV101" s="273">
        <v>24</v>
      </c>
      <c r="AW101" s="273">
        <v>24</v>
      </c>
      <c r="AX101" s="273">
        <v>24</v>
      </c>
      <c r="AY101" s="273">
        <v>24</v>
      </c>
      <c r="AZ101" s="273">
        <v>24</v>
      </c>
      <c r="BA101" s="273">
        <v>24</v>
      </c>
      <c r="BB101" s="273">
        <v>24</v>
      </c>
      <c r="BC101" s="273">
        <v>24</v>
      </c>
      <c r="BD101" s="274">
        <v>24</v>
      </c>
      <c r="BE101" s="228">
        <f t="shared" si="46"/>
        <v>24</v>
      </c>
      <c r="BF101" s="229">
        <f t="shared" si="47"/>
        <v>0</v>
      </c>
      <c r="BG101" s="6"/>
    </row>
    <row r="102" spans="1:59" ht="15.75" customHeight="1" x14ac:dyDescent="0.2">
      <c r="A102" s="263">
        <v>-0.75</v>
      </c>
      <c r="B102" s="307">
        <v>-3.3538453844082001</v>
      </c>
      <c r="C102" s="308">
        <v>-3.3538475483450498</v>
      </c>
      <c r="D102" s="308">
        <v>-3.3538511514303901</v>
      </c>
      <c r="E102" s="308">
        <v>-3.3538498378050399</v>
      </c>
      <c r="F102" s="308">
        <v>-3.3538490522961699</v>
      </c>
      <c r="G102" s="308">
        <v>-3.3538446685678101</v>
      </c>
      <c r="H102" s="308">
        <v>-3.3538493002493999</v>
      </c>
      <c r="I102" s="308">
        <v>-3.35384917874251</v>
      </c>
      <c r="J102" s="308">
        <v>-3.3538485850536999</v>
      </c>
      <c r="K102" s="309">
        <v>-3.3538481713632899</v>
      </c>
      <c r="L102" s="289">
        <f t="shared" si="40"/>
        <v>-3.353848287826156</v>
      </c>
      <c r="M102" s="290">
        <f t="shared" si="41"/>
        <v>1.9771870547867438E-6</v>
      </c>
      <c r="N102" s="6"/>
      <c r="O102" s="263">
        <v>-0.75</v>
      </c>
      <c r="P102" s="228">
        <v>101</v>
      </c>
      <c r="Q102" s="6">
        <v>101</v>
      </c>
      <c r="R102" s="6">
        <v>101</v>
      </c>
      <c r="S102" s="6">
        <v>101</v>
      </c>
      <c r="T102" s="6">
        <v>101</v>
      </c>
      <c r="U102" s="6">
        <v>101</v>
      </c>
      <c r="V102" s="6">
        <v>101</v>
      </c>
      <c r="W102" s="6">
        <v>101</v>
      </c>
      <c r="X102" s="6">
        <v>101</v>
      </c>
      <c r="Y102" s="229">
        <v>101</v>
      </c>
      <c r="Z102" s="228">
        <f t="shared" si="42"/>
        <v>101</v>
      </c>
      <c r="AA102" s="229">
        <f t="shared" si="43"/>
        <v>0</v>
      </c>
      <c r="AB102" s="6"/>
      <c r="AC102" s="223"/>
      <c r="AD102" s="223"/>
      <c r="AE102" s="6"/>
      <c r="AF102" s="263">
        <v>-0.75</v>
      </c>
      <c r="AG102" s="272">
        <v>-2.9999990068137299</v>
      </c>
      <c r="AH102" s="273">
        <v>-2.9999990210861802</v>
      </c>
      <c r="AI102" s="273">
        <v>-2.99999898642475</v>
      </c>
      <c r="AJ102" s="273">
        <v>-2.9999990154354599</v>
      </c>
      <c r="AK102" s="273">
        <v>-2.9999989875202502</v>
      </c>
      <c r="AL102" s="273">
        <v>-2.9999990046330498</v>
      </c>
      <c r="AM102" s="273">
        <v>-2.9999990048710199</v>
      </c>
      <c r="AN102" s="273">
        <v>-2.9999990127576601</v>
      </c>
      <c r="AO102" s="273">
        <v>-2.9999990148957401</v>
      </c>
      <c r="AP102" s="274">
        <v>-2.9999989937152498</v>
      </c>
      <c r="AQ102" s="228">
        <f t="shared" si="44"/>
        <v>-2.9999990048153085</v>
      </c>
      <c r="AR102" s="229">
        <f t="shared" si="45"/>
        <v>1.2049886707293396E-8</v>
      </c>
      <c r="AS102" s="6"/>
      <c r="AT102" s="263">
        <v>-0.75</v>
      </c>
      <c r="AU102" s="272">
        <v>32</v>
      </c>
      <c r="AV102" s="273">
        <v>32</v>
      </c>
      <c r="AW102" s="273">
        <v>32</v>
      </c>
      <c r="AX102" s="273">
        <v>32</v>
      </c>
      <c r="AY102" s="273">
        <v>32</v>
      </c>
      <c r="AZ102" s="273">
        <v>32</v>
      </c>
      <c r="BA102" s="273">
        <v>32</v>
      </c>
      <c r="BB102" s="273">
        <v>32</v>
      </c>
      <c r="BC102" s="273">
        <v>32</v>
      </c>
      <c r="BD102" s="274">
        <v>32</v>
      </c>
      <c r="BE102" s="228">
        <f t="shared" si="46"/>
        <v>32</v>
      </c>
      <c r="BF102" s="229">
        <f t="shared" si="47"/>
        <v>0</v>
      </c>
      <c r="BG102" s="6"/>
    </row>
    <row r="103" spans="1:59" ht="15.75" customHeight="1" x14ac:dyDescent="0.2">
      <c r="A103" s="263">
        <v>-0.5</v>
      </c>
      <c r="B103" s="307">
        <v>-2.23331223550483</v>
      </c>
      <c r="C103" s="308">
        <v>-2.2333093953059402</v>
      </c>
      <c r="D103" s="308">
        <v>-2.2332808799056898</v>
      </c>
      <c r="E103" s="308">
        <v>-2.2332959646666799</v>
      </c>
      <c r="F103" s="308">
        <v>-2.2332792317491199</v>
      </c>
      <c r="G103" s="308">
        <v>-2.2333386433578402</v>
      </c>
      <c r="H103" s="308">
        <v>-2.2333085994267199</v>
      </c>
      <c r="I103" s="308">
        <v>-2.2333261457866</v>
      </c>
      <c r="J103" s="308">
        <v>-2.2332941412768701</v>
      </c>
      <c r="K103" s="309">
        <v>-2.2332713335864098</v>
      </c>
      <c r="L103" s="289">
        <f t="shared" si="40"/>
        <v>-2.2333016570566699</v>
      </c>
      <c r="M103" s="290">
        <f t="shared" si="41"/>
        <v>2.1423384048946749E-5</v>
      </c>
      <c r="N103" s="6"/>
      <c r="O103" s="263">
        <v>-0.5</v>
      </c>
      <c r="P103" s="228">
        <v>101</v>
      </c>
      <c r="Q103" s="6">
        <v>101</v>
      </c>
      <c r="R103" s="6">
        <v>101</v>
      </c>
      <c r="S103" s="6">
        <v>101</v>
      </c>
      <c r="T103" s="6">
        <v>101</v>
      </c>
      <c r="U103" s="6">
        <v>101</v>
      </c>
      <c r="V103" s="6">
        <v>101</v>
      </c>
      <c r="W103" s="6">
        <v>101</v>
      </c>
      <c r="X103" s="6">
        <v>101</v>
      </c>
      <c r="Y103" s="229">
        <v>101</v>
      </c>
      <c r="Z103" s="228">
        <f t="shared" si="42"/>
        <v>101</v>
      </c>
      <c r="AA103" s="229">
        <f t="shared" si="43"/>
        <v>0</v>
      </c>
      <c r="AB103" s="6"/>
      <c r="AC103" s="223"/>
      <c r="AD103" s="223"/>
      <c r="AE103" s="6"/>
      <c r="AF103" s="263">
        <v>-0.5</v>
      </c>
      <c r="AG103" s="272">
        <v>-1.9999980118560801</v>
      </c>
      <c r="AH103" s="273">
        <v>-1.9999980097816299</v>
      </c>
      <c r="AI103" s="273">
        <v>-1.9999979969213399</v>
      </c>
      <c r="AJ103" s="273">
        <v>-1.99999802458526</v>
      </c>
      <c r="AK103" s="273">
        <v>-1.9999980041349299</v>
      </c>
      <c r="AL103" s="273">
        <v>-1.9999980193725899</v>
      </c>
      <c r="AM103" s="273">
        <v>-1.9999980179319901</v>
      </c>
      <c r="AN103" s="273">
        <v>-1.99999800883747</v>
      </c>
      <c r="AO103" s="273">
        <v>-1.9999980107601201</v>
      </c>
      <c r="AP103" s="274">
        <v>-1.9999980244394899</v>
      </c>
      <c r="AQ103" s="228">
        <f t="shared" si="44"/>
        <v>-1.9999980128620898</v>
      </c>
      <c r="AR103" s="229">
        <f t="shared" si="45"/>
        <v>8.8251368840901291E-9</v>
      </c>
      <c r="AS103" s="6"/>
      <c r="AT103" s="263">
        <v>-0.5</v>
      </c>
      <c r="AU103" s="272">
        <v>46</v>
      </c>
      <c r="AV103" s="273">
        <v>46</v>
      </c>
      <c r="AW103" s="273">
        <v>46</v>
      </c>
      <c r="AX103" s="273">
        <v>46</v>
      </c>
      <c r="AY103" s="273">
        <v>46</v>
      </c>
      <c r="AZ103" s="273">
        <v>46</v>
      </c>
      <c r="BA103" s="273">
        <v>46</v>
      </c>
      <c r="BB103" s="273">
        <v>46</v>
      </c>
      <c r="BC103" s="273">
        <v>46</v>
      </c>
      <c r="BD103" s="274">
        <v>46</v>
      </c>
      <c r="BE103" s="228">
        <f t="shared" si="46"/>
        <v>46</v>
      </c>
      <c r="BF103" s="229">
        <f t="shared" si="47"/>
        <v>0</v>
      </c>
      <c r="BG103" s="6"/>
    </row>
    <row r="104" spans="1:59" ht="15.75" customHeight="1" x14ac:dyDescent="0.2">
      <c r="A104" s="263">
        <v>-0.25</v>
      </c>
      <c r="B104" s="307">
        <v>-1.09454447729413</v>
      </c>
      <c r="C104" s="308">
        <v>-1.09437999275355</v>
      </c>
      <c r="D104" s="308">
        <v>-1.09418866050104</v>
      </c>
      <c r="E104" s="308">
        <v>-1.0941287041802901</v>
      </c>
      <c r="F104" s="308">
        <v>-1.09447603147237</v>
      </c>
      <c r="G104" s="308">
        <v>-1.0943690961794399</v>
      </c>
      <c r="H104" s="308">
        <v>-1.0943087130892599</v>
      </c>
      <c r="I104" s="308">
        <v>-1.09416652358113</v>
      </c>
      <c r="J104" s="308">
        <v>-1.09425972241381</v>
      </c>
      <c r="K104" s="309">
        <v>-1.09434915474663</v>
      </c>
      <c r="L104" s="289">
        <f t="shared" si="40"/>
        <v>-1.0943171076211649</v>
      </c>
      <c r="M104" s="290">
        <f t="shared" si="41"/>
        <v>1.3444194512769164E-4</v>
      </c>
      <c r="N104" s="6"/>
      <c r="O104" s="263">
        <v>-0.25</v>
      </c>
      <c r="P104" s="228">
        <v>101</v>
      </c>
      <c r="Q104" s="6">
        <v>101</v>
      </c>
      <c r="R104" s="6">
        <v>101</v>
      </c>
      <c r="S104" s="6">
        <v>101</v>
      </c>
      <c r="T104" s="6">
        <v>101</v>
      </c>
      <c r="U104" s="6">
        <v>101</v>
      </c>
      <c r="V104" s="6">
        <v>101</v>
      </c>
      <c r="W104" s="6">
        <v>101</v>
      </c>
      <c r="X104" s="6">
        <v>101</v>
      </c>
      <c r="Y104" s="229">
        <v>101</v>
      </c>
      <c r="Z104" s="228">
        <f t="shared" si="42"/>
        <v>101</v>
      </c>
      <c r="AA104" s="229">
        <f t="shared" si="43"/>
        <v>0</v>
      </c>
      <c r="AB104" s="6"/>
      <c r="AC104" s="223"/>
      <c r="AD104" s="223"/>
      <c r="AE104" s="6"/>
      <c r="AF104" s="263">
        <v>-0.25</v>
      </c>
      <c r="AG104" s="272">
        <v>-0.99999411375778402</v>
      </c>
      <c r="AH104" s="273">
        <v>-0.99999416987963496</v>
      </c>
      <c r="AI104" s="273">
        <v>-0.99999413617371202</v>
      </c>
      <c r="AJ104" s="273">
        <v>-0.99999421422208201</v>
      </c>
      <c r="AK104" s="273">
        <v>-0.99999421718568504</v>
      </c>
      <c r="AL104" s="273">
        <v>-0.99999490748490405</v>
      </c>
      <c r="AM104" s="273">
        <v>-0.99999416602393898</v>
      </c>
      <c r="AN104" s="273">
        <v>-0.99999419052888106</v>
      </c>
      <c r="AO104" s="273">
        <v>-0.99999423921692698</v>
      </c>
      <c r="AP104" s="274">
        <v>-0.99999411536814997</v>
      </c>
      <c r="AQ104" s="228">
        <f t="shared" si="44"/>
        <v>-0.99999424698416972</v>
      </c>
      <c r="AR104" s="229">
        <f t="shared" si="45"/>
        <v>2.3601335322060173E-7</v>
      </c>
      <c r="AS104" s="6"/>
      <c r="AT104" s="263">
        <v>-0.25</v>
      </c>
      <c r="AU104" s="272">
        <v>83</v>
      </c>
      <c r="AV104" s="273">
        <v>83</v>
      </c>
      <c r="AW104" s="273">
        <v>83</v>
      </c>
      <c r="AX104" s="273">
        <v>83</v>
      </c>
      <c r="AY104" s="273">
        <v>83</v>
      </c>
      <c r="AZ104" s="273">
        <v>84</v>
      </c>
      <c r="BA104" s="273">
        <v>83</v>
      </c>
      <c r="BB104" s="273">
        <v>83</v>
      </c>
      <c r="BC104" s="273">
        <v>83</v>
      </c>
      <c r="BD104" s="274">
        <v>83</v>
      </c>
      <c r="BE104" s="228">
        <f t="shared" si="46"/>
        <v>83.1</v>
      </c>
      <c r="BF104" s="229">
        <f t="shared" si="47"/>
        <v>0.31622776601683794</v>
      </c>
      <c r="BG104" s="6"/>
    </row>
    <row r="105" spans="1:59" ht="15.75" customHeight="1" x14ac:dyDescent="0.2">
      <c r="A105" s="263">
        <v>0.25</v>
      </c>
      <c r="B105" s="307">
        <v>-1.0947190455604501</v>
      </c>
      <c r="C105" s="308">
        <v>-1.09502667543493</v>
      </c>
      <c r="D105" s="308">
        <v>-1.0948383491995399</v>
      </c>
      <c r="E105" s="308">
        <v>-1.0947209437274099</v>
      </c>
      <c r="F105" s="308">
        <v>-1.09479025667594</v>
      </c>
      <c r="G105" s="308">
        <v>-1.0948977294467599</v>
      </c>
      <c r="H105" s="308">
        <v>-1.09459610182933</v>
      </c>
      <c r="I105" s="308">
        <v>-1.09463464879699</v>
      </c>
      <c r="J105" s="308">
        <v>-1.0945626482296</v>
      </c>
      <c r="K105" s="309">
        <v>-1.0949516722374799</v>
      </c>
      <c r="L105" s="289">
        <f t="shared" si="40"/>
        <v>-1.0947738071138429</v>
      </c>
      <c r="M105" s="290">
        <f t="shared" si="41"/>
        <v>1.551691007949905E-4</v>
      </c>
      <c r="N105" s="6"/>
      <c r="O105" s="263">
        <v>0.25</v>
      </c>
      <c r="P105" s="228">
        <v>101</v>
      </c>
      <c r="Q105" s="6">
        <v>101</v>
      </c>
      <c r="R105" s="6">
        <v>101</v>
      </c>
      <c r="S105" s="6">
        <v>101</v>
      </c>
      <c r="T105" s="6">
        <v>101</v>
      </c>
      <c r="U105" s="6">
        <v>101</v>
      </c>
      <c r="V105" s="6">
        <v>101</v>
      </c>
      <c r="W105" s="6">
        <v>101</v>
      </c>
      <c r="X105" s="6">
        <v>101</v>
      </c>
      <c r="Y105" s="229">
        <v>101</v>
      </c>
      <c r="Z105" s="228">
        <f t="shared" si="42"/>
        <v>101</v>
      </c>
      <c r="AA105" s="229">
        <f t="shared" si="43"/>
        <v>0</v>
      </c>
      <c r="AB105" s="6"/>
      <c r="AC105" s="223"/>
      <c r="AD105" s="223"/>
      <c r="AE105" s="6"/>
      <c r="AF105" s="263">
        <v>0.25</v>
      </c>
      <c r="AG105" s="272">
        <v>-0.99999482692671104</v>
      </c>
      <c r="AH105" s="273">
        <v>-0.99999483820247104</v>
      </c>
      <c r="AI105" s="273">
        <v>-0.99999481213783703</v>
      </c>
      <c r="AJ105" s="273">
        <v>-0.99999480807110996</v>
      </c>
      <c r="AK105" s="273">
        <v>-0.99999476919872399</v>
      </c>
      <c r="AL105" s="273">
        <v>-0.999994772516832</v>
      </c>
      <c r="AM105" s="273">
        <v>-0.99999476117626396</v>
      </c>
      <c r="AN105" s="273">
        <v>-0.99999478148235299</v>
      </c>
      <c r="AO105" s="273">
        <v>-0.99999483291652402</v>
      </c>
      <c r="AP105" s="274">
        <v>-0.99999479850802897</v>
      </c>
      <c r="AQ105" s="228">
        <f t="shared" si="44"/>
        <v>-0.99999480011368536</v>
      </c>
      <c r="AR105" s="229">
        <f t="shared" si="45"/>
        <v>2.7961818433072727E-8</v>
      </c>
      <c r="AS105" s="6"/>
      <c r="AT105" s="263">
        <v>0.25</v>
      </c>
      <c r="AU105" s="272">
        <v>84</v>
      </c>
      <c r="AV105" s="273">
        <v>84</v>
      </c>
      <c r="AW105" s="273">
        <v>84</v>
      </c>
      <c r="AX105" s="273">
        <v>84</v>
      </c>
      <c r="AY105" s="273">
        <v>84</v>
      </c>
      <c r="AZ105" s="273">
        <v>84</v>
      </c>
      <c r="BA105" s="273">
        <v>84</v>
      </c>
      <c r="BB105" s="273">
        <v>84</v>
      </c>
      <c r="BC105" s="273">
        <v>84</v>
      </c>
      <c r="BD105" s="274">
        <v>84</v>
      </c>
      <c r="BE105" s="228">
        <f t="shared" si="46"/>
        <v>84</v>
      </c>
      <c r="BF105" s="229">
        <f t="shared" si="47"/>
        <v>0</v>
      </c>
      <c r="BG105" s="6"/>
    </row>
    <row r="106" spans="1:59" ht="15.75" customHeight="1" x14ac:dyDescent="0.2">
      <c r="A106" s="263">
        <v>0.5</v>
      </c>
      <c r="B106" s="307">
        <v>-2.23333865753815</v>
      </c>
      <c r="C106" s="308">
        <v>-2.233333077493</v>
      </c>
      <c r="D106" s="308">
        <v>-2.2333289206580398</v>
      </c>
      <c r="E106" s="308">
        <v>-2.2333439189761899</v>
      </c>
      <c r="F106" s="308">
        <v>-2.2333340034327902</v>
      </c>
      <c r="G106" s="308">
        <v>-2.2333227829613298</v>
      </c>
      <c r="H106" s="308">
        <v>-2.2333466070996</v>
      </c>
      <c r="I106" s="308">
        <v>-2.23336460770884</v>
      </c>
      <c r="J106" s="308">
        <v>-2.2333778443773098</v>
      </c>
      <c r="K106" s="309">
        <v>-2.2333495480163998</v>
      </c>
      <c r="L106" s="289">
        <f t="shared" si="40"/>
        <v>-2.2333439968261652</v>
      </c>
      <c r="M106" s="290">
        <f t="shared" si="41"/>
        <v>1.6776395968395944E-5</v>
      </c>
      <c r="N106" s="6"/>
      <c r="O106" s="263">
        <v>0.5</v>
      </c>
      <c r="P106" s="228">
        <v>101</v>
      </c>
      <c r="Q106" s="6">
        <v>101</v>
      </c>
      <c r="R106" s="6">
        <v>101</v>
      </c>
      <c r="S106" s="6">
        <v>101</v>
      </c>
      <c r="T106" s="6">
        <v>101</v>
      </c>
      <c r="U106" s="6">
        <v>101</v>
      </c>
      <c r="V106" s="6">
        <v>101</v>
      </c>
      <c r="W106" s="6">
        <v>101</v>
      </c>
      <c r="X106" s="6">
        <v>101</v>
      </c>
      <c r="Y106" s="229">
        <v>101</v>
      </c>
      <c r="Z106" s="228">
        <f t="shared" si="42"/>
        <v>101</v>
      </c>
      <c r="AA106" s="229">
        <f t="shared" si="43"/>
        <v>0</v>
      </c>
      <c r="AB106" s="6"/>
      <c r="AC106" s="223"/>
      <c r="AD106" s="223"/>
      <c r="AE106" s="6"/>
      <c r="AF106" s="263">
        <v>0.5</v>
      </c>
      <c r="AG106" s="272">
        <v>-1.9999979348387</v>
      </c>
      <c r="AH106" s="273">
        <v>-1.99999791055207</v>
      </c>
      <c r="AI106" s="273">
        <v>-1.9999979365754701</v>
      </c>
      <c r="AJ106" s="273">
        <v>-1.9999979310089</v>
      </c>
      <c r="AK106" s="273">
        <v>-1.9999979411875</v>
      </c>
      <c r="AL106" s="273">
        <v>-1.99999793911752</v>
      </c>
      <c r="AM106" s="273">
        <v>-1.99999794038933</v>
      </c>
      <c r="AN106" s="273">
        <v>-1.9999979389570399</v>
      </c>
      <c r="AO106" s="273">
        <v>-1.9999979610056999</v>
      </c>
      <c r="AP106" s="274">
        <v>-1.9999979095346301</v>
      </c>
      <c r="AQ106" s="228">
        <f t="shared" si="44"/>
        <v>-1.999997934316686</v>
      </c>
      <c r="AR106" s="229">
        <f t="shared" si="45"/>
        <v>1.5041397570289505E-8</v>
      </c>
      <c r="AS106" s="6"/>
      <c r="AT106" s="263">
        <v>0.5</v>
      </c>
      <c r="AU106" s="272">
        <v>46</v>
      </c>
      <c r="AV106" s="273">
        <v>46</v>
      </c>
      <c r="AW106" s="273">
        <v>46</v>
      </c>
      <c r="AX106" s="273">
        <v>46</v>
      </c>
      <c r="AY106" s="273">
        <v>46</v>
      </c>
      <c r="AZ106" s="273">
        <v>46</v>
      </c>
      <c r="BA106" s="273">
        <v>46</v>
      </c>
      <c r="BB106" s="273">
        <v>46</v>
      </c>
      <c r="BC106" s="273">
        <v>46</v>
      </c>
      <c r="BD106" s="274">
        <v>46</v>
      </c>
      <c r="BE106" s="228">
        <f t="shared" si="46"/>
        <v>46</v>
      </c>
      <c r="BF106" s="229">
        <f t="shared" si="47"/>
        <v>0</v>
      </c>
      <c r="BG106" s="6"/>
    </row>
    <row r="107" spans="1:59" ht="15.75" customHeight="1" x14ac:dyDescent="0.2">
      <c r="A107" s="263">
        <v>0.75</v>
      </c>
      <c r="B107" s="307">
        <v>-3.3538508763760499</v>
      </c>
      <c r="C107" s="308">
        <v>-3.3538547402794898</v>
      </c>
      <c r="D107" s="308">
        <v>-3.3538506620303399</v>
      </c>
      <c r="E107" s="308">
        <v>-3.3538522295045299</v>
      </c>
      <c r="F107" s="308">
        <v>-3.3538497958448099</v>
      </c>
      <c r="G107" s="308">
        <v>-3.3538471355853998</v>
      </c>
      <c r="H107" s="308">
        <v>-3.3538531536819498</v>
      </c>
      <c r="I107" s="308">
        <v>-3.35384974285979</v>
      </c>
      <c r="J107" s="308">
        <v>-3.3538518718074402</v>
      </c>
      <c r="K107" s="309">
        <v>-3.3538502827306398</v>
      </c>
      <c r="L107" s="289">
        <f t="shared" si="40"/>
        <v>-3.3538510490700437</v>
      </c>
      <c r="M107" s="290">
        <f t="shared" si="41"/>
        <v>2.0945368263215811E-6</v>
      </c>
      <c r="N107" s="6"/>
      <c r="O107" s="263">
        <v>0.75</v>
      </c>
      <c r="P107" s="228">
        <v>101</v>
      </c>
      <c r="Q107" s="6">
        <v>101</v>
      </c>
      <c r="R107" s="6">
        <v>101</v>
      </c>
      <c r="S107" s="6">
        <v>101</v>
      </c>
      <c r="T107" s="6">
        <v>101</v>
      </c>
      <c r="U107" s="6">
        <v>101</v>
      </c>
      <c r="V107" s="6">
        <v>101</v>
      </c>
      <c r="W107" s="6">
        <v>101</v>
      </c>
      <c r="X107" s="6">
        <v>101</v>
      </c>
      <c r="Y107" s="229">
        <v>101</v>
      </c>
      <c r="Z107" s="228">
        <f t="shared" si="42"/>
        <v>101</v>
      </c>
      <c r="AA107" s="229">
        <f t="shared" si="43"/>
        <v>0</v>
      </c>
      <c r="AB107" s="6"/>
      <c r="AC107" s="223"/>
      <c r="AD107" s="223"/>
      <c r="AE107" s="6"/>
      <c r="AF107" s="263">
        <v>0.75</v>
      </c>
      <c r="AG107" s="272">
        <v>-2.9999989597834098</v>
      </c>
      <c r="AH107" s="273">
        <v>-2.9999989726620799</v>
      </c>
      <c r="AI107" s="273">
        <v>-2.9999989739766399</v>
      </c>
      <c r="AJ107" s="273">
        <v>-2.9999989553117699</v>
      </c>
      <c r="AK107" s="273">
        <v>-2.9999989717355899</v>
      </c>
      <c r="AL107" s="273">
        <v>-2.9999989637353002</v>
      </c>
      <c r="AM107" s="273">
        <v>-2.9999989745451998</v>
      </c>
      <c r="AN107" s="273">
        <v>-2.9999989670318898</v>
      </c>
      <c r="AO107" s="273">
        <v>-2.9999989638032698</v>
      </c>
      <c r="AP107" s="274">
        <v>-2.9999989588295799</v>
      </c>
      <c r="AQ107" s="228">
        <f t="shared" si="44"/>
        <v>-2.9999989661414732</v>
      </c>
      <c r="AR107" s="229">
        <f t="shared" si="45"/>
        <v>6.904473969423673E-9</v>
      </c>
      <c r="AS107" s="6"/>
      <c r="AT107" s="263">
        <v>0.75</v>
      </c>
      <c r="AU107" s="272">
        <v>32</v>
      </c>
      <c r="AV107" s="273">
        <v>43</v>
      </c>
      <c r="AW107" s="273">
        <v>32</v>
      </c>
      <c r="AX107" s="273">
        <v>32</v>
      </c>
      <c r="AY107" s="273">
        <v>32</v>
      </c>
      <c r="AZ107" s="273">
        <v>32</v>
      </c>
      <c r="BA107" s="273">
        <v>32</v>
      </c>
      <c r="BB107" s="273">
        <v>32</v>
      </c>
      <c r="BC107" s="273">
        <v>32</v>
      </c>
      <c r="BD107" s="274">
        <v>32</v>
      </c>
      <c r="BE107" s="228">
        <f t="shared" si="46"/>
        <v>33.1</v>
      </c>
      <c r="BF107" s="229">
        <f t="shared" si="47"/>
        <v>3.478505426185218</v>
      </c>
      <c r="BG107" s="6"/>
    </row>
    <row r="108" spans="1:59" ht="15.75" customHeight="1" x14ac:dyDescent="0.2">
      <c r="A108" s="263">
        <v>1</v>
      </c>
      <c r="B108" s="307">
        <v>-4.4721157467844304</v>
      </c>
      <c r="C108" s="308">
        <v>-4.4721157977940704</v>
      </c>
      <c r="D108" s="308">
        <v>-4.4721158519079696</v>
      </c>
      <c r="E108" s="308">
        <v>-4.4721155062095299</v>
      </c>
      <c r="F108" s="308">
        <v>-4.4721156070835697</v>
      </c>
      <c r="G108" s="308">
        <v>-4.4721158198546398</v>
      </c>
      <c r="H108" s="308">
        <v>-4.4721156767678698</v>
      </c>
      <c r="I108" s="308">
        <v>-4.4721157570814398</v>
      </c>
      <c r="J108" s="308">
        <v>-4.4721159471878202</v>
      </c>
      <c r="K108" s="309">
        <v>-4.4721155600094402</v>
      </c>
      <c r="L108" s="289">
        <f t="shared" si="40"/>
        <v>-4.4721157270680774</v>
      </c>
      <c r="M108" s="290">
        <f t="shared" si="41"/>
        <v>1.3846468777275464E-7</v>
      </c>
      <c r="N108" s="6"/>
      <c r="O108" s="263">
        <v>1</v>
      </c>
      <c r="P108" s="228">
        <v>101</v>
      </c>
      <c r="Q108" s="6">
        <v>101</v>
      </c>
      <c r="R108" s="6">
        <v>101</v>
      </c>
      <c r="S108" s="6">
        <v>101</v>
      </c>
      <c r="T108" s="6">
        <v>101</v>
      </c>
      <c r="U108" s="6">
        <v>101</v>
      </c>
      <c r="V108" s="6">
        <v>101</v>
      </c>
      <c r="W108" s="6">
        <v>101</v>
      </c>
      <c r="X108" s="6">
        <v>101</v>
      </c>
      <c r="Y108" s="229">
        <v>101</v>
      </c>
      <c r="Z108" s="228">
        <f t="shared" si="42"/>
        <v>101</v>
      </c>
      <c r="AA108" s="229">
        <f t="shared" si="43"/>
        <v>0</v>
      </c>
      <c r="AB108" s="6"/>
      <c r="AC108" s="223"/>
      <c r="AD108" s="223"/>
      <c r="AE108" s="6"/>
      <c r="AF108" s="263">
        <v>1</v>
      </c>
      <c r="AG108" s="272">
        <v>-3.9999991714936698</v>
      </c>
      <c r="AH108" s="273">
        <v>-3.9999991665182799</v>
      </c>
      <c r="AI108" s="273">
        <v>-3.99999917216179</v>
      </c>
      <c r="AJ108" s="273">
        <v>-3.9999991643563502</v>
      </c>
      <c r="AK108" s="273">
        <v>-3.9999991720520902</v>
      </c>
      <c r="AL108" s="273">
        <v>-3.9999991841060698</v>
      </c>
      <c r="AM108" s="273">
        <v>-3.9999991650364</v>
      </c>
      <c r="AN108" s="273">
        <v>-3.9999991832660902</v>
      </c>
      <c r="AO108" s="273">
        <v>-3.9999991685312</v>
      </c>
      <c r="AP108" s="274">
        <v>-3.9999991790151799</v>
      </c>
      <c r="AQ108" s="228">
        <f t="shared" si="44"/>
        <v>-3.9999991726537116</v>
      </c>
      <c r="AR108" s="229">
        <f t="shared" si="45"/>
        <v>7.2088315082861084E-9</v>
      </c>
      <c r="AS108" s="6"/>
      <c r="AT108" s="263">
        <v>1</v>
      </c>
      <c r="AU108" s="272">
        <v>24</v>
      </c>
      <c r="AV108" s="273">
        <v>24</v>
      </c>
      <c r="AW108" s="273">
        <v>24</v>
      </c>
      <c r="AX108" s="273">
        <v>24</v>
      </c>
      <c r="AY108" s="273">
        <v>24</v>
      </c>
      <c r="AZ108" s="273">
        <v>24</v>
      </c>
      <c r="BA108" s="273">
        <v>24</v>
      </c>
      <c r="BB108" s="273">
        <v>24</v>
      </c>
      <c r="BC108" s="273">
        <v>24</v>
      </c>
      <c r="BD108" s="274">
        <v>24</v>
      </c>
      <c r="BE108" s="228">
        <f t="shared" si="46"/>
        <v>24</v>
      </c>
      <c r="BF108" s="229">
        <f t="shared" si="47"/>
        <v>0</v>
      </c>
      <c r="BG108" s="6"/>
    </row>
    <row r="109" spans="1:59" ht="15.75" customHeight="1" x14ac:dyDescent="0.2">
      <c r="A109" s="263">
        <v>1.25</v>
      </c>
      <c r="B109" s="307">
        <v>-5.5901639919064703</v>
      </c>
      <c r="C109" s="308">
        <v>-5.5901640392881404</v>
      </c>
      <c r="D109" s="308">
        <v>-5.59016401813422</v>
      </c>
      <c r="E109" s="308">
        <v>-5.5901639892480501</v>
      </c>
      <c r="F109" s="308">
        <v>-5.5901638689594098</v>
      </c>
      <c r="G109" s="308">
        <v>-5.5901639535144296</v>
      </c>
      <c r="H109" s="308">
        <v>-5.5901639507657004</v>
      </c>
      <c r="I109" s="308">
        <v>-5.5901639637360798</v>
      </c>
      <c r="J109" s="308">
        <v>-5.5901640169457103</v>
      </c>
      <c r="K109" s="309">
        <v>-5.5901639335963598</v>
      </c>
      <c r="L109" s="289">
        <f t="shared" si="40"/>
        <v>-5.5901639726094574</v>
      </c>
      <c r="M109" s="290">
        <f t="shared" si="41"/>
        <v>4.9798853600250452E-8</v>
      </c>
      <c r="N109" s="6"/>
      <c r="O109" s="263">
        <v>1.25</v>
      </c>
      <c r="P109" s="228">
        <v>91</v>
      </c>
      <c r="Q109" s="6">
        <v>91</v>
      </c>
      <c r="R109" s="6">
        <v>91</v>
      </c>
      <c r="S109" s="6">
        <v>91</v>
      </c>
      <c r="T109" s="6">
        <v>91</v>
      </c>
      <c r="U109" s="6">
        <v>91</v>
      </c>
      <c r="V109" s="6">
        <v>91</v>
      </c>
      <c r="W109" s="6">
        <v>91</v>
      </c>
      <c r="X109" s="6">
        <v>91</v>
      </c>
      <c r="Y109" s="229">
        <v>91</v>
      </c>
      <c r="Z109" s="228">
        <f t="shared" si="42"/>
        <v>91</v>
      </c>
      <c r="AA109" s="229">
        <f t="shared" si="43"/>
        <v>0</v>
      </c>
      <c r="AB109" s="6"/>
      <c r="AC109" s="223"/>
      <c r="AD109" s="223"/>
      <c r="AE109" s="6"/>
      <c r="AF109" s="263">
        <v>1.25</v>
      </c>
      <c r="AG109" s="272">
        <v>-4.9999997236712899</v>
      </c>
      <c r="AH109" s="273">
        <v>-4.9999997326775896</v>
      </c>
      <c r="AI109" s="273">
        <v>-4.9999997296435703</v>
      </c>
      <c r="AJ109" s="273">
        <v>-4.9999997238286298</v>
      </c>
      <c r="AK109" s="273">
        <v>-4.9999997289715097</v>
      </c>
      <c r="AL109" s="273">
        <v>-4.9999997314606404</v>
      </c>
      <c r="AM109" s="273">
        <v>-4.9999997289229698</v>
      </c>
      <c r="AN109" s="273">
        <v>-4.9999997282451698</v>
      </c>
      <c r="AO109" s="273">
        <v>-4.9999997274732397</v>
      </c>
      <c r="AP109" s="274">
        <v>-4.9999997292742604</v>
      </c>
      <c r="AQ109" s="228">
        <f t="shared" si="44"/>
        <v>-4.9999997284168867</v>
      </c>
      <c r="AR109" s="229">
        <f t="shared" si="45"/>
        <v>2.8812486028731512E-9</v>
      </c>
      <c r="AS109" s="6"/>
      <c r="AT109" s="263">
        <v>1.25</v>
      </c>
      <c r="AU109" s="272">
        <v>20</v>
      </c>
      <c r="AV109" s="273">
        <v>20</v>
      </c>
      <c r="AW109" s="273">
        <v>20</v>
      </c>
      <c r="AX109" s="273">
        <v>20</v>
      </c>
      <c r="AY109" s="273">
        <v>20</v>
      </c>
      <c r="AZ109" s="273">
        <v>20</v>
      </c>
      <c r="BA109" s="273">
        <v>20</v>
      </c>
      <c r="BB109" s="273">
        <v>20</v>
      </c>
      <c r="BC109" s="273">
        <v>20</v>
      </c>
      <c r="BD109" s="274">
        <v>20</v>
      </c>
      <c r="BE109" s="228">
        <f t="shared" si="46"/>
        <v>20</v>
      </c>
      <c r="BF109" s="229">
        <f t="shared" si="47"/>
        <v>0</v>
      </c>
      <c r="BG109" s="6"/>
    </row>
    <row r="110" spans="1:59" ht="15.75" customHeight="1" x14ac:dyDescent="0.2">
      <c r="A110" s="277">
        <v>1.5</v>
      </c>
      <c r="B110" s="310">
        <v>-6.7081990939143799</v>
      </c>
      <c r="C110" s="311">
        <v>-6.7081990575291801</v>
      </c>
      <c r="D110" s="311">
        <v>-6.70819908295812</v>
      </c>
      <c r="E110" s="311">
        <v>-6.7081991201219102</v>
      </c>
      <c r="F110" s="311">
        <v>-6.7081991301251502</v>
      </c>
      <c r="G110" s="311">
        <v>-6.7081990450701801</v>
      </c>
      <c r="H110" s="311">
        <v>-6.7081990642715796</v>
      </c>
      <c r="I110" s="311">
        <v>-6.7081990793493196</v>
      </c>
      <c r="J110" s="311">
        <v>-6.7081990592895098</v>
      </c>
      <c r="K110" s="312">
        <v>-6.7081990461863503</v>
      </c>
      <c r="L110" s="291">
        <f t="shared" si="40"/>
        <v>-6.7081990778815683</v>
      </c>
      <c r="M110" s="292">
        <f t="shared" si="41"/>
        <v>2.9486164803752561E-8</v>
      </c>
      <c r="N110" s="6"/>
      <c r="O110" s="277">
        <v>1.5</v>
      </c>
      <c r="P110" s="240">
        <v>78</v>
      </c>
      <c r="Q110" s="195">
        <v>78</v>
      </c>
      <c r="R110" s="195">
        <v>78</v>
      </c>
      <c r="S110" s="195">
        <v>78</v>
      </c>
      <c r="T110" s="195">
        <v>78</v>
      </c>
      <c r="U110" s="195">
        <v>78</v>
      </c>
      <c r="V110" s="195">
        <v>78</v>
      </c>
      <c r="W110" s="195">
        <v>78</v>
      </c>
      <c r="X110" s="195">
        <v>78</v>
      </c>
      <c r="Y110" s="241">
        <v>78</v>
      </c>
      <c r="Z110" s="240">
        <f t="shared" si="42"/>
        <v>78</v>
      </c>
      <c r="AA110" s="241">
        <f t="shared" si="43"/>
        <v>0</v>
      </c>
      <c r="AB110" s="6"/>
      <c r="AC110" s="223"/>
      <c r="AD110" s="223"/>
      <c r="AE110" s="6"/>
      <c r="AF110" s="277">
        <v>1.5</v>
      </c>
      <c r="AG110" s="283">
        <v>-5.9999996562866604</v>
      </c>
      <c r="AH110" s="284">
        <v>-5.9999996562444498</v>
      </c>
      <c r="AI110" s="284">
        <v>-5.9999996495914401</v>
      </c>
      <c r="AJ110" s="284">
        <v>-5.9999996464551897</v>
      </c>
      <c r="AK110" s="284">
        <v>-5.9999996550442702</v>
      </c>
      <c r="AL110" s="284">
        <v>-5.99999965524961</v>
      </c>
      <c r="AM110" s="284">
        <v>-5.9999996552155803</v>
      </c>
      <c r="AN110" s="284">
        <v>-5.9999996514448402</v>
      </c>
      <c r="AO110" s="284">
        <v>-5.9999996511295102</v>
      </c>
      <c r="AP110" s="285">
        <v>-5.9999996472669297</v>
      </c>
      <c r="AQ110" s="240">
        <f t="shared" si="44"/>
        <v>-5.9999996523928489</v>
      </c>
      <c r="AR110" s="241">
        <f t="shared" si="45"/>
        <v>3.7272124022529372E-9</v>
      </c>
      <c r="AS110" s="6"/>
      <c r="AT110" s="277">
        <v>1.5</v>
      </c>
      <c r="AU110" s="283">
        <v>16</v>
      </c>
      <c r="AV110" s="284">
        <v>16</v>
      </c>
      <c r="AW110" s="284">
        <v>16</v>
      </c>
      <c r="AX110" s="284">
        <v>16</v>
      </c>
      <c r="AY110" s="284">
        <v>16</v>
      </c>
      <c r="AZ110" s="284">
        <v>16</v>
      </c>
      <c r="BA110" s="284">
        <v>16</v>
      </c>
      <c r="BB110" s="284">
        <v>16</v>
      </c>
      <c r="BC110" s="284">
        <v>16</v>
      </c>
      <c r="BD110" s="285">
        <v>16</v>
      </c>
      <c r="BE110" s="240">
        <f t="shared" si="46"/>
        <v>16</v>
      </c>
      <c r="BF110" s="241">
        <f t="shared" si="47"/>
        <v>0</v>
      </c>
      <c r="BG110" s="6"/>
    </row>
    <row r="111" spans="1:59" ht="15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223"/>
      <c r="AD111" s="223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286"/>
      <c r="BD111" s="6"/>
      <c r="BE111" s="6"/>
      <c r="BF111" s="6"/>
      <c r="BG111" s="6"/>
    </row>
    <row r="112" spans="1:59" ht="15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223"/>
      <c r="AD112" s="223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</row>
    <row r="113" spans="1:59" ht="15.75" customHeight="1" x14ac:dyDescent="0.2">
      <c r="A113" s="6" t="s">
        <v>162</v>
      </c>
      <c r="B113" s="6" t="s">
        <v>71</v>
      </c>
      <c r="C113" s="6" t="s">
        <v>129</v>
      </c>
      <c r="D113" s="6" t="s">
        <v>110</v>
      </c>
      <c r="E113" s="6" t="s">
        <v>111</v>
      </c>
      <c r="F113" s="6" t="s">
        <v>135</v>
      </c>
      <c r="G113" s="6"/>
      <c r="H113" s="6"/>
      <c r="I113" s="6"/>
      <c r="J113" s="6"/>
      <c r="K113" s="6"/>
      <c r="L113" s="6"/>
      <c r="M113" s="6"/>
      <c r="N113" s="6"/>
      <c r="O113" s="6" t="s">
        <v>162</v>
      </c>
      <c r="P113" s="6" t="s">
        <v>71</v>
      </c>
      <c r="Q113" s="6" t="s">
        <v>129</v>
      </c>
      <c r="R113" s="6" t="s">
        <v>110</v>
      </c>
      <c r="S113" s="6" t="s">
        <v>111</v>
      </c>
      <c r="T113" s="6" t="s">
        <v>135</v>
      </c>
      <c r="U113" s="6"/>
      <c r="V113" s="6"/>
      <c r="W113" s="6"/>
      <c r="X113" s="6"/>
      <c r="Y113" s="6"/>
      <c r="Z113" s="6"/>
      <c r="AA113" s="6"/>
      <c r="AB113" s="6"/>
      <c r="AC113" s="223"/>
      <c r="AD113" s="223"/>
      <c r="AE113" s="6"/>
      <c r="AF113" s="6" t="s">
        <v>162</v>
      </c>
      <c r="AG113" s="6" t="s">
        <v>71</v>
      </c>
      <c r="AH113" s="6" t="s">
        <v>129</v>
      </c>
      <c r="AI113" s="6" t="s">
        <v>110</v>
      </c>
      <c r="AJ113" s="6" t="s">
        <v>111</v>
      </c>
      <c r="AK113" s="6" t="s">
        <v>136</v>
      </c>
      <c r="AL113" s="6"/>
      <c r="AM113" s="6"/>
      <c r="AN113" s="6"/>
      <c r="AO113" s="6"/>
      <c r="AP113" s="6"/>
      <c r="AQ113" s="6"/>
      <c r="AR113" s="6"/>
      <c r="AS113" s="6"/>
      <c r="AT113" s="6" t="s">
        <v>162</v>
      </c>
      <c r="AU113" s="6" t="s">
        <v>71</v>
      </c>
      <c r="AV113" s="6" t="s">
        <v>129</v>
      </c>
      <c r="AW113" s="6" t="s">
        <v>110</v>
      </c>
      <c r="AX113" s="6" t="s">
        <v>111</v>
      </c>
      <c r="AY113" s="6" t="s">
        <v>136</v>
      </c>
      <c r="AZ113" s="6"/>
      <c r="BA113" s="6"/>
      <c r="BB113" s="6"/>
      <c r="BC113" s="6"/>
      <c r="BD113" s="6"/>
      <c r="BE113" s="6"/>
      <c r="BF113" s="6"/>
      <c r="BG113" s="6"/>
    </row>
    <row r="114" spans="1:59" ht="15.75" customHeight="1" x14ac:dyDescent="0.2">
      <c r="A114" s="101" t="s">
        <v>164</v>
      </c>
      <c r="B114" s="40" t="s">
        <v>112</v>
      </c>
      <c r="C114" s="41" t="s">
        <v>113</v>
      </c>
      <c r="D114" s="41" t="s">
        <v>114</v>
      </c>
      <c r="E114" s="41" t="s">
        <v>115</v>
      </c>
      <c r="F114" s="41" t="s">
        <v>116</v>
      </c>
      <c r="G114" s="41" t="s">
        <v>117</v>
      </c>
      <c r="H114" s="41" t="s">
        <v>118</v>
      </c>
      <c r="I114" s="41" t="s">
        <v>119</v>
      </c>
      <c r="J114" s="41" t="s">
        <v>120</v>
      </c>
      <c r="K114" s="42" t="s">
        <v>121</v>
      </c>
      <c r="L114" s="43" t="s">
        <v>122</v>
      </c>
      <c r="M114" s="44" t="s">
        <v>123</v>
      </c>
      <c r="N114" s="6"/>
      <c r="O114" s="101" t="s">
        <v>164</v>
      </c>
      <c r="P114" s="40" t="s">
        <v>112</v>
      </c>
      <c r="Q114" s="41" t="s">
        <v>113</v>
      </c>
      <c r="R114" s="41" t="s">
        <v>114</v>
      </c>
      <c r="S114" s="41" t="s">
        <v>115</v>
      </c>
      <c r="T114" s="41" t="s">
        <v>116</v>
      </c>
      <c r="U114" s="41" t="s">
        <v>117</v>
      </c>
      <c r="V114" s="41" t="s">
        <v>118</v>
      </c>
      <c r="W114" s="41" t="s">
        <v>119</v>
      </c>
      <c r="X114" s="41" t="s">
        <v>120</v>
      </c>
      <c r="Y114" s="42" t="s">
        <v>121</v>
      </c>
      <c r="Z114" s="43" t="s">
        <v>122</v>
      </c>
      <c r="AA114" s="44" t="s">
        <v>123</v>
      </c>
      <c r="AB114" s="6"/>
      <c r="AC114" s="223"/>
      <c r="AD114" s="223"/>
      <c r="AE114" s="6"/>
      <c r="AF114" s="101" t="s">
        <v>164</v>
      </c>
      <c r="AG114" s="40" t="s">
        <v>112</v>
      </c>
      <c r="AH114" s="41" t="s">
        <v>113</v>
      </c>
      <c r="AI114" s="41" t="s">
        <v>114</v>
      </c>
      <c r="AJ114" s="41" t="s">
        <v>115</v>
      </c>
      <c r="AK114" s="41" t="s">
        <v>116</v>
      </c>
      <c r="AL114" s="41" t="s">
        <v>117</v>
      </c>
      <c r="AM114" s="41" t="s">
        <v>118</v>
      </c>
      <c r="AN114" s="41" t="s">
        <v>119</v>
      </c>
      <c r="AO114" s="41" t="s">
        <v>120</v>
      </c>
      <c r="AP114" s="42" t="s">
        <v>121</v>
      </c>
      <c r="AQ114" s="156" t="s">
        <v>122</v>
      </c>
      <c r="AR114" s="157" t="s">
        <v>123</v>
      </c>
      <c r="AS114" s="6"/>
      <c r="AT114" s="101" t="s">
        <v>164</v>
      </c>
      <c r="AU114" s="40" t="s">
        <v>112</v>
      </c>
      <c r="AV114" s="41" t="s">
        <v>113</v>
      </c>
      <c r="AW114" s="41" t="s">
        <v>114</v>
      </c>
      <c r="AX114" s="41" t="s">
        <v>115</v>
      </c>
      <c r="AY114" s="41" t="s">
        <v>116</v>
      </c>
      <c r="AZ114" s="41" t="s">
        <v>117</v>
      </c>
      <c r="BA114" s="41" t="s">
        <v>118</v>
      </c>
      <c r="BB114" s="41" t="s">
        <v>119</v>
      </c>
      <c r="BC114" s="41" t="s">
        <v>120</v>
      </c>
      <c r="BD114" s="42" t="s">
        <v>121</v>
      </c>
      <c r="BE114" s="156" t="s">
        <v>122</v>
      </c>
      <c r="BF114" s="157" t="s">
        <v>123</v>
      </c>
      <c r="BG114" s="6"/>
    </row>
    <row r="115" spans="1:59" ht="15.75" customHeight="1" x14ac:dyDescent="0.2">
      <c r="A115" s="263">
        <v>-1.5</v>
      </c>
      <c r="B115" s="304">
        <v>-8.1942293771714905</v>
      </c>
      <c r="C115" s="305">
        <v>-8.1942264428099794</v>
      </c>
      <c r="D115" s="305">
        <v>-8.1941689837270495</v>
      </c>
      <c r="E115" s="305">
        <v>-8.1942332087012595</v>
      </c>
      <c r="F115" s="305">
        <v>-8.1942436091468203</v>
      </c>
      <c r="G115" s="305">
        <v>-8.1942410124900995</v>
      </c>
      <c r="H115" s="305">
        <v>-8.1942470535338305</v>
      </c>
      <c r="I115" s="305">
        <v>-8.1942293774690906</v>
      </c>
      <c r="J115" s="305">
        <v>-8.1942588802941199</v>
      </c>
      <c r="K115" s="306">
        <v>-8.1941551276295606</v>
      </c>
      <c r="L115" s="287">
        <f t="shared" ref="L115:L126" si="48">AVERAGE(B115:K115)</f>
        <v>-8.1942233072973281</v>
      </c>
      <c r="M115" s="288">
        <f t="shared" ref="M115:M126" si="49">_xlfn.STDEV.S(B115:K115)</f>
        <v>3.3888768664447032E-5</v>
      </c>
      <c r="N115" s="6"/>
      <c r="O115" s="263">
        <v>-1.5</v>
      </c>
      <c r="P115" s="230">
        <v>101</v>
      </c>
      <c r="Q115" s="233">
        <v>101</v>
      </c>
      <c r="R115" s="233">
        <v>101</v>
      </c>
      <c r="S115" s="233">
        <v>101</v>
      </c>
      <c r="T115" s="233">
        <v>101</v>
      </c>
      <c r="U115" s="233">
        <v>101</v>
      </c>
      <c r="V115" s="233">
        <v>101</v>
      </c>
      <c r="W115" s="233">
        <v>101</v>
      </c>
      <c r="X115" s="233">
        <v>101</v>
      </c>
      <c r="Y115" s="231">
        <v>101</v>
      </c>
      <c r="Z115" s="230">
        <f t="shared" ref="Z115:Z126" si="50">AVERAGE(U115:Y115)</f>
        <v>101</v>
      </c>
      <c r="AA115" s="231">
        <f t="shared" ref="AA115:AA126" si="51">_xlfn.STDEV.S(U115:Y115)</f>
        <v>0</v>
      </c>
      <c r="AB115" s="6"/>
      <c r="AC115" s="223"/>
      <c r="AD115" s="223"/>
      <c r="AE115" s="6"/>
      <c r="AF115" s="263">
        <v>-1.5</v>
      </c>
      <c r="AG115" s="304">
        <v>-8.78114009534875</v>
      </c>
      <c r="AH115" s="305">
        <v>-8.7811399337453597</v>
      </c>
      <c r="AI115" s="305">
        <v>-8.7811401732440899</v>
      </c>
      <c r="AJ115" s="305">
        <v>-8.7811400718887693</v>
      </c>
      <c r="AK115" s="305">
        <v>-8.7811402096199895</v>
      </c>
      <c r="AL115" s="305">
        <v>-8.7811400933217705</v>
      </c>
      <c r="AM115" s="139">
        <v>-8.7811401764876909</v>
      </c>
      <c r="AN115" s="139">
        <v>-8.7811401507040294</v>
      </c>
      <c r="AO115" s="139">
        <v>-8.78114023999861</v>
      </c>
      <c r="AP115" s="140">
        <v>-8.7811401956687192</v>
      </c>
      <c r="AQ115" s="226">
        <f t="shared" ref="AQ115:AQ126" si="52">AVERAGE(AG115:AP115)</f>
        <v>-8.7811401340027775</v>
      </c>
      <c r="AR115" s="231">
        <f t="shared" ref="AR115:AR126" si="53">_xlfn.STDEV.S(AG115:AP115)</f>
        <v>8.9125261087107789E-8</v>
      </c>
      <c r="AS115" s="313"/>
      <c r="AT115" s="263">
        <v>-1.5</v>
      </c>
      <c r="AU115" s="230">
        <v>101</v>
      </c>
      <c r="AV115" s="233">
        <v>101</v>
      </c>
      <c r="AW115" s="233">
        <v>101</v>
      </c>
      <c r="AX115" s="233">
        <v>101</v>
      </c>
      <c r="AY115" s="233">
        <v>101</v>
      </c>
      <c r="AZ115" s="233">
        <v>101</v>
      </c>
      <c r="BA115" s="233">
        <v>101</v>
      </c>
      <c r="BB115" s="233">
        <v>101</v>
      </c>
      <c r="BC115" s="233">
        <v>101</v>
      </c>
      <c r="BD115" s="231">
        <v>101</v>
      </c>
      <c r="BE115" s="230">
        <f t="shared" ref="BE115:BE126" si="54">AVERAGE(AU115:BD115)</f>
        <v>101</v>
      </c>
      <c r="BF115" s="231">
        <f t="shared" ref="BF115:BF126" si="55">_xlfn.STDEV.S(AU115:BD115)</f>
        <v>0</v>
      </c>
      <c r="BG115" s="6"/>
    </row>
    <row r="116" spans="1:59" ht="15.75" customHeight="1" x14ac:dyDescent="0.2">
      <c r="A116" s="263">
        <v>-1.25</v>
      </c>
      <c r="B116" s="307">
        <v>-6.8254547851279597</v>
      </c>
      <c r="C116" s="308">
        <v>-6.8253264847439201</v>
      </c>
      <c r="D116" s="308">
        <v>-6.8253027395685599</v>
      </c>
      <c r="E116" s="308">
        <v>-6.8254099021689303</v>
      </c>
      <c r="F116" s="308">
        <v>-6.8254502439274898</v>
      </c>
      <c r="G116" s="308">
        <v>-6.8252512779299597</v>
      </c>
      <c r="H116" s="308">
        <v>-6.8253283993386802</v>
      </c>
      <c r="I116" s="308">
        <v>-6.8253622954685804</v>
      </c>
      <c r="J116" s="308">
        <v>-6.8253419528572703</v>
      </c>
      <c r="K116" s="309">
        <v>-6.8253389100839597</v>
      </c>
      <c r="L116" s="289">
        <f t="shared" si="48"/>
        <v>-6.8253566991215306</v>
      </c>
      <c r="M116" s="290">
        <f t="shared" si="49"/>
        <v>6.4555168664908288E-5</v>
      </c>
      <c r="N116" s="6"/>
      <c r="O116" s="263">
        <v>-1.25</v>
      </c>
      <c r="P116" s="228">
        <v>101</v>
      </c>
      <c r="Q116" s="6">
        <v>101</v>
      </c>
      <c r="R116" s="6">
        <v>101</v>
      </c>
      <c r="S116" s="6">
        <v>101</v>
      </c>
      <c r="T116" s="6">
        <v>101</v>
      </c>
      <c r="U116" s="6">
        <v>101</v>
      </c>
      <c r="V116" s="6">
        <v>101</v>
      </c>
      <c r="W116" s="6">
        <v>101</v>
      </c>
      <c r="X116" s="6">
        <v>101</v>
      </c>
      <c r="Y116" s="229">
        <v>101</v>
      </c>
      <c r="Z116" s="228">
        <f t="shared" si="50"/>
        <v>101</v>
      </c>
      <c r="AA116" s="229">
        <f t="shared" si="51"/>
        <v>0</v>
      </c>
      <c r="AB116" s="6"/>
      <c r="AC116" s="223"/>
      <c r="AD116" s="223"/>
      <c r="AE116" s="6"/>
      <c r="AF116" s="263">
        <v>-1.25</v>
      </c>
      <c r="AG116" s="307">
        <v>-7.3175666856111699</v>
      </c>
      <c r="AH116" s="308">
        <v>-7.3175674442990504</v>
      </c>
      <c r="AI116" s="308">
        <v>-7.31756702867653</v>
      </c>
      <c r="AJ116" s="308">
        <v>-7.3175679283292796</v>
      </c>
      <c r="AK116" s="308">
        <v>-7.3175674436468698</v>
      </c>
      <c r="AL116" s="308">
        <v>-7.3175669178900202</v>
      </c>
      <c r="AM116" s="124">
        <v>-7.31756685921503</v>
      </c>
      <c r="AN116" s="124">
        <v>-7.3175665453529497</v>
      </c>
      <c r="AO116" s="124">
        <v>-7.3175665525934601</v>
      </c>
      <c r="AP116" s="125">
        <v>-7.3175669234450096</v>
      </c>
      <c r="AQ116" s="234">
        <f t="shared" si="52"/>
        <v>-7.317567032905937</v>
      </c>
      <c r="AR116" s="229">
        <f t="shared" si="53"/>
        <v>4.4524073277136367E-7</v>
      </c>
      <c r="AS116" s="313"/>
      <c r="AT116" s="263">
        <v>-1.25</v>
      </c>
      <c r="AU116" s="228">
        <v>101</v>
      </c>
      <c r="AV116" s="6">
        <v>101</v>
      </c>
      <c r="AW116" s="6">
        <v>101</v>
      </c>
      <c r="AX116" s="6">
        <v>101</v>
      </c>
      <c r="AY116" s="6">
        <v>101</v>
      </c>
      <c r="AZ116" s="6">
        <v>101</v>
      </c>
      <c r="BA116" s="6">
        <v>101</v>
      </c>
      <c r="BB116" s="6">
        <v>101</v>
      </c>
      <c r="BC116" s="6">
        <v>101</v>
      </c>
      <c r="BD116" s="229">
        <v>101</v>
      </c>
      <c r="BE116" s="228">
        <f t="shared" si="54"/>
        <v>101</v>
      </c>
      <c r="BF116" s="229">
        <f t="shared" si="55"/>
        <v>0</v>
      </c>
      <c r="BG116" s="6"/>
    </row>
    <row r="117" spans="1:59" ht="15.75" customHeight="1" x14ac:dyDescent="0.2">
      <c r="A117" s="263">
        <v>-1</v>
      </c>
      <c r="B117" s="307">
        <v>-5.4525684613094398</v>
      </c>
      <c r="C117" s="308">
        <v>-5.4530173917442104</v>
      </c>
      <c r="D117" s="308">
        <v>-5.4529129658209996</v>
      </c>
      <c r="E117" s="308">
        <v>-5.45300157581873</v>
      </c>
      <c r="F117" s="308">
        <v>-5.4530494667614704</v>
      </c>
      <c r="G117" s="308">
        <v>-5.4527401011685699</v>
      </c>
      <c r="H117" s="308">
        <v>-5.4530814506402496</v>
      </c>
      <c r="I117" s="308">
        <v>-5.4528760823694702</v>
      </c>
      <c r="J117" s="308">
        <v>-5.45300752770477</v>
      </c>
      <c r="K117" s="309">
        <v>-5.4532512560622699</v>
      </c>
      <c r="L117" s="289">
        <f t="shared" si="48"/>
        <v>-5.4529506279400177</v>
      </c>
      <c r="M117" s="290">
        <f t="shared" si="49"/>
        <v>1.8999999030880596E-4</v>
      </c>
      <c r="N117" s="6"/>
      <c r="O117" s="263">
        <v>-1</v>
      </c>
      <c r="P117" s="228">
        <v>101</v>
      </c>
      <c r="Q117" s="6">
        <v>101</v>
      </c>
      <c r="R117" s="6">
        <v>101</v>
      </c>
      <c r="S117" s="6">
        <v>101</v>
      </c>
      <c r="T117" s="6">
        <v>101</v>
      </c>
      <c r="U117" s="6">
        <v>101</v>
      </c>
      <c r="V117" s="6">
        <v>101</v>
      </c>
      <c r="W117" s="6">
        <v>101</v>
      </c>
      <c r="X117" s="6">
        <v>101</v>
      </c>
      <c r="Y117" s="229">
        <v>101</v>
      </c>
      <c r="Z117" s="228">
        <f t="shared" si="50"/>
        <v>101</v>
      </c>
      <c r="AA117" s="229">
        <f t="shared" si="51"/>
        <v>0</v>
      </c>
      <c r="AB117" s="6"/>
      <c r="AC117" s="223"/>
      <c r="AD117" s="223"/>
      <c r="AE117" s="6"/>
      <c r="AF117" s="263">
        <v>-1</v>
      </c>
      <c r="AG117" s="307">
        <v>-5.8538313386708198</v>
      </c>
      <c r="AH117" s="308">
        <v>-5.8538354878802696</v>
      </c>
      <c r="AI117" s="308">
        <v>-5.8538331870941196</v>
      </c>
      <c r="AJ117" s="308">
        <v>-5.8538328705518801</v>
      </c>
      <c r="AK117" s="308">
        <v>-5.8538351126658501</v>
      </c>
      <c r="AL117" s="308">
        <v>-5.85383717625934</v>
      </c>
      <c r="AM117" s="124">
        <v>-5.8538359579936099</v>
      </c>
      <c r="AN117" s="124">
        <v>-5.8538366031401896</v>
      </c>
      <c r="AO117" s="124">
        <v>-5.8538315650855601</v>
      </c>
      <c r="AP117" s="125">
        <v>-5.8538387864515897</v>
      </c>
      <c r="AQ117" s="234">
        <f t="shared" si="52"/>
        <v>-5.8538348085793235</v>
      </c>
      <c r="AR117" s="229">
        <f t="shared" si="53"/>
        <v>2.4826190958705772E-6</v>
      </c>
      <c r="AS117" s="313"/>
      <c r="AT117" s="263">
        <v>-1</v>
      </c>
      <c r="AU117" s="228">
        <v>101</v>
      </c>
      <c r="AV117" s="6">
        <v>101</v>
      </c>
      <c r="AW117" s="6">
        <v>101</v>
      </c>
      <c r="AX117" s="6">
        <v>101</v>
      </c>
      <c r="AY117" s="6">
        <v>101</v>
      </c>
      <c r="AZ117" s="6">
        <v>101</v>
      </c>
      <c r="BA117" s="6">
        <v>101</v>
      </c>
      <c r="BB117" s="6">
        <v>101</v>
      </c>
      <c r="BC117" s="6">
        <v>101</v>
      </c>
      <c r="BD117" s="229">
        <v>101</v>
      </c>
      <c r="BE117" s="228">
        <f t="shared" si="54"/>
        <v>101</v>
      </c>
      <c r="BF117" s="229">
        <f t="shared" si="55"/>
        <v>0</v>
      </c>
      <c r="BG117" s="6"/>
    </row>
    <row r="118" spans="1:59" ht="15.75" customHeight="1" x14ac:dyDescent="0.2">
      <c r="A118" s="263">
        <v>-0.75</v>
      </c>
      <c r="B118" s="307">
        <v>-4.0731219187311396</v>
      </c>
      <c r="C118" s="308">
        <v>-4.0734106726682597</v>
      </c>
      <c r="D118" s="308">
        <v>-4.0724490605902703</v>
      </c>
      <c r="E118" s="308">
        <v>-4.0742780578840598</v>
      </c>
      <c r="F118" s="308">
        <v>-4.07328486465134</v>
      </c>
      <c r="G118" s="308">
        <v>-4.0735512980815098</v>
      </c>
      <c r="H118" s="308">
        <v>-4.0737887914025004</v>
      </c>
      <c r="I118" s="308">
        <v>-4.0739336534940698</v>
      </c>
      <c r="J118" s="308">
        <v>-4.0737754267025501</v>
      </c>
      <c r="K118" s="309">
        <v>-4.0732390685401301</v>
      </c>
      <c r="L118" s="289">
        <f t="shared" si="48"/>
        <v>-4.0734832812745836</v>
      </c>
      <c r="M118" s="290">
        <f t="shared" si="49"/>
        <v>5.0796905065914825E-4</v>
      </c>
      <c r="N118" s="6"/>
      <c r="O118" s="263">
        <v>-0.75</v>
      </c>
      <c r="P118" s="228">
        <v>101</v>
      </c>
      <c r="Q118" s="6">
        <v>101</v>
      </c>
      <c r="R118" s="6">
        <v>101</v>
      </c>
      <c r="S118" s="6">
        <v>101</v>
      </c>
      <c r="T118" s="6">
        <v>101</v>
      </c>
      <c r="U118" s="6">
        <v>101</v>
      </c>
      <c r="V118" s="6">
        <v>101</v>
      </c>
      <c r="W118" s="6">
        <v>101</v>
      </c>
      <c r="X118" s="6">
        <v>101</v>
      </c>
      <c r="Y118" s="229">
        <v>101</v>
      </c>
      <c r="Z118" s="228">
        <f t="shared" si="50"/>
        <v>101</v>
      </c>
      <c r="AA118" s="229">
        <f t="shared" si="51"/>
        <v>0</v>
      </c>
      <c r="AB118" s="6"/>
      <c r="AC118" s="223"/>
      <c r="AD118" s="223"/>
      <c r="AE118" s="6"/>
      <c r="AF118" s="263">
        <v>-0.75</v>
      </c>
      <c r="AG118" s="307">
        <v>-4.3894730976287804</v>
      </c>
      <c r="AH118" s="308">
        <v>-4.3894860400109499</v>
      </c>
      <c r="AI118" s="308">
        <v>-4.3894656599703499</v>
      </c>
      <c r="AJ118" s="308">
        <v>-4.3894876467591502</v>
      </c>
      <c r="AK118" s="308">
        <v>-4.3894918447701503</v>
      </c>
      <c r="AL118" s="124">
        <v>-4.3894891136668202</v>
      </c>
      <c r="AM118" s="124">
        <v>-4.3894774559064897</v>
      </c>
      <c r="AN118" s="124">
        <v>-4.38947773456999</v>
      </c>
      <c r="AO118" s="124">
        <v>-4.3894708570174004</v>
      </c>
      <c r="AP118" s="125">
        <v>-4.3894943398252497</v>
      </c>
      <c r="AQ118" s="234">
        <f t="shared" si="52"/>
        <v>-4.3894813790125324</v>
      </c>
      <c r="AR118" s="229">
        <f t="shared" si="53"/>
        <v>9.7376924467275614E-6</v>
      </c>
      <c r="AS118" s="313"/>
      <c r="AT118" s="263">
        <v>-0.75</v>
      </c>
      <c r="AU118" s="228">
        <v>101</v>
      </c>
      <c r="AV118" s="6">
        <v>101</v>
      </c>
      <c r="AW118" s="6">
        <v>101</v>
      </c>
      <c r="AX118" s="6">
        <v>101</v>
      </c>
      <c r="AY118" s="6">
        <v>101</v>
      </c>
      <c r="AZ118" s="6">
        <v>101</v>
      </c>
      <c r="BA118" s="6">
        <v>101</v>
      </c>
      <c r="BB118" s="6">
        <v>101</v>
      </c>
      <c r="BC118" s="6">
        <v>101</v>
      </c>
      <c r="BD118" s="229">
        <v>101</v>
      </c>
      <c r="BE118" s="228">
        <f t="shared" si="54"/>
        <v>101</v>
      </c>
      <c r="BF118" s="229">
        <f t="shared" si="55"/>
        <v>0</v>
      </c>
      <c r="BG118" s="6"/>
    </row>
    <row r="119" spans="1:59" ht="15.75" customHeight="1" x14ac:dyDescent="0.2">
      <c r="A119" s="263">
        <v>-0.5</v>
      </c>
      <c r="B119" s="307">
        <v>-2.6856401034161901</v>
      </c>
      <c r="C119" s="308">
        <v>-2.6848470041061101</v>
      </c>
      <c r="D119" s="308">
        <v>-2.6843727808386202</v>
      </c>
      <c r="E119" s="308">
        <v>-2.6847352167089098</v>
      </c>
      <c r="F119" s="308">
        <v>-2.6832860919042898</v>
      </c>
      <c r="G119" s="308">
        <v>-2.6835957464042002</v>
      </c>
      <c r="H119" s="308">
        <v>-2.6842316820493402</v>
      </c>
      <c r="I119" s="308">
        <v>-2.6838555924432699</v>
      </c>
      <c r="J119" s="308">
        <v>-2.6841273535629901</v>
      </c>
      <c r="K119" s="309">
        <v>-2.6840255319696298</v>
      </c>
      <c r="L119" s="289">
        <f t="shared" si="48"/>
        <v>-2.6842717103403548</v>
      </c>
      <c r="M119" s="290">
        <f t="shared" si="49"/>
        <v>6.760248112190905E-4</v>
      </c>
      <c r="N119" s="6"/>
      <c r="O119" s="263">
        <v>-0.5</v>
      </c>
      <c r="P119" s="228">
        <v>101</v>
      </c>
      <c r="Q119" s="6">
        <v>101</v>
      </c>
      <c r="R119" s="6">
        <v>101</v>
      </c>
      <c r="S119" s="6">
        <v>101</v>
      </c>
      <c r="T119" s="6">
        <v>101</v>
      </c>
      <c r="U119" s="6">
        <v>101</v>
      </c>
      <c r="V119" s="6">
        <v>101</v>
      </c>
      <c r="W119" s="6">
        <v>101</v>
      </c>
      <c r="X119" s="6">
        <v>101</v>
      </c>
      <c r="Y119" s="229">
        <v>101</v>
      </c>
      <c r="Z119" s="228">
        <f t="shared" si="50"/>
        <v>101</v>
      </c>
      <c r="AA119" s="229">
        <f t="shared" si="51"/>
        <v>0</v>
      </c>
      <c r="AB119" s="6"/>
      <c r="AC119" s="223"/>
      <c r="AD119" s="223"/>
      <c r="AE119" s="6"/>
      <c r="AF119" s="263">
        <v>-0.5</v>
      </c>
      <c r="AG119" s="307">
        <v>-2.9230412046528298</v>
      </c>
      <c r="AH119" s="308">
        <v>-2.9230556889608699</v>
      </c>
      <c r="AI119" s="308">
        <v>-2.9230806470370498</v>
      </c>
      <c r="AJ119" s="308">
        <v>-2.9230913980183799</v>
      </c>
      <c r="AK119" s="308">
        <v>-2.9231029075032402</v>
      </c>
      <c r="AL119" s="124">
        <v>-2.9230936613410599</v>
      </c>
      <c r="AM119" s="124">
        <v>-2.9230658591335601</v>
      </c>
      <c r="AN119" s="124">
        <v>-2.9230162140204698</v>
      </c>
      <c r="AO119" s="124">
        <v>-2.9230597679997401</v>
      </c>
      <c r="AP119" s="125">
        <v>-2.92313516391618</v>
      </c>
      <c r="AQ119" s="234">
        <f t="shared" si="52"/>
        <v>-2.9230742512583374</v>
      </c>
      <c r="AR119" s="229">
        <f t="shared" si="53"/>
        <v>3.3876165783930365E-5</v>
      </c>
      <c r="AS119" s="313"/>
      <c r="AT119" s="263">
        <v>-0.5</v>
      </c>
      <c r="AU119" s="228">
        <v>101</v>
      </c>
      <c r="AV119" s="6">
        <v>101</v>
      </c>
      <c r="AW119" s="6">
        <v>101</v>
      </c>
      <c r="AX119" s="6">
        <v>101</v>
      </c>
      <c r="AY119" s="6">
        <v>101</v>
      </c>
      <c r="AZ119" s="6">
        <v>101</v>
      </c>
      <c r="BA119" s="6">
        <v>101</v>
      </c>
      <c r="BB119" s="6">
        <v>101</v>
      </c>
      <c r="BC119" s="6">
        <v>101</v>
      </c>
      <c r="BD119" s="229">
        <v>101</v>
      </c>
      <c r="BE119" s="228">
        <f t="shared" si="54"/>
        <v>101</v>
      </c>
      <c r="BF119" s="229">
        <f t="shared" si="55"/>
        <v>0</v>
      </c>
      <c r="BG119" s="6"/>
    </row>
    <row r="120" spans="1:59" ht="15.75" customHeight="1" x14ac:dyDescent="0.2">
      <c r="A120" s="263">
        <v>-0.25</v>
      </c>
      <c r="B120" s="307">
        <v>-1.28682578043368</v>
      </c>
      <c r="C120" s="308">
        <v>-1.2839440457765201</v>
      </c>
      <c r="D120" s="308">
        <v>-1.28473248648279</v>
      </c>
      <c r="E120" s="308">
        <v>-1.28318768458984</v>
      </c>
      <c r="F120" s="308">
        <v>-1.28634540634136</v>
      </c>
      <c r="G120" s="308">
        <v>-1.2868396990589599</v>
      </c>
      <c r="H120" s="308">
        <v>-1.2866636706126</v>
      </c>
      <c r="I120" s="308">
        <v>-1.2834534970259399</v>
      </c>
      <c r="J120" s="308">
        <v>-1.28623114434203</v>
      </c>
      <c r="K120" s="309">
        <v>-1.28613469314107</v>
      </c>
      <c r="L120" s="289">
        <f t="shared" si="48"/>
        <v>-1.2854358107804791</v>
      </c>
      <c r="M120" s="290">
        <f t="shared" si="49"/>
        <v>1.4553571879358542E-3</v>
      </c>
      <c r="N120" s="6"/>
      <c r="O120" s="263">
        <v>-0.25</v>
      </c>
      <c r="P120" s="228">
        <v>101</v>
      </c>
      <c r="Q120" s="6">
        <v>101</v>
      </c>
      <c r="R120" s="6">
        <v>101</v>
      </c>
      <c r="S120" s="6">
        <v>101</v>
      </c>
      <c r="T120" s="6">
        <v>101</v>
      </c>
      <c r="U120" s="6">
        <v>101</v>
      </c>
      <c r="V120" s="6">
        <v>101</v>
      </c>
      <c r="W120" s="6">
        <v>101</v>
      </c>
      <c r="X120" s="6">
        <v>101</v>
      </c>
      <c r="Y120" s="229">
        <v>101</v>
      </c>
      <c r="Z120" s="228">
        <f t="shared" si="50"/>
        <v>101</v>
      </c>
      <c r="AA120" s="229">
        <f t="shared" si="51"/>
        <v>0</v>
      </c>
      <c r="AB120" s="6"/>
      <c r="AC120" s="223"/>
      <c r="AD120" s="223"/>
      <c r="AE120" s="6"/>
      <c r="AF120" s="263">
        <v>-0.25</v>
      </c>
      <c r="AG120" s="307">
        <v>-1.4526454949625101</v>
      </c>
      <c r="AH120" s="308">
        <v>-1.45267264189526</v>
      </c>
      <c r="AI120" s="308">
        <v>-1.4526029204711699</v>
      </c>
      <c r="AJ120" s="308">
        <v>-1.4524971799469899</v>
      </c>
      <c r="AK120" s="308">
        <v>-1.4525490936524299</v>
      </c>
      <c r="AL120" s="124">
        <v>-1.45266808878625</v>
      </c>
      <c r="AM120" s="124">
        <v>-1.45241024333074</v>
      </c>
      <c r="AN120" s="124">
        <v>-1.4525951694822601</v>
      </c>
      <c r="AO120" s="124">
        <v>-1.45269079420613</v>
      </c>
      <c r="AP120" s="125">
        <v>-1.4523806794171401</v>
      </c>
      <c r="AQ120" s="234">
        <f t="shared" si="52"/>
        <v>-1.4525712306150882</v>
      </c>
      <c r="AR120" s="229">
        <f t="shared" si="53"/>
        <v>1.101786056720112E-4</v>
      </c>
      <c r="AS120" s="313"/>
      <c r="AT120" s="263">
        <v>-0.25</v>
      </c>
      <c r="AU120" s="228">
        <v>101</v>
      </c>
      <c r="AV120" s="6">
        <v>101</v>
      </c>
      <c r="AW120" s="6">
        <v>101</v>
      </c>
      <c r="AX120" s="6">
        <v>101</v>
      </c>
      <c r="AY120" s="6">
        <v>101</v>
      </c>
      <c r="AZ120" s="6">
        <v>101</v>
      </c>
      <c r="BA120" s="6">
        <v>101</v>
      </c>
      <c r="BB120" s="6">
        <v>101</v>
      </c>
      <c r="BC120" s="6">
        <v>101</v>
      </c>
      <c r="BD120" s="229">
        <v>101</v>
      </c>
      <c r="BE120" s="228">
        <f t="shared" si="54"/>
        <v>101</v>
      </c>
      <c r="BF120" s="229">
        <f t="shared" si="55"/>
        <v>0</v>
      </c>
      <c r="BG120" s="6"/>
    </row>
    <row r="121" spans="1:59" ht="15.75" customHeight="1" x14ac:dyDescent="0.2">
      <c r="A121" s="263">
        <v>0.25</v>
      </c>
      <c r="B121" s="307">
        <v>-1.28675037557423</v>
      </c>
      <c r="C121" s="308">
        <v>-1.2861364579572501</v>
      </c>
      <c r="D121" s="308">
        <v>-1.2838662722715499</v>
      </c>
      <c r="E121" s="308">
        <v>-1.28367657609361</v>
      </c>
      <c r="F121" s="308">
        <v>-1.2855171405591499</v>
      </c>
      <c r="G121" s="308">
        <v>-1.28530572059504</v>
      </c>
      <c r="H121" s="308">
        <v>-1.2839172102082801</v>
      </c>
      <c r="I121" s="308">
        <v>-1.28601233198924</v>
      </c>
      <c r="J121" s="308">
        <v>-1.28627463833046</v>
      </c>
      <c r="K121" s="309">
        <v>-1.28348440748972</v>
      </c>
      <c r="L121" s="289">
        <f t="shared" si="48"/>
        <v>-1.285094113106853</v>
      </c>
      <c r="M121" s="290">
        <f t="shared" si="49"/>
        <v>1.2375352174220904E-3</v>
      </c>
      <c r="N121" s="6"/>
      <c r="O121" s="263">
        <v>0.25</v>
      </c>
      <c r="P121" s="228">
        <v>101</v>
      </c>
      <c r="Q121" s="6">
        <v>101</v>
      </c>
      <c r="R121" s="6">
        <v>101</v>
      </c>
      <c r="S121" s="6">
        <v>101</v>
      </c>
      <c r="T121" s="6">
        <v>101</v>
      </c>
      <c r="U121" s="6">
        <v>101</v>
      </c>
      <c r="V121" s="6">
        <v>101</v>
      </c>
      <c r="W121" s="6">
        <v>101</v>
      </c>
      <c r="X121" s="6">
        <v>101</v>
      </c>
      <c r="Y121" s="229">
        <v>101</v>
      </c>
      <c r="Z121" s="228">
        <f t="shared" si="50"/>
        <v>101</v>
      </c>
      <c r="AA121" s="229">
        <f t="shared" si="51"/>
        <v>0</v>
      </c>
      <c r="AB121" s="6"/>
      <c r="AC121" s="223"/>
      <c r="AD121" s="223"/>
      <c r="AE121" s="6"/>
      <c r="AF121" s="263">
        <v>0.25</v>
      </c>
      <c r="AG121" s="307">
        <v>-1.4524546966282801</v>
      </c>
      <c r="AH121" s="308">
        <v>-1.45251099905841</v>
      </c>
      <c r="AI121" s="308">
        <v>-1.45241734038506</v>
      </c>
      <c r="AJ121" s="308">
        <v>-1.4525431765544199</v>
      </c>
      <c r="AK121" s="308">
        <v>-1.4524830952344601</v>
      </c>
      <c r="AL121" s="124">
        <v>-1.45235961079233</v>
      </c>
      <c r="AM121" s="124">
        <v>-1.4523332972782801</v>
      </c>
      <c r="AN121" s="124">
        <v>-1.4522483644841999</v>
      </c>
      <c r="AO121" s="124">
        <v>-1.45249209043567</v>
      </c>
      <c r="AP121" s="125">
        <v>-1.4525216392107401</v>
      </c>
      <c r="AQ121" s="234">
        <f t="shared" si="52"/>
        <v>-1.4524364310061852</v>
      </c>
      <c r="AR121" s="229">
        <f t="shared" si="53"/>
        <v>9.5507986542433322E-5</v>
      </c>
      <c r="AS121" s="313"/>
      <c r="AT121" s="263">
        <v>0.25</v>
      </c>
      <c r="AU121" s="228">
        <v>101</v>
      </c>
      <c r="AV121" s="6">
        <v>101</v>
      </c>
      <c r="AW121" s="6">
        <v>101</v>
      </c>
      <c r="AX121" s="6">
        <v>101</v>
      </c>
      <c r="AY121" s="6">
        <v>101</v>
      </c>
      <c r="AZ121" s="6">
        <v>101</v>
      </c>
      <c r="BA121" s="6">
        <v>101</v>
      </c>
      <c r="BB121" s="6">
        <v>101</v>
      </c>
      <c r="BC121" s="6">
        <v>101</v>
      </c>
      <c r="BD121" s="229">
        <v>101</v>
      </c>
      <c r="BE121" s="228">
        <f t="shared" si="54"/>
        <v>101</v>
      </c>
      <c r="BF121" s="229">
        <f t="shared" si="55"/>
        <v>0</v>
      </c>
      <c r="BG121" s="6"/>
    </row>
    <row r="122" spans="1:59" ht="15.75" customHeight="1" x14ac:dyDescent="0.2">
      <c r="A122" s="263">
        <v>0.5</v>
      </c>
      <c r="B122" s="307">
        <v>-2.6836435672262402</v>
      </c>
      <c r="C122" s="308">
        <v>-2.6843160414935001</v>
      </c>
      <c r="D122" s="308">
        <v>-2.68373286137192</v>
      </c>
      <c r="E122" s="308">
        <v>-2.68382912916262</v>
      </c>
      <c r="F122" s="308">
        <v>-2.6831664807734401</v>
      </c>
      <c r="G122" s="308">
        <v>-2.6829020318131498</v>
      </c>
      <c r="H122" s="308">
        <v>-2.6846907348784899</v>
      </c>
      <c r="I122" s="308">
        <v>-2.6827978165426001</v>
      </c>
      <c r="J122" s="308">
        <v>-2.68302205117674</v>
      </c>
      <c r="K122" s="309">
        <v>-2.6836188832236498</v>
      </c>
      <c r="L122" s="289">
        <f t="shared" si="48"/>
        <v>-2.6835719597662346</v>
      </c>
      <c r="M122" s="290">
        <f t="shared" si="49"/>
        <v>6.1640391667288556E-4</v>
      </c>
      <c r="N122" s="6"/>
      <c r="O122" s="263">
        <v>0.5</v>
      </c>
      <c r="P122" s="228">
        <v>101</v>
      </c>
      <c r="Q122" s="6">
        <v>101</v>
      </c>
      <c r="R122" s="6">
        <v>101</v>
      </c>
      <c r="S122" s="6">
        <v>101</v>
      </c>
      <c r="T122" s="6">
        <v>101</v>
      </c>
      <c r="U122" s="6">
        <v>101</v>
      </c>
      <c r="V122" s="6">
        <v>101</v>
      </c>
      <c r="W122" s="6">
        <v>101</v>
      </c>
      <c r="X122" s="6">
        <v>101</v>
      </c>
      <c r="Y122" s="229">
        <v>101</v>
      </c>
      <c r="Z122" s="228">
        <f t="shared" si="50"/>
        <v>101</v>
      </c>
      <c r="AA122" s="229">
        <f t="shared" si="51"/>
        <v>0</v>
      </c>
      <c r="AB122" s="6"/>
      <c r="AC122" s="223"/>
      <c r="AD122" s="223"/>
      <c r="AE122" s="6"/>
      <c r="AF122" s="263">
        <v>0.5</v>
      </c>
      <c r="AG122" s="307">
        <v>-2.9230331338909301</v>
      </c>
      <c r="AH122" s="308">
        <v>-2.9230835707512099</v>
      </c>
      <c r="AI122" s="308">
        <v>-2.9230332368289602</v>
      </c>
      <c r="AJ122" s="308">
        <v>-2.9230169555265602</v>
      </c>
      <c r="AK122" s="308">
        <v>-2.9229867779963699</v>
      </c>
      <c r="AL122" s="124">
        <v>-2.92304276919648</v>
      </c>
      <c r="AM122" s="124">
        <v>-2.92308999249892</v>
      </c>
      <c r="AN122" s="124">
        <v>-2.9231184566335902</v>
      </c>
      <c r="AO122" s="124">
        <v>-2.9231505941779599</v>
      </c>
      <c r="AP122" s="125">
        <v>-2.9230644343351702</v>
      </c>
      <c r="AQ122" s="234">
        <f t="shared" si="52"/>
        <v>-2.9230619921836154</v>
      </c>
      <c r="AR122" s="229">
        <f t="shared" si="53"/>
        <v>4.9451247605602699E-5</v>
      </c>
      <c r="AS122" s="313"/>
      <c r="AT122" s="263">
        <v>0.5</v>
      </c>
      <c r="AU122" s="228">
        <v>101</v>
      </c>
      <c r="AV122" s="6">
        <v>101</v>
      </c>
      <c r="AW122" s="6">
        <v>101</v>
      </c>
      <c r="AX122" s="6">
        <v>101</v>
      </c>
      <c r="AY122" s="6">
        <v>101</v>
      </c>
      <c r="AZ122" s="6">
        <v>101</v>
      </c>
      <c r="BA122" s="6">
        <v>101</v>
      </c>
      <c r="BB122" s="6">
        <v>101</v>
      </c>
      <c r="BC122" s="6">
        <v>101</v>
      </c>
      <c r="BD122" s="229">
        <v>101</v>
      </c>
      <c r="BE122" s="228">
        <f t="shared" si="54"/>
        <v>101</v>
      </c>
      <c r="BF122" s="229">
        <f t="shared" si="55"/>
        <v>0</v>
      </c>
      <c r="BG122" s="6"/>
    </row>
    <row r="123" spans="1:59" ht="15.75" customHeight="1" x14ac:dyDescent="0.2">
      <c r="A123" s="263">
        <v>0.75</v>
      </c>
      <c r="B123" s="307">
        <v>-4.0731129923143099</v>
      </c>
      <c r="C123" s="308">
        <v>-4.0732745894665898</v>
      </c>
      <c r="D123" s="308">
        <v>-4.0728171139042297</v>
      </c>
      <c r="E123" s="308">
        <v>-4.0732637798369202</v>
      </c>
      <c r="F123" s="308">
        <v>-4.0731929268840403</v>
      </c>
      <c r="G123" s="308">
        <v>-4.0734935163520696</v>
      </c>
      <c r="H123" s="308">
        <v>-4.0733294207597401</v>
      </c>
      <c r="I123" s="308">
        <v>-4.0731402655157796</v>
      </c>
      <c r="J123" s="308">
        <v>-4.0737053400912604</v>
      </c>
      <c r="K123" s="309">
        <v>-4.0734802347358299</v>
      </c>
      <c r="L123" s="289">
        <f t="shared" si="48"/>
        <v>-4.0732810179860772</v>
      </c>
      <c r="M123" s="290">
        <f t="shared" si="49"/>
        <v>2.4462768756407488E-4</v>
      </c>
      <c r="N123" s="6"/>
      <c r="O123" s="263">
        <v>0.75</v>
      </c>
      <c r="P123" s="228">
        <v>101</v>
      </c>
      <c r="Q123" s="6">
        <v>101</v>
      </c>
      <c r="R123" s="6">
        <v>101</v>
      </c>
      <c r="S123" s="6">
        <v>101</v>
      </c>
      <c r="T123" s="6">
        <v>101</v>
      </c>
      <c r="U123" s="6">
        <v>101</v>
      </c>
      <c r="V123" s="6">
        <v>101</v>
      </c>
      <c r="W123" s="6">
        <v>101</v>
      </c>
      <c r="X123" s="6">
        <v>101</v>
      </c>
      <c r="Y123" s="229">
        <v>101</v>
      </c>
      <c r="Z123" s="228">
        <f t="shared" si="50"/>
        <v>101</v>
      </c>
      <c r="AA123" s="229">
        <f t="shared" si="51"/>
        <v>0</v>
      </c>
      <c r="AB123" s="6"/>
      <c r="AC123" s="223"/>
      <c r="AD123" s="223"/>
      <c r="AE123" s="6"/>
      <c r="AF123" s="263">
        <v>0.75</v>
      </c>
      <c r="AG123" s="307">
        <v>-4.3894773869181902</v>
      </c>
      <c r="AH123" s="308">
        <v>-4.3894637958397702</v>
      </c>
      <c r="AI123" s="308">
        <v>-4.38945483909814</v>
      </c>
      <c r="AJ123" s="308">
        <v>-4.3894605616239701</v>
      </c>
      <c r="AK123" s="308">
        <v>-4.3894605306223804</v>
      </c>
      <c r="AL123" s="124">
        <v>-4.3894682374190497</v>
      </c>
      <c r="AM123" s="124">
        <v>-4.3894578226290699</v>
      </c>
      <c r="AN123" s="124">
        <v>-4.3894556089395298</v>
      </c>
      <c r="AO123" s="124">
        <v>-4.3894841809542999</v>
      </c>
      <c r="AP123" s="125">
        <v>-4.3894876996324097</v>
      </c>
      <c r="AQ123" s="234">
        <f t="shared" si="52"/>
        <v>-4.3894670663676809</v>
      </c>
      <c r="AR123" s="229">
        <f t="shared" si="53"/>
        <v>1.1965112743091055E-5</v>
      </c>
      <c r="AS123" s="313"/>
      <c r="AT123" s="263">
        <v>0.75</v>
      </c>
      <c r="AU123" s="228">
        <v>101</v>
      </c>
      <c r="AV123" s="6">
        <v>101</v>
      </c>
      <c r="AW123" s="6">
        <v>101</v>
      </c>
      <c r="AX123" s="6">
        <v>101</v>
      </c>
      <c r="AY123" s="6">
        <v>101</v>
      </c>
      <c r="AZ123" s="6">
        <v>101</v>
      </c>
      <c r="BA123" s="6">
        <v>101</v>
      </c>
      <c r="BB123" s="6">
        <v>101</v>
      </c>
      <c r="BC123" s="6">
        <v>101</v>
      </c>
      <c r="BD123" s="229">
        <v>101</v>
      </c>
      <c r="BE123" s="228">
        <f t="shared" si="54"/>
        <v>101</v>
      </c>
      <c r="BF123" s="229">
        <f t="shared" si="55"/>
        <v>0</v>
      </c>
      <c r="BG123" s="6"/>
    </row>
    <row r="124" spans="1:59" ht="15.75" customHeight="1" x14ac:dyDescent="0.2">
      <c r="A124" s="263">
        <v>1</v>
      </c>
      <c r="B124" s="307">
        <v>-5.4526389300537401</v>
      </c>
      <c r="C124" s="308">
        <v>-5.4530748596393801</v>
      </c>
      <c r="D124" s="308">
        <v>-5.45279300096733</v>
      </c>
      <c r="E124" s="308">
        <v>-5.4525336953245898</v>
      </c>
      <c r="F124" s="308">
        <v>-5.4528728044154198</v>
      </c>
      <c r="G124" s="308">
        <v>-5.4530006332475898</v>
      </c>
      <c r="H124" s="308">
        <v>-5.4527826284162</v>
      </c>
      <c r="I124" s="308">
        <v>-5.4529640945485101</v>
      </c>
      <c r="J124" s="308">
        <v>-5.4527881203857298</v>
      </c>
      <c r="K124" s="309">
        <v>-5.4525359721648803</v>
      </c>
      <c r="L124" s="289">
        <f t="shared" si="48"/>
        <v>-5.4527984739163369</v>
      </c>
      <c r="M124" s="290">
        <f t="shared" si="49"/>
        <v>1.8710366256561529E-4</v>
      </c>
      <c r="N124" s="6"/>
      <c r="O124" s="263">
        <v>1</v>
      </c>
      <c r="P124" s="228">
        <v>101</v>
      </c>
      <c r="Q124" s="6">
        <v>101</v>
      </c>
      <c r="R124" s="6">
        <v>101</v>
      </c>
      <c r="S124" s="6">
        <v>101</v>
      </c>
      <c r="T124" s="6">
        <v>101</v>
      </c>
      <c r="U124" s="6">
        <v>101</v>
      </c>
      <c r="V124" s="6">
        <v>101</v>
      </c>
      <c r="W124" s="6">
        <v>101</v>
      </c>
      <c r="X124" s="6">
        <v>101</v>
      </c>
      <c r="Y124" s="229">
        <v>101</v>
      </c>
      <c r="Z124" s="228">
        <f t="shared" si="50"/>
        <v>101</v>
      </c>
      <c r="AA124" s="229">
        <f t="shared" si="51"/>
        <v>0</v>
      </c>
      <c r="AB124" s="6"/>
      <c r="AC124" s="223"/>
      <c r="AD124" s="223"/>
      <c r="AE124" s="6"/>
      <c r="AF124" s="263">
        <v>1</v>
      </c>
      <c r="AG124" s="307">
        <v>-5.8538379664320397</v>
      </c>
      <c r="AH124" s="308">
        <v>-5.8538382852896502</v>
      </c>
      <c r="AI124" s="308">
        <v>-5.8538364614293403</v>
      </c>
      <c r="AJ124" s="308">
        <v>-5.8538360021773599</v>
      </c>
      <c r="AK124" s="308">
        <v>-5.8538309640262902</v>
      </c>
      <c r="AL124" s="124">
        <v>-5.8538328254973697</v>
      </c>
      <c r="AM124" s="124">
        <v>-5.8538319424088403</v>
      </c>
      <c r="AN124" s="124">
        <v>-5.8538372115190498</v>
      </c>
      <c r="AO124" s="124">
        <v>-5.8538338039652196</v>
      </c>
      <c r="AP124" s="125">
        <v>-5.85382910275308</v>
      </c>
      <c r="AQ124" s="234">
        <f t="shared" si="52"/>
        <v>-5.8538344565498237</v>
      </c>
      <c r="AR124" s="229">
        <f t="shared" si="53"/>
        <v>3.184072296171672E-6</v>
      </c>
      <c r="AS124" s="313"/>
      <c r="AT124" s="263">
        <v>1</v>
      </c>
      <c r="AU124" s="228">
        <v>101</v>
      </c>
      <c r="AV124" s="6">
        <v>101</v>
      </c>
      <c r="AW124" s="6">
        <v>101</v>
      </c>
      <c r="AX124" s="6">
        <v>101</v>
      </c>
      <c r="AY124" s="6">
        <v>101</v>
      </c>
      <c r="AZ124" s="6">
        <v>101</v>
      </c>
      <c r="BA124" s="6">
        <v>101</v>
      </c>
      <c r="BB124" s="6">
        <v>101</v>
      </c>
      <c r="BC124" s="6">
        <v>101</v>
      </c>
      <c r="BD124" s="229">
        <v>101</v>
      </c>
      <c r="BE124" s="228">
        <f t="shared" si="54"/>
        <v>101</v>
      </c>
      <c r="BF124" s="229">
        <f t="shared" si="55"/>
        <v>0</v>
      </c>
      <c r="BG124" s="6"/>
    </row>
    <row r="125" spans="1:59" ht="15.75" customHeight="1" x14ac:dyDescent="0.2">
      <c r="A125" s="263">
        <v>1.25</v>
      </c>
      <c r="B125" s="307">
        <v>-6.8253313965242404</v>
      </c>
      <c r="C125" s="308">
        <v>-6.82529741155287</v>
      </c>
      <c r="D125" s="308">
        <v>-6.8253991647444598</v>
      </c>
      <c r="E125" s="308">
        <v>-6.8253594242111504</v>
      </c>
      <c r="F125" s="308">
        <v>-6.8251512798752403</v>
      </c>
      <c r="G125" s="308">
        <v>-6.8254725719598497</v>
      </c>
      <c r="H125" s="308">
        <v>-6.8253922287812596</v>
      </c>
      <c r="I125" s="308">
        <v>-6.82517772260905</v>
      </c>
      <c r="J125" s="308">
        <v>-6.8253395380394597</v>
      </c>
      <c r="K125" s="309">
        <v>-6.8254773861537297</v>
      </c>
      <c r="L125" s="289">
        <f t="shared" si="48"/>
        <v>-6.8253398124451312</v>
      </c>
      <c r="M125" s="290">
        <f t="shared" si="49"/>
        <v>1.0898154109701094E-4</v>
      </c>
      <c r="N125" s="6"/>
      <c r="O125" s="263">
        <v>1.25</v>
      </c>
      <c r="P125" s="228">
        <v>101</v>
      </c>
      <c r="Q125" s="6">
        <v>101</v>
      </c>
      <c r="R125" s="6">
        <v>101</v>
      </c>
      <c r="S125" s="6">
        <v>101</v>
      </c>
      <c r="T125" s="6">
        <v>101</v>
      </c>
      <c r="U125" s="6">
        <v>101</v>
      </c>
      <c r="V125" s="6">
        <v>101</v>
      </c>
      <c r="W125" s="6">
        <v>101</v>
      </c>
      <c r="X125" s="6">
        <v>101</v>
      </c>
      <c r="Y125" s="229">
        <v>101</v>
      </c>
      <c r="Z125" s="228">
        <f t="shared" si="50"/>
        <v>101</v>
      </c>
      <c r="AA125" s="229">
        <f t="shared" si="51"/>
        <v>0</v>
      </c>
      <c r="AB125" s="6"/>
      <c r="AC125" s="223"/>
      <c r="AD125" s="223"/>
      <c r="AE125" s="6"/>
      <c r="AF125" s="263">
        <v>1.25</v>
      </c>
      <c r="AG125" s="307">
        <v>-7.3175667201546499</v>
      </c>
      <c r="AH125" s="308">
        <v>-7.3175668031643903</v>
      </c>
      <c r="AI125" s="308">
        <v>-7.31756669330154</v>
      </c>
      <c r="AJ125" s="308">
        <v>-7.3175662877205303</v>
      </c>
      <c r="AK125" s="308">
        <v>-7.3175672369811799</v>
      </c>
      <c r="AL125" s="124">
        <v>-7.31756658749448</v>
      </c>
      <c r="AM125" s="124">
        <v>-7.3175681033396396</v>
      </c>
      <c r="AN125" s="124">
        <v>-7.3175671468249996</v>
      </c>
      <c r="AO125" s="124">
        <v>-7.3175671839902101</v>
      </c>
      <c r="AP125" s="125">
        <v>-7.3175664857531499</v>
      </c>
      <c r="AQ125" s="234">
        <f t="shared" si="52"/>
        <v>-7.3175669248724775</v>
      </c>
      <c r="AR125" s="229">
        <f t="shared" si="53"/>
        <v>5.1914045017568291E-7</v>
      </c>
      <c r="AS125" s="313"/>
      <c r="AT125" s="263">
        <v>1.25</v>
      </c>
      <c r="AU125" s="228">
        <v>101</v>
      </c>
      <c r="AV125" s="6">
        <v>101</v>
      </c>
      <c r="AW125" s="6">
        <v>101</v>
      </c>
      <c r="AX125" s="6">
        <v>101</v>
      </c>
      <c r="AY125" s="6">
        <v>101</v>
      </c>
      <c r="AZ125" s="6">
        <v>101</v>
      </c>
      <c r="BA125" s="6">
        <v>101</v>
      </c>
      <c r="BB125" s="6">
        <v>101</v>
      </c>
      <c r="BC125" s="6">
        <v>101</v>
      </c>
      <c r="BD125" s="229">
        <v>101</v>
      </c>
      <c r="BE125" s="228">
        <f t="shared" si="54"/>
        <v>101</v>
      </c>
      <c r="BF125" s="229">
        <f t="shared" si="55"/>
        <v>0</v>
      </c>
      <c r="BG125" s="6"/>
    </row>
    <row r="126" spans="1:59" ht="15.75" customHeight="1" x14ac:dyDescent="0.2">
      <c r="A126" s="277">
        <v>1.5</v>
      </c>
      <c r="B126" s="310">
        <v>-8.1942580365909503</v>
      </c>
      <c r="C126" s="311">
        <v>-8.1942039467067307</v>
      </c>
      <c r="D126" s="311">
        <v>-8.1942347737175005</v>
      </c>
      <c r="E126" s="311">
        <v>-8.1942520529247105</v>
      </c>
      <c r="F126" s="311">
        <v>-8.1942204439819992</v>
      </c>
      <c r="G126" s="311">
        <v>-8.1942422829658099</v>
      </c>
      <c r="H126" s="311">
        <v>-8.1942022399105401</v>
      </c>
      <c r="I126" s="311">
        <v>-8.1941757158396307</v>
      </c>
      <c r="J126" s="311">
        <v>-8.1941849867776693</v>
      </c>
      <c r="K126" s="312">
        <v>-8.1941968353430994</v>
      </c>
      <c r="L126" s="291">
        <f t="shared" si="48"/>
        <v>-8.1942171314758632</v>
      </c>
      <c r="M126" s="292">
        <f t="shared" si="49"/>
        <v>2.8681432766503154E-5</v>
      </c>
      <c r="N126" s="6"/>
      <c r="O126" s="277">
        <v>1.5</v>
      </c>
      <c r="P126" s="240">
        <v>101</v>
      </c>
      <c r="Q126" s="195">
        <v>101</v>
      </c>
      <c r="R126" s="195">
        <v>101</v>
      </c>
      <c r="S126" s="195">
        <v>101</v>
      </c>
      <c r="T126" s="195">
        <v>101</v>
      </c>
      <c r="U126" s="195">
        <v>101</v>
      </c>
      <c r="V126" s="195">
        <v>101</v>
      </c>
      <c r="W126" s="195">
        <v>101</v>
      </c>
      <c r="X126" s="195">
        <v>101</v>
      </c>
      <c r="Y126" s="241">
        <v>101</v>
      </c>
      <c r="Z126" s="240">
        <f t="shared" si="50"/>
        <v>101</v>
      </c>
      <c r="AA126" s="241">
        <f t="shared" si="51"/>
        <v>0</v>
      </c>
      <c r="AB126" s="6"/>
      <c r="AC126" s="223"/>
      <c r="AD126" s="223"/>
      <c r="AE126" s="6"/>
      <c r="AF126" s="277">
        <v>1.5</v>
      </c>
      <c r="AG126" s="310">
        <v>-8.78114006468358</v>
      </c>
      <c r="AH126" s="311">
        <v>-8.7811399528728007</v>
      </c>
      <c r="AI126" s="311">
        <v>-8.7811401291356592</v>
      </c>
      <c r="AJ126" s="311">
        <v>-8.7811399719294592</v>
      </c>
      <c r="AK126" s="311">
        <v>-8.7811398736537605</v>
      </c>
      <c r="AL126" s="129">
        <v>-8.7811399444768696</v>
      </c>
      <c r="AM126" s="129">
        <v>-8.7811401638067395</v>
      </c>
      <c r="AN126" s="129">
        <v>-8.7811401193024192</v>
      </c>
      <c r="AO126" s="129">
        <v>-8.7811400290282293</v>
      </c>
      <c r="AP126" s="130">
        <v>-8.7811401472601798</v>
      </c>
      <c r="AQ126" s="238">
        <f t="shared" si="52"/>
        <v>-8.7811400396149679</v>
      </c>
      <c r="AR126" s="241">
        <f t="shared" si="53"/>
        <v>1.0045206593573853E-7</v>
      </c>
      <c r="AS126" s="313"/>
      <c r="AT126" s="277">
        <v>1.5</v>
      </c>
      <c r="AU126" s="240">
        <v>101</v>
      </c>
      <c r="AV126" s="195">
        <v>101</v>
      </c>
      <c r="AW126" s="195">
        <v>101</v>
      </c>
      <c r="AX126" s="195">
        <v>101</v>
      </c>
      <c r="AY126" s="195">
        <v>101</v>
      </c>
      <c r="AZ126" s="195">
        <v>101</v>
      </c>
      <c r="BA126" s="195">
        <v>101</v>
      </c>
      <c r="BB126" s="195">
        <v>101</v>
      </c>
      <c r="BC126" s="195">
        <v>101</v>
      </c>
      <c r="BD126" s="241">
        <v>101</v>
      </c>
      <c r="BE126" s="240">
        <f t="shared" si="54"/>
        <v>101</v>
      </c>
      <c r="BF126" s="241">
        <f t="shared" si="55"/>
        <v>0</v>
      </c>
      <c r="BG126" s="6"/>
    </row>
    <row r="127" spans="1:59" ht="15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223"/>
      <c r="AD127" s="223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</row>
    <row r="128" spans="1:59" ht="15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223"/>
      <c r="AD128" s="223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</row>
    <row r="129" spans="1:59" ht="15.75" customHeight="1" x14ac:dyDescent="0.2">
      <c r="A129" s="6" t="s">
        <v>162</v>
      </c>
      <c r="B129" s="6" t="s">
        <v>71</v>
      </c>
      <c r="C129" s="6" t="s">
        <v>129</v>
      </c>
      <c r="D129" s="6" t="s">
        <v>110</v>
      </c>
      <c r="E129" s="6" t="s">
        <v>111</v>
      </c>
      <c r="F129" s="6" t="s">
        <v>137</v>
      </c>
      <c r="G129" s="6"/>
      <c r="H129" s="6"/>
      <c r="I129" s="6"/>
      <c r="J129" s="6"/>
      <c r="K129" s="6"/>
      <c r="L129" s="6"/>
      <c r="M129" s="6"/>
      <c r="N129" s="6"/>
      <c r="O129" s="6" t="s">
        <v>162</v>
      </c>
      <c r="P129" s="6" t="s">
        <v>71</v>
      </c>
      <c r="Q129" s="6" t="s">
        <v>129</v>
      </c>
      <c r="R129" s="6" t="s">
        <v>110</v>
      </c>
      <c r="S129" s="6" t="s">
        <v>111</v>
      </c>
      <c r="T129" s="6" t="s">
        <v>137</v>
      </c>
      <c r="U129" s="6"/>
      <c r="V129" s="6"/>
      <c r="W129" s="6"/>
      <c r="X129" s="6"/>
      <c r="Y129" s="6"/>
      <c r="Z129" s="6"/>
      <c r="AA129" s="6"/>
      <c r="AB129" s="6"/>
      <c r="AC129" s="223"/>
      <c r="AD129" s="223"/>
      <c r="AE129" s="6"/>
      <c r="AF129" s="6" t="s">
        <v>162</v>
      </c>
      <c r="AG129" s="6" t="s">
        <v>71</v>
      </c>
      <c r="AH129" s="6" t="s">
        <v>129</v>
      </c>
      <c r="AI129" s="6" t="s">
        <v>110</v>
      </c>
      <c r="AJ129" s="6" t="s">
        <v>111</v>
      </c>
      <c r="AK129" s="6" t="s">
        <v>138</v>
      </c>
      <c r="AL129" s="6"/>
      <c r="AM129" s="6"/>
      <c r="AN129" s="6"/>
      <c r="AO129" s="6"/>
      <c r="AP129" s="6"/>
      <c r="AQ129" s="6"/>
      <c r="AR129" s="6"/>
      <c r="AS129" s="6"/>
      <c r="AT129" s="6" t="s">
        <v>162</v>
      </c>
      <c r="AU129" s="6" t="s">
        <v>71</v>
      </c>
      <c r="AV129" s="6" t="s">
        <v>129</v>
      </c>
      <c r="AW129" s="6" t="s">
        <v>110</v>
      </c>
      <c r="AX129" s="6" t="s">
        <v>111</v>
      </c>
      <c r="AY129" s="6" t="s">
        <v>138</v>
      </c>
      <c r="AZ129" s="6"/>
      <c r="BA129" s="6"/>
      <c r="BB129" s="6"/>
      <c r="BC129" s="6"/>
      <c r="BD129" s="6"/>
      <c r="BE129" s="6"/>
      <c r="BF129" s="6"/>
      <c r="BG129" s="6"/>
    </row>
    <row r="130" spans="1:59" ht="15.75" customHeight="1" x14ac:dyDescent="0.2">
      <c r="A130" s="101" t="s">
        <v>164</v>
      </c>
      <c r="B130" s="40" t="s">
        <v>112</v>
      </c>
      <c r="C130" s="41" t="s">
        <v>113</v>
      </c>
      <c r="D130" s="41" t="s">
        <v>114</v>
      </c>
      <c r="E130" s="41" t="s">
        <v>115</v>
      </c>
      <c r="F130" s="41" t="s">
        <v>116</v>
      </c>
      <c r="G130" s="41" t="s">
        <v>117</v>
      </c>
      <c r="H130" s="41" t="s">
        <v>118</v>
      </c>
      <c r="I130" s="41" t="s">
        <v>119</v>
      </c>
      <c r="J130" s="41" t="s">
        <v>120</v>
      </c>
      <c r="K130" s="42" t="s">
        <v>121</v>
      </c>
      <c r="L130" s="43" t="s">
        <v>122</v>
      </c>
      <c r="M130" s="44" t="s">
        <v>123</v>
      </c>
      <c r="N130" s="6"/>
      <c r="O130" s="101" t="s">
        <v>164</v>
      </c>
      <c r="P130" s="314" t="s">
        <v>112</v>
      </c>
      <c r="Q130" s="315" t="s">
        <v>113</v>
      </c>
      <c r="R130" s="315" t="s">
        <v>114</v>
      </c>
      <c r="S130" s="315" t="s">
        <v>115</v>
      </c>
      <c r="T130" s="315" t="s">
        <v>116</v>
      </c>
      <c r="U130" s="315" t="s">
        <v>117</v>
      </c>
      <c r="V130" s="315" t="s">
        <v>118</v>
      </c>
      <c r="W130" s="315" t="s">
        <v>119</v>
      </c>
      <c r="X130" s="315" t="s">
        <v>120</v>
      </c>
      <c r="Y130" s="42" t="s">
        <v>121</v>
      </c>
      <c r="Z130" s="43" t="s">
        <v>122</v>
      </c>
      <c r="AA130" s="44" t="s">
        <v>123</v>
      </c>
      <c r="AB130" s="6"/>
      <c r="AC130" s="223"/>
      <c r="AD130" s="223"/>
      <c r="AE130" s="6"/>
      <c r="AF130" s="101" t="s">
        <v>164</v>
      </c>
      <c r="AG130" s="40" t="s">
        <v>112</v>
      </c>
      <c r="AH130" s="41" t="s">
        <v>113</v>
      </c>
      <c r="AI130" s="41" t="s">
        <v>114</v>
      </c>
      <c r="AJ130" s="41" t="s">
        <v>115</v>
      </c>
      <c r="AK130" s="41" t="s">
        <v>116</v>
      </c>
      <c r="AL130" s="41" t="s">
        <v>117</v>
      </c>
      <c r="AM130" s="41" t="s">
        <v>118</v>
      </c>
      <c r="AN130" s="41" t="s">
        <v>119</v>
      </c>
      <c r="AO130" s="41" t="s">
        <v>120</v>
      </c>
      <c r="AP130" s="42" t="s">
        <v>121</v>
      </c>
      <c r="AQ130" s="156" t="s">
        <v>122</v>
      </c>
      <c r="AR130" s="157" t="s">
        <v>123</v>
      </c>
      <c r="AS130" s="6"/>
      <c r="AT130" s="101" t="s">
        <v>164</v>
      </c>
      <c r="AU130" s="40" t="s">
        <v>112</v>
      </c>
      <c r="AV130" s="41" t="s">
        <v>113</v>
      </c>
      <c r="AW130" s="41" t="s">
        <v>114</v>
      </c>
      <c r="AX130" s="41" t="s">
        <v>115</v>
      </c>
      <c r="AY130" s="41" t="s">
        <v>116</v>
      </c>
      <c r="AZ130" s="41" t="s">
        <v>117</v>
      </c>
      <c r="BA130" s="41" t="s">
        <v>118</v>
      </c>
      <c r="BB130" s="41" t="s">
        <v>119</v>
      </c>
      <c r="BC130" s="41" t="s">
        <v>120</v>
      </c>
      <c r="BD130" s="42" t="s">
        <v>121</v>
      </c>
      <c r="BE130" s="156" t="s">
        <v>122</v>
      </c>
      <c r="BF130" s="157" t="s">
        <v>123</v>
      </c>
      <c r="BG130" s="6"/>
    </row>
    <row r="131" spans="1:59" ht="15.75" customHeight="1" x14ac:dyDescent="0.2">
      <c r="A131" s="263">
        <v>-1.5</v>
      </c>
      <c r="B131" s="316">
        <v>-10.442574979907301</v>
      </c>
      <c r="C131" s="317">
        <v>-10.434669536694701</v>
      </c>
      <c r="D131" s="317">
        <v>-10.4406138487623</v>
      </c>
      <c r="E131" s="317">
        <v>-10.4319194182667</v>
      </c>
      <c r="F131" s="293">
        <v>-10.435906648284201</v>
      </c>
      <c r="G131" s="99">
        <v>-10.4385268600073</v>
      </c>
      <c r="H131" s="99">
        <v>-10.4410041496735</v>
      </c>
      <c r="I131" s="99">
        <v>-10.440532635929101</v>
      </c>
      <c r="J131" s="99">
        <v>-10.4353197110444</v>
      </c>
      <c r="K131" s="100">
        <v>-10.448273518896499</v>
      </c>
      <c r="L131" s="287">
        <f t="shared" ref="L131:L142" si="56">AVERAGE(B131:K131)</f>
        <v>-10.438934130746601</v>
      </c>
      <c r="M131" s="288">
        <f t="shared" ref="M131:M142" si="57">_xlfn.STDEV.S(B131:K131)</f>
        <v>4.7132214309673045E-3</v>
      </c>
      <c r="N131" s="6"/>
      <c r="O131" s="318">
        <v>-1.5</v>
      </c>
      <c r="P131" s="230">
        <v>101</v>
      </c>
      <c r="Q131" s="233">
        <v>101</v>
      </c>
      <c r="R131" s="233">
        <v>101</v>
      </c>
      <c r="S131" s="233">
        <v>101</v>
      </c>
      <c r="T131" s="233">
        <v>101</v>
      </c>
      <c r="U131" s="233">
        <v>101</v>
      </c>
      <c r="V131" s="233">
        <v>101</v>
      </c>
      <c r="W131" s="233">
        <v>101</v>
      </c>
      <c r="X131" s="231">
        <v>101</v>
      </c>
      <c r="Y131" s="231">
        <v>101</v>
      </c>
      <c r="Z131" s="230">
        <f t="shared" ref="Z131:Z142" si="58">AVERAGE(U131:Y131)</f>
        <v>101</v>
      </c>
      <c r="AA131" s="231">
        <f t="shared" ref="AA131:AA142" si="59">_xlfn.STDEV.S(U131:Y131)</f>
        <v>0</v>
      </c>
      <c r="AB131" s="6"/>
      <c r="AC131" s="223"/>
      <c r="AD131" s="223"/>
      <c r="AE131" s="6"/>
      <c r="AF131" s="263">
        <v>-1.5</v>
      </c>
      <c r="AG131" s="316">
        <v>-11.974091327288701</v>
      </c>
      <c r="AH131" s="293">
        <v>-11.9744408853515</v>
      </c>
      <c r="AI131" s="293">
        <v>-11.9737603994307</v>
      </c>
      <c r="AJ131" s="293">
        <v>-11.974180902843001</v>
      </c>
      <c r="AK131" s="293">
        <v>-11.974215299701999</v>
      </c>
      <c r="AL131" s="99">
        <v>-11.9737909940963</v>
      </c>
      <c r="AM131" s="99">
        <v>-11.9739427725233</v>
      </c>
      <c r="AN131" s="99">
        <v>-11.974123893941099</v>
      </c>
      <c r="AO131" s="99">
        <v>-11.9742812574883</v>
      </c>
      <c r="AP131" s="100">
        <v>-11.9742286191356</v>
      </c>
      <c r="AQ131" s="226">
        <f t="shared" ref="AQ131:AQ142" si="60">AVERAGE(AG131:AP131)</f>
        <v>-11.974105635180051</v>
      </c>
      <c r="AR131" s="231">
        <f t="shared" ref="AR131:AR142" si="61">_xlfn.STDEV.S(AG131:AP131)</f>
        <v>2.1635914886591794E-4</v>
      </c>
      <c r="AS131" s="6"/>
      <c r="AT131" s="263">
        <v>-1.5</v>
      </c>
      <c r="AU131" s="230">
        <v>101</v>
      </c>
      <c r="AV131" s="233">
        <v>101</v>
      </c>
      <c r="AW131" s="233">
        <v>101</v>
      </c>
      <c r="AX131" s="233">
        <v>101</v>
      </c>
      <c r="AY131" s="233">
        <v>101</v>
      </c>
      <c r="AZ131" s="233">
        <v>101</v>
      </c>
      <c r="BA131" s="233">
        <v>101</v>
      </c>
      <c r="BB131" s="233">
        <v>101</v>
      </c>
      <c r="BC131" s="233">
        <v>101</v>
      </c>
      <c r="BD131" s="231">
        <v>101</v>
      </c>
      <c r="BE131" s="230">
        <f t="shared" ref="BE131:BE142" si="62">AVERAGE(AU131:BD131)</f>
        <v>101</v>
      </c>
      <c r="BF131" s="231">
        <f t="shared" ref="BF131:BF142" si="63">_xlfn.STDEV.S(AU131:BD131)</f>
        <v>0</v>
      </c>
      <c r="BG131" s="6"/>
    </row>
    <row r="132" spans="1:59" ht="15.75" customHeight="1" x14ac:dyDescent="0.2">
      <c r="A132" s="263">
        <v>-1.25</v>
      </c>
      <c r="B132" s="319">
        <v>-8.6916249556724008</v>
      </c>
      <c r="C132" s="320">
        <v>-8.6975938561409993</v>
      </c>
      <c r="D132" s="320">
        <v>-8.6903345592519692</v>
      </c>
      <c r="E132" s="320">
        <v>-8.6929944840049007</v>
      </c>
      <c r="F132" s="296">
        <v>-8.6929963699236907</v>
      </c>
      <c r="G132" s="53">
        <v>-8.6927662095581599</v>
      </c>
      <c r="H132" s="53">
        <v>-8.6991981987817493</v>
      </c>
      <c r="I132" s="53">
        <v>-8.6967939814109894</v>
      </c>
      <c r="J132" s="53">
        <v>-8.6904701056634792</v>
      </c>
      <c r="K132" s="25">
        <v>-8.6951326027781093</v>
      </c>
      <c r="L132" s="289">
        <f t="shared" si="56"/>
        <v>-8.6939905323186455</v>
      </c>
      <c r="M132" s="290">
        <f t="shared" si="57"/>
        <v>3.0569105211352625E-3</v>
      </c>
      <c r="N132" s="6"/>
      <c r="O132" s="318">
        <v>-1.25</v>
      </c>
      <c r="P132" s="228">
        <v>101</v>
      </c>
      <c r="Q132" s="6">
        <v>101</v>
      </c>
      <c r="R132" s="6">
        <v>101</v>
      </c>
      <c r="S132" s="6">
        <v>101</v>
      </c>
      <c r="T132" s="6">
        <v>101</v>
      </c>
      <c r="U132" s="6">
        <v>101</v>
      </c>
      <c r="V132" s="6">
        <v>101</v>
      </c>
      <c r="W132" s="6">
        <v>101</v>
      </c>
      <c r="X132" s="229">
        <v>101</v>
      </c>
      <c r="Y132" s="229">
        <v>101</v>
      </c>
      <c r="Z132" s="228">
        <f t="shared" si="58"/>
        <v>101</v>
      </c>
      <c r="AA132" s="229">
        <f t="shared" si="59"/>
        <v>0</v>
      </c>
      <c r="AB132" s="6"/>
      <c r="AC132" s="223"/>
      <c r="AD132" s="223"/>
      <c r="AE132" s="6"/>
      <c r="AF132" s="263">
        <v>-1.25</v>
      </c>
      <c r="AG132" s="319">
        <v>-9.9645174631762305</v>
      </c>
      <c r="AH132" s="296">
        <v>-9.9645982558705892</v>
      </c>
      <c r="AI132" s="296">
        <v>-9.9641461581771402</v>
      </c>
      <c r="AJ132" s="296">
        <v>-9.9646972373390401</v>
      </c>
      <c r="AK132" s="296">
        <v>-9.9647547108359404</v>
      </c>
      <c r="AL132" s="53">
        <v>-9.9641461581771402</v>
      </c>
      <c r="AM132" s="53">
        <v>-9.9640500164565395</v>
      </c>
      <c r="AN132" s="53">
        <v>-9.9645900923397406</v>
      </c>
      <c r="AO132" s="53">
        <v>-9.9640917766244304</v>
      </c>
      <c r="AP132" s="25">
        <v>-9.9649657261292592</v>
      </c>
      <c r="AQ132" s="234">
        <f t="shared" si="60"/>
        <v>-9.9644557595126066</v>
      </c>
      <c r="AR132" s="229">
        <f t="shared" si="61"/>
        <v>3.2295926666925362E-4</v>
      </c>
      <c r="AS132" s="6"/>
      <c r="AT132" s="263">
        <v>-1.25</v>
      </c>
      <c r="AU132" s="228">
        <v>101</v>
      </c>
      <c r="AV132" s="6">
        <v>101</v>
      </c>
      <c r="AW132" s="6">
        <v>101</v>
      </c>
      <c r="AX132" s="6">
        <v>101</v>
      </c>
      <c r="AY132" s="6">
        <v>101</v>
      </c>
      <c r="AZ132" s="6">
        <v>101</v>
      </c>
      <c r="BA132" s="6">
        <v>101</v>
      </c>
      <c r="BB132" s="6">
        <v>101</v>
      </c>
      <c r="BC132" s="6">
        <v>101</v>
      </c>
      <c r="BD132" s="229">
        <v>101</v>
      </c>
      <c r="BE132" s="228">
        <f t="shared" si="62"/>
        <v>101</v>
      </c>
      <c r="BF132" s="229">
        <f t="shared" si="63"/>
        <v>0</v>
      </c>
      <c r="BG132" s="6"/>
    </row>
    <row r="133" spans="1:59" ht="15.75" customHeight="1" x14ac:dyDescent="0.2">
      <c r="A133" s="263">
        <v>-1</v>
      </c>
      <c r="B133" s="319">
        <v>-6.9472475787720098</v>
      </c>
      <c r="C133" s="320">
        <v>-6.9481731571070799</v>
      </c>
      <c r="D133" s="320">
        <v>-6.9478839059000101</v>
      </c>
      <c r="E133" s="320">
        <v>-6.9516399391994597</v>
      </c>
      <c r="F133" s="275">
        <v>-6.9457218126478599</v>
      </c>
      <c r="G133" s="53">
        <v>-6.9483228842604499</v>
      </c>
      <c r="H133" s="53">
        <v>-6.9533506937734302</v>
      </c>
      <c r="I133" s="53">
        <v>-6.9436824067212504</v>
      </c>
      <c r="J133" s="53">
        <v>-6.9490908987927096</v>
      </c>
      <c r="K133" s="25">
        <v>-6.9457610708146502</v>
      </c>
      <c r="L133" s="289">
        <f t="shared" si="56"/>
        <v>-6.9480874347988912</v>
      </c>
      <c r="M133" s="290">
        <f t="shared" si="57"/>
        <v>2.8392311042698209E-3</v>
      </c>
      <c r="N133" s="6"/>
      <c r="O133" s="318">
        <v>-1</v>
      </c>
      <c r="P133" s="228">
        <v>101</v>
      </c>
      <c r="Q133" s="6">
        <v>101</v>
      </c>
      <c r="R133" s="6">
        <v>101</v>
      </c>
      <c r="S133" s="6">
        <v>101</v>
      </c>
      <c r="T133" s="6">
        <v>101</v>
      </c>
      <c r="U133" s="6">
        <v>101</v>
      </c>
      <c r="V133" s="6">
        <v>101</v>
      </c>
      <c r="W133" s="6">
        <v>101</v>
      </c>
      <c r="X133" s="229">
        <v>101</v>
      </c>
      <c r="Y133" s="229">
        <v>101</v>
      </c>
      <c r="Z133" s="228">
        <f t="shared" si="58"/>
        <v>101</v>
      </c>
      <c r="AA133" s="229">
        <f t="shared" si="59"/>
        <v>0</v>
      </c>
      <c r="AB133" s="6"/>
      <c r="AC133" s="223"/>
      <c r="AD133" s="223"/>
      <c r="AE133" s="6"/>
      <c r="AF133" s="263">
        <v>-1</v>
      </c>
      <c r="AG133" s="319">
        <v>-7.9530235240815097</v>
      </c>
      <c r="AH133" s="296">
        <v>-7.9525472065587302</v>
      </c>
      <c r="AI133" s="296">
        <v>-7.9534501613356001</v>
      </c>
      <c r="AJ133" s="296">
        <v>-7.9527991979481003</v>
      </c>
      <c r="AK133" s="296">
        <v>-7.9525007642234904</v>
      </c>
      <c r="AL133" s="53">
        <v>-7.9527151412721802</v>
      </c>
      <c r="AM133" s="53">
        <v>-7.95353972469902</v>
      </c>
      <c r="AN133" s="53">
        <v>-7.9531159415075603</v>
      </c>
      <c r="AO133" s="53">
        <v>-7.9532730096992799</v>
      </c>
      <c r="AP133" s="25">
        <v>-7.9529460156251597</v>
      </c>
      <c r="AQ133" s="234">
        <f t="shared" si="60"/>
        <v>-7.9529910686950629</v>
      </c>
      <c r="AR133" s="229">
        <f t="shared" si="61"/>
        <v>3.5906033860050947E-4</v>
      </c>
      <c r="AS133" s="6"/>
      <c r="AT133" s="263">
        <v>-1</v>
      </c>
      <c r="AU133" s="228">
        <v>101</v>
      </c>
      <c r="AV133" s="6">
        <v>101</v>
      </c>
      <c r="AW133" s="6">
        <v>101</v>
      </c>
      <c r="AX133" s="6">
        <v>101</v>
      </c>
      <c r="AY133" s="6">
        <v>101</v>
      </c>
      <c r="AZ133" s="6">
        <v>101</v>
      </c>
      <c r="BA133" s="6">
        <v>101</v>
      </c>
      <c r="BB133" s="6">
        <v>101</v>
      </c>
      <c r="BC133" s="6">
        <v>101</v>
      </c>
      <c r="BD133" s="229">
        <v>101</v>
      </c>
      <c r="BE133" s="228">
        <f t="shared" si="62"/>
        <v>101</v>
      </c>
      <c r="BF133" s="229">
        <f t="shared" si="63"/>
        <v>0</v>
      </c>
      <c r="BG133" s="6"/>
    </row>
    <row r="134" spans="1:59" ht="15.75" customHeight="1" x14ac:dyDescent="0.2">
      <c r="A134" s="263">
        <v>-0.75</v>
      </c>
      <c r="B134" s="319">
        <v>-5.2036834444386697</v>
      </c>
      <c r="C134" s="296">
        <v>-5.1968945425634701</v>
      </c>
      <c r="D134" s="320">
        <v>-5.1990287228240604</v>
      </c>
      <c r="E134" s="320">
        <v>-5.20327858221256</v>
      </c>
      <c r="F134" s="296">
        <v>-5.2014230038059797</v>
      </c>
      <c r="G134" s="53">
        <v>-5.1958285907662098</v>
      </c>
      <c r="H134" s="53">
        <v>-5.1264876840787403</v>
      </c>
      <c r="I134" s="53">
        <v>-5.1956496049238803</v>
      </c>
      <c r="J134" s="53">
        <v>-5.2000632050679201</v>
      </c>
      <c r="K134" s="25">
        <v>-5.2024024548952301</v>
      </c>
      <c r="L134" s="289">
        <f t="shared" si="56"/>
        <v>-5.1924739835576714</v>
      </c>
      <c r="M134" s="290">
        <f t="shared" si="57"/>
        <v>2.3373020494329679E-2</v>
      </c>
      <c r="N134" s="6"/>
      <c r="O134" s="318">
        <v>-0.75</v>
      </c>
      <c r="P134" s="228">
        <v>101</v>
      </c>
      <c r="Q134" s="6">
        <v>101</v>
      </c>
      <c r="R134" s="6">
        <v>101</v>
      </c>
      <c r="S134" s="6">
        <v>101</v>
      </c>
      <c r="T134" s="6">
        <v>101</v>
      </c>
      <c r="U134" s="6">
        <v>101</v>
      </c>
      <c r="V134" s="6">
        <v>101</v>
      </c>
      <c r="W134" s="6">
        <v>101</v>
      </c>
      <c r="X134" s="229">
        <v>101</v>
      </c>
      <c r="Y134" s="229">
        <v>101</v>
      </c>
      <c r="Z134" s="228">
        <f t="shared" si="58"/>
        <v>101</v>
      </c>
      <c r="AA134" s="229">
        <f t="shared" si="59"/>
        <v>0</v>
      </c>
      <c r="AB134" s="6"/>
      <c r="AC134" s="223"/>
      <c r="AD134" s="223"/>
      <c r="AE134" s="6"/>
      <c r="AF134" s="263">
        <v>-0.75</v>
      </c>
      <c r="AG134" s="319">
        <v>-5.94135856990665</v>
      </c>
      <c r="AH134" s="296">
        <v>-5.9411771806474203</v>
      </c>
      <c r="AI134" s="296">
        <v>-5.9399174610626702</v>
      </c>
      <c r="AJ134" s="296">
        <v>-5.9412302238699199</v>
      </c>
      <c r="AK134" s="296">
        <v>-5.9415761873601998</v>
      </c>
      <c r="AL134" s="53">
        <v>-5.9415227212632198</v>
      </c>
      <c r="AM134" s="53">
        <v>-5.9420640850695801</v>
      </c>
      <c r="AN134" s="53">
        <v>-5.9417324420399202</v>
      </c>
      <c r="AO134" s="53">
        <v>-5.9420093148334301</v>
      </c>
      <c r="AP134" s="25">
        <v>-5.9412747873153204</v>
      </c>
      <c r="AQ134" s="234">
        <f t="shared" si="60"/>
        <v>-5.941386297336833</v>
      </c>
      <c r="AR134" s="229">
        <f t="shared" si="61"/>
        <v>6.0192329599126901E-4</v>
      </c>
      <c r="AS134" s="6"/>
      <c r="AT134" s="263">
        <v>-0.75</v>
      </c>
      <c r="AU134" s="228">
        <v>101</v>
      </c>
      <c r="AV134" s="6">
        <v>101</v>
      </c>
      <c r="AW134" s="6">
        <v>101</v>
      </c>
      <c r="AX134" s="6">
        <v>101</v>
      </c>
      <c r="AY134" s="6">
        <v>101</v>
      </c>
      <c r="AZ134" s="6">
        <v>101</v>
      </c>
      <c r="BA134" s="6">
        <v>101</v>
      </c>
      <c r="BB134" s="6">
        <v>101</v>
      </c>
      <c r="BC134" s="6">
        <v>101</v>
      </c>
      <c r="BD134" s="229">
        <v>101</v>
      </c>
      <c r="BE134" s="228">
        <f t="shared" si="62"/>
        <v>101</v>
      </c>
      <c r="BF134" s="229">
        <f t="shared" si="63"/>
        <v>0</v>
      </c>
      <c r="BG134" s="6"/>
    </row>
    <row r="135" spans="1:59" ht="15.75" customHeight="1" x14ac:dyDescent="0.2">
      <c r="A135" s="263">
        <v>-0.5</v>
      </c>
      <c r="B135" s="319">
        <v>-3.43387342889373</v>
      </c>
      <c r="C135" s="296">
        <v>-3.45137179721086</v>
      </c>
      <c r="D135" s="320">
        <v>-3.4565221106751598</v>
      </c>
      <c r="E135" s="320">
        <v>-3.4597244419703501</v>
      </c>
      <c r="F135" s="296">
        <v>-3.4361288354153001</v>
      </c>
      <c r="G135" s="53">
        <v>-3.4523423410013301</v>
      </c>
      <c r="H135" s="53">
        <v>-3.4567953011092798</v>
      </c>
      <c r="I135" s="53">
        <v>-3.3875736778905998</v>
      </c>
      <c r="J135" s="53">
        <v>-3.4498510918775098</v>
      </c>
      <c r="K135" s="25">
        <v>-3.4558361659595702</v>
      </c>
      <c r="L135" s="289">
        <f t="shared" si="56"/>
        <v>-3.4440019192003688</v>
      </c>
      <c r="M135" s="290">
        <f t="shared" si="57"/>
        <v>2.1639679793403494E-2</v>
      </c>
      <c r="N135" s="6"/>
      <c r="O135" s="318">
        <v>-0.5</v>
      </c>
      <c r="P135" s="228">
        <v>101</v>
      </c>
      <c r="Q135" s="6">
        <v>101</v>
      </c>
      <c r="R135" s="6">
        <v>101</v>
      </c>
      <c r="S135" s="6">
        <v>101</v>
      </c>
      <c r="T135" s="6">
        <v>101</v>
      </c>
      <c r="U135" s="6">
        <v>101</v>
      </c>
      <c r="V135" s="6">
        <v>101</v>
      </c>
      <c r="W135" s="6">
        <v>101</v>
      </c>
      <c r="X135" s="229">
        <v>101</v>
      </c>
      <c r="Y135" s="229">
        <v>101</v>
      </c>
      <c r="Z135" s="228">
        <f t="shared" si="58"/>
        <v>101</v>
      </c>
      <c r="AA135" s="229">
        <f t="shared" si="59"/>
        <v>0</v>
      </c>
      <c r="AB135" s="6"/>
      <c r="AC135" s="223"/>
      <c r="AD135" s="223"/>
      <c r="AE135" s="6"/>
      <c r="AF135" s="263">
        <v>-0.5</v>
      </c>
      <c r="AG135" s="321">
        <v>-3.93506010432215</v>
      </c>
      <c r="AH135" s="296">
        <v>-3.9340261093906799</v>
      </c>
      <c r="AI135" s="296">
        <v>-3.93391723352119</v>
      </c>
      <c r="AJ135" s="296">
        <v>-3.93426040178365</v>
      </c>
      <c r="AK135" s="296">
        <v>-3.9338329677998898</v>
      </c>
      <c r="AL135" s="53">
        <v>-3.9337319066192</v>
      </c>
      <c r="AM135" s="53">
        <v>-3.93445540796839</v>
      </c>
      <c r="AN135" s="53">
        <v>-3.934781869544</v>
      </c>
      <c r="AO135" s="53">
        <v>-3.935401859827</v>
      </c>
      <c r="AP135" s="25">
        <v>-3.93387639962486</v>
      </c>
      <c r="AQ135" s="234">
        <f t="shared" si="60"/>
        <v>-3.9343344260401012</v>
      </c>
      <c r="AR135" s="229">
        <f t="shared" si="61"/>
        <v>5.7539674578993181E-4</v>
      </c>
      <c r="AS135" s="6"/>
      <c r="AT135" s="263">
        <v>-0.5</v>
      </c>
      <c r="AU135" s="228">
        <v>101</v>
      </c>
      <c r="AV135" s="6">
        <v>101</v>
      </c>
      <c r="AW135" s="6">
        <v>101</v>
      </c>
      <c r="AX135" s="6">
        <v>101</v>
      </c>
      <c r="AY135" s="6">
        <v>101</v>
      </c>
      <c r="AZ135" s="6">
        <v>101</v>
      </c>
      <c r="BA135" s="6">
        <v>101</v>
      </c>
      <c r="BB135" s="6">
        <v>101</v>
      </c>
      <c r="BC135" s="6">
        <v>101</v>
      </c>
      <c r="BD135" s="229">
        <v>101</v>
      </c>
      <c r="BE135" s="228">
        <f t="shared" si="62"/>
        <v>101</v>
      </c>
      <c r="BF135" s="229">
        <f t="shared" si="63"/>
        <v>0</v>
      </c>
      <c r="BG135" s="6"/>
    </row>
    <row r="136" spans="1:59" ht="15.75" customHeight="1" x14ac:dyDescent="0.2">
      <c r="A136" s="263">
        <v>-0.25</v>
      </c>
      <c r="B136" s="319">
        <v>-1.56999548367035</v>
      </c>
      <c r="C136" s="296">
        <v>-1.668714699263</v>
      </c>
      <c r="D136" s="320">
        <v>-1.6731222476162899</v>
      </c>
      <c r="E136" s="320">
        <v>-1.7013584744208901</v>
      </c>
      <c r="F136" s="296">
        <v>-1.52958442524854</v>
      </c>
      <c r="G136" s="53">
        <v>-1.7000815753524099</v>
      </c>
      <c r="H136" s="53">
        <v>-1.5802411173708599</v>
      </c>
      <c r="I136" s="53">
        <v>-1.6961826652293099</v>
      </c>
      <c r="J136" s="53">
        <v>-1.69447635329025</v>
      </c>
      <c r="K136" s="25">
        <v>-1.68036582325235</v>
      </c>
      <c r="L136" s="289">
        <f t="shared" si="56"/>
        <v>-1.6494122864714249</v>
      </c>
      <c r="M136" s="290">
        <f t="shared" si="57"/>
        <v>6.3968120609708246E-2</v>
      </c>
      <c r="N136" s="6"/>
      <c r="O136" s="318">
        <v>-0.25</v>
      </c>
      <c r="P136" s="228">
        <v>101</v>
      </c>
      <c r="Q136" s="6">
        <v>101</v>
      </c>
      <c r="R136" s="6">
        <v>101</v>
      </c>
      <c r="S136" s="6">
        <v>101</v>
      </c>
      <c r="T136" s="6">
        <v>101</v>
      </c>
      <c r="U136" s="6">
        <v>101</v>
      </c>
      <c r="V136" s="6">
        <v>101</v>
      </c>
      <c r="W136" s="6">
        <v>101</v>
      </c>
      <c r="X136" s="229">
        <v>101</v>
      </c>
      <c r="Y136" s="229">
        <v>101</v>
      </c>
      <c r="Z136" s="228">
        <f t="shared" si="58"/>
        <v>101</v>
      </c>
      <c r="AA136" s="229">
        <f t="shared" si="59"/>
        <v>0</v>
      </c>
      <c r="AB136" s="6"/>
      <c r="AC136" s="223"/>
      <c r="AD136" s="223"/>
      <c r="AE136" s="6"/>
      <c r="AF136" s="263">
        <v>-0.25</v>
      </c>
      <c r="AG136" s="321">
        <v>-1.9406237537048201</v>
      </c>
      <c r="AH136" s="296">
        <v>-1.9407731057506299</v>
      </c>
      <c r="AI136" s="296">
        <v>-1.9402284382278401</v>
      </c>
      <c r="AJ136" s="296">
        <v>-1.9399830363314701</v>
      </c>
      <c r="AK136" s="296">
        <v>-1.9398766031150501</v>
      </c>
      <c r="AL136" s="53">
        <v>-1.94111878945825</v>
      </c>
      <c r="AM136" s="53">
        <v>-1.94058297794398</v>
      </c>
      <c r="AN136" s="53">
        <v>-1.9392298429466399</v>
      </c>
      <c r="AO136" s="53">
        <v>-1.93972858930033</v>
      </c>
      <c r="AP136" s="25">
        <v>-1.94101314854604</v>
      </c>
      <c r="AQ136" s="234">
        <f t="shared" si="60"/>
        <v>-1.9403158285325048</v>
      </c>
      <c r="AR136" s="229">
        <f t="shared" si="61"/>
        <v>6.0935411286891245E-4</v>
      </c>
      <c r="AS136" s="6"/>
      <c r="AT136" s="263">
        <v>-0.25</v>
      </c>
      <c r="AU136" s="228">
        <v>101</v>
      </c>
      <c r="AV136" s="6">
        <v>101</v>
      </c>
      <c r="AW136" s="6">
        <v>101</v>
      </c>
      <c r="AX136" s="6">
        <v>101</v>
      </c>
      <c r="AY136" s="6">
        <v>101</v>
      </c>
      <c r="AZ136" s="6">
        <v>101</v>
      </c>
      <c r="BA136" s="6">
        <v>101</v>
      </c>
      <c r="BB136" s="6">
        <v>101</v>
      </c>
      <c r="BC136" s="6">
        <v>101</v>
      </c>
      <c r="BD136" s="229">
        <v>101</v>
      </c>
      <c r="BE136" s="228">
        <f t="shared" si="62"/>
        <v>101</v>
      </c>
      <c r="BF136" s="229">
        <f t="shared" si="63"/>
        <v>0</v>
      </c>
      <c r="BG136" s="6"/>
    </row>
    <row r="137" spans="1:59" ht="15.75" customHeight="1" x14ac:dyDescent="0.2">
      <c r="A137" s="263">
        <v>0.25</v>
      </c>
      <c r="B137" s="319">
        <v>-1.6807577107999001</v>
      </c>
      <c r="C137" s="296">
        <v>-1.6440345625681101</v>
      </c>
      <c r="D137" s="320">
        <v>-1.65099127318974</v>
      </c>
      <c r="E137" s="320">
        <v>-1.70037733989607</v>
      </c>
      <c r="F137" s="296">
        <v>-1.6747062073896399</v>
      </c>
      <c r="G137" s="53">
        <v>-1.6964791584176699</v>
      </c>
      <c r="H137" s="53">
        <v>-1.69589482253903</v>
      </c>
      <c r="I137" s="53">
        <v>-1.6694996830815401</v>
      </c>
      <c r="J137" s="53">
        <v>-1.6944064533286001</v>
      </c>
      <c r="K137" s="25">
        <v>-1.6919369036881999</v>
      </c>
      <c r="L137" s="289">
        <f t="shared" si="56"/>
        <v>-1.6799084114898499</v>
      </c>
      <c r="M137" s="290">
        <f t="shared" si="57"/>
        <v>1.9897709671734778E-2</v>
      </c>
      <c r="N137" s="6"/>
      <c r="O137" s="318">
        <v>0.25</v>
      </c>
      <c r="P137" s="228">
        <v>101</v>
      </c>
      <c r="Q137" s="6">
        <v>101</v>
      </c>
      <c r="R137" s="6">
        <v>101</v>
      </c>
      <c r="S137" s="6">
        <v>101</v>
      </c>
      <c r="T137" s="6">
        <v>101</v>
      </c>
      <c r="U137" s="6">
        <v>101</v>
      </c>
      <c r="V137" s="6">
        <v>101</v>
      </c>
      <c r="W137" s="6">
        <v>101</v>
      </c>
      <c r="X137" s="229">
        <v>101</v>
      </c>
      <c r="Y137" s="229">
        <v>101</v>
      </c>
      <c r="Z137" s="228">
        <f t="shared" si="58"/>
        <v>101</v>
      </c>
      <c r="AA137" s="229">
        <f t="shared" si="59"/>
        <v>0</v>
      </c>
      <c r="AB137" s="6"/>
      <c r="AC137" s="223"/>
      <c r="AD137" s="223"/>
      <c r="AE137" s="6"/>
      <c r="AF137" s="263">
        <v>0.25</v>
      </c>
      <c r="AG137" s="321">
        <v>-1.94007490573138</v>
      </c>
      <c r="AH137" s="296">
        <v>-1.9403566419323801</v>
      </c>
      <c r="AI137" s="296">
        <v>-1.93963472840832</v>
      </c>
      <c r="AJ137" s="296">
        <v>-1.94038979711135</v>
      </c>
      <c r="AK137" s="296">
        <v>-1.9401089200253501</v>
      </c>
      <c r="AL137" s="53">
        <v>-1.9402865818480599</v>
      </c>
      <c r="AM137" s="53">
        <v>-1.9408688990871299</v>
      </c>
      <c r="AN137" s="53">
        <v>-1.94158802573329</v>
      </c>
      <c r="AO137" s="53">
        <v>-1.94057782342056</v>
      </c>
      <c r="AP137" s="25">
        <v>-1.9401368610965699</v>
      </c>
      <c r="AQ137" s="234">
        <f t="shared" si="60"/>
        <v>-1.940402318439439</v>
      </c>
      <c r="AR137" s="229">
        <f t="shared" si="61"/>
        <v>5.2946336972999975E-4</v>
      </c>
      <c r="AS137" s="6"/>
      <c r="AT137" s="263">
        <v>0.25</v>
      </c>
      <c r="AU137" s="228">
        <v>101</v>
      </c>
      <c r="AV137" s="6">
        <v>101</v>
      </c>
      <c r="AW137" s="6">
        <v>101</v>
      </c>
      <c r="AX137" s="6">
        <v>101</v>
      </c>
      <c r="AY137" s="6">
        <v>101</v>
      </c>
      <c r="AZ137" s="6">
        <v>101</v>
      </c>
      <c r="BA137" s="6">
        <v>101</v>
      </c>
      <c r="BB137" s="6">
        <v>101</v>
      </c>
      <c r="BC137" s="6">
        <v>101</v>
      </c>
      <c r="BD137" s="229">
        <v>101</v>
      </c>
      <c r="BE137" s="228">
        <f t="shared" si="62"/>
        <v>101</v>
      </c>
      <c r="BF137" s="229">
        <f t="shared" si="63"/>
        <v>0</v>
      </c>
      <c r="BG137" s="6"/>
    </row>
    <row r="138" spans="1:59" ht="15.75" customHeight="1" x14ac:dyDescent="0.2">
      <c r="A138" s="263">
        <v>0.5</v>
      </c>
      <c r="B138" s="319">
        <v>-3.4467789684475498</v>
      </c>
      <c r="C138" s="296">
        <v>-3.44540191696204</v>
      </c>
      <c r="D138" s="320">
        <v>-3.4528455047798698</v>
      </c>
      <c r="E138" s="320">
        <v>-3.4528529815131699</v>
      </c>
      <c r="F138" s="296">
        <v>-3.4572223707345402</v>
      </c>
      <c r="G138" s="53">
        <v>-3.4561827353585302</v>
      </c>
      <c r="H138" s="53">
        <v>-3.4568427442823002</v>
      </c>
      <c r="I138" s="53">
        <v>-3.45460979754621</v>
      </c>
      <c r="J138" s="53">
        <v>-3.4504561283858499</v>
      </c>
      <c r="K138" s="25">
        <v>-3.3758561222219599</v>
      </c>
      <c r="L138" s="289">
        <f t="shared" si="56"/>
        <v>-3.4449049270232015</v>
      </c>
      <c r="M138" s="290">
        <f t="shared" si="57"/>
        <v>2.4594807559057671E-2</v>
      </c>
      <c r="N138" s="6"/>
      <c r="O138" s="318">
        <v>0.5</v>
      </c>
      <c r="P138" s="228">
        <v>101</v>
      </c>
      <c r="Q138" s="6">
        <v>101</v>
      </c>
      <c r="R138" s="6">
        <v>101</v>
      </c>
      <c r="S138" s="6">
        <v>101</v>
      </c>
      <c r="T138" s="6">
        <v>101</v>
      </c>
      <c r="U138" s="6">
        <v>101</v>
      </c>
      <c r="V138" s="6">
        <v>101</v>
      </c>
      <c r="W138" s="6">
        <v>101</v>
      </c>
      <c r="X138" s="229">
        <v>101</v>
      </c>
      <c r="Y138" s="229">
        <v>101</v>
      </c>
      <c r="Z138" s="228">
        <f t="shared" si="58"/>
        <v>101</v>
      </c>
      <c r="AA138" s="229">
        <f t="shared" si="59"/>
        <v>0</v>
      </c>
      <c r="AB138" s="6"/>
      <c r="AC138" s="223"/>
      <c r="AD138" s="223"/>
      <c r="AE138" s="6"/>
      <c r="AF138" s="263">
        <v>0.5</v>
      </c>
      <c r="AG138" s="321">
        <v>-3.93301663548031</v>
      </c>
      <c r="AH138" s="296">
        <v>-3.9339851979484499</v>
      </c>
      <c r="AI138" s="296">
        <v>-3.9338311256443101</v>
      </c>
      <c r="AJ138" s="296">
        <v>-3.9347310047360802</v>
      </c>
      <c r="AK138" s="296">
        <v>-3.9328225865502402</v>
      </c>
      <c r="AL138" s="53">
        <v>-3.9333820450520798</v>
      </c>
      <c r="AM138" s="53">
        <v>-3.9344617040187901</v>
      </c>
      <c r="AN138" s="53">
        <v>-3.9339562307641001</v>
      </c>
      <c r="AO138" s="53">
        <v>-3.9348732503666199</v>
      </c>
      <c r="AP138" s="25">
        <v>-3.9338627967732598</v>
      </c>
      <c r="AQ138" s="234">
        <f t="shared" si="60"/>
        <v>-3.9338922577334245</v>
      </c>
      <c r="AR138" s="229">
        <f t="shared" si="61"/>
        <v>6.813936222486019E-4</v>
      </c>
      <c r="AS138" s="6"/>
      <c r="AT138" s="263">
        <v>0.5</v>
      </c>
      <c r="AU138" s="228">
        <v>101</v>
      </c>
      <c r="AV138" s="6">
        <v>101</v>
      </c>
      <c r="AW138" s="6">
        <v>101</v>
      </c>
      <c r="AX138" s="6">
        <v>101</v>
      </c>
      <c r="AY138" s="6">
        <v>101</v>
      </c>
      <c r="AZ138" s="6">
        <v>101</v>
      </c>
      <c r="BA138" s="6">
        <v>101</v>
      </c>
      <c r="BB138" s="6">
        <v>101</v>
      </c>
      <c r="BC138" s="6">
        <v>101</v>
      </c>
      <c r="BD138" s="229">
        <v>101</v>
      </c>
      <c r="BE138" s="228">
        <f t="shared" si="62"/>
        <v>101</v>
      </c>
      <c r="BF138" s="229">
        <f t="shared" si="63"/>
        <v>0</v>
      </c>
      <c r="BG138" s="6"/>
    </row>
    <row r="139" spans="1:59" ht="15.75" customHeight="1" x14ac:dyDescent="0.2">
      <c r="A139" s="263">
        <v>0.75</v>
      </c>
      <c r="B139" s="319">
        <v>-5.1968039657956799</v>
      </c>
      <c r="C139" s="296">
        <v>-5.1950755328816403</v>
      </c>
      <c r="D139" s="320">
        <v>-5.1954882134242304</v>
      </c>
      <c r="E139" s="320">
        <v>-5.1956261229330103</v>
      </c>
      <c r="F139" s="296">
        <v>-5.2021903668027196</v>
      </c>
      <c r="G139" s="53">
        <v>-5.1935253085114503</v>
      </c>
      <c r="H139" s="53">
        <v>-5.1929247603708202</v>
      </c>
      <c r="I139" s="53">
        <v>-5.1937790671506097</v>
      </c>
      <c r="J139" s="53">
        <v>-5.1921526371653304</v>
      </c>
      <c r="K139" s="25">
        <v>-5.1954833668806204</v>
      </c>
      <c r="L139" s="289">
        <f t="shared" si="56"/>
        <v>-5.1953049341916104</v>
      </c>
      <c r="M139" s="290">
        <f t="shared" si="57"/>
        <v>2.8082227754642926E-3</v>
      </c>
      <c r="N139" s="6"/>
      <c r="O139" s="318">
        <v>0.75</v>
      </c>
      <c r="P139" s="228">
        <v>101</v>
      </c>
      <c r="Q139" s="6">
        <v>101</v>
      </c>
      <c r="R139" s="6">
        <v>101</v>
      </c>
      <c r="S139" s="6">
        <v>101</v>
      </c>
      <c r="T139" s="6">
        <v>101</v>
      </c>
      <c r="U139" s="6">
        <v>101</v>
      </c>
      <c r="V139" s="6">
        <v>101</v>
      </c>
      <c r="W139" s="6">
        <v>101</v>
      </c>
      <c r="X139" s="229">
        <v>101</v>
      </c>
      <c r="Y139" s="229">
        <v>101</v>
      </c>
      <c r="Z139" s="228">
        <f t="shared" si="58"/>
        <v>101</v>
      </c>
      <c r="AA139" s="229">
        <f t="shared" si="59"/>
        <v>0</v>
      </c>
      <c r="AB139" s="6"/>
      <c r="AC139" s="223"/>
      <c r="AD139" s="223"/>
      <c r="AE139" s="6"/>
      <c r="AF139" s="263">
        <v>0.75</v>
      </c>
      <c r="AG139" s="321">
        <v>-5.9406428111716103</v>
      </c>
      <c r="AH139" s="296">
        <v>-5.9406914759457301</v>
      </c>
      <c r="AI139" s="296">
        <v>-5.9410586682589202</v>
      </c>
      <c r="AJ139" s="296">
        <v>-5.9410604276622099</v>
      </c>
      <c r="AK139" s="296">
        <v>-5.9409624757484396</v>
      </c>
      <c r="AL139" s="53">
        <v>-5.9411705244906399</v>
      </c>
      <c r="AM139" s="53">
        <v>-5.9411018371444602</v>
      </c>
      <c r="AN139" s="53">
        <v>-5.9406809417916504</v>
      </c>
      <c r="AO139" s="53">
        <v>-5.9408941507384601</v>
      </c>
      <c r="AP139" s="25">
        <v>-5.9406914759457301</v>
      </c>
      <c r="AQ139" s="234">
        <f t="shared" si="60"/>
        <v>-5.9408954788897841</v>
      </c>
      <c r="AR139" s="229">
        <f t="shared" si="61"/>
        <v>2.0266682216295434E-4</v>
      </c>
      <c r="AS139" s="6"/>
      <c r="AT139" s="263">
        <v>0.75</v>
      </c>
      <c r="AU139" s="228">
        <v>101</v>
      </c>
      <c r="AV139" s="6">
        <v>101</v>
      </c>
      <c r="AW139" s="6">
        <v>101</v>
      </c>
      <c r="AX139" s="6">
        <v>101</v>
      </c>
      <c r="AY139" s="6">
        <v>101</v>
      </c>
      <c r="AZ139" s="6">
        <v>101</v>
      </c>
      <c r="BA139" s="6">
        <v>101</v>
      </c>
      <c r="BB139" s="6">
        <v>101</v>
      </c>
      <c r="BC139" s="6">
        <v>101</v>
      </c>
      <c r="BD139" s="229">
        <v>101</v>
      </c>
      <c r="BE139" s="228">
        <f t="shared" si="62"/>
        <v>101</v>
      </c>
      <c r="BF139" s="229">
        <f t="shared" si="63"/>
        <v>0</v>
      </c>
      <c r="BG139" s="6"/>
    </row>
    <row r="140" spans="1:59" ht="15.75" customHeight="1" x14ac:dyDescent="0.2">
      <c r="A140" s="263">
        <v>1</v>
      </c>
      <c r="B140" s="319">
        <v>-6.8456558725552004</v>
      </c>
      <c r="C140" s="296">
        <v>-6.9390954536101601</v>
      </c>
      <c r="D140" s="320">
        <v>-6.94218319292494</v>
      </c>
      <c r="E140" s="320">
        <v>-6.9427530014982102</v>
      </c>
      <c r="F140" s="296">
        <v>-6.9429285386941597</v>
      </c>
      <c r="G140" s="53">
        <v>-6.8391415396014397</v>
      </c>
      <c r="H140" s="53">
        <v>-6.9441924229429901</v>
      </c>
      <c r="I140" s="53">
        <v>-6.9450187577683398</v>
      </c>
      <c r="J140" s="53">
        <v>-6.8436326880677303</v>
      </c>
      <c r="K140" s="25">
        <v>-6.9437990017562203</v>
      </c>
      <c r="L140" s="289">
        <f t="shared" si="56"/>
        <v>-6.9128400469419393</v>
      </c>
      <c r="M140" s="290">
        <f t="shared" si="57"/>
        <v>4.8376082670450501E-2</v>
      </c>
      <c r="N140" s="6"/>
      <c r="O140" s="318">
        <v>1</v>
      </c>
      <c r="P140" s="228">
        <v>101</v>
      </c>
      <c r="Q140" s="6">
        <v>101</v>
      </c>
      <c r="R140" s="6">
        <v>101</v>
      </c>
      <c r="S140" s="6">
        <v>101</v>
      </c>
      <c r="T140" s="6">
        <v>101</v>
      </c>
      <c r="U140" s="6">
        <v>101</v>
      </c>
      <c r="V140" s="6">
        <v>101</v>
      </c>
      <c r="W140" s="6">
        <v>101</v>
      </c>
      <c r="X140" s="229">
        <v>101</v>
      </c>
      <c r="Y140" s="229">
        <v>101</v>
      </c>
      <c r="Z140" s="228">
        <f t="shared" si="58"/>
        <v>101</v>
      </c>
      <c r="AA140" s="229">
        <f t="shared" si="59"/>
        <v>0</v>
      </c>
      <c r="AB140" s="6"/>
      <c r="AC140" s="223"/>
      <c r="AD140" s="223"/>
      <c r="AE140" s="6"/>
      <c r="AF140" s="263">
        <v>1</v>
      </c>
      <c r="AG140" s="321">
        <v>-7.9528110073306904</v>
      </c>
      <c r="AH140" s="296">
        <v>-7.9530191058052004</v>
      </c>
      <c r="AI140" s="296">
        <v>-7.9524431401740303</v>
      </c>
      <c r="AJ140" s="296">
        <v>-7.9530487177262996</v>
      </c>
      <c r="AK140" s="296">
        <v>-7.9523214854296604</v>
      </c>
      <c r="AL140" s="53">
        <v>-7.9528491384400901</v>
      </c>
      <c r="AM140" s="273">
        <v>-7.9526214976930802</v>
      </c>
      <c r="AN140" s="53">
        <v>-7.9533384144612302</v>
      </c>
      <c r="AO140" s="53">
        <v>-7.9528781264853201</v>
      </c>
      <c r="AP140" s="25">
        <v>-7.9528110073306904</v>
      </c>
      <c r="AQ140" s="234">
        <f t="shared" si="60"/>
        <v>-7.9528141640876298</v>
      </c>
      <c r="AR140" s="229">
        <f t="shared" si="61"/>
        <v>2.9715327866294057E-4</v>
      </c>
      <c r="AS140" s="6"/>
      <c r="AT140" s="263">
        <v>1</v>
      </c>
      <c r="AU140" s="228">
        <v>101</v>
      </c>
      <c r="AV140" s="6">
        <v>101</v>
      </c>
      <c r="AW140" s="6">
        <v>101</v>
      </c>
      <c r="AX140" s="6">
        <v>101</v>
      </c>
      <c r="AY140" s="6">
        <v>101</v>
      </c>
      <c r="AZ140" s="6">
        <v>101</v>
      </c>
      <c r="BA140" s="6">
        <v>101</v>
      </c>
      <c r="BB140" s="6">
        <v>101</v>
      </c>
      <c r="BC140" s="6">
        <v>101</v>
      </c>
      <c r="BD140" s="229">
        <v>101</v>
      </c>
      <c r="BE140" s="228">
        <f t="shared" si="62"/>
        <v>101</v>
      </c>
      <c r="BF140" s="229">
        <f t="shared" si="63"/>
        <v>0</v>
      </c>
      <c r="BG140" s="6"/>
    </row>
    <row r="141" spans="1:59" ht="15.75" customHeight="1" x14ac:dyDescent="0.2">
      <c r="A141" s="263">
        <v>1.25</v>
      </c>
      <c r="B141" s="319">
        <v>-8.6912093919623103</v>
      </c>
      <c r="C141" s="296">
        <v>-8.6900679604875606</v>
      </c>
      <c r="D141" s="320">
        <v>-8.6908633884606292</v>
      </c>
      <c r="E141" s="320">
        <v>-8.6899235385797304</v>
      </c>
      <c r="F141" s="296">
        <v>-8.6790083637507607</v>
      </c>
      <c r="G141" s="53">
        <v>-8.6942016425510502</v>
      </c>
      <c r="H141" s="53">
        <v>-8.6930567432705299</v>
      </c>
      <c r="I141" s="53">
        <v>-8.6906001505952393</v>
      </c>
      <c r="J141" s="53">
        <v>-8.6868881801119198</v>
      </c>
      <c r="K141" s="25">
        <v>-8.6861219035884698</v>
      </c>
      <c r="L141" s="289">
        <f t="shared" si="56"/>
        <v>-8.6891941263358206</v>
      </c>
      <c r="M141" s="290">
        <f t="shared" si="57"/>
        <v>4.3284715344022824E-3</v>
      </c>
      <c r="N141" s="6"/>
      <c r="O141" s="318">
        <v>1.25</v>
      </c>
      <c r="P141" s="228">
        <v>101</v>
      </c>
      <c r="Q141" s="6">
        <v>101</v>
      </c>
      <c r="R141" s="6">
        <v>101</v>
      </c>
      <c r="S141" s="6">
        <v>101</v>
      </c>
      <c r="T141" s="6">
        <v>101</v>
      </c>
      <c r="U141" s="6">
        <v>101</v>
      </c>
      <c r="V141" s="6">
        <v>101</v>
      </c>
      <c r="W141" s="6">
        <v>101</v>
      </c>
      <c r="X141" s="229">
        <v>101</v>
      </c>
      <c r="Y141" s="229">
        <v>101</v>
      </c>
      <c r="Z141" s="228">
        <f t="shared" si="58"/>
        <v>101</v>
      </c>
      <c r="AA141" s="229">
        <f t="shared" si="59"/>
        <v>0</v>
      </c>
      <c r="AB141" s="6"/>
      <c r="AC141" s="223"/>
      <c r="AD141" s="223"/>
      <c r="AE141" s="6"/>
      <c r="AF141" s="263">
        <v>1.25</v>
      </c>
      <c r="AG141" s="321">
        <v>-9.96419424514478</v>
      </c>
      <c r="AH141" s="296">
        <v>-9.9640635384112706</v>
      </c>
      <c r="AI141" s="296">
        <v>-9.9640440669705299</v>
      </c>
      <c r="AJ141" s="296">
        <v>-9.9639543604629104</v>
      </c>
      <c r="AK141" s="296">
        <v>-9.9643550424153204</v>
      </c>
      <c r="AL141" s="53">
        <v>-9.9641454451504803</v>
      </c>
      <c r="AM141" s="273">
        <v>-9.9646414906542997</v>
      </c>
      <c r="AN141" s="53">
        <v>-9.9643712986302404</v>
      </c>
      <c r="AO141" s="53">
        <v>-9.9649816920713903</v>
      </c>
      <c r="AP141" s="25">
        <v>-9.96419424514478</v>
      </c>
      <c r="AQ141" s="234">
        <f t="shared" si="60"/>
        <v>-9.9642945425056002</v>
      </c>
      <c r="AR141" s="229">
        <f t="shared" si="61"/>
        <v>3.1203153959364331E-4</v>
      </c>
      <c r="AS141" s="6"/>
      <c r="AT141" s="263">
        <v>1.25</v>
      </c>
      <c r="AU141" s="228">
        <v>101</v>
      </c>
      <c r="AV141" s="6">
        <v>101</v>
      </c>
      <c r="AW141" s="6">
        <v>101</v>
      </c>
      <c r="AX141" s="6">
        <v>101</v>
      </c>
      <c r="AY141" s="6">
        <v>101</v>
      </c>
      <c r="AZ141" s="6">
        <v>101</v>
      </c>
      <c r="BA141" s="6">
        <v>101</v>
      </c>
      <c r="BB141" s="6">
        <v>101</v>
      </c>
      <c r="BC141" s="6">
        <v>101</v>
      </c>
      <c r="BD141" s="229">
        <v>101</v>
      </c>
      <c r="BE141" s="228">
        <f t="shared" si="62"/>
        <v>101</v>
      </c>
      <c r="BF141" s="229">
        <f t="shared" si="63"/>
        <v>0</v>
      </c>
      <c r="BG141" s="6"/>
    </row>
    <row r="142" spans="1:59" ht="15.75" customHeight="1" x14ac:dyDescent="0.2">
      <c r="A142" s="277">
        <v>1.5</v>
      </c>
      <c r="B142" s="322">
        <v>-10.4390754402882</v>
      </c>
      <c r="C142" s="298">
        <v>-10.4322597324394</v>
      </c>
      <c r="D142" s="323">
        <v>-10.3039438204232</v>
      </c>
      <c r="E142" s="323">
        <v>-10.4252823595797</v>
      </c>
      <c r="F142" s="298">
        <v>-10.4312521022679</v>
      </c>
      <c r="G142" s="56">
        <v>-10.4286246584668</v>
      </c>
      <c r="H142" s="56">
        <v>-10.433996228311401</v>
      </c>
      <c r="I142" s="56">
        <v>-10.315622047286499</v>
      </c>
      <c r="J142" s="56">
        <v>-10.433294827130499</v>
      </c>
      <c r="K142" s="32">
        <v>-10.427488292008899</v>
      </c>
      <c r="L142" s="291">
        <f t="shared" si="56"/>
        <v>-10.407083950820248</v>
      </c>
      <c r="M142" s="292">
        <f t="shared" si="57"/>
        <v>5.1496864243900049E-2</v>
      </c>
      <c r="N142" s="6"/>
      <c r="O142" s="324">
        <v>1.5</v>
      </c>
      <c r="P142" s="240">
        <v>101</v>
      </c>
      <c r="Q142" s="195">
        <v>101</v>
      </c>
      <c r="R142" s="195">
        <v>101</v>
      </c>
      <c r="S142" s="195">
        <v>101</v>
      </c>
      <c r="T142" s="195">
        <v>101</v>
      </c>
      <c r="U142" s="195">
        <v>101</v>
      </c>
      <c r="V142" s="195">
        <v>101</v>
      </c>
      <c r="W142" s="195">
        <v>101</v>
      </c>
      <c r="X142" s="241">
        <v>101</v>
      </c>
      <c r="Y142" s="241">
        <v>101</v>
      </c>
      <c r="Z142" s="240">
        <f t="shared" si="58"/>
        <v>101</v>
      </c>
      <c r="AA142" s="241">
        <f t="shared" si="59"/>
        <v>0</v>
      </c>
      <c r="AB142" s="6"/>
      <c r="AC142" s="223"/>
      <c r="AD142" s="223"/>
      <c r="AE142" s="6"/>
      <c r="AF142" s="277">
        <v>1.5</v>
      </c>
      <c r="AG142" s="325">
        <v>-11.974255129013001</v>
      </c>
      <c r="AH142" s="298">
        <v>-11.974372719421501</v>
      </c>
      <c r="AI142" s="298">
        <v>-11.973878805193999</v>
      </c>
      <c r="AJ142" s="298">
        <v>-11.974338668147601</v>
      </c>
      <c r="AK142" s="298">
        <v>-11.973986689592801</v>
      </c>
      <c r="AL142" s="56">
        <v>-11.974253378905599</v>
      </c>
      <c r="AM142" s="284">
        <v>-11.974060126728601</v>
      </c>
      <c r="AN142" s="56">
        <v>-11.9737530960032</v>
      </c>
      <c r="AO142" s="56">
        <v>-11.974356436931499</v>
      </c>
      <c r="AP142" s="32">
        <v>-11.974255129013001</v>
      </c>
      <c r="AQ142" s="238">
        <f t="shared" si="60"/>
        <v>-11.974151017895082</v>
      </c>
      <c r="AR142" s="241">
        <f t="shared" si="61"/>
        <v>2.1767043707206923E-4</v>
      </c>
      <c r="AS142" s="6"/>
      <c r="AT142" s="277">
        <v>1.5</v>
      </c>
      <c r="AU142" s="240">
        <v>101</v>
      </c>
      <c r="AV142" s="195">
        <v>101</v>
      </c>
      <c r="AW142" s="195">
        <v>101</v>
      </c>
      <c r="AX142" s="195">
        <v>101</v>
      </c>
      <c r="AY142" s="195">
        <v>101</v>
      </c>
      <c r="AZ142" s="195">
        <v>101</v>
      </c>
      <c r="BA142" s="195">
        <v>101</v>
      </c>
      <c r="BB142" s="195">
        <v>101</v>
      </c>
      <c r="BC142" s="195">
        <v>101</v>
      </c>
      <c r="BD142" s="241">
        <v>101</v>
      </c>
      <c r="BE142" s="240">
        <f t="shared" si="62"/>
        <v>101</v>
      </c>
      <c r="BF142" s="241">
        <f t="shared" si="63"/>
        <v>0</v>
      </c>
      <c r="BG142" s="6"/>
    </row>
    <row r="143" spans="1:59" ht="15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223"/>
      <c r="AD143" s="223"/>
      <c r="AE143" s="6"/>
      <c r="AF143" s="6"/>
      <c r="AG143" s="6"/>
      <c r="AH143" s="6"/>
      <c r="AI143" s="6"/>
      <c r="AJ143" s="6"/>
      <c r="AK143" s="69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</row>
    <row r="144" spans="1:59" ht="15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223"/>
      <c r="AD144" s="223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</row>
    <row r="145" spans="1:59" ht="15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223"/>
      <c r="AD145" s="223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</row>
    <row r="146" spans="1:59" ht="15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223"/>
      <c r="AD146" s="223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</row>
    <row r="147" spans="1:59" ht="15.75" customHeight="1" x14ac:dyDescent="0.2">
      <c r="A147" s="300"/>
      <c r="B147" s="313"/>
      <c r="C147" s="313"/>
      <c r="D147" s="313"/>
      <c r="E147" s="313"/>
      <c r="F147" s="313"/>
      <c r="G147" s="6"/>
      <c r="H147" s="6"/>
      <c r="I147" s="6"/>
      <c r="J147" s="6"/>
      <c r="K147" s="6"/>
      <c r="L147" s="301"/>
      <c r="M147" s="302"/>
      <c r="N147" s="6"/>
      <c r="O147" s="300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37"/>
      <c r="AA147" s="37"/>
      <c r="AB147" s="6"/>
      <c r="AC147" s="223"/>
      <c r="AD147" s="223"/>
      <c r="AE147" s="6"/>
      <c r="AF147" s="300"/>
      <c r="AG147" s="313"/>
      <c r="AH147" s="313"/>
      <c r="AI147" s="313"/>
      <c r="AJ147" s="313"/>
      <c r="AK147" s="313"/>
      <c r="AL147" s="6"/>
      <c r="AM147" s="6"/>
      <c r="AN147" s="6"/>
      <c r="AO147" s="6"/>
      <c r="AP147" s="6"/>
      <c r="AQ147" s="6"/>
      <c r="AR147" s="6"/>
      <c r="AS147" s="6"/>
      <c r="AT147" s="300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</row>
    <row r="148" spans="1:59" ht="15.75" customHeight="1" x14ac:dyDescent="0.2">
      <c r="A148" s="300"/>
      <c r="B148" s="313"/>
      <c r="C148" s="313"/>
      <c r="D148" s="313"/>
      <c r="E148" s="313"/>
      <c r="F148" s="313"/>
      <c r="G148" s="6"/>
      <c r="H148" s="6"/>
      <c r="I148" s="6"/>
      <c r="J148" s="6"/>
      <c r="K148" s="6"/>
      <c r="L148" s="301"/>
      <c r="M148" s="302"/>
      <c r="N148" s="6"/>
      <c r="O148" s="300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37"/>
      <c r="AA148" s="37"/>
      <c r="AB148" s="6"/>
      <c r="AC148" s="223"/>
      <c r="AD148" s="223"/>
      <c r="AE148" s="6"/>
      <c r="AF148" s="300"/>
      <c r="AG148" s="313"/>
      <c r="AH148" s="313"/>
      <c r="AI148" s="313"/>
      <c r="AJ148" s="313"/>
      <c r="AK148" s="313"/>
      <c r="AL148" s="6"/>
      <c r="AM148" s="6"/>
      <c r="AN148" s="6"/>
      <c r="AO148" s="6"/>
      <c r="AP148" s="6"/>
      <c r="AQ148" s="6"/>
      <c r="AR148" s="6"/>
      <c r="AS148" s="6"/>
      <c r="AT148" s="300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</row>
    <row r="149" spans="1:59" ht="15.75" customHeight="1" x14ac:dyDescent="0.2">
      <c r="A149" s="300"/>
      <c r="B149" s="313"/>
      <c r="C149" s="313"/>
      <c r="D149" s="313"/>
      <c r="E149" s="313"/>
      <c r="F149" s="313"/>
      <c r="G149" s="6"/>
      <c r="H149" s="6"/>
      <c r="I149" s="6"/>
      <c r="J149" s="6"/>
      <c r="K149" s="6"/>
      <c r="L149" s="301"/>
      <c r="M149" s="302"/>
      <c r="N149" s="6"/>
      <c r="O149" s="300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37"/>
      <c r="AA149" s="37"/>
      <c r="AB149" s="6"/>
      <c r="AC149" s="223"/>
      <c r="AD149" s="223"/>
      <c r="AE149" s="6"/>
      <c r="AF149" s="300"/>
      <c r="AG149" s="313"/>
      <c r="AH149" s="313"/>
      <c r="AI149" s="313"/>
      <c r="AJ149" s="313"/>
      <c r="AK149" s="313"/>
      <c r="AL149" s="6"/>
      <c r="AM149" s="6"/>
      <c r="AN149" s="6"/>
      <c r="AO149" s="6"/>
      <c r="AP149" s="6"/>
      <c r="AQ149" s="6"/>
      <c r="AR149" s="6"/>
      <c r="AS149" s="6"/>
      <c r="AT149" s="300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</row>
    <row r="150" spans="1:59" ht="15.75" customHeight="1" x14ac:dyDescent="0.2">
      <c r="A150" s="300"/>
      <c r="B150" s="313"/>
      <c r="C150" s="313"/>
      <c r="D150" s="313"/>
      <c r="E150" s="313"/>
      <c r="F150" s="313"/>
      <c r="G150" s="6"/>
      <c r="H150" s="6"/>
      <c r="I150" s="6"/>
      <c r="J150" s="6"/>
      <c r="K150" s="6"/>
      <c r="L150" s="301"/>
      <c r="M150" s="302"/>
      <c r="N150" s="6"/>
      <c r="O150" s="300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37"/>
      <c r="AA150" s="37"/>
      <c r="AB150" s="6"/>
      <c r="AC150" s="223"/>
      <c r="AD150" s="223"/>
      <c r="AE150" s="6"/>
      <c r="AF150" s="300"/>
      <c r="AG150" s="313"/>
      <c r="AH150" s="313"/>
      <c r="AI150" s="313"/>
      <c r="AJ150" s="313"/>
      <c r="AK150" s="313"/>
      <c r="AL150" s="6"/>
      <c r="AM150" s="6"/>
      <c r="AN150" s="6"/>
      <c r="AO150" s="6"/>
      <c r="AP150" s="6"/>
      <c r="AQ150" s="6"/>
      <c r="AR150" s="6"/>
      <c r="AS150" s="6"/>
      <c r="AT150" s="300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</row>
    <row r="151" spans="1:59" ht="15.75" customHeight="1" x14ac:dyDescent="0.2">
      <c r="A151" s="300"/>
      <c r="B151" s="313"/>
      <c r="C151" s="313"/>
      <c r="D151" s="313"/>
      <c r="E151" s="313"/>
      <c r="F151" s="313"/>
      <c r="G151" s="6"/>
      <c r="H151" s="6"/>
      <c r="I151" s="6"/>
      <c r="J151" s="6"/>
      <c r="K151" s="6"/>
      <c r="L151" s="301"/>
      <c r="M151" s="302"/>
      <c r="N151" s="6"/>
      <c r="O151" s="300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37"/>
      <c r="AA151" s="37"/>
      <c r="AB151" s="6"/>
      <c r="AC151" s="223"/>
      <c r="AD151" s="223"/>
      <c r="AE151" s="6"/>
      <c r="AF151" s="300"/>
      <c r="AG151" s="313"/>
      <c r="AH151" s="313"/>
      <c r="AI151" s="313"/>
      <c r="AJ151" s="313"/>
      <c r="AK151" s="313"/>
      <c r="AL151" s="6"/>
      <c r="AM151" s="6"/>
      <c r="AN151" s="6"/>
      <c r="AO151" s="6"/>
      <c r="AP151" s="6"/>
      <c r="AQ151" s="6"/>
      <c r="AR151" s="6"/>
      <c r="AS151" s="6"/>
      <c r="AT151" s="300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</row>
    <row r="152" spans="1:59" ht="15.75" customHeight="1" x14ac:dyDescent="0.2">
      <c r="A152" s="300"/>
      <c r="B152" s="313"/>
      <c r="C152" s="313"/>
      <c r="D152" s="313"/>
      <c r="E152" s="313"/>
      <c r="F152" s="313"/>
      <c r="G152" s="6"/>
      <c r="H152" s="6"/>
      <c r="I152" s="6"/>
      <c r="J152" s="6"/>
      <c r="K152" s="6"/>
      <c r="L152" s="301"/>
      <c r="M152" s="302"/>
      <c r="N152" s="6"/>
      <c r="O152" s="300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37"/>
      <c r="AA152" s="37"/>
      <c r="AB152" s="6"/>
      <c r="AC152" s="223"/>
      <c r="AD152" s="223"/>
      <c r="AE152" s="6"/>
      <c r="AF152" s="300"/>
      <c r="AG152" s="313"/>
      <c r="AH152" s="313"/>
      <c r="AI152" s="313"/>
      <c r="AJ152" s="313"/>
      <c r="AK152" s="313"/>
      <c r="AL152" s="6"/>
      <c r="AM152" s="6"/>
      <c r="AN152" s="6"/>
      <c r="AO152" s="6"/>
      <c r="AP152" s="6"/>
      <c r="AQ152" s="6"/>
      <c r="AR152" s="6"/>
      <c r="AS152" s="6"/>
      <c r="AT152" s="300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</row>
    <row r="153" spans="1:59" ht="15.75" customHeight="1" x14ac:dyDescent="0.2">
      <c r="A153" s="300"/>
      <c r="B153" s="313"/>
      <c r="C153" s="313"/>
      <c r="D153" s="313"/>
      <c r="E153" s="313"/>
      <c r="F153" s="313"/>
      <c r="G153" s="6"/>
      <c r="H153" s="6"/>
      <c r="I153" s="6"/>
      <c r="J153" s="6"/>
      <c r="K153" s="6"/>
      <c r="L153" s="301"/>
      <c r="M153" s="302"/>
      <c r="N153" s="6"/>
      <c r="O153" s="300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37"/>
      <c r="AA153" s="37"/>
      <c r="AB153" s="6"/>
      <c r="AC153" s="223"/>
      <c r="AD153" s="223"/>
      <c r="AE153" s="6"/>
      <c r="AF153" s="300"/>
      <c r="AG153" s="313"/>
      <c r="AH153" s="313"/>
      <c r="AI153" s="313"/>
      <c r="AJ153" s="313"/>
      <c r="AK153" s="313"/>
      <c r="AL153" s="6"/>
      <c r="AM153" s="6"/>
      <c r="AN153" s="6"/>
      <c r="AO153" s="6"/>
      <c r="AP153" s="6"/>
      <c r="AQ153" s="6"/>
      <c r="AR153" s="6"/>
      <c r="AS153" s="6"/>
      <c r="AT153" s="300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</row>
    <row r="154" spans="1:59" ht="15.75" customHeight="1" x14ac:dyDescent="0.2">
      <c r="A154" s="300"/>
      <c r="B154" s="313"/>
      <c r="C154" s="313"/>
      <c r="D154" s="313"/>
      <c r="E154" s="313"/>
      <c r="F154" s="313"/>
      <c r="G154" s="6"/>
      <c r="H154" s="6"/>
      <c r="I154" s="6"/>
      <c r="J154" s="6"/>
      <c r="K154" s="6"/>
      <c r="L154" s="301"/>
      <c r="M154" s="302"/>
      <c r="N154" s="6"/>
      <c r="O154" s="300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37"/>
      <c r="AA154" s="37"/>
      <c r="AB154" s="6"/>
      <c r="AC154" s="223"/>
      <c r="AD154" s="223"/>
      <c r="AE154" s="6"/>
      <c r="AF154" s="300"/>
      <c r="AG154" s="313"/>
      <c r="AH154" s="313"/>
      <c r="AI154" s="313"/>
      <c r="AJ154" s="313"/>
      <c r="AK154" s="313"/>
      <c r="AL154" s="6"/>
      <c r="AM154" s="6"/>
      <c r="AN154" s="6"/>
      <c r="AO154" s="6"/>
      <c r="AP154" s="6"/>
      <c r="AQ154" s="6"/>
      <c r="AR154" s="6"/>
      <c r="AS154" s="6"/>
      <c r="AT154" s="300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</row>
    <row r="155" spans="1:59" ht="15.75" customHeight="1" x14ac:dyDescent="0.2">
      <c r="A155" s="300"/>
      <c r="B155" s="313"/>
      <c r="C155" s="313"/>
      <c r="D155" s="313"/>
      <c r="E155" s="313"/>
      <c r="F155" s="313"/>
      <c r="G155" s="6"/>
      <c r="H155" s="6"/>
      <c r="I155" s="6"/>
      <c r="J155" s="6"/>
      <c r="K155" s="6"/>
      <c r="L155" s="301"/>
      <c r="M155" s="302"/>
      <c r="N155" s="6"/>
      <c r="O155" s="300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37"/>
      <c r="AA155" s="37"/>
      <c r="AB155" s="6"/>
      <c r="AC155" s="223"/>
      <c r="AD155" s="223"/>
      <c r="AE155" s="6"/>
      <c r="AF155" s="300"/>
      <c r="AG155" s="313"/>
      <c r="AH155" s="313"/>
      <c r="AI155" s="313"/>
      <c r="AJ155" s="313"/>
      <c r="AK155" s="313"/>
      <c r="AL155" s="6"/>
      <c r="AM155" s="6"/>
      <c r="AN155" s="6"/>
      <c r="AO155" s="6"/>
      <c r="AP155" s="6"/>
      <c r="AQ155" s="6"/>
      <c r="AR155" s="6"/>
      <c r="AS155" s="6"/>
      <c r="AT155" s="300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</row>
    <row r="156" spans="1:59" ht="15.75" customHeight="1" x14ac:dyDescent="0.2">
      <c r="A156" s="300"/>
      <c r="B156" s="313"/>
      <c r="C156" s="313"/>
      <c r="D156" s="313"/>
      <c r="E156" s="313"/>
      <c r="F156" s="313"/>
      <c r="G156" s="6"/>
      <c r="H156" s="6"/>
      <c r="I156" s="6"/>
      <c r="J156" s="6"/>
      <c r="K156" s="6"/>
      <c r="L156" s="301"/>
      <c r="M156" s="302"/>
      <c r="N156" s="6"/>
      <c r="O156" s="300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37"/>
      <c r="AA156" s="37"/>
      <c r="AB156" s="6"/>
      <c r="AC156" s="223"/>
      <c r="AD156" s="223"/>
      <c r="AE156" s="6"/>
      <c r="AF156" s="300"/>
      <c r="AG156" s="313"/>
      <c r="AH156" s="313"/>
      <c r="AI156" s="313"/>
      <c r="AJ156" s="313"/>
      <c r="AK156" s="313"/>
      <c r="AL156" s="6"/>
      <c r="AM156" s="6"/>
      <c r="AN156" s="6"/>
      <c r="AO156" s="6"/>
      <c r="AP156" s="6"/>
      <c r="AQ156" s="6"/>
      <c r="AR156" s="6"/>
      <c r="AS156" s="6"/>
      <c r="AT156" s="300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</row>
    <row r="157" spans="1:59" ht="15.75" customHeight="1" x14ac:dyDescent="0.2">
      <c r="A157" s="300"/>
      <c r="B157" s="313"/>
      <c r="C157" s="313"/>
      <c r="D157" s="313"/>
      <c r="E157" s="313"/>
      <c r="F157" s="313"/>
      <c r="G157" s="6"/>
      <c r="H157" s="6"/>
      <c r="I157" s="6"/>
      <c r="J157" s="6"/>
      <c r="K157" s="6"/>
      <c r="L157" s="301"/>
      <c r="M157" s="302"/>
      <c r="N157" s="6"/>
      <c r="O157" s="300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37"/>
      <c r="AA157" s="37"/>
      <c r="AB157" s="6"/>
      <c r="AC157" s="223"/>
      <c r="AD157" s="223"/>
      <c r="AE157" s="6"/>
      <c r="AF157" s="300"/>
      <c r="AG157" s="313"/>
      <c r="AH157" s="313"/>
      <c r="AI157" s="313"/>
      <c r="AJ157" s="313"/>
      <c r="AK157" s="313"/>
      <c r="AL157" s="6"/>
      <c r="AM157" s="6"/>
      <c r="AN157" s="6"/>
      <c r="AO157" s="6"/>
      <c r="AP157" s="6"/>
      <c r="AQ157" s="6"/>
      <c r="AR157" s="6"/>
      <c r="AS157" s="6"/>
      <c r="AT157" s="300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</row>
    <row r="158" spans="1:59" ht="15.75" customHeight="1" x14ac:dyDescent="0.2">
      <c r="A158" s="300"/>
      <c r="B158" s="313"/>
      <c r="C158" s="313"/>
      <c r="D158" s="313"/>
      <c r="E158" s="313"/>
      <c r="F158" s="313"/>
      <c r="G158" s="6"/>
      <c r="H158" s="6"/>
      <c r="I158" s="6"/>
      <c r="J158" s="6"/>
      <c r="K158" s="6"/>
      <c r="L158" s="301"/>
      <c r="M158" s="302"/>
      <c r="N158" s="6"/>
      <c r="O158" s="300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37"/>
      <c r="AA158" s="37"/>
      <c r="AB158" s="6"/>
      <c r="AC158" s="223"/>
      <c r="AD158" s="223"/>
      <c r="AE158" s="6"/>
      <c r="AF158" s="300"/>
      <c r="AG158" s="313"/>
      <c r="AH158" s="313"/>
      <c r="AI158" s="313"/>
      <c r="AJ158" s="313"/>
      <c r="AK158" s="313"/>
      <c r="AL158" s="6"/>
      <c r="AM158" s="6"/>
      <c r="AN158" s="6"/>
      <c r="AO158" s="6"/>
      <c r="AP158" s="6"/>
      <c r="AQ158" s="6"/>
      <c r="AR158" s="6"/>
      <c r="AS158" s="6"/>
      <c r="AT158" s="300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</row>
    <row r="159" spans="1:59" ht="15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223"/>
      <c r="AD159" s="223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</row>
    <row r="160" spans="1:59" ht="15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223"/>
      <c r="AD160" s="223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</row>
    <row r="161" spans="1:69" ht="15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223"/>
      <c r="AD161" s="223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</row>
    <row r="162" spans="1:69" ht="15.75" customHeight="1" x14ac:dyDescent="0.2">
      <c r="A162" s="101" t="s">
        <v>164</v>
      </c>
      <c r="B162" s="40" t="s">
        <v>165</v>
      </c>
      <c r="C162" s="41" t="s">
        <v>166</v>
      </c>
      <c r="D162" s="41" t="s">
        <v>167</v>
      </c>
      <c r="E162" s="41" t="s">
        <v>168</v>
      </c>
      <c r="F162" s="42" t="s">
        <v>169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223"/>
      <c r="AD162" s="223"/>
      <c r="AE162" s="6"/>
      <c r="AF162" s="101" t="s">
        <v>164</v>
      </c>
      <c r="AG162" s="40" t="s">
        <v>165</v>
      </c>
      <c r="AH162" s="41" t="s">
        <v>166</v>
      </c>
      <c r="AI162" s="41" t="s">
        <v>167</v>
      </c>
      <c r="AJ162" s="41" t="s">
        <v>168</v>
      </c>
      <c r="AK162" s="42" t="s">
        <v>169</v>
      </c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</row>
    <row r="163" spans="1:69" ht="15.75" customHeight="1" x14ac:dyDescent="0.2">
      <c r="A163" s="263">
        <v>-1.5</v>
      </c>
      <c r="B163" s="269">
        <v>-4.2426406871192803</v>
      </c>
      <c r="C163" s="270">
        <v>-6.7082039324993596</v>
      </c>
      <c r="D163" s="270">
        <v>-8.1961524227066302</v>
      </c>
      <c r="E163" s="270">
        <v>-10.4818776223048</v>
      </c>
      <c r="F163" s="271">
        <v>-12.082018476377501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223"/>
      <c r="AD163" s="223"/>
      <c r="AE163" s="6"/>
      <c r="AF163" s="263">
        <v>-1.5</v>
      </c>
      <c r="AG163" s="269">
        <v>-4.5</v>
      </c>
      <c r="AH163" s="270">
        <v>-6</v>
      </c>
      <c r="AI163" s="270">
        <v>-8.7811529493745297</v>
      </c>
      <c r="AJ163" s="270">
        <v>-11.999999999999901</v>
      </c>
      <c r="AK163" s="271">
        <v>-12.814314820435801</v>
      </c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</row>
    <row r="164" spans="1:69" ht="15.75" customHeight="1" x14ac:dyDescent="0.2">
      <c r="A164" s="263">
        <v>-1.25</v>
      </c>
      <c r="B164" s="272">
        <v>-3.53553390593274</v>
      </c>
      <c r="C164" s="273">
        <v>-5.5901699437494701</v>
      </c>
      <c r="D164" s="273">
        <v>-6.8301270189221901</v>
      </c>
      <c r="E164" s="273">
        <v>-8.7348980185873302</v>
      </c>
      <c r="F164" s="274">
        <v>-10.0683487303146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223"/>
      <c r="AD164" s="223"/>
      <c r="AE164" s="6"/>
      <c r="AF164" s="263">
        <v>-1.25</v>
      </c>
      <c r="AG164" s="272">
        <v>-3.75</v>
      </c>
      <c r="AH164" s="273">
        <v>-4.9999999999999902</v>
      </c>
      <c r="AI164" s="273">
        <v>-7.3176274578121001</v>
      </c>
      <c r="AJ164" s="273">
        <v>-10</v>
      </c>
      <c r="AK164" s="274">
        <v>-10.6785956836965</v>
      </c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</row>
    <row r="165" spans="1:69" ht="15.75" customHeight="1" x14ac:dyDescent="0.2">
      <c r="A165" s="263">
        <v>-1</v>
      </c>
      <c r="B165" s="272">
        <v>-2.8284271247461898</v>
      </c>
      <c r="C165" s="273">
        <v>-4.4721359549995796</v>
      </c>
      <c r="D165" s="273">
        <v>-5.4641016151377499</v>
      </c>
      <c r="E165" s="273">
        <v>-6.9879184148698696</v>
      </c>
      <c r="F165" s="274">
        <v>-8.0546789842516908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223"/>
      <c r="AD165" s="223"/>
      <c r="AE165" s="6"/>
      <c r="AF165" s="263">
        <v>-1</v>
      </c>
      <c r="AG165" s="272">
        <v>-3</v>
      </c>
      <c r="AH165" s="273">
        <v>-4</v>
      </c>
      <c r="AI165" s="273">
        <v>-5.8541019662496803</v>
      </c>
      <c r="AJ165" s="273">
        <v>-8</v>
      </c>
      <c r="AK165" s="274">
        <v>-8.5428765469572401</v>
      </c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</row>
    <row r="166" spans="1:69" ht="15.75" customHeight="1" x14ac:dyDescent="0.2">
      <c r="A166" s="263">
        <v>-0.75</v>
      </c>
      <c r="B166" s="272">
        <v>-2.1213203435596402</v>
      </c>
      <c r="C166" s="273">
        <v>-3.3541019662496798</v>
      </c>
      <c r="D166" s="273">
        <v>-4.0980762113533098</v>
      </c>
      <c r="E166" s="273">
        <v>-5.2409388111524002</v>
      </c>
      <c r="F166" s="274">
        <v>-6.0410092381887699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223"/>
      <c r="AD166" s="223"/>
      <c r="AE166" s="6"/>
      <c r="AF166" s="263">
        <v>-0.75</v>
      </c>
      <c r="AG166" s="272">
        <v>-2.25</v>
      </c>
      <c r="AH166" s="273">
        <v>-3</v>
      </c>
      <c r="AI166" s="273">
        <v>-4.3905764746872604</v>
      </c>
      <c r="AJ166" s="273">
        <v>-5.9999999999999902</v>
      </c>
      <c r="AK166" s="274">
        <v>-6.4071574102179296</v>
      </c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</row>
    <row r="167" spans="1:69" ht="15.75" customHeight="1" x14ac:dyDescent="0.2">
      <c r="A167" s="263">
        <v>-0.5</v>
      </c>
      <c r="B167" s="272">
        <v>-1.41421356237309</v>
      </c>
      <c r="C167" s="273">
        <v>-2.2360679774997898</v>
      </c>
      <c r="D167" s="273">
        <v>-2.7320508075688701</v>
      </c>
      <c r="E167" s="273">
        <v>-3.4939592074349299</v>
      </c>
      <c r="F167" s="274">
        <v>-4.0273394921258401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223"/>
      <c r="AD167" s="223"/>
      <c r="AE167" s="6"/>
      <c r="AF167" s="263">
        <v>-0.5</v>
      </c>
      <c r="AG167" s="272">
        <v>-1.5</v>
      </c>
      <c r="AH167" s="273">
        <v>-2</v>
      </c>
      <c r="AI167" s="273">
        <v>-2.9270509831248401</v>
      </c>
      <c r="AJ167" s="273">
        <v>-4</v>
      </c>
      <c r="AK167" s="274">
        <v>-4.27143827347862</v>
      </c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</row>
    <row r="168" spans="1:69" ht="15.75" customHeight="1" x14ac:dyDescent="0.2">
      <c r="A168" s="263">
        <v>-0.25</v>
      </c>
      <c r="B168" s="272">
        <v>-0.70710678118654702</v>
      </c>
      <c r="C168" s="273">
        <v>-1.11803398874989</v>
      </c>
      <c r="D168" s="273">
        <v>-1.3660254037844299</v>
      </c>
      <c r="E168" s="273">
        <v>-1.7469796037174601</v>
      </c>
      <c r="F168" s="274">
        <v>-2.01366974606292</v>
      </c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223"/>
      <c r="AD168" s="223"/>
      <c r="AE168" s="6"/>
      <c r="AF168" s="263">
        <v>-0.25</v>
      </c>
      <c r="AG168" s="272">
        <v>-0.75</v>
      </c>
      <c r="AH168" s="273">
        <v>-1</v>
      </c>
      <c r="AI168" s="273">
        <v>-1.4635254915624201</v>
      </c>
      <c r="AJ168" s="273">
        <v>-2</v>
      </c>
      <c r="AK168" s="274">
        <v>-2.13571913673931</v>
      </c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</row>
    <row r="169" spans="1:69" ht="15.75" customHeight="1" x14ac:dyDescent="0.2">
      <c r="A169" s="263">
        <v>0.25</v>
      </c>
      <c r="B169" s="272">
        <v>-0.70710678118654702</v>
      </c>
      <c r="C169" s="273">
        <v>-1.11803398874989</v>
      </c>
      <c r="D169" s="273">
        <v>-1.3660254037844299</v>
      </c>
      <c r="E169" s="273">
        <v>-1.7469796037174601</v>
      </c>
      <c r="F169" s="274">
        <v>-2.01366974606292</v>
      </c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223"/>
      <c r="AD169" s="223"/>
      <c r="AE169" s="6"/>
      <c r="AF169" s="263">
        <v>0.25</v>
      </c>
      <c r="AG169" s="272">
        <v>-0.75</v>
      </c>
      <c r="AH169" s="273">
        <v>-1</v>
      </c>
      <c r="AI169" s="273">
        <v>-1.4635254915624201</v>
      </c>
      <c r="AJ169" s="273">
        <v>-2</v>
      </c>
      <c r="AK169" s="274">
        <v>-2.13571913673931</v>
      </c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</row>
    <row r="170" spans="1:69" ht="15.75" customHeight="1" x14ac:dyDescent="0.2">
      <c r="A170" s="263">
        <v>0.5</v>
      </c>
      <c r="B170" s="272">
        <v>-1.41421356237309</v>
      </c>
      <c r="C170" s="273">
        <v>-2.23606797749978</v>
      </c>
      <c r="D170" s="273">
        <v>-2.7320508075688701</v>
      </c>
      <c r="E170" s="273">
        <v>-3.4939592074349299</v>
      </c>
      <c r="F170" s="274">
        <v>-4.0273394921258499</v>
      </c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223"/>
      <c r="AD170" s="223"/>
      <c r="AE170" s="6"/>
      <c r="AF170" s="263">
        <v>0.5</v>
      </c>
      <c r="AG170" s="272">
        <v>-1.5</v>
      </c>
      <c r="AH170" s="273">
        <v>-2</v>
      </c>
      <c r="AI170" s="273">
        <v>-2.9270509831248401</v>
      </c>
      <c r="AJ170" s="273">
        <v>-4</v>
      </c>
      <c r="AK170" s="274">
        <v>-4.27143827347862</v>
      </c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</row>
    <row r="171" spans="1:69" ht="15.75" customHeight="1" x14ac:dyDescent="0.2">
      <c r="A171" s="263">
        <v>0.75</v>
      </c>
      <c r="B171" s="272">
        <v>-2.1213203435596402</v>
      </c>
      <c r="C171" s="273">
        <v>-3.3541019662496798</v>
      </c>
      <c r="D171" s="273">
        <v>-4.0980762113533098</v>
      </c>
      <c r="E171" s="273">
        <v>-5.2409388111524002</v>
      </c>
      <c r="F171" s="274">
        <v>-6.0410092381887699</v>
      </c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223"/>
      <c r="AD171" s="223"/>
      <c r="AE171" s="6"/>
      <c r="AF171" s="263">
        <v>0.75</v>
      </c>
      <c r="AG171" s="272">
        <v>-2.25</v>
      </c>
      <c r="AH171" s="273">
        <v>-3</v>
      </c>
      <c r="AI171" s="273">
        <v>-4.3905764746872604</v>
      </c>
      <c r="AJ171" s="273">
        <v>-6</v>
      </c>
      <c r="AK171" s="274">
        <v>-6.4071574102179296</v>
      </c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</row>
    <row r="172" spans="1:69" ht="15.75" customHeight="1" x14ac:dyDescent="0.2">
      <c r="A172" s="263">
        <v>1</v>
      </c>
      <c r="B172" s="272">
        <v>-2.8284271247461898</v>
      </c>
      <c r="C172" s="273">
        <v>-4.4721359549995698</v>
      </c>
      <c r="D172" s="273">
        <v>-5.4641016151377499</v>
      </c>
      <c r="E172" s="273">
        <v>-6.9879184148698696</v>
      </c>
      <c r="F172" s="274">
        <v>-8.0546789842516997</v>
      </c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223"/>
      <c r="AD172" s="223"/>
      <c r="AE172" s="6"/>
      <c r="AF172" s="263">
        <v>1</v>
      </c>
      <c r="AG172" s="272">
        <v>-3</v>
      </c>
      <c r="AH172" s="273">
        <v>-4</v>
      </c>
      <c r="AI172" s="273">
        <v>-5.8541019662496803</v>
      </c>
      <c r="AJ172" s="273">
        <v>-8</v>
      </c>
      <c r="AK172" s="274">
        <v>-8.5428765469572401</v>
      </c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</row>
    <row r="173" spans="1:69" ht="15.75" customHeight="1" x14ac:dyDescent="0.2">
      <c r="A173" s="263">
        <v>1.25</v>
      </c>
      <c r="B173" s="272">
        <v>-3.5355339059327302</v>
      </c>
      <c r="C173" s="273">
        <v>-5.5901699437494701</v>
      </c>
      <c r="D173" s="273">
        <v>-6.8301270189221901</v>
      </c>
      <c r="E173" s="273">
        <v>-8.7348980185873302</v>
      </c>
      <c r="F173" s="274">
        <v>-10.0683487303146</v>
      </c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223"/>
      <c r="AD173" s="223"/>
      <c r="AE173" s="6"/>
      <c r="AF173" s="263">
        <v>1.25</v>
      </c>
      <c r="AG173" s="272">
        <v>-3.75</v>
      </c>
      <c r="AH173" s="273">
        <v>-5</v>
      </c>
      <c r="AI173" s="273">
        <v>-7.3176274578121099</v>
      </c>
      <c r="AJ173" s="273">
        <v>-9.9999999999999893</v>
      </c>
      <c r="AK173" s="274">
        <v>-10.6785956836965</v>
      </c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</row>
    <row r="174" spans="1:69" ht="15.75" customHeight="1" x14ac:dyDescent="0.2">
      <c r="A174" s="277">
        <v>1.5</v>
      </c>
      <c r="B174" s="283">
        <v>-4.2426406871192803</v>
      </c>
      <c r="C174" s="284">
        <v>-6.7082039324993596</v>
      </c>
      <c r="D174" s="284">
        <v>-8.1961524227066302</v>
      </c>
      <c r="E174" s="284">
        <v>-10.4818776223048</v>
      </c>
      <c r="F174" s="285">
        <v>-12.082018476377501</v>
      </c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223"/>
      <c r="AD174" s="223"/>
      <c r="AE174" s="6"/>
      <c r="AF174" s="277">
        <v>1.5</v>
      </c>
      <c r="AG174" s="283">
        <v>-4.5</v>
      </c>
      <c r="AH174" s="284">
        <v>-6</v>
      </c>
      <c r="AI174" s="284">
        <v>-8.7811529493745297</v>
      </c>
      <c r="AJ174" s="284">
        <v>-12</v>
      </c>
      <c r="AK174" s="285">
        <v>-12.814314820435801</v>
      </c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</row>
    <row r="175" spans="1:69" ht="15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223"/>
      <c r="AD175" s="223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</row>
    <row r="176" spans="1:69" ht="15.75" customHeight="1" x14ac:dyDescent="0.2">
      <c r="A176" s="223"/>
      <c r="B176" s="223"/>
      <c r="C176" s="223"/>
      <c r="D176" s="223"/>
      <c r="E176" s="223"/>
      <c r="F176" s="223"/>
      <c r="G176" s="223"/>
      <c r="H176" s="223"/>
      <c r="I176" s="223"/>
      <c r="J176" s="223"/>
      <c r="K176" s="223"/>
      <c r="L176" s="223"/>
      <c r="M176" s="223"/>
      <c r="N176" s="223"/>
      <c r="O176" s="223"/>
      <c r="P176" s="223"/>
      <c r="Q176" s="223"/>
      <c r="R176" s="223"/>
      <c r="S176" s="223"/>
      <c r="T176" s="223"/>
      <c r="U176" s="223"/>
      <c r="V176" s="223"/>
      <c r="W176" s="223"/>
      <c r="X176" s="223"/>
      <c r="Y176" s="223"/>
      <c r="Z176" s="223"/>
      <c r="AA176" s="223"/>
      <c r="AB176" s="6"/>
      <c r="AC176" s="223"/>
      <c r="AD176" s="223"/>
      <c r="AE176" s="6"/>
      <c r="AF176" s="223"/>
      <c r="AG176" s="223"/>
      <c r="AH176" s="223"/>
      <c r="AI176" s="223"/>
      <c r="AJ176" s="223"/>
      <c r="AK176" s="223"/>
      <c r="AL176" s="223"/>
      <c r="AM176" s="223"/>
      <c r="AN176" s="223"/>
      <c r="AO176" s="223"/>
      <c r="AP176" s="223"/>
      <c r="AQ176" s="223"/>
      <c r="AR176" s="223"/>
      <c r="AS176" s="223"/>
      <c r="AT176" s="223"/>
      <c r="AU176" s="223"/>
      <c r="AV176" s="223"/>
      <c r="AW176" s="223"/>
      <c r="AX176" s="223"/>
      <c r="AY176" s="223"/>
      <c r="AZ176" s="223"/>
      <c r="BA176" s="223"/>
      <c r="BB176" s="223"/>
      <c r="BC176" s="223"/>
      <c r="BD176" s="223"/>
      <c r="BE176" s="223"/>
      <c r="BF176" s="223"/>
      <c r="BG176" s="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</row>
    <row r="177" spans="1:69" ht="15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223"/>
      <c r="AD177" s="223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</row>
    <row r="178" spans="1:69" ht="15.75" customHeight="1" x14ac:dyDescent="0.2">
      <c r="A178" s="6" t="s">
        <v>170</v>
      </c>
      <c r="B178" s="6" t="s">
        <v>163</v>
      </c>
      <c r="C178" s="6" t="s">
        <v>129</v>
      </c>
      <c r="D178" s="6" t="s">
        <v>110</v>
      </c>
      <c r="E178" s="6" t="s">
        <v>111</v>
      </c>
      <c r="F178" s="6" t="s">
        <v>130</v>
      </c>
      <c r="G178" s="6" t="s">
        <v>19</v>
      </c>
      <c r="H178" s="6"/>
      <c r="I178" s="6"/>
      <c r="J178" s="6"/>
      <c r="K178" s="6"/>
      <c r="L178" s="6"/>
      <c r="M178" s="6"/>
      <c r="N178" s="6"/>
      <c r="O178" s="6" t="s">
        <v>170</v>
      </c>
      <c r="P178" s="6" t="s">
        <v>163</v>
      </c>
      <c r="Q178" s="6" t="s">
        <v>129</v>
      </c>
      <c r="R178" s="6" t="s">
        <v>110</v>
      </c>
      <c r="S178" s="6" t="s">
        <v>111</v>
      </c>
      <c r="T178" s="6" t="s">
        <v>130</v>
      </c>
      <c r="U178" s="6" t="s">
        <v>19</v>
      </c>
      <c r="V178" s="6"/>
      <c r="W178" s="6"/>
      <c r="X178" s="6"/>
      <c r="Y178" s="6"/>
      <c r="Z178" s="6"/>
      <c r="AA178" s="6"/>
      <c r="AB178" s="6"/>
      <c r="AC178" s="223"/>
      <c r="AD178" s="223"/>
      <c r="AE178" s="6"/>
      <c r="AF178" s="6" t="s">
        <v>170</v>
      </c>
      <c r="AG178" s="6" t="s">
        <v>163</v>
      </c>
      <c r="AH178" s="6" t="s">
        <v>129</v>
      </c>
      <c r="AI178" s="6" t="s">
        <v>110</v>
      </c>
      <c r="AJ178" s="6" t="s">
        <v>111</v>
      </c>
      <c r="AK178" s="6" t="s">
        <v>131</v>
      </c>
      <c r="AL178" s="6" t="s">
        <v>19</v>
      </c>
      <c r="AM178" s="6"/>
      <c r="AN178" s="6"/>
      <c r="AO178" s="6"/>
      <c r="AP178" s="6"/>
      <c r="AQ178" s="6"/>
      <c r="AR178" s="6"/>
      <c r="AS178" s="6"/>
      <c r="AT178" s="6" t="s">
        <v>170</v>
      </c>
      <c r="AU178" s="6" t="s">
        <v>163</v>
      </c>
      <c r="AV178" s="6" t="s">
        <v>129</v>
      </c>
      <c r="AW178" s="6" t="s">
        <v>110</v>
      </c>
      <c r="AX178" s="6" t="s">
        <v>111</v>
      </c>
      <c r="AY178" s="6" t="s">
        <v>131</v>
      </c>
      <c r="AZ178" s="6" t="s">
        <v>19</v>
      </c>
      <c r="BA178" s="6"/>
      <c r="BB178" s="6"/>
      <c r="BC178" s="6"/>
      <c r="BD178" s="6"/>
      <c r="BE178" s="6"/>
      <c r="BF178" s="6"/>
      <c r="BG178" s="6"/>
      <c r="BH178" s="66"/>
      <c r="BI178" s="66"/>
      <c r="BJ178" s="66"/>
      <c r="BK178" s="66"/>
      <c r="BL178" s="66"/>
      <c r="BM178" s="66"/>
      <c r="BN178" s="66"/>
      <c r="BO178" s="66"/>
      <c r="BP178" s="66"/>
      <c r="BQ178" s="66"/>
    </row>
    <row r="179" spans="1:69" ht="15.75" customHeight="1" x14ac:dyDescent="0.2">
      <c r="A179" s="101" t="s">
        <v>171</v>
      </c>
      <c r="B179" s="41" t="s">
        <v>112</v>
      </c>
      <c r="C179" s="41" t="s">
        <v>113</v>
      </c>
      <c r="D179" s="41" t="s">
        <v>114</v>
      </c>
      <c r="E179" s="41" t="s">
        <v>115</v>
      </c>
      <c r="F179" s="41" t="s">
        <v>116</v>
      </c>
      <c r="G179" s="41" t="s">
        <v>117</v>
      </c>
      <c r="H179" s="41" t="s">
        <v>118</v>
      </c>
      <c r="I179" s="41" t="s">
        <v>119</v>
      </c>
      <c r="J179" s="41" t="s">
        <v>120</v>
      </c>
      <c r="K179" s="41" t="s">
        <v>121</v>
      </c>
      <c r="L179" s="224" t="s">
        <v>122</v>
      </c>
      <c r="M179" s="44" t="s">
        <v>123</v>
      </c>
      <c r="N179" s="6"/>
      <c r="O179" s="101" t="s">
        <v>171</v>
      </c>
      <c r="P179" s="315" t="s">
        <v>112</v>
      </c>
      <c r="Q179" s="315" t="s">
        <v>113</v>
      </c>
      <c r="R179" s="315" t="s">
        <v>114</v>
      </c>
      <c r="S179" s="315" t="s">
        <v>115</v>
      </c>
      <c r="T179" s="315" t="s">
        <v>116</v>
      </c>
      <c r="U179" s="315" t="s">
        <v>117</v>
      </c>
      <c r="V179" s="315" t="s">
        <v>118</v>
      </c>
      <c r="W179" s="315" t="s">
        <v>119</v>
      </c>
      <c r="X179" s="315" t="s">
        <v>120</v>
      </c>
      <c r="Y179" s="315" t="s">
        <v>121</v>
      </c>
      <c r="Z179" s="224" t="s">
        <v>122</v>
      </c>
      <c r="AA179" s="44" t="s">
        <v>123</v>
      </c>
      <c r="AB179" s="6"/>
      <c r="AC179" s="223"/>
      <c r="AD179" s="223"/>
      <c r="AE179" s="6"/>
      <c r="AF179" s="101" t="s">
        <v>171</v>
      </c>
      <c r="AG179" s="41" t="s">
        <v>112</v>
      </c>
      <c r="AH179" s="41" t="s">
        <v>113</v>
      </c>
      <c r="AI179" s="41" t="s">
        <v>114</v>
      </c>
      <c r="AJ179" s="41" t="s">
        <v>115</v>
      </c>
      <c r="AK179" s="41" t="s">
        <v>116</v>
      </c>
      <c r="AL179" s="41" t="s">
        <v>117</v>
      </c>
      <c r="AM179" s="41" t="s">
        <v>118</v>
      </c>
      <c r="AN179" s="41" t="s">
        <v>119</v>
      </c>
      <c r="AO179" s="41" t="s">
        <v>120</v>
      </c>
      <c r="AP179" s="41" t="s">
        <v>121</v>
      </c>
      <c r="AQ179" s="224" t="s">
        <v>122</v>
      </c>
      <c r="AR179" s="44" t="s">
        <v>123</v>
      </c>
      <c r="AS179" s="6"/>
      <c r="AT179" s="101" t="s">
        <v>171</v>
      </c>
      <c r="AU179" s="41" t="s">
        <v>112</v>
      </c>
      <c r="AV179" s="41" t="s">
        <v>113</v>
      </c>
      <c r="AW179" s="41" t="s">
        <v>114</v>
      </c>
      <c r="AX179" s="41" t="s">
        <v>115</v>
      </c>
      <c r="AY179" s="41" t="s">
        <v>116</v>
      </c>
      <c r="AZ179" s="41" t="s">
        <v>117</v>
      </c>
      <c r="BA179" s="41" t="s">
        <v>118</v>
      </c>
      <c r="BB179" s="41" t="s">
        <v>119</v>
      </c>
      <c r="BC179" s="41" t="s">
        <v>120</v>
      </c>
      <c r="BD179" s="41" t="s">
        <v>121</v>
      </c>
      <c r="BE179" s="224" t="s">
        <v>122</v>
      </c>
      <c r="BF179" s="44" t="s">
        <v>123</v>
      </c>
      <c r="BG179" s="6"/>
      <c r="BH179" s="66"/>
      <c r="BI179" s="66"/>
      <c r="BJ179" s="66"/>
      <c r="BK179" s="66"/>
      <c r="BL179" s="66"/>
      <c r="BM179" s="66"/>
      <c r="BN179" s="66"/>
      <c r="BO179" s="66"/>
      <c r="BP179" s="66"/>
      <c r="BQ179" s="66"/>
    </row>
    <row r="180" spans="1:69" ht="15.75" customHeight="1" x14ac:dyDescent="0.2">
      <c r="A180" s="225">
        <v>0</v>
      </c>
      <c r="B180" s="138">
        <v>-2.8284268960190802</v>
      </c>
      <c r="C180" s="139">
        <v>-2.8284268936896599</v>
      </c>
      <c r="D180" s="139">
        <v>-2.8284268806205</v>
      </c>
      <c r="E180" s="139">
        <v>-2.82842688682276</v>
      </c>
      <c r="F180" s="139">
        <v>-2.8284268778036501</v>
      </c>
      <c r="G180" s="139">
        <v>-2.8284268944209101</v>
      </c>
      <c r="H180" s="139">
        <v>-2.8284268791454199</v>
      </c>
      <c r="I180" s="139">
        <v>-2.8284268839289002</v>
      </c>
      <c r="J180" s="139">
        <v>-2.8284268791454199</v>
      </c>
      <c r="K180" s="140">
        <v>-2.8284268853408299</v>
      </c>
      <c r="L180" s="226">
        <f t="shared" ref="L180:L185" si="64">AVERAGE(B180:K180)</f>
        <v>-2.8284268856937129</v>
      </c>
      <c r="M180" s="227">
        <f t="shared" ref="M180:M185" si="65">_xlfn.STDEV.S(B180:K180)</f>
        <v>6.8716571641304445E-9</v>
      </c>
      <c r="N180" s="6"/>
      <c r="O180" s="199">
        <v>0</v>
      </c>
      <c r="P180" s="226">
        <v>17</v>
      </c>
      <c r="Q180" s="232">
        <v>17</v>
      </c>
      <c r="R180" s="232">
        <v>17</v>
      </c>
      <c r="S180" s="232">
        <v>17</v>
      </c>
      <c r="T180" s="232">
        <v>17</v>
      </c>
      <c r="U180" s="232">
        <v>17</v>
      </c>
      <c r="V180" s="232">
        <v>17</v>
      </c>
      <c r="W180" s="232">
        <v>17</v>
      </c>
      <c r="X180" s="232">
        <v>17</v>
      </c>
      <c r="Y180" s="232">
        <v>17</v>
      </c>
      <c r="Z180" s="232">
        <f t="shared" ref="Z180:Z185" si="66">AVERAGE(P180:Y180)</f>
        <v>17</v>
      </c>
      <c r="AA180" s="227">
        <f t="shared" ref="AA180:AA185" si="67">_xlfn.STDEV.S(P180:Y180)</f>
        <v>0</v>
      </c>
      <c r="AB180" s="6"/>
      <c r="AC180" s="223"/>
      <c r="AD180" s="223"/>
      <c r="AE180" s="6"/>
      <c r="AF180" s="225">
        <v>0</v>
      </c>
      <c r="AG180" s="138">
        <v>-2.99999998730036</v>
      </c>
      <c r="AH180" s="139">
        <v>-2.9999999877137098</v>
      </c>
      <c r="AI180" s="139">
        <v>-2.9999999864048701</v>
      </c>
      <c r="AJ180" s="139">
        <v>-2.9999999870126799</v>
      </c>
      <c r="AK180" s="139">
        <v>-2.9999999871858001</v>
      </c>
      <c r="AL180" s="139">
        <v>-2.9999999872724601</v>
      </c>
      <c r="AM180" s="139">
        <v>-2.9999999861145299</v>
      </c>
      <c r="AN180" s="139">
        <v>-2.9999999862863098</v>
      </c>
      <c r="AO180" s="139">
        <v>-2.99999998715974</v>
      </c>
      <c r="AP180" s="140">
        <v>-2.9999999877816599</v>
      </c>
      <c r="AQ180" s="226">
        <f t="shared" ref="AQ180:AQ185" si="68">AVERAGE(AG180:AP180)</f>
        <v>-2.9999999870232119</v>
      </c>
      <c r="AR180" s="227">
        <f t="shared" ref="AR180:AR185" si="69">_xlfn.STDEV.S(AG180:AP180)</f>
        <v>5.7611982188862094E-10</v>
      </c>
      <c r="AS180" s="6"/>
      <c r="AT180" s="225">
        <v>0</v>
      </c>
      <c r="AU180" s="226">
        <v>9</v>
      </c>
      <c r="AV180" s="232">
        <v>9</v>
      </c>
      <c r="AW180" s="232">
        <v>9</v>
      </c>
      <c r="AX180" s="232">
        <v>9</v>
      </c>
      <c r="AY180" s="232">
        <v>9</v>
      </c>
      <c r="AZ180" s="232">
        <v>9</v>
      </c>
      <c r="BA180" s="232">
        <v>9</v>
      </c>
      <c r="BB180" s="232">
        <v>9</v>
      </c>
      <c r="BC180" s="232">
        <v>9</v>
      </c>
      <c r="BD180" s="232">
        <v>9</v>
      </c>
      <c r="BE180" s="226">
        <f t="shared" ref="BE180:BE185" si="70">AVERAGE(AU180:BD180)</f>
        <v>9</v>
      </c>
      <c r="BF180" s="227">
        <f t="shared" ref="BF180:BF185" si="71">_xlfn.STDEV.S(AU180:BD180)</f>
        <v>0</v>
      </c>
      <c r="BG180" s="6"/>
      <c r="BH180" s="66"/>
      <c r="BI180" s="66"/>
      <c r="BJ180" s="66"/>
      <c r="BK180" s="66"/>
      <c r="BL180" s="66"/>
      <c r="BM180" s="66"/>
      <c r="BN180" s="66"/>
      <c r="BO180" s="66"/>
      <c r="BP180" s="66"/>
      <c r="BQ180" s="66"/>
    </row>
    <row r="181" spans="1:69" ht="15.75" customHeight="1" x14ac:dyDescent="0.2">
      <c r="A181" s="225">
        <v>0.2</v>
      </c>
      <c r="B181" s="123">
        <v>-2.7040602190672298</v>
      </c>
      <c r="C181" s="124">
        <v>-2.7040604037407601</v>
      </c>
      <c r="D181" s="124">
        <v>-2.7040524290291299</v>
      </c>
      <c r="E181" s="124">
        <v>-2.7040565917308701</v>
      </c>
      <c r="F181" s="124">
        <v>-2.70406202510924</v>
      </c>
      <c r="G181" s="124">
        <v>-2.7040559944061902</v>
      </c>
      <c r="H181" s="124">
        <v>-2.70405721909004</v>
      </c>
      <c r="I181" s="124">
        <v>-2.7040565079760501</v>
      </c>
      <c r="J181" s="124">
        <v>-2.70405721909004</v>
      </c>
      <c r="K181" s="125">
        <v>-2.7040557071570199</v>
      </c>
      <c r="L181" s="234">
        <f t="shared" si="64"/>
        <v>-2.7040574316396571</v>
      </c>
      <c r="M181" s="235">
        <f t="shared" si="65"/>
        <v>2.777241810148396E-6</v>
      </c>
      <c r="N181" s="6"/>
      <c r="O181" s="199">
        <v>0.2</v>
      </c>
      <c r="P181" s="234">
        <v>16</v>
      </c>
      <c r="Q181" s="236">
        <v>16</v>
      </c>
      <c r="R181" s="236">
        <v>16</v>
      </c>
      <c r="S181" s="236">
        <v>16</v>
      </c>
      <c r="T181" s="236">
        <v>16</v>
      </c>
      <c r="U181" s="236">
        <v>16</v>
      </c>
      <c r="V181" s="236">
        <v>16</v>
      </c>
      <c r="W181" s="236">
        <v>16</v>
      </c>
      <c r="X181" s="236">
        <v>16</v>
      </c>
      <c r="Y181" s="236">
        <v>16</v>
      </c>
      <c r="Z181" s="236">
        <f t="shared" si="66"/>
        <v>16</v>
      </c>
      <c r="AA181" s="235">
        <f t="shared" si="67"/>
        <v>0</v>
      </c>
      <c r="AB181" s="6"/>
      <c r="AC181" s="223"/>
      <c r="AD181" s="223"/>
      <c r="AE181" s="6"/>
      <c r="AF181" s="225">
        <v>0.2</v>
      </c>
      <c r="AG181" s="123">
        <v>-2.8680766534885298</v>
      </c>
      <c r="AH181" s="124">
        <v>-2.86807020723655</v>
      </c>
      <c r="AI181" s="124">
        <v>-2.8680695555216502</v>
      </c>
      <c r="AJ181" s="124">
        <v>-2.8680671463960699</v>
      </c>
      <c r="AK181" s="124">
        <v>-2.8680636188553499</v>
      </c>
      <c r="AL181" s="124">
        <v>-2.8680645926789499</v>
      </c>
      <c r="AM181" s="124">
        <v>-2.8680618647052198</v>
      </c>
      <c r="AN181" s="124">
        <v>-2.8680643927522902</v>
      </c>
      <c r="AO181" s="124">
        <v>-2.8680564777063302</v>
      </c>
      <c r="AP181" s="125">
        <v>-2.8680724221820402</v>
      </c>
      <c r="AQ181" s="234">
        <f t="shared" si="68"/>
        <v>-2.868066693152298</v>
      </c>
      <c r="AR181" s="235">
        <f t="shared" si="69"/>
        <v>5.7696699665643871E-6</v>
      </c>
      <c r="AS181" s="6"/>
      <c r="AT181" s="225">
        <v>0.2</v>
      </c>
      <c r="AU181" s="234">
        <v>9</v>
      </c>
      <c r="AV181" s="236">
        <v>9</v>
      </c>
      <c r="AW181" s="236">
        <v>9</v>
      </c>
      <c r="AX181" s="236">
        <v>9</v>
      </c>
      <c r="AY181" s="236">
        <v>9</v>
      </c>
      <c r="AZ181" s="236">
        <v>9</v>
      </c>
      <c r="BA181" s="236">
        <v>9</v>
      </c>
      <c r="BB181" s="236">
        <v>9</v>
      </c>
      <c r="BC181" s="236">
        <v>9</v>
      </c>
      <c r="BD181" s="236">
        <v>9</v>
      </c>
      <c r="BE181" s="234">
        <f t="shared" si="70"/>
        <v>9</v>
      </c>
      <c r="BF181" s="235">
        <f t="shared" si="71"/>
        <v>0</v>
      </c>
      <c r="BG181" s="6"/>
      <c r="BH181" s="66"/>
      <c r="BI181" s="66"/>
      <c r="BJ181" s="66"/>
      <c r="BK181" s="66"/>
      <c r="BL181" s="66"/>
      <c r="BM181" s="66"/>
      <c r="BN181" s="66"/>
      <c r="BO181" s="66"/>
      <c r="BP181" s="66"/>
      <c r="BQ181" s="66"/>
    </row>
    <row r="182" spans="1:69" ht="15.75" customHeight="1" x14ac:dyDescent="0.2">
      <c r="A182" s="225">
        <v>0.4</v>
      </c>
      <c r="B182" s="123">
        <v>-2.5811779442606801</v>
      </c>
      <c r="C182" s="124">
        <v>-2.5811886615056601</v>
      </c>
      <c r="D182" s="124">
        <v>-2.5812412948798298</v>
      </c>
      <c r="E182" s="124">
        <v>-2.5812555745385901</v>
      </c>
      <c r="F182" s="124">
        <v>-2.5812130132720199</v>
      </c>
      <c r="G182" s="124">
        <v>-2.5812374628361998</v>
      </c>
      <c r="H182" s="124">
        <v>-2.5812140016304599</v>
      </c>
      <c r="I182" s="124">
        <v>-2.5812420027674299</v>
      </c>
      <c r="J182" s="124">
        <v>-2.5812140016304599</v>
      </c>
      <c r="K182" s="125">
        <v>-2.5812232760312201</v>
      </c>
      <c r="L182" s="234">
        <f t="shared" si="64"/>
        <v>-2.5812207233352549</v>
      </c>
      <c r="M182" s="235">
        <f t="shared" si="65"/>
        <v>2.446120294717269E-5</v>
      </c>
      <c r="N182" s="6"/>
      <c r="O182" s="199">
        <v>0.4</v>
      </c>
      <c r="P182" s="234">
        <v>101</v>
      </c>
      <c r="Q182" s="236">
        <v>101</v>
      </c>
      <c r="R182" s="236">
        <v>101</v>
      </c>
      <c r="S182" s="236">
        <v>101</v>
      </c>
      <c r="T182" s="236">
        <v>101</v>
      </c>
      <c r="U182" s="236">
        <v>101</v>
      </c>
      <c r="V182" s="236">
        <v>101</v>
      </c>
      <c r="W182" s="236">
        <v>101</v>
      </c>
      <c r="X182" s="236">
        <v>101</v>
      </c>
      <c r="Y182" s="236">
        <v>101</v>
      </c>
      <c r="Z182" s="236">
        <f t="shared" si="66"/>
        <v>101</v>
      </c>
      <c r="AA182" s="235">
        <f t="shared" si="67"/>
        <v>0</v>
      </c>
      <c r="AB182" s="6"/>
      <c r="AC182" s="223"/>
      <c r="AD182" s="223"/>
      <c r="AE182" s="6"/>
      <c r="AF182" s="225">
        <v>0.4</v>
      </c>
      <c r="AG182" s="123">
        <v>-2.7401100127215701</v>
      </c>
      <c r="AH182" s="124">
        <v>-2.7401749279697301</v>
      </c>
      <c r="AI182" s="124">
        <v>-2.7400405065005198</v>
      </c>
      <c r="AJ182" s="124">
        <v>-2.7401222963049001</v>
      </c>
      <c r="AK182" s="124">
        <v>-2.74010827463484</v>
      </c>
      <c r="AL182" s="124">
        <v>-2.74010762688776</v>
      </c>
      <c r="AM182" s="124">
        <v>-2.74015659070679</v>
      </c>
      <c r="AN182" s="124">
        <v>-2.7401442322982801</v>
      </c>
      <c r="AO182" s="124">
        <v>-2.7400822292186802</v>
      </c>
      <c r="AP182" s="125">
        <v>-2.7401607324427699</v>
      </c>
      <c r="AQ182" s="234">
        <f t="shared" si="68"/>
        <v>-2.7401207429685841</v>
      </c>
      <c r="AR182" s="235">
        <f t="shared" si="69"/>
        <v>4.0467027806214129E-5</v>
      </c>
      <c r="AS182" s="6"/>
      <c r="AT182" s="225">
        <v>0.4</v>
      </c>
      <c r="AU182" s="234">
        <v>101</v>
      </c>
      <c r="AV182" s="236">
        <v>101</v>
      </c>
      <c r="AW182" s="236">
        <v>101</v>
      </c>
      <c r="AX182" s="236">
        <v>101</v>
      </c>
      <c r="AY182" s="236">
        <v>101</v>
      </c>
      <c r="AZ182" s="236">
        <v>101</v>
      </c>
      <c r="BA182" s="236">
        <v>101</v>
      </c>
      <c r="BB182" s="236">
        <v>101</v>
      </c>
      <c r="BC182" s="236">
        <v>101</v>
      </c>
      <c r="BD182" s="236">
        <v>101</v>
      </c>
      <c r="BE182" s="234">
        <f t="shared" si="70"/>
        <v>101</v>
      </c>
      <c r="BF182" s="235">
        <f t="shared" si="71"/>
        <v>0</v>
      </c>
      <c r="BG182" s="6"/>
      <c r="BH182" s="66"/>
      <c r="BI182" s="66"/>
      <c r="BJ182" s="66"/>
      <c r="BK182" s="66"/>
      <c r="BL182" s="66"/>
      <c r="BM182" s="66"/>
      <c r="BN182" s="66"/>
      <c r="BO182" s="66"/>
      <c r="BP182" s="66"/>
      <c r="BQ182" s="66"/>
    </row>
    <row r="183" spans="1:69" ht="15.75" customHeight="1" x14ac:dyDescent="0.2">
      <c r="A183" s="225">
        <v>0.6</v>
      </c>
      <c r="B183" s="123">
        <v>-2.4606535274007899</v>
      </c>
      <c r="C183" s="124">
        <v>-2.4604914946865502</v>
      </c>
      <c r="D183" s="124">
        <v>-2.46059414644201</v>
      </c>
      <c r="E183" s="124">
        <v>-2.4605452153759502</v>
      </c>
      <c r="F183" s="124">
        <v>-2.4605957603253699</v>
      </c>
      <c r="G183" s="124">
        <v>-2.4606040300299599</v>
      </c>
      <c r="H183" s="124">
        <v>-2.46063694441141</v>
      </c>
      <c r="I183" s="124">
        <v>-2.4605785569611398</v>
      </c>
      <c r="J183" s="124">
        <v>-2.46063694441141</v>
      </c>
      <c r="K183" s="125">
        <v>-2.4606245899846</v>
      </c>
      <c r="L183" s="234">
        <f t="shared" si="64"/>
        <v>-2.4605961210029186</v>
      </c>
      <c r="M183" s="235">
        <f t="shared" si="65"/>
        <v>4.8707979019583271E-5</v>
      </c>
      <c r="N183" s="6"/>
      <c r="O183" s="199">
        <v>0.6</v>
      </c>
      <c r="P183" s="234">
        <v>101</v>
      </c>
      <c r="Q183" s="236">
        <v>101</v>
      </c>
      <c r="R183" s="236">
        <v>101</v>
      </c>
      <c r="S183" s="236">
        <v>101</v>
      </c>
      <c r="T183" s="236">
        <v>101</v>
      </c>
      <c r="U183" s="236">
        <v>101</v>
      </c>
      <c r="V183" s="236">
        <v>101</v>
      </c>
      <c r="W183" s="236">
        <v>101</v>
      </c>
      <c r="X183" s="236">
        <v>101</v>
      </c>
      <c r="Y183" s="236">
        <v>101</v>
      </c>
      <c r="Z183" s="236">
        <f t="shared" si="66"/>
        <v>101</v>
      </c>
      <c r="AA183" s="235">
        <f t="shared" si="67"/>
        <v>0</v>
      </c>
      <c r="AB183" s="6"/>
      <c r="AC183" s="223"/>
      <c r="AD183" s="223"/>
      <c r="AE183" s="6"/>
      <c r="AF183" s="225">
        <v>0.6</v>
      </c>
      <c r="AG183" s="123">
        <v>-2.6180006578558301</v>
      </c>
      <c r="AH183" s="124">
        <v>-2.6179498453413399</v>
      </c>
      <c r="AI183" s="124">
        <v>-2.6180410868368602</v>
      </c>
      <c r="AJ183" s="124">
        <v>-2.6180026713288602</v>
      </c>
      <c r="AK183" s="124">
        <v>-2.6180681968494</v>
      </c>
      <c r="AL183" s="124">
        <v>-2.6179604726966601</v>
      </c>
      <c r="AM183" s="124">
        <v>-2.61796634675513</v>
      </c>
      <c r="AN183" s="124">
        <v>-2.6180218064709502</v>
      </c>
      <c r="AO183" s="124">
        <v>-2.6180063390816901</v>
      </c>
      <c r="AP183" s="125">
        <v>-2.6181486755484098</v>
      </c>
      <c r="AQ183" s="234">
        <f t="shared" si="68"/>
        <v>-2.6180166098765136</v>
      </c>
      <c r="AR183" s="235">
        <f t="shared" si="69"/>
        <v>5.9083923774659418E-5</v>
      </c>
      <c r="AS183" s="6"/>
      <c r="AT183" s="225">
        <v>0.6</v>
      </c>
      <c r="AU183" s="234">
        <v>101</v>
      </c>
      <c r="AV183" s="236">
        <v>101</v>
      </c>
      <c r="AW183" s="236">
        <v>101</v>
      </c>
      <c r="AX183" s="236">
        <v>101</v>
      </c>
      <c r="AY183" s="236">
        <v>101</v>
      </c>
      <c r="AZ183" s="236">
        <v>101</v>
      </c>
      <c r="BA183" s="236">
        <v>101</v>
      </c>
      <c r="BB183" s="236">
        <v>101</v>
      </c>
      <c r="BC183" s="236">
        <v>101</v>
      </c>
      <c r="BD183" s="236">
        <v>101</v>
      </c>
      <c r="BE183" s="234">
        <f t="shared" si="70"/>
        <v>101</v>
      </c>
      <c r="BF183" s="235">
        <f t="shared" si="71"/>
        <v>0</v>
      </c>
      <c r="BG183" s="6"/>
      <c r="BH183" s="66"/>
      <c r="BI183" s="66"/>
      <c r="BJ183" s="66"/>
      <c r="BK183" s="66"/>
      <c r="BL183" s="66"/>
      <c r="BM183" s="66"/>
      <c r="BN183" s="66"/>
      <c r="BO183" s="66"/>
      <c r="BP183" s="66"/>
      <c r="BQ183" s="66"/>
    </row>
    <row r="184" spans="1:69" ht="15.75" customHeight="1" x14ac:dyDescent="0.2">
      <c r="A184" s="225">
        <v>0.8</v>
      </c>
      <c r="B184" s="123">
        <v>-2.3430819364610498</v>
      </c>
      <c r="C184" s="124">
        <v>-2.3432044461614701</v>
      </c>
      <c r="D184" s="124">
        <v>-2.3433919420265101</v>
      </c>
      <c r="E184" s="124">
        <v>-2.3431511956437401</v>
      </c>
      <c r="F184" s="124">
        <v>-2.34333094535382</v>
      </c>
      <c r="G184" s="124">
        <v>-2.3434150025860498</v>
      </c>
      <c r="H184" s="124">
        <v>-2.3435275624851202</v>
      </c>
      <c r="I184" s="124">
        <v>-2.3435374765069201</v>
      </c>
      <c r="J184" s="124">
        <v>-2.3435275624851202</v>
      </c>
      <c r="K184" s="125">
        <v>-2.3432876732839301</v>
      </c>
      <c r="L184" s="234">
        <f t="shared" si="64"/>
        <v>-2.3433455742993736</v>
      </c>
      <c r="M184" s="235">
        <f t="shared" si="65"/>
        <v>1.6357389304802071E-4</v>
      </c>
      <c r="N184" s="6"/>
      <c r="O184" s="199">
        <v>0.8</v>
      </c>
      <c r="P184" s="234">
        <v>101</v>
      </c>
      <c r="Q184" s="236">
        <v>101</v>
      </c>
      <c r="R184" s="236">
        <v>101</v>
      </c>
      <c r="S184" s="236">
        <v>101</v>
      </c>
      <c r="T184" s="236">
        <v>101</v>
      </c>
      <c r="U184" s="236">
        <v>101</v>
      </c>
      <c r="V184" s="236">
        <v>101</v>
      </c>
      <c r="W184" s="236">
        <v>101</v>
      </c>
      <c r="X184" s="236">
        <v>101</v>
      </c>
      <c r="Y184" s="236">
        <v>101</v>
      </c>
      <c r="Z184" s="236">
        <f t="shared" si="66"/>
        <v>101</v>
      </c>
      <c r="AA184" s="235">
        <f t="shared" si="67"/>
        <v>0</v>
      </c>
      <c r="AB184" s="6"/>
      <c r="AC184" s="223"/>
      <c r="AD184" s="223"/>
      <c r="AE184" s="6"/>
      <c r="AF184" s="225">
        <v>0.8</v>
      </c>
      <c r="AG184" s="123">
        <v>-2.5024585132069399</v>
      </c>
      <c r="AH184" s="124">
        <v>-2.5024880798606302</v>
      </c>
      <c r="AI184" s="124">
        <v>-2.5024075909924801</v>
      </c>
      <c r="AJ184" s="124">
        <v>-2.5024382043107298</v>
      </c>
      <c r="AK184" s="124">
        <v>-2.5025138249024899</v>
      </c>
      <c r="AL184" s="124">
        <v>-2.50240131559223</v>
      </c>
      <c r="AM184" s="124">
        <v>-2.5024755567624202</v>
      </c>
      <c r="AN184" s="124">
        <v>-2.5023682328400501</v>
      </c>
      <c r="AO184" s="124">
        <v>-2.5024899004930998</v>
      </c>
      <c r="AP184" s="125">
        <v>-2.5023751551739801</v>
      </c>
      <c r="AQ184" s="234">
        <f t="shared" si="68"/>
        <v>-2.5024416374135048</v>
      </c>
      <c r="AR184" s="235">
        <f t="shared" si="69"/>
        <v>5.1356583235173889E-5</v>
      </c>
      <c r="AS184" s="6"/>
      <c r="AT184" s="225">
        <v>0.8</v>
      </c>
      <c r="AU184" s="234">
        <v>101</v>
      </c>
      <c r="AV184" s="236">
        <v>101</v>
      </c>
      <c r="AW184" s="236">
        <v>101</v>
      </c>
      <c r="AX184" s="236">
        <v>101</v>
      </c>
      <c r="AY184" s="236">
        <v>101</v>
      </c>
      <c r="AZ184" s="236">
        <v>101</v>
      </c>
      <c r="BA184" s="236">
        <v>101</v>
      </c>
      <c r="BB184" s="236">
        <v>101</v>
      </c>
      <c r="BC184" s="236">
        <v>101</v>
      </c>
      <c r="BD184" s="236">
        <v>101</v>
      </c>
      <c r="BE184" s="234">
        <f t="shared" si="70"/>
        <v>101</v>
      </c>
      <c r="BF184" s="235">
        <f t="shared" si="71"/>
        <v>0</v>
      </c>
      <c r="BG184" s="6"/>
      <c r="BH184" s="66"/>
      <c r="BI184" s="66"/>
      <c r="BJ184" s="66"/>
      <c r="BK184" s="66"/>
      <c r="BL184" s="66"/>
      <c r="BM184" s="66"/>
      <c r="BN184" s="66"/>
      <c r="BO184" s="66"/>
      <c r="BP184" s="66"/>
      <c r="BQ184" s="66"/>
    </row>
    <row r="185" spans="1:69" ht="15.75" customHeight="1" x14ac:dyDescent="0.2">
      <c r="A185" s="237">
        <v>1</v>
      </c>
      <c r="B185" s="128">
        <v>-2.2311594108947799</v>
      </c>
      <c r="C185" s="129">
        <v>-2.2306662816212701</v>
      </c>
      <c r="D185" s="129">
        <v>-2.2305746388582399</v>
      </c>
      <c r="E185" s="129">
        <v>-2.2306205185634398</v>
      </c>
      <c r="F185" s="129">
        <v>-2.2306231686573201</v>
      </c>
      <c r="G185" s="129">
        <v>-2.23118721946163</v>
      </c>
      <c r="H185" s="129">
        <v>-2.2306110665934198</v>
      </c>
      <c r="I185" s="129">
        <v>-2.2304524575713902</v>
      </c>
      <c r="J185" s="129">
        <v>-2.2306110665934198</v>
      </c>
      <c r="K185" s="130">
        <v>-2.2304220822445999</v>
      </c>
      <c r="L185" s="238">
        <f t="shared" si="64"/>
        <v>-2.2306927911059509</v>
      </c>
      <c r="M185" s="239">
        <f t="shared" si="65"/>
        <v>2.6485384349846287E-4</v>
      </c>
      <c r="N185" s="6"/>
      <c r="O185" s="203">
        <v>1</v>
      </c>
      <c r="P185" s="238">
        <v>101</v>
      </c>
      <c r="Q185" s="326">
        <v>101</v>
      </c>
      <c r="R185" s="326">
        <v>101</v>
      </c>
      <c r="S185" s="326">
        <v>101</v>
      </c>
      <c r="T185" s="326">
        <v>101</v>
      </c>
      <c r="U185" s="326">
        <v>101</v>
      </c>
      <c r="V185" s="326">
        <v>101</v>
      </c>
      <c r="W185" s="326">
        <v>101</v>
      </c>
      <c r="X185" s="326">
        <v>101</v>
      </c>
      <c r="Y185" s="326">
        <v>101</v>
      </c>
      <c r="Z185" s="326">
        <f t="shared" si="66"/>
        <v>101</v>
      </c>
      <c r="AA185" s="239">
        <f t="shared" si="67"/>
        <v>0</v>
      </c>
      <c r="AB185" s="6"/>
      <c r="AC185" s="223"/>
      <c r="AD185" s="223"/>
      <c r="AE185" s="6"/>
      <c r="AF185" s="237">
        <v>1</v>
      </c>
      <c r="AG185" s="128">
        <v>-2.3917753606385199</v>
      </c>
      <c r="AH185" s="129">
        <v>-2.3917335093959999</v>
      </c>
      <c r="AI185" s="129">
        <v>-2.3917502446901202</v>
      </c>
      <c r="AJ185" s="129">
        <v>-2.3917380607918499</v>
      </c>
      <c r="AK185" s="129">
        <v>-2.3917144160685799</v>
      </c>
      <c r="AL185" s="129">
        <v>-2.39175583211397</v>
      </c>
      <c r="AM185" s="129">
        <v>-2.3916963857368101</v>
      </c>
      <c r="AN185" s="129">
        <v>-2.3917203038324502</v>
      </c>
      <c r="AO185" s="129">
        <v>-2.39172937781239</v>
      </c>
      <c r="AP185" s="130">
        <v>-2.3917374698013698</v>
      </c>
      <c r="AQ185" s="238">
        <f t="shared" si="68"/>
        <v>-2.391735096088206</v>
      </c>
      <c r="AR185" s="239">
        <f t="shared" si="69"/>
        <v>2.2299233958052992E-5</v>
      </c>
      <c r="AS185" s="6"/>
      <c r="AT185" s="237">
        <v>1</v>
      </c>
      <c r="AU185" s="238">
        <v>101</v>
      </c>
      <c r="AV185" s="326">
        <v>101</v>
      </c>
      <c r="AW185" s="326">
        <v>101</v>
      </c>
      <c r="AX185" s="326">
        <v>101</v>
      </c>
      <c r="AY185" s="326">
        <v>101</v>
      </c>
      <c r="AZ185" s="326">
        <v>101</v>
      </c>
      <c r="BA185" s="326">
        <v>101</v>
      </c>
      <c r="BB185" s="326">
        <v>101</v>
      </c>
      <c r="BC185" s="326">
        <v>101</v>
      </c>
      <c r="BD185" s="326">
        <v>101</v>
      </c>
      <c r="BE185" s="238">
        <f t="shared" si="70"/>
        <v>101</v>
      </c>
      <c r="BF185" s="239">
        <f t="shared" si="71"/>
        <v>0</v>
      </c>
      <c r="BG185" s="6"/>
      <c r="BH185" s="66"/>
      <c r="BI185" s="66"/>
      <c r="BJ185" s="66"/>
      <c r="BK185" s="66"/>
      <c r="BL185" s="66"/>
      <c r="BM185" s="66"/>
      <c r="BN185" s="66"/>
      <c r="BO185" s="66"/>
      <c r="BP185" s="66"/>
      <c r="BQ185" s="66"/>
    </row>
    <row r="186" spans="1:69" ht="15.75" customHeight="1" x14ac:dyDescent="0.2">
      <c r="A186" s="6"/>
      <c r="B186" s="6"/>
      <c r="C186" s="6"/>
      <c r="D186" s="6"/>
      <c r="E186" s="6"/>
      <c r="F186" s="6"/>
      <c r="G186" s="69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223"/>
      <c r="AD186" s="223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</row>
    <row r="187" spans="1:69" ht="15.75" customHeight="1" x14ac:dyDescent="0.2">
      <c r="A187" s="6" t="s">
        <v>170</v>
      </c>
      <c r="B187" s="6" t="s">
        <v>163</v>
      </c>
      <c r="C187" s="6" t="s">
        <v>129</v>
      </c>
      <c r="D187" s="6" t="s">
        <v>110</v>
      </c>
      <c r="E187" s="6" t="s">
        <v>111</v>
      </c>
      <c r="F187" s="6" t="s">
        <v>133</v>
      </c>
      <c r="G187" s="6" t="s">
        <v>19</v>
      </c>
      <c r="H187" s="6"/>
      <c r="I187" s="6"/>
      <c r="J187" s="6"/>
      <c r="K187" s="6"/>
      <c r="L187" s="6"/>
      <c r="M187" s="6"/>
      <c r="N187" s="6"/>
      <c r="O187" s="6" t="s">
        <v>170</v>
      </c>
      <c r="P187" s="6" t="s">
        <v>163</v>
      </c>
      <c r="Q187" s="6" t="s">
        <v>129</v>
      </c>
      <c r="R187" s="6" t="s">
        <v>110</v>
      </c>
      <c r="S187" s="6" t="s">
        <v>111</v>
      </c>
      <c r="T187" s="6" t="s">
        <v>133</v>
      </c>
      <c r="U187" s="6" t="s">
        <v>19</v>
      </c>
      <c r="V187" s="6"/>
      <c r="W187" s="6"/>
      <c r="X187" s="6"/>
      <c r="Y187" s="6"/>
      <c r="Z187" s="6"/>
      <c r="AA187" s="6"/>
      <c r="AB187" s="6"/>
      <c r="AC187" s="223"/>
      <c r="AD187" s="223"/>
      <c r="AE187" s="6"/>
      <c r="AF187" s="6" t="s">
        <v>170</v>
      </c>
      <c r="AG187" s="6" t="s">
        <v>163</v>
      </c>
      <c r="AH187" s="6" t="s">
        <v>129</v>
      </c>
      <c r="AI187" s="6" t="s">
        <v>110</v>
      </c>
      <c r="AJ187" s="6" t="s">
        <v>111</v>
      </c>
      <c r="AK187" s="6" t="s">
        <v>134</v>
      </c>
      <c r="AL187" s="6" t="s">
        <v>19</v>
      </c>
      <c r="AM187" s="6"/>
      <c r="AN187" s="6"/>
      <c r="AO187" s="6"/>
      <c r="AP187" s="6"/>
      <c r="AQ187" s="6"/>
      <c r="AR187" s="6"/>
      <c r="AS187" s="6"/>
      <c r="AT187" s="6" t="s">
        <v>170</v>
      </c>
      <c r="AU187" s="6" t="s">
        <v>163</v>
      </c>
      <c r="AV187" s="6" t="s">
        <v>129</v>
      </c>
      <c r="AW187" s="6" t="s">
        <v>110</v>
      </c>
      <c r="AX187" s="6" t="s">
        <v>111</v>
      </c>
      <c r="AY187" s="6" t="s">
        <v>134</v>
      </c>
      <c r="AZ187" s="6" t="s">
        <v>19</v>
      </c>
      <c r="BA187" s="6"/>
      <c r="BB187" s="6"/>
      <c r="BC187" s="6"/>
      <c r="BD187" s="6"/>
      <c r="BE187" s="6"/>
      <c r="BF187" s="6"/>
      <c r="BG187" s="6"/>
    </row>
    <row r="188" spans="1:69" ht="15.75" customHeight="1" x14ac:dyDescent="0.2">
      <c r="A188" s="101" t="s">
        <v>171</v>
      </c>
      <c r="B188" s="41" t="s">
        <v>112</v>
      </c>
      <c r="C188" s="41" t="s">
        <v>113</v>
      </c>
      <c r="D188" s="41" t="s">
        <v>114</v>
      </c>
      <c r="E188" s="41" t="s">
        <v>115</v>
      </c>
      <c r="F188" s="41" t="s">
        <v>116</v>
      </c>
      <c r="G188" s="41" t="s">
        <v>117</v>
      </c>
      <c r="H188" s="41" t="s">
        <v>118</v>
      </c>
      <c r="I188" s="41" t="s">
        <v>119</v>
      </c>
      <c r="J188" s="41" t="s">
        <v>120</v>
      </c>
      <c r="K188" s="41" t="s">
        <v>121</v>
      </c>
      <c r="L188" s="224" t="s">
        <v>122</v>
      </c>
      <c r="M188" s="44" t="s">
        <v>123</v>
      </c>
      <c r="N188" s="6"/>
      <c r="O188" s="101" t="s">
        <v>171</v>
      </c>
      <c r="P188" s="315" t="s">
        <v>112</v>
      </c>
      <c r="Q188" s="315" t="s">
        <v>113</v>
      </c>
      <c r="R188" s="315" t="s">
        <v>114</v>
      </c>
      <c r="S188" s="315" t="s">
        <v>115</v>
      </c>
      <c r="T188" s="315" t="s">
        <v>116</v>
      </c>
      <c r="U188" s="315" t="s">
        <v>117</v>
      </c>
      <c r="V188" s="315" t="s">
        <v>118</v>
      </c>
      <c r="W188" s="315" t="s">
        <v>119</v>
      </c>
      <c r="X188" s="315" t="s">
        <v>120</v>
      </c>
      <c r="Y188" s="315" t="s">
        <v>121</v>
      </c>
      <c r="Z188" s="224" t="s">
        <v>122</v>
      </c>
      <c r="AA188" s="44" t="s">
        <v>123</v>
      </c>
      <c r="AB188" s="6"/>
      <c r="AC188" s="223"/>
      <c r="AD188" s="223"/>
      <c r="AE188" s="6"/>
      <c r="AF188" s="101" t="s">
        <v>171</v>
      </c>
      <c r="AG188" s="41" t="s">
        <v>112</v>
      </c>
      <c r="AH188" s="41" t="s">
        <v>113</v>
      </c>
      <c r="AI188" s="41" t="s">
        <v>114</v>
      </c>
      <c r="AJ188" s="41" t="s">
        <v>115</v>
      </c>
      <c r="AK188" s="41" t="s">
        <v>116</v>
      </c>
      <c r="AL188" s="41" t="s">
        <v>117</v>
      </c>
      <c r="AM188" s="41" t="s">
        <v>118</v>
      </c>
      <c r="AN188" s="41" t="s">
        <v>119</v>
      </c>
      <c r="AO188" s="41" t="s">
        <v>120</v>
      </c>
      <c r="AP188" s="41" t="s">
        <v>121</v>
      </c>
      <c r="AQ188" s="224" t="s">
        <v>122</v>
      </c>
      <c r="AR188" s="44" t="s">
        <v>123</v>
      </c>
      <c r="AS188" s="6"/>
      <c r="AT188" s="101" t="s">
        <v>171</v>
      </c>
      <c r="AU188" s="41" t="s">
        <v>112</v>
      </c>
      <c r="AV188" s="41" t="s">
        <v>113</v>
      </c>
      <c r="AW188" s="41" t="s">
        <v>114</v>
      </c>
      <c r="AX188" s="41" t="s">
        <v>115</v>
      </c>
      <c r="AY188" s="41" t="s">
        <v>116</v>
      </c>
      <c r="AZ188" s="41" t="s">
        <v>117</v>
      </c>
      <c r="BA188" s="41" t="s">
        <v>118</v>
      </c>
      <c r="BB188" s="41" t="s">
        <v>119</v>
      </c>
      <c r="BC188" s="41" t="s">
        <v>120</v>
      </c>
      <c r="BD188" s="41" t="s">
        <v>121</v>
      </c>
      <c r="BE188" s="224" t="s">
        <v>122</v>
      </c>
      <c r="BF188" s="44" t="s">
        <v>123</v>
      </c>
      <c r="BG188" s="6"/>
    </row>
    <row r="189" spans="1:69" ht="15.75" customHeight="1" x14ac:dyDescent="0.2">
      <c r="A189" s="225">
        <v>0</v>
      </c>
      <c r="B189" s="138">
        <v>-4.4721354544669003</v>
      </c>
      <c r="C189" s="139">
        <v>-4.4721354582855701</v>
      </c>
      <c r="D189" s="139">
        <v>-4.4721354396000903</v>
      </c>
      <c r="E189" s="139">
        <v>-4.4721354416847596</v>
      </c>
      <c r="F189" s="139">
        <v>-4.4721354488411196</v>
      </c>
      <c r="G189" s="139">
        <v>-4.4721354210508997</v>
      </c>
      <c r="H189" s="139">
        <v>-4.4721354159152096</v>
      </c>
      <c r="I189" s="139">
        <v>-4.4721354308079402</v>
      </c>
      <c r="J189" s="139">
        <v>-4.4721354162983102</v>
      </c>
      <c r="K189" s="140">
        <v>-4.4721354444476002</v>
      </c>
      <c r="L189" s="226">
        <f t="shared" ref="L189:L194" si="72">AVERAGE(B189:K189)</f>
        <v>-4.4721354371398396</v>
      </c>
      <c r="M189" s="227">
        <f t="shared" ref="M189:M194" si="73">_xlfn.STDEV.S(B189:K189)</f>
        <v>1.544956887797836E-8</v>
      </c>
      <c r="N189" s="6"/>
      <c r="O189" s="199">
        <v>0</v>
      </c>
      <c r="P189" s="327">
        <v>22</v>
      </c>
      <c r="Q189" s="328">
        <v>22</v>
      </c>
      <c r="R189" s="328">
        <v>22</v>
      </c>
      <c r="S189" s="328">
        <v>22</v>
      </c>
      <c r="T189" s="328">
        <v>22</v>
      </c>
      <c r="U189" s="328">
        <v>22</v>
      </c>
      <c r="V189" s="328">
        <v>22</v>
      </c>
      <c r="W189" s="328">
        <v>22</v>
      </c>
      <c r="X189" s="328">
        <v>22</v>
      </c>
      <c r="Y189" s="328">
        <v>22</v>
      </c>
      <c r="Z189" s="232">
        <f t="shared" ref="Z189:Z194" si="74">AVERAGE(P189:Y189)</f>
        <v>22</v>
      </c>
      <c r="AA189" s="227">
        <f t="shared" ref="AA189:AA194" si="75">_xlfn.STDEV.S(P189:Y189)</f>
        <v>0</v>
      </c>
      <c r="AB189" s="6"/>
      <c r="AC189" s="223"/>
      <c r="AD189" s="223"/>
      <c r="AE189" s="6"/>
      <c r="AF189" s="225">
        <v>0</v>
      </c>
      <c r="AG189" s="138">
        <v>-3.9999999639662001</v>
      </c>
      <c r="AH189" s="139">
        <v>-3.9999999644889801</v>
      </c>
      <c r="AI189" s="139">
        <v>-3.99999996433292</v>
      </c>
      <c r="AJ189" s="139">
        <v>-3.9999999643590201</v>
      </c>
      <c r="AK189" s="139">
        <v>-3.9999999647182101</v>
      </c>
      <c r="AL189" s="139">
        <v>-3.9999999643980999</v>
      </c>
      <c r="AM189" s="139">
        <v>-3.9999999644669999</v>
      </c>
      <c r="AN189" s="139">
        <v>-3.9999999651114999</v>
      </c>
      <c r="AO189" s="139">
        <v>-3.99999996411294</v>
      </c>
      <c r="AP189" s="140">
        <v>-3.99999996399039</v>
      </c>
      <c r="AQ189" s="226">
        <f t="shared" ref="AQ189:AQ194" si="76">AVERAGE(AG189:AP189)</f>
        <v>-3.9999999643945259</v>
      </c>
      <c r="AR189" s="227">
        <f t="shared" ref="AR189:AR194" si="77">_xlfn.STDEV.S(AG189:AP189)</f>
        <v>3.4385807865170622E-10</v>
      </c>
      <c r="AS189" s="6"/>
      <c r="AT189" s="225">
        <v>0</v>
      </c>
      <c r="AU189" s="226">
        <v>12</v>
      </c>
      <c r="AV189" s="232">
        <v>12</v>
      </c>
      <c r="AW189" s="232">
        <v>12</v>
      </c>
      <c r="AX189" s="232">
        <v>12</v>
      </c>
      <c r="AY189" s="232">
        <v>12</v>
      </c>
      <c r="AZ189" s="232">
        <v>12</v>
      </c>
      <c r="BA189" s="232">
        <v>12</v>
      </c>
      <c r="BB189" s="232">
        <v>12</v>
      </c>
      <c r="BC189" s="232">
        <v>12</v>
      </c>
      <c r="BD189" s="227">
        <v>12</v>
      </c>
      <c r="BE189" s="226">
        <f t="shared" ref="BE189:BE194" si="78">AVERAGE(AU189:BD189)</f>
        <v>12</v>
      </c>
      <c r="BF189" s="227">
        <f t="shared" ref="BF189:BF194" si="79">_xlfn.STDEV.S(AU189:BD189)</f>
        <v>0</v>
      </c>
      <c r="BG189" s="6"/>
    </row>
    <row r="190" spans="1:69" ht="15.75" customHeight="1" x14ac:dyDescent="0.2">
      <c r="A190" s="225">
        <v>0.2</v>
      </c>
      <c r="B190" s="123">
        <v>-4.2745639257169596</v>
      </c>
      <c r="C190" s="152">
        <v>-4.2745667001416097</v>
      </c>
      <c r="D190" s="124">
        <v>-4.2745774322350396</v>
      </c>
      <c r="E190" s="124">
        <v>-4.2745651658871502</v>
      </c>
      <c r="F190" s="124">
        <v>-4.2745714849276704</v>
      </c>
      <c r="G190" s="124">
        <v>-4.2745728464968504</v>
      </c>
      <c r="H190" s="124">
        <v>-4.2745674144551797</v>
      </c>
      <c r="I190" s="124">
        <v>-4.2745619759987203</v>
      </c>
      <c r="J190" s="124">
        <v>-4.2745724554770996</v>
      </c>
      <c r="K190" s="125">
        <v>-4.2745698955486597</v>
      </c>
      <c r="L190" s="234">
        <f t="shared" si="72"/>
        <v>-4.2745689296884937</v>
      </c>
      <c r="M190" s="235">
        <f t="shared" si="73"/>
        <v>4.7417126337282622E-6</v>
      </c>
      <c r="N190" s="6"/>
      <c r="O190" s="199">
        <v>0.2</v>
      </c>
      <c r="P190" s="329">
        <v>21</v>
      </c>
      <c r="Q190" s="152">
        <v>21</v>
      </c>
      <c r="R190" s="152">
        <v>21</v>
      </c>
      <c r="S190" s="152">
        <v>21</v>
      </c>
      <c r="T190" s="152">
        <v>21</v>
      </c>
      <c r="U190" s="152">
        <v>21</v>
      </c>
      <c r="V190" s="152">
        <v>21</v>
      </c>
      <c r="W190" s="152">
        <v>21</v>
      </c>
      <c r="X190" s="152">
        <v>21</v>
      </c>
      <c r="Y190" s="152">
        <v>21</v>
      </c>
      <c r="Z190" s="236">
        <f t="shared" si="74"/>
        <v>21</v>
      </c>
      <c r="AA190" s="235">
        <f t="shared" si="75"/>
        <v>0</v>
      </c>
      <c r="AB190" s="6"/>
      <c r="AC190" s="223"/>
      <c r="AD190" s="223"/>
      <c r="AE190" s="6"/>
      <c r="AF190" s="225">
        <v>0.2</v>
      </c>
      <c r="AG190" s="123">
        <v>-3.8050025358994199</v>
      </c>
      <c r="AH190" s="124">
        <v>-3.80499743769865</v>
      </c>
      <c r="AI190" s="124">
        <v>-3.80499802711104</v>
      </c>
      <c r="AJ190" s="124">
        <v>-3.8049965409388502</v>
      </c>
      <c r="AK190" s="124">
        <v>-3.8049968551272801</v>
      </c>
      <c r="AL190" s="124">
        <v>-3.8050007310204501</v>
      </c>
      <c r="AM190" s="124">
        <v>-3.80499216909744</v>
      </c>
      <c r="AN190" s="124">
        <v>-3.8049934371751899</v>
      </c>
      <c r="AO190" s="124">
        <v>-3.80499604598036</v>
      </c>
      <c r="AP190" s="125">
        <v>-3.8049983508765499</v>
      </c>
      <c r="AQ190" s="234">
        <f t="shared" si="76"/>
        <v>-3.8049972130925234</v>
      </c>
      <c r="AR190" s="235">
        <f t="shared" si="77"/>
        <v>3.0615398321136573E-6</v>
      </c>
      <c r="AS190" s="6"/>
      <c r="AT190" s="225">
        <v>0.2</v>
      </c>
      <c r="AU190" s="234">
        <v>11</v>
      </c>
      <c r="AV190" s="236">
        <v>11</v>
      </c>
      <c r="AW190" s="236">
        <v>11</v>
      </c>
      <c r="AX190" s="236">
        <v>11</v>
      </c>
      <c r="AY190" s="236">
        <v>11</v>
      </c>
      <c r="AZ190" s="236">
        <v>11</v>
      </c>
      <c r="BA190" s="236">
        <v>11</v>
      </c>
      <c r="BB190" s="236">
        <v>11</v>
      </c>
      <c r="BC190" s="236">
        <v>11</v>
      </c>
      <c r="BD190" s="235">
        <v>11</v>
      </c>
      <c r="BE190" s="234">
        <f t="shared" si="78"/>
        <v>11</v>
      </c>
      <c r="BF190" s="235">
        <f t="shared" si="79"/>
        <v>0</v>
      </c>
      <c r="BG190" s="6"/>
    </row>
    <row r="191" spans="1:69" ht="15.75" customHeight="1" x14ac:dyDescent="0.2">
      <c r="A191" s="225">
        <v>0.4</v>
      </c>
      <c r="B191" s="123">
        <v>-4.0817194521413898</v>
      </c>
      <c r="C191" s="124">
        <v>-4.0817295603421604</v>
      </c>
      <c r="D191" s="124">
        <v>-4.0817256086144802</v>
      </c>
      <c r="E191" s="124">
        <v>-4.0817674572934299</v>
      </c>
      <c r="F191" s="124">
        <v>-4.0817483951289102</v>
      </c>
      <c r="G191" s="124">
        <v>-4.0817555170654902</v>
      </c>
      <c r="H191" s="124">
        <v>-4.0817279683735199</v>
      </c>
      <c r="I191" s="124">
        <v>-4.0817273955917299</v>
      </c>
      <c r="J191" s="124">
        <v>-4.0817500688841797</v>
      </c>
      <c r="K191" s="125">
        <v>-4.0817363664742103</v>
      </c>
      <c r="L191" s="234">
        <f t="shared" si="72"/>
        <v>-4.0817387789909496</v>
      </c>
      <c r="M191" s="235">
        <f t="shared" si="73"/>
        <v>1.5658795365476624E-5</v>
      </c>
      <c r="N191" s="6"/>
      <c r="O191" s="199">
        <v>0.4</v>
      </c>
      <c r="P191" s="329">
        <v>101</v>
      </c>
      <c r="Q191" s="152">
        <v>101</v>
      </c>
      <c r="R191" s="152">
        <v>101</v>
      </c>
      <c r="S191" s="152">
        <v>101</v>
      </c>
      <c r="T191" s="152">
        <v>101</v>
      </c>
      <c r="U191" s="152">
        <v>101</v>
      </c>
      <c r="V191" s="152">
        <v>101</v>
      </c>
      <c r="W191" s="152">
        <v>101</v>
      </c>
      <c r="X191" s="152">
        <v>101</v>
      </c>
      <c r="Y191" s="152">
        <v>101</v>
      </c>
      <c r="Z191" s="236">
        <f t="shared" si="74"/>
        <v>101</v>
      </c>
      <c r="AA191" s="235">
        <f t="shared" si="75"/>
        <v>0</v>
      </c>
      <c r="AB191" s="6"/>
      <c r="AC191" s="223"/>
      <c r="AD191" s="223"/>
      <c r="AE191" s="6"/>
      <c r="AF191" s="225">
        <v>0.4</v>
      </c>
      <c r="AG191" s="123">
        <v>-3.7018328957777999</v>
      </c>
      <c r="AH191" s="124">
        <v>-3.6689636788243001</v>
      </c>
      <c r="AI191" s="124">
        <v>-3.6199463796822999</v>
      </c>
      <c r="AJ191" s="124">
        <v>-3.6199538119530899</v>
      </c>
      <c r="AK191" s="124">
        <v>-3.6199544533606001</v>
      </c>
      <c r="AL191" s="124">
        <v>-3.6947640199254601</v>
      </c>
      <c r="AM191" s="124">
        <v>-3.6972323988592302</v>
      </c>
      <c r="AN191" s="124">
        <v>-3.6199486996379999</v>
      </c>
      <c r="AO191" s="124">
        <v>-3.65382154150495</v>
      </c>
      <c r="AP191" s="125">
        <v>-3.6923485477262399</v>
      </c>
      <c r="AQ191" s="234">
        <f t="shared" si="76"/>
        <v>-3.6588766427251969</v>
      </c>
      <c r="AR191" s="235">
        <f t="shared" si="77"/>
        <v>3.6382004145966151E-2</v>
      </c>
      <c r="AS191" s="6"/>
      <c r="AT191" s="225">
        <v>0.4</v>
      </c>
      <c r="AU191" s="234">
        <v>101</v>
      </c>
      <c r="AV191" s="236">
        <v>101</v>
      </c>
      <c r="AW191" s="236">
        <v>10</v>
      </c>
      <c r="AX191" s="236">
        <v>10</v>
      </c>
      <c r="AY191" s="236">
        <v>10</v>
      </c>
      <c r="AZ191" s="236">
        <v>101</v>
      </c>
      <c r="BA191" s="236">
        <v>101</v>
      </c>
      <c r="BB191" s="236">
        <v>10</v>
      </c>
      <c r="BC191" s="236">
        <v>101</v>
      </c>
      <c r="BD191" s="235">
        <v>101</v>
      </c>
      <c r="BE191" s="234">
        <f t="shared" si="78"/>
        <v>64.599999999999994</v>
      </c>
      <c r="BF191" s="235">
        <f t="shared" si="79"/>
        <v>46.992197933983327</v>
      </c>
      <c r="BG191" s="6"/>
    </row>
    <row r="192" spans="1:69" ht="15.75" customHeight="1" x14ac:dyDescent="0.2">
      <c r="A192" s="225">
        <v>0.6</v>
      </c>
      <c r="B192" s="123">
        <v>-3.89348965269917</v>
      </c>
      <c r="C192" s="124">
        <v>-3.8935692864887499</v>
      </c>
      <c r="D192" s="124">
        <v>-3.8934587638437201</v>
      </c>
      <c r="E192" s="124">
        <v>-3.8936057079157802</v>
      </c>
      <c r="F192" s="124">
        <v>-3.8935255076205602</v>
      </c>
      <c r="G192" s="124">
        <v>-3.8936265446316001</v>
      </c>
      <c r="H192" s="124">
        <v>-3.8935958154135699</v>
      </c>
      <c r="I192" s="124">
        <v>-3.89359436513617</v>
      </c>
      <c r="J192" s="124">
        <v>-3.8934627522635701</v>
      </c>
      <c r="K192" s="125">
        <v>-3.89359638925171</v>
      </c>
      <c r="L192" s="234">
        <f t="shared" si="72"/>
        <v>-3.8935524785264604</v>
      </c>
      <c r="M192" s="235">
        <f t="shared" si="73"/>
        <v>6.2955140480847071E-5</v>
      </c>
      <c r="N192" s="6"/>
      <c r="O192" s="199">
        <v>0.6</v>
      </c>
      <c r="P192" s="329">
        <v>101</v>
      </c>
      <c r="Q192" s="152">
        <v>101</v>
      </c>
      <c r="R192" s="152">
        <v>101</v>
      </c>
      <c r="S192" s="152">
        <v>101</v>
      </c>
      <c r="T192" s="152">
        <v>101</v>
      </c>
      <c r="U192" s="152">
        <v>101</v>
      </c>
      <c r="V192" s="152">
        <v>101</v>
      </c>
      <c r="W192" s="152">
        <v>101</v>
      </c>
      <c r="X192" s="152">
        <v>101</v>
      </c>
      <c r="Y192" s="152">
        <v>101</v>
      </c>
      <c r="Z192" s="236">
        <f t="shared" si="74"/>
        <v>101</v>
      </c>
      <c r="AA192" s="235">
        <f t="shared" si="75"/>
        <v>0</v>
      </c>
      <c r="AB192" s="6"/>
      <c r="AC192" s="223"/>
      <c r="AD192" s="223"/>
      <c r="AE192" s="6"/>
      <c r="AF192" s="225">
        <v>0.6</v>
      </c>
      <c r="AG192" s="123">
        <v>-3.5675991203854198</v>
      </c>
      <c r="AH192" s="124">
        <v>-3.5687687449176</v>
      </c>
      <c r="AI192" s="124">
        <v>-3.4447495394624501</v>
      </c>
      <c r="AJ192" s="124">
        <v>-3.4447499475625301</v>
      </c>
      <c r="AK192" s="124">
        <v>-3.56669499287755</v>
      </c>
      <c r="AL192" s="124">
        <v>-3.56720200873339</v>
      </c>
      <c r="AM192" s="124">
        <v>-3.5688366159920402</v>
      </c>
      <c r="AN192" s="124">
        <v>-3.5687431670011098</v>
      </c>
      <c r="AO192" s="124">
        <v>-3.5684606379446402</v>
      </c>
      <c r="AP192" s="125">
        <v>-3.5684940607494799</v>
      </c>
      <c r="AQ192" s="234">
        <f t="shared" si="76"/>
        <v>-3.543429883562621</v>
      </c>
      <c r="AR192" s="235">
        <f t="shared" si="77"/>
        <v>5.2014042168980645E-2</v>
      </c>
      <c r="AS192" s="6"/>
      <c r="AT192" s="225">
        <v>0.6</v>
      </c>
      <c r="AU192" s="234">
        <v>101</v>
      </c>
      <c r="AV192" s="236">
        <v>101</v>
      </c>
      <c r="AW192" s="236">
        <v>11</v>
      </c>
      <c r="AX192" s="236">
        <v>9</v>
      </c>
      <c r="AY192" s="236">
        <v>101</v>
      </c>
      <c r="AZ192" s="236">
        <v>101</v>
      </c>
      <c r="BA192" s="236">
        <v>101</v>
      </c>
      <c r="BB192" s="236">
        <v>101</v>
      </c>
      <c r="BC192" s="236">
        <v>101</v>
      </c>
      <c r="BD192" s="235">
        <v>101</v>
      </c>
      <c r="BE192" s="234">
        <f t="shared" si="78"/>
        <v>82.8</v>
      </c>
      <c r="BF192" s="235">
        <f t="shared" si="79"/>
        <v>38.371864692766763</v>
      </c>
      <c r="BG192" s="6"/>
    </row>
    <row r="193" spans="1:59" ht="15.75" customHeight="1" x14ac:dyDescent="0.2">
      <c r="A193" s="225">
        <v>0.8</v>
      </c>
      <c r="B193" s="123">
        <v>-3.7102254808823498</v>
      </c>
      <c r="C193" s="124">
        <v>-3.7102776157148698</v>
      </c>
      <c r="D193" s="124">
        <v>-3.7100781467196202</v>
      </c>
      <c r="E193" s="124">
        <v>-3.7102901275620801</v>
      </c>
      <c r="F193" s="124">
        <v>-3.7102533447753201</v>
      </c>
      <c r="G193" s="124">
        <v>-3.71001197157074</v>
      </c>
      <c r="H193" s="124">
        <v>-3.7101564557719899</v>
      </c>
      <c r="I193" s="124">
        <v>-3.7101194803401798</v>
      </c>
      <c r="J193" s="124">
        <v>-3.7101891879181501</v>
      </c>
      <c r="K193" s="125">
        <v>-3.71025806755065</v>
      </c>
      <c r="L193" s="234">
        <f t="shared" si="72"/>
        <v>-3.7101859878805947</v>
      </c>
      <c r="M193" s="235">
        <f t="shared" si="73"/>
        <v>9.2945558300776648E-5</v>
      </c>
      <c r="N193" s="6"/>
      <c r="O193" s="199">
        <v>0.8</v>
      </c>
      <c r="P193" s="329">
        <v>101</v>
      </c>
      <c r="Q193" s="152">
        <v>101</v>
      </c>
      <c r="R193" s="152">
        <v>101</v>
      </c>
      <c r="S193" s="152">
        <v>101</v>
      </c>
      <c r="T193" s="152">
        <v>101</v>
      </c>
      <c r="U193" s="152">
        <v>101</v>
      </c>
      <c r="V193" s="152">
        <v>101</v>
      </c>
      <c r="W193" s="152">
        <v>101</v>
      </c>
      <c r="X193" s="152">
        <v>101</v>
      </c>
      <c r="Y193" s="152">
        <v>101</v>
      </c>
      <c r="Z193" s="236">
        <f t="shared" si="74"/>
        <v>101</v>
      </c>
      <c r="AA193" s="235">
        <f t="shared" si="75"/>
        <v>0</v>
      </c>
      <c r="AB193" s="6"/>
      <c r="AC193" s="223"/>
      <c r="AD193" s="223"/>
      <c r="AE193" s="6"/>
      <c r="AF193" s="225">
        <v>0.8</v>
      </c>
      <c r="AG193" s="123">
        <v>-3.4339128642188799</v>
      </c>
      <c r="AH193" s="124">
        <v>-3.4338503972976802</v>
      </c>
      <c r="AI193" s="124">
        <v>-3.2792166875636899</v>
      </c>
      <c r="AJ193" s="124">
        <v>-3.43392645281501</v>
      </c>
      <c r="AK193" s="124">
        <v>-3.2792108260773598</v>
      </c>
      <c r="AL193" s="124">
        <v>-3.43390883849704</v>
      </c>
      <c r="AM193" s="124">
        <v>-3.4339336706279</v>
      </c>
      <c r="AN193" s="124">
        <v>-3.4339260441128201</v>
      </c>
      <c r="AO193" s="124">
        <v>-3.4339035706802998</v>
      </c>
      <c r="AP193" s="125">
        <v>-3.4339173882372802</v>
      </c>
      <c r="AQ193" s="234">
        <f t="shared" si="76"/>
        <v>-3.4029706740127965</v>
      </c>
      <c r="AR193" s="235">
        <f t="shared" si="77"/>
        <v>6.5225626478661508E-2</v>
      </c>
      <c r="AS193" s="6"/>
      <c r="AT193" s="225">
        <v>0.8</v>
      </c>
      <c r="AU193" s="234">
        <v>101</v>
      </c>
      <c r="AV193" s="236">
        <v>101</v>
      </c>
      <c r="AW193" s="236">
        <v>8</v>
      </c>
      <c r="AX193" s="236">
        <v>100</v>
      </c>
      <c r="AY193" s="236">
        <v>8</v>
      </c>
      <c r="AZ193" s="236">
        <v>101</v>
      </c>
      <c r="BA193" s="236">
        <v>100</v>
      </c>
      <c r="BB193" s="236">
        <v>96</v>
      </c>
      <c r="BC193" s="236">
        <v>101</v>
      </c>
      <c r="BD193" s="235">
        <v>101</v>
      </c>
      <c r="BE193" s="234">
        <f t="shared" si="78"/>
        <v>81.7</v>
      </c>
      <c r="BF193" s="235">
        <f t="shared" si="79"/>
        <v>38.87315554752692</v>
      </c>
      <c r="BG193" s="6"/>
    </row>
    <row r="194" spans="1:59" ht="15.75" customHeight="1" x14ac:dyDescent="0.2">
      <c r="A194" s="237">
        <v>1</v>
      </c>
      <c r="B194" s="128">
        <v>-3.5322708357933501</v>
      </c>
      <c r="C194" s="129">
        <v>-3.5325013837279702</v>
      </c>
      <c r="D194" s="129">
        <v>-3.5323561717208398</v>
      </c>
      <c r="E194" s="129">
        <v>-3.53256114495536</v>
      </c>
      <c r="F194" s="129">
        <v>-3.53202889164614</v>
      </c>
      <c r="G194" s="129">
        <v>-3.5324735634185598</v>
      </c>
      <c r="H194" s="129">
        <v>-3.5325369015686201</v>
      </c>
      <c r="I194" s="129">
        <v>-3.53245809525529</v>
      </c>
      <c r="J194" s="129">
        <v>-3.5323784156351898</v>
      </c>
      <c r="K194" s="130">
        <v>-3.5325368691693</v>
      </c>
      <c r="L194" s="238">
        <f t="shared" si="72"/>
        <v>-3.5324102272890618</v>
      </c>
      <c r="M194" s="239">
        <f t="shared" si="73"/>
        <v>1.6270417333821575E-4</v>
      </c>
      <c r="N194" s="6"/>
      <c r="O194" s="203">
        <v>1</v>
      </c>
      <c r="P194" s="330">
        <v>101</v>
      </c>
      <c r="Q194" s="331">
        <v>101</v>
      </c>
      <c r="R194" s="331">
        <v>101</v>
      </c>
      <c r="S194" s="331">
        <v>101</v>
      </c>
      <c r="T194" s="331">
        <v>101</v>
      </c>
      <c r="U194" s="331">
        <v>101</v>
      </c>
      <c r="V194" s="331">
        <v>101</v>
      </c>
      <c r="W194" s="331">
        <v>101</v>
      </c>
      <c r="X194" s="331">
        <v>101</v>
      </c>
      <c r="Y194" s="331">
        <v>101</v>
      </c>
      <c r="Z194" s="326">
        <f t="shared" si="74"/>
        <v>101</v>
      </c>
      <c r="AA194" s="239">
        <f t="shared" si="75"/>
        <v>0</v>
      </c>
      <c r="AB194" s="6"/>
      <c r="AC194" s="223"/>
      <c r="AD194" s="223"/>
      <c r="AE194" s="6"/>
      <c r="AF194" s="237">
        <v>1</v>
      </c>
      <c r="AG194" s="128">
        <v>-3.3035045513317098</v>
      </c>
      <c r="AH194" s="129">
        <v>-3.1230982425606699</v>
      </c>
      <c r="AI194" s="129">
        <v>-3.3034975969310101</v>
      </c>
      <c r="AJ194" s="129">
        <v>-3.30348176435146</v>
      </c>
      <c r="AK194" s="129">
        <v>-3.3034945652172798</v>
      </c>
      <c r="AL194" s="129">
        <v>-3.3034882923390101</v>
      </c>
      <c r="AM194" s="129">
        <v>-3.3034770559447599</v>
      </c>
      <c r="AN194" s="129">
        <v>-3.30350829853134</v>
      </c>
      <c r="AO194" s="129">
        <v>-3.3035051826450101</v>
      </c>
      <c r="AP194" s="130">
        <v>-3.1231020792867699</v>
      </c>
      <c r="AQ194" s="238">
        <f t="shared" si="76"/>
        <v>-3.2674157629139025</v>
      </c>
      <c r="AR194" s="239">
        <f t="shared" si="77"/>
        <v>7.6061001375203191E-2</v>
      </c>
      <c r="AS194" s="6"/>
      <c r="AT194" s="237">
        <v>1</v>
      </c>
      <c r="AU194" s="238">
        <v>101</v>
      </c>
      <c r="AV194" s="326">
        <v>15</v>
      </c>
      <c r="AW194" s="326">
        <v>100</v>
      </c>
      <c r="AX194" s="326">
        <v>83</v>
      </c>
      <c r="AY194" s="326">
        <v>101</v>
      </c>
      <c r="AZ194" s="326">
        <v>101</v>
      </c>
      <c r="BA194" s="326">
        <v>88</v>
      </c>
      <c r="BB194" s="326">
        <v>100</v>
      </c>
      <c r="BC194" s="326">
        <v>97</v>
      </c>
      <c r="BD194" s="239">
        <v>10</v>
      </c>
      <c r="BE194" s="238">
        <f t="shared" si="78"/>
        <v>79.599999999999994</v>
      </c>
      <c r="BF194" s="239">
        <f t="shared" si="79"/>
        <v>35.914095035545898</v>
      </c>
      <c r="BG194" s="6"/>
    </row>
    <row r="195" spans="1:59" ht="15.75" customHeight="1" x14ac:dyDescent="0.2">
      <c r="A195" s="6"/>
      <c r="B195" s="6"/>
      <c r="C195" s="6"/>
      <c r="D195" s="6"/>
      <c r="E195" s="6"/>
      <c r="F195" s="69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9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223"/>
      <c r="AD195" s="223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</row>
    <row r="196" spans="1:59" ht="15.75" customHeight="1" x14ac:dyDescent="0.2">
      <c r="A196" s="6" t="s">
        <v>170</v>
      </c>
      <c r="B196" s="6" t="s">
        <v>163</v>
      </c>
      <c r="C196" s="6" t="s">
        <v>129</v>
      </c>
      <c r="D196" s="6" t="s">
        <v>110</v>
      </c>
      <c r="E196" s="6" t="s">
        <v>111</v>
      </c>
      <c r="F196" s="6" t="s">
        <v>135</v>
      </c>
      <c r="G196" s="6" t="s">
        <v>19</v>
      </c>
      <c r="H196" s="6"/>
      <c r="I196" s="6"/>
      <c r="J196" s="6"/>
      <c r="K196" s="6"/>
      <c r="L196" s="6"/>
      <c r="M196" s="6"/>
      <c r="N196" s="6"/>
      <c r="O196" s="6" t="s">
        <v>170</v>
      </c>
      <c r="P196" s="6" t="s">
        <v>163</v>
      </c>
      <c r="Q196" s="6" t="s">
        <v>129</v>
      </c>
      <c r="R196" s="6" t="s">
        <v>110</v>
      </c>
      <c r="S196" s="6" t="s">
        <v>111</v>
      </c>
      <c r="T196" s="6" t="s">
        <v>135</v>
      </c>
      <c r="U196" s="6" t="s">
        <v>19</v>
      </c>
      <c r="V196" s="6"/>
      <c r="W196" s="6"/>
      <c r="X196" s="6"/>
      <c r="Y196" s="6"/>
      <c r="Z196" s="6"/>
      <c r="AA196" s="6"/>
      <c r="AB196" s="6"/>
      <c r="AC196" s="223"/>
      <c r="AD196" s="223"/>
      <c r="AE196" s="6"/>
      <c r="AF196" s="6" t="s">
        <v>170</v>
      </c>
      <c r="AG196" s="6" t="s">
        <v>163</v>
      </c>
      <c r="AH196" s="6" t="s">
        <v>129</v>
      </c>
      <c r="AI196" s="6" t="s">
        <v>110</v>
      </c>
      <c r="AJ196" s="6" t="s">
        <v>111</v>
      </c>
      <c r="AK196" s="6" t="s">
        <v>136</v>
      </c>
      <c r="AL196" s="6" t="s">
        <v>19</v>
      </c>
      <c r="AM196" s="6"/>
      <c r="AN196" s="6"/>
      <c r="AO196" s="6"/>
      <c r="AP196" s="6"/>
      <c r="AQ196" s="6"/>
      <c r="AR196" s="6"/>
      <c r="AS196" s="6"/>
      <c r="AT196" s="6" t="s">
        <v>170</v>
      </c>
      <c r="AU196" s="6" t="s">
        <v>163</v>
      </c>
      <c r="AV196" s="6" t="s">
        <v>129</v>
      </c>
      <c r="AW196" s="6" t="s">
        <v>110</v>
      </c>
      <c r="AX196" s="6" t="s">
        <v>111</v>
      </c>
      <c r="AY196" s="6" t="s">
        <v>136</v>
      </c>
      <c r="AZ196" s="6" t="s">
        <v>19</v>
      </c>
      <c r="BA196" s="6"/>
      <c r="BB196" s="6"/>
      <c r="BC196" s="6"/>
      <c r="BD196" s="6"/>
      <c r="BE196" s="6"/>
      <c r="BF196" s="6"/>
      <c r="BG196" s="6"/>
    </row>
    <row r="197" spans="1:59" ht="15.75" customHeight="1" x14ac:dyDescent="0.2">
      <c r="A197" s="101" t="s">
        <v>171</v>
      </c>
      <c r="B197" s="41" t="s">
        <v>112</v>
      </c>
      <c r="C197" s="41" t="s">
        <v>113</v>
      </c>
      <c r="D197" s="41" t="s">
        <v>114</v>
      </c>
      <c r="E197" s="41" t="s">
        <v>115</v>
      </c>
      <c r="F197" s="41" t="s">
        <v>116</v>
      </c>
      <c r="G197" s="41" t="s">
        <v>117</v>
      </c>
      <c r="H197" s="41" t="s">
        <v>118</v>
      </c>
      <c r="I197" s="41" t="s">
        <v>119</v>
      </c>
      <c r="J197" s="41" t="s">
        <v>120</v>
      </c>
      <c r="K197" s="41" t="s">
        <v>121</v>
      </c>
      <c r="L197" s="224" t="s">
        <v>122</v>
      </c>
      <c r="M197" s="44" t="s">
        <v>123</v>
      </c>
      <c r="N197" s="6"/>
      <c r="O197" s="101" t="s">
        <v>171</v>
      </c>
      <c r="P197" s="41" t="s">
        <v>112</v>
      </c>
      <c r="Q197" s="41" t="s">
        <v>113</v>
      </c>
      <c r="R197" s="41" t="s">
        <v>114</v>
      </c>
      <c r="S197" s="41" t="s">
        <v>115</v>
      </c>
      <c r="T197" s="41" t="s">
        <v>116</v>
      </c>
      <c r="U197" s="41" t="s">
        <v>117</v>
      </c>
      <c r="V197" s="41" t="s">
        <v>118</v>
      </c>
      <c r="W197" s="41" t="s">
        <v>119</v>
      </c>
      <c r="X197" s="41" t="s">
        <v>120</v>
      </c>
      <c r="Y197" s="41" t="s">
        <v>121</v>
      </c>
      <c r="Z197" s="224" t="s">
        <v>122</v>
      </c>
      <c r="AA197" s="44" t="s">
        <v>123</v>
      </c>
      <c r="AB197" s="6"/>
      <c r="AC197" s="223"/>
      <c r="AD197" s="223"/>
      <c r="AE197" s="6"/>
      <c r="AF197" s="101" t="s">
        <v>171</v>
      </c>
      <c r="AG197" s="41" t="s">
        <v>112</v>
      </c>
      <c r="AH197" s="41" t="s">
        <v>113</v>
      </c>
      <c r="AI197" s="41" t="s">
        <v>114</v>
      </c>
      <c r="AJ197" s="41" t="s">
        <v>115</v>
      </c>
      <c r="AK197" s="41" t="s">
        <v>116</v>
      </c>
      <c r="AL197" s="41" t="s">
        <v>117</v>
      </c>
      <c r="AM197" s="41" t="s">
        <v>118</v>
      </c>
      <c r="AN197" s="41" t="s">
        <v>119</v>
      </c>
      <c r="AO197" s="41" t="s">
        <v>120</v>
      </c>
      <c r="AP197" s="41" t="s">
        <v>121</v>
      </c>
      <c r="AQ197" s="224" t="s">
        <v>122</v>
      </c>
      <c r="AR197" s="44" t="s">
        <v>123</v>
      </c>
      <c r="AS197" s="6"/>
      <c r="AT197" s="101" t="s">
        <v>171</v>
      </c>
      <c r="AU197" s="41" t="s">
        <v>112</v>
      </c>
      <c r="AV197" s="41" t="s">
        <v>113</v>
      </c>
      <c r="AW197" s="41" t="s">
        <v>114</v>
      </c>
      <c r="AX197" s="41" t="s">
        <v>115</v>
      </c>
      <c r="AY197" s="41" t="s">
        <v>116</v>
      </c>
      <c r="AZ197" s="41" t="s">
        <v>117</v>
      </c>
      <c r="BA197" s="41" t="s">
        <v>118</v>
      </c>
      <c r="BB197" s="41" t="s">
        <v>119</v>
      </c>
      <c r="BC197" s="41" t="s">
        <v>120</v>
      </c>
      <c r="BD197" s="41" t="s">
        <v>121</v>
      </c>
      <c r="BE197" s="224" t="s">
        <v>122</v>
      </c>
      <c r="BF197" s="44" t="s">
        <v>123</v>
      </c>
      <c r="BG197" s="6"/>
    </row>
    <row r="198" spans="1:59" ht="15.75" customHeight="1" x14ac:dyDescent="0.2">
      <c r="A198" s="225">
        <v>0</v>
      </c>
      <c r="B198" s="138">
        <v>-5.4641007696044301</v>
      </c>
      <c r="C198" s="139">
        <v>-5.4641007853691299</v>
      </c>
      <c r="D198" s="139">
        <v>-5.4641007899238296</v>
      </c>
      <c r="E198" s="139">
        <v>-5.4641008587699904</v>
      </c>
      <c r="F198" s="139">
        <v>-5.46410077700315</v>
      </c>
      <c r="G198" s="139">
        <v>-5.4641009073774596</v>
      </c>
      <c r="H198" s="139">
        <v>-5.4641008938963198</v>
      </c>
      <c r="I198" s="139">
        <v>-5.4641008594598404</v>
      </c>
      <c r="J198" s="139">
        <v>-5.4641008194518301</v>
      </c>
      <c r="K198" s="140">
        <v>-5.4641007820955299</v>
      </c>
      <c r="L198" s="226">
        <f t="shared" ref="L198:L203" si="80">AVERAGE(B198:K198)</f>
        <v>-5.4641008242951505</v>
      </c>
      <c r="M198" s="227">
        <f t="shared" ref="M198:M203" si="81">_xlfn.STDEV.S(B198:K198)</f>
        <v>5.1532686031551429E-8</v>
      </c>
      <c r="N198" s="6"/>
      <c r="O198" s="225">
        <v>0</v>
      </c>
      <c r="P198" s="226">
        <v>30</v>
      </c>
      <c r="Q198" s="232">
        <v>30</v>
      </c>
      <c r="R198" s="232">
        <v>30</v>
      </c>
      <c r="S198" s="232">
        <v>30</v>
      </c>
      <c r="T198" s="232">
        <v>30</v>
      </c>
      <c r="U198" s="232">
        <v>30</v>
      </c>
      <c r="V198" s="232">
        <v>30</v>
      </c>
      <c r="W198" s="232">
        <v>30</v>
      </c>
      <c r="X198" s="232">
        <v>30</v>
      </c>
      <c r="Y198" s="227">
        <v>30</v>
      </c>
      <c r="Z198" s="226">
        <f t="shared" ref="Z198:Z203" si="82">AVERAGE(P198:Y198)</f>
        <v>30</v>
      </c>
      <c r="AA198" s="227">
        <f t="shared" ref="AA198:AA203" si="83">_xlfn.STDEV.S(P198:Y198)</f>
        <v>0</v>
      </c>
      <c r="AB198" s="6"/>
      <c r="AC198" s="223"/>
      <c r="AD198" s="223"/>
      <c r="AE198" s="6"/>
      <c r="AF198" s="225">
        <v>0</v>
      </c>
      <c r="AG198" s="138">
        <v>-5.8541017423901902</v>
      </c>
      <c r="AH198" s="139">
        <v>-5.8541017574781904</v>
      </c>
      <c r="AI198" s="139">
        <v>-5.8541017441140699</v>
      </c>
      <c r="AJ198" s="139">
        <v>-5.8541017528647501</v>
      </c>
      <c r="AK198" s="139">
        <v>-5.8541017437545797</v>
      </c>
      <c r="AL198" s="139">
        <v>-5.8541017407429798</v>
      </c>
      <c r="AM198" s="139">
        <v>-5.8541017399516901</v>
      </c>
      <c r="AN198" s="139">
        <v>-5.8541017424761401</v>
      </c>
      <c r="AO198" s="139">
        <v>-5.8541017324045299</v>
      </c>
      <c r="AP198" s="140">
        <v>-5.8541017491093701</v>
      </c>
      <c r="AQ198" s="226">
        <f t="shared" ref="AQ198:AQ203" si="84">AVERAGE(AG198:AP198)</f>
        <v>-5.8541017445286485</v>
      </c>
      <c r="AR198" s="227">
        <f t="shared" ref="AR198:AR203" si="85">_xlfn.STDEV.S(AG198:AP198)</f>
        <v>7.0710298973529233E-9</v>
      </c>
      <c r="AS198" s="6"/>
      <c r="AT198" s="225">
        <v>0</v>
      </c>
      <c r="AU198" s="226">
        <v>17</v>
      </c>
      <c r="AV198" s="232">
        <v>17</v>
      </c>
      <c r="AW198" s="232">
        <v>17</v>
      </c>
      <c r="AX198" s="232">
        <v>17</v>
      </c>
      <c r="AY198" s="232">
        <v>17</v>
      </c>
      <c r="AZ198" s="232">
        <v>17</v>
      </c>
      <c r="BA198" s="232">
        <v>17</v>
      </c>
      <c r="BB198" s="232">
        <v>17</v>
      </c>
      <c r="BC198" s="232">
        <v>17</v>
      </c>
      <c r="BD198" s="227">
        <v>17</v>
      </c>
      <c r="BE198" s="226">
        <f t="shared" ref="BE198:BE203" si="86">AVERAGE(AU198:BD198)</f>
        <v>17</v>
      </c>
      <c r="BF198" s="227">
        <f t="shared" ref="BF198:BF203" si="87">_xlfn.STDEV.S(AU198:BD198)</f>
        <v>0</v>
      </c>
      <c r="BG198" s="6"/>
    </row>
    <row r="199" spans="1:59" ht="15.75" customHeight="1" x14ac:dyDescent="0.2">
      <c r="A199" s="225">
        <v>0.2</v>
      </c>
      <c r="B199" s="123">
        <v>-5.2317973324813298</v>
      </c>
      <c r="C199" s="124">
        <v>-5.2317889883173203</v>
      </c>
      <c r="D199" s="124">
        <v>-5.2318035671479199</v>
      </c>
      <c r="E199" s="124">
        <v>-5.2317632977740196</v>
      </c>
      <c r="F199" s="124">
        <v>-5.23178297722162</v>
      </c>
      <c r="G199" s="124">
        <v>-5.2317705263424301</v>
      </c>
      <c r="H199" s="124">
        <v>-5.2318028113674</v>
      </c>
      <c r="I199" s="124">
        <v>-5.23179754837924</v>
      </c>
      <c r="J199" s="124">
        <v>-5.2317950585861404</v>
      </c>
      <c r="K199" s="125">
        <v>-5.2317974730008299</v>
      </c>
      <c r="L199" s="234">
        <f t="shared" si="80"/>
        <v>-5.2317899580618255</v>
      </c>
      <c r="M199" s="235">
        <f t="shared" si="81"/>
        <v>1.3674528330101417E-5</v>
      </c>
      <c r="N199" s="6"/>
      <c r="O199" s="225">
        <v>0.2</v>
      </c>
      <c r="P199" s="234">
        <v>29</v>
      </c>
      <c r="Q199" s="236">
        <v>29</v>
      </c>
      <c r="R199" s="236">
        <v>29</v>
      </c>
      <c r="S199" s="236">
        <v>29</v>
      </c>
      <c r="T199" s="236">
        <v>29</v>
      </c>
      <c r="U199" s="236">
        <v>29</v>
      </c>
      <c r="V199" s="236">
        <v>29</v>
      </c>
      <c r="W199" s="236">
        <v>29</v>
      </c>
      <c r="X199" s="236">
        <v>29</v>
      </c>
      <c r="Y199" s="235">
        <v>29</v>
      </c>
      <c r="Z199" s="234">
        <f t="shared" si="82"/>
        <v>29</v>
      </c>
      <c r="AA199" s="235">
        <f t="shared" si="83"/>
        <v>0</v>
      </c>
      <c r="AB199" s="6"/>
      <c r="AC199" s="223"/>
      <c r="AD199" s="223"/>
      <c r="AE199" s="6"/>
      <c r="AF199" s="225">
        <v>0.2</v>
      </c>
      <c r="AG199" s="123">
        <v>-5.6158252974930596</v>
      </c>
      <c r="AH199" s="124">
        <v>-5.6158333098493198</v>
      </c>
      <c r="AI199" s="124">
        <v>-5.6158337150667696</v>
      </c>
      <c r="AJ199" s="124">
        <v>-5.6158414298564798</v>
      </c>
      <c r="AK199" s="124">
        <v>-5.6158280623958801</v>
      </c>
      <c r="AL199" s="124">
        <v>-5.6158265540562198</v>
      </c>
      <c r="AM199" s="124">
        <v>-5.6158179178389496</v>
      </c>
      <c r="AN199" s="124">
        <v>-5.6158521769090699</v>
      </c>
      <c r="AO199" s="124">
        <v>-5.6158330067144897</v>
      </c>
      <c r="AP199" s="125">
        <v>-5.6158151651052597</v>
      </c>
      <c r="AQ199" s="234">
        <f t="shared" si="84"/>
        <v>-5.6158306635285502</v>
      </c>
      <c r="AR199" s="235">
        <f t="shared" si="85"/>
        <v>1.083023800250289E-5</v>
      </c>
      <c r="AS199" s="6"/>
      <c r="AT199" s="225">
        <v>0.2</v>
      </c>
      <c r="AU199" s="234">
        <v>17</v>
      </c>
      <c r="AV199" s="236">
        <v>16</v>
      </c>
      <c r="AW199" s="236">
        <v>17</v>
      </c>
      <c r="AX199" s="236">
        <v>17</v>
      </c>
      <c r="AY199" s="236">
        <v>17</v>
      </c>
      <c r="AZ199" s="236">
        <v>17</v>
      </c>
      <c r="BA199" s="236">
        <v>17</v>
      </c>
      <c r="BB199" s="236">
        <v>17</v>
      </c>
      <c r="BC199" s="236">
        <v>17</v>
      </c>
      <c r="BD199" s="235">
        <v>17</v>
      </c>
      <c r="BE199" s="234">
        <f t="shared" si="86"/>
        <v>16.899999999999999</v>
      </c>
      <c r="BF199" s="235">
        <f t="shared" si="87"/>
        <v>0.31622776601683783</v>
      </c>
      <c r="BG199" s="6"/>
    </row>
    <row r="200" spans="1:59" ht="15.75" customHeight="1" x14ac:dyDescent="0.2">
      <c r="A200" s="225">
        <v>0.4</v>
      </c>
      <c r="B200" s="123">
        <v>-5.0019649267952904</v>
      </c>
      <c r="C200" s="124">
        <v>-5.0020722639066797</v>
      </c>
      <c r="D200" s="152">
        <v>-5.0018878204749901</v>
      </c>
      <c r="E200" s="124">
        <v>-5.0020106035546803</v>
      </c>
      <c r="F200" s="124">
        <v>-5.0019919838338698</v>
      </c>
      <c r="G200" s="124">
        <v>-5.0019466637024799</v>
      </c>
      <c r="H200" s="124">
        <v>-5.0019044733220897</v>
      </c>
      <c r="I200" s="124">
        <v>-5.0017894835148704</v>
      </c>
      <c r="J200" s="124">
        <v>-5.0020035433537702</v>
      </c>
      <c r="K200" s="125">
        <v>-5.0019800637605796</v>
      </c>
      <c r="L200" s="234">
        <f t="shared" si="80"/>
        <v>-5.0019551826219297</v>
      </c>
      <c r="M200" s="235">
        <f t="shared" si="81"/>
        <v>7.8757345043334336E-5</v>
      </c>
      <c r="N200" s="6"/>
      <c r="O200" s="225">
        <v>0.4</v>
      </c>
      <c r="P200" s="234">
        <v>101</v>
      </c>
      <c r="Q200" s="236">
        <v>101</v>
      </c>
      <c r="R200" s="236">
        <v>101</v>
      </c>
      <c r="S200" s="236">
        <v>101</v>
      </c>
      <c r="T200" s="236">
        <v>101</v>
      </c>
      <c r="U200" s="236">
        <v>101</v>
      </c>
      <c r="V200" s="236">
        <v>101</v>
      </c>
      <c r="W200" s="236">
        <v>101</v>
      </c>
      <c r="X200" s="236">
        <v>101</v>
      </c>
      <c r="Y200" s="235">
        <v>101</v>
      </c>
      <c r="Z200" s="234">
        <f t="shared" si="82"/>
        <v>101</v>
      </c>
      <c r="AA200" s="235">
        <f t="shared" si="83"/>
        <v>0</v>
      </c>
      <c r="AB200" s="6"/>
      <c r="AC200" s="223"/>
      <c r="AD200" s="223"/>
      <c r="AE200" s="6"/>
      <c r="AF200" s="225">
        <v>0.4</v>
      </c>
      <c r="AG200" s="123">
        <v>-5.3812975822318903</v>
      </c>
      <c r="AH200" s="124">
        <v>-5.38125657406228</v>
      </c>
      <c r="AI200" s="124">
        <v>-5.3813005134109302</v>
      </c>
      <c r="AJ200" s="124">
        <v>-5.3813990062709198</v>
      </c>
      <c r="AK200" s="124">
        <v>-5.3812908592513704</v>
      </c>
      <c r="AL200" s="152">
        <v>-5.3813337716668199</v>
      </c>
      <c r="AM200" s="124">
        <v>-5.3813224337696202</v>
      </c>
      <c r="AN200" s="124">
        <v>-5.3813408238817999</v>
      </c>
      <c r="AO200" s="124">
        <v>-5.3813527360782603</v>
      </c>
      <c r="AP200" s="125">
        <v>-5.3813298808999601</v>
      </c>
      <c r="AQ200" s="234">
        <f t="shared" si="84"/>
        <v>-5.3813224181523847</v>
      </c>
      <c r="AR200" s="235">
        <f t="shared" si="85"/>
        <v>3.9067365779723348E-5</v>
      </c>
      <c r="AS200" s="6"/>
      <c r="AT200" s="225">
        <v>0.4</v>
      </c>
      <c r="AU200" s="234">
        <v>101</v>
      </c>
      <c r="AV200" s="236">
        <v>101</v>
      </c>
      <c r="AW200" s="236">
        <v>101</v>
      </c>
      <c r="AX200" s="236">
        <v>101</v>
      </c>
      <c r="AY200" s="236">
        <v>101</v>
      </c>
      <c r="AZ200" s="236">
        <v>101</v>
      </c>
      <c r="BA200" s="236">
        <v>101</v>
      </c>
      <c r="BB200" s="236">
        <v>101</v>
      </c>
      <c r="BC200" s="236">
        <v>101</v>
      </c>
      <c r="BD200" s="235">
        <v>101</v>
      </c>
      <c r="BE200" s="234">
        <f t="shared" si="86"/>
        <v>101</v>
      </c>
      <c r="BF200" s="235">
        <f t="shared" si="87"/>
        <v>0</v>
      </c>
      <c r="BG200" s="6"/>
    </row>
    <row r="201" spans="1:59" ht="15.75" customHeight="1" x14ac:dyDescent="0.2">
      <c r="A201" s="225">
        <v>0.6</v>
      </c>
      <c r="B201" s="123">
        <v>-4.7751170996654198</v>
      </c>
      <c r="C201" s="124">
        <v>-4.7751892657134203</v>
      </c>
      <c r="D201" s="124">
        <v>-4.7753256283533796</v>
      </c>
      <c r="E201" s="124">
        <v>-4.7754039848570002</v>
      </c>
      <c r="F201" s="124">
        <v>-4.7751604063896798</v>
      </c>
      <c r="G201" s="124">
        <v>-4.7753682324336504</v>
      </c>
      <c r="H201" s="124">
        <v>-4.7752131883122804</v>
      </c>
      <c r="I201" s="124">
        <v>-4.7751495967924598</v>
      </c>
      <c r="J201" s="124">
        <v>-4.7753155120337496</v>
      </c>
      <c r="K201" s="125">
        <v>-4.7754031329972104</v>
      </c>
      <c r="L201" s="234">
        <f t="shared" si="80"/>
        <v>-4.7752646047548257</v>
      </c>
      <c r="M201" s="235">
        <f t="shared" si="81"/>
        <v>1.1046996429301152E-4</v>
      </c>
      <c r="N201" s="6"/>
      <c r="O201" s="225">
        <v>0.6</v>
      </c>
      <c r="P201" s="234">
        <v>101</v>
      </c>
      <c r="Q201" s="236">
        <v>101</v>
      </c>
      <c r="R201" s="236">
        <v>101</v>
      </c>
      <c r="S201" s="236">
        <v>101</v>
      </c>
      <c r="T201" s="236">
        <v>101</v>
      </c>
      <c r="U201" s="236">
        <v>101</v>
      </c>
      <c r="V201" s="236">
        <v>101</v>
      </c>
      <c r="W201" s="236">
        <v>101</v>
      </c>
      <c r="X201" s="236">
        <v>101</v>
      </c>
      <c r="Y201" s="235">
        <v>101</v>
      </c>
      <c r="Z201" s="234">
        <f t="shared" si="82"/>
        <v>101</v>
      </c>
      <c r="AA201" s="235">
        <f t="shared" si="83"/>
        <v>0</v>
      </c>
      <c r="AB201" s="6"/>
      <c r="AC201" s="223"/>
      <c r="AD201" s="223"/>
      <c r="AE201" s="6"/>
      <c r="AF201" s="225">
        <v>0.6</v>
      </c>
      <c r="AG201" s="123">
        <v>-5.1512535853486199</v>
      </c>
      <c r="AH201" s="124">
        <v>-5.1509813730388503</v>
      </c>
      <c r="AI201" s="124">
        <v>-5.1510149027013199</v>
      </c>
      <c r="AJ201" s="124">
        <v>-5.1510250587609496</v>
      </c>
      <c r="AK201" s="124">
        <v>-5.1510517362744599</v>
      </c>
      <c r="AL201" s="124">
        <v>-5.1509274839455799</v>
      </c>
      <c r="AM201" s="124">
        <v>-5.1510807622987498</v>
      </c>
      <c r="AN201" s="124">
        <v>-5.1511192716315302</v>
      </c>
      <c r="AO201" s="124">
        <v>-5.1510114790983001</v>
      </c>
      <c r="AP201" s="125">
        <v>-5.1511847949282901</v>
      </c>
      <c r="AQ201" s="234">
        <f t="shared" si="84"/>
        <v>-5.1510650448026656</v>
      </c>
      <c r="AR201" s="235">
        <f t="shared" si="85"/>
        <v>9.7842667150690137E-5</v>
      </c>
      <c r="AS201" s="6"/>
      <c r="AT201" s="225">
        <v>0.6</v>
      </c>
      <c r="AU201" s="234">
        <v>101</v>
      </c>
      <c r="AV201" s="236">
        <v>101</v>
      </c>
      <c r="AW201" s="236">
        <v>101</v>
      </c>
      <c r="AX201" s="236">
        <v>101</v>
      </c>
      <c r="AY201" s="236">
        <v>101</v>
      </c>
      <c r="AZ201" s="236">
        <v>101</v>
      </c>
      <c r="BA201" s="236">
        <v>101</v>
      </c>
      <c r="BB201" s="236">
        <v>101</v>
      </c>
      <c r="BC201" s="236">
        <v>101</v>
      </c>
      <c r="BD201" s="235">
        <v>101</v>
      </c>
      <c r="BE201" s="234">
        <f t="shared" si="86"/>
        <v>101</v>
      </c>
      <c r="BF201" s="235">
        <f t="shared" si="87"/>
        <v>0</v>
      </c>
      <c r="BG201" s="6"/>
    </row>
    <row r="202" spans="1:59" ht="15.75" customHeight="1" x14ac:dyDescent="0.2">
      <c r="A202" s="225">
        <v>0.8</v>
      </c>
      <c r="B202" s="123">
        <v>-4.5523695065641299</v>
      </c>
      <c r="C202" s="124">
        <v>-4.55243234351759</v>
      </c>
      <c r="D202" s="124">
        <v>-4.5528748586329</v>
      </c>
      <c r="E202" s="124">
        <v>-4.5524648951550999</v>
      </c>
      <c r="F202" s="124">
        <v>-4.55233123670663</v>
      </c>
      <c r="G202" s="124">
        <v>-4.5521542256444896</v>
      </c>
      <c r="H202" s="124">
        <v>-4.5524604055319404</v>
      </c>
      <c r="I202" s="124">
        <v>-4.5524173008710296</v>
      </c>
      <c r="J202" s="124">
        <v>-4.5519909038434703</v>
      </c>
      <c r="K202" s="125">
        <v>-4.5523123264077299</v>
      </c>
      <c r="L202" s="234">
        <f t="shared" si="80"/>
        <v>-4.5523808002875006</v>
      </c>
      <c r="M202" s="235">
        <f t="shared" si="81"/>
        <v>2.290365478826129E-4</v>
      </c>
      <c r="N202" s="6"/>
      <c r="O202" s="225">
        <v>0.8</v>
      </c>
      <c r="P202" s="234">
        <v>101</v>
      </c>
      <c r="Q202" s="236">
        <v>101</v>
      </c>
      <c r="R202" s="236">
        <v>101</v>
      </c>
      <c r="S202" s="236">
        <v>101</v>
      </c>
      <c r="T202" s="236">
        <v>101</v>
      </c>
      <c r="U202" s="236">
        <v>101</v>
      </c>
      <c r="V202" s="236">
        <v>101</v>
      </c>
      <c r="W202" s="236">
        <v>101</v>
      </c>
      <c r="X202" s="236">
        <v>101</v>
      </c>
      <c r="Y202" s="235">
        <v>101</v>
      </c>
      <c r="Z202" s="234">
        <f t="shared" si="82"/>
        <v>101</v>
      </c>
      <c r="AA202" s="235">
        <f t="shared" si="83"/>
        <v>0</v>
      </c>
      <c r="AB202" s="6"/>
      <c r="AC202" s="223"/>
      <c r="AD202" s="223"/>
      <c r="AE202" s="6"/>
      <c r="AF202" s="225">
        <v>0.8</v>
      </c>
      <c r="AG202" s="123">
        <v>-4.9260881841919604</v>
      </c>
      <c r="AH202" s="124">
        <v>-4.9262872223770602</v>
      </c>
      <c r="AI202" s="124">
        <v>-4.9264680151807898</v>
      </c>
      <c r="AJ202" s="124">
        <v>-4.9260332596856999</v>
      </c>
      <c r="AK202" s="124">
        <v>-4.9261191483148501</v>
      </c>
      <c r="AL202" s="124">
        <v>-4.9263094048174603</v>
      </c>
      <c r="AM202" s="124">
        <v>-4.9262460582112304</v>
      </c>
      <c r="AN202" s="124">
        <v>-4.9263477059257097</v>
      </c>
      <c r="AO202" s="124">
        <v>-4.92587734329752</v>
      </c>
      <c r="AP202" s="125">
        <v>-4.9260704484896296</v>
      </c>
      <c r="AQ202" s="234">
        <f t="shared" si="84"/>
        <v>-4.9261846790491912</v>
      </c>
      <c r="AR202" s="235">
        <f t="shared" si="85"/>
        <v>1.7661427590418937E-4</v>
      </c>
      <c r="AS202" s="6"/>
      <c r="AT202" s="225">
        <v>0.8</v>
      </c>
      <c r="AU202" s="234">
        <v>101</v>
      </c>
      <c r="AV202" s="236">
        <v>101</v>
      </c>
      <c r="AW202" s="236">
        <v>101</v>
      </c>
      <c r="AX202" s="236">
        <v>101</v>
      </c>
      <c r="AY202" s="236">
        <v>101</v>
      </c>
      <c r="AZ202" s="236">
        <v>101</v>
      </c>
      <c r="BA202" s="236">
        <v>101</v>
      </c>
      <c r="BB202" s="236">
        <v>101</v>
      </c>
      <c r="BC202" s="236">
        <v>101</v>
      </c>
      <c r="BD202" s="235">
        <v>101</v>
      </c>
      <c r="BE202" s="234">
        <f t="shared" si="86"/>
        <v>101</v>
      </c>
      <c r="BF202" s="235">
        <f t="shared" si="87"/>
        <v>0</v>
      </c>
      <c r="BG202" s="6"/>
    </row>
    <row r="203" spans="1:59" ht="15.75" customHeight="1" x14ac:dyDescent="0.2">
      <c r="A203" s="237">
        <v>1</v>
      </c>
      <c r="B203" s="128">
        <v>-4.3336271344568997</v>
      </c>
      <c r="C203" s="129">
        <v>-4.3336623345689897</v>
      </c>
      <c r="D203" s="129">
        <v>-4.3339670597333004</v>
      </c>
      <c r="E203" s="129">
        <v>-4.3338231011495196</v>
      </c>
      <c r="F203" s="129">
        <v>-4.3343647589955996</v>
      </c>
      <c r="G203" s="129">
        <v>-4.3342092315510499</v>
      </c>
      <c r="H203" s="129">
        <v>-4.3333127130704296</v>
      </c>
      <c r="I203" s="129">
        <v>-4.3342746803968097</v>
      </c>
      <c r="J203" s="129">
        <v>-4.3338893510882199</v>
      </c>
      <c r="K203" s="130">
        <v>-4.3346737514919003</v>
      </c>
      <c r="L203" s="238">
        <f t="shared" si="80"/>
        <v>-4.3339804116502716</v>
      </c>
      <c r="M203" s="239">
        <f t="shared" si="81"/>
        <v>4.0447658246222501E-4</v>
      </c>
      <c r="N203" s="6"/>
      <c r="O203" s="237">
        <v>1</v>
      </c>
      <c r="P203" s="238">
        <v>101</v>
      </c>
      <c r="Q203" s="326">
        <v>101</v>
      </c>
      <c r="R203" s="326">
        <v>101</v>
      </c>
      <c r="S203" s="326">
        <v>101</v>
      </c>
      <c r="T203" s="326">
        <v>101</v>
      </c>
      <c r="U203" s="326">
        <v>101</v>
      </c>
      <c r="V203" s="326">
        <v>101</v>
      </c>
      <c r="W203" s="326">
        <v>101</v>
      </c>
      <c r="X203" s="326">
        <v>101</v>
      </c>
      <c r="Y203" s="239">
        <v>101</v>
      </c>
      <c r="Z203" s="238">
        <f t="shared" si="82"/>
        <v>101</v>
      </c>
      <c r="AA203" s="239">
        <f t="shared" si="83"/>
        <v>0</v>
      </c>
      <c r="AB203" s="6"/>
      <c r="AC203" s="223"/>
      <c r="AD203" s="223"/>
      <c r="AE203" s="6"/>
      <c r="AF203" s="237">
        <v>1</v>
      </c>
      <c r="AG203" s="128">
        <v>-4.7074066469801101</v>
      </c>
      <c r="AH203" s="129">
        <v>-4.7072258100017299</v>
      </c>
      <c r="AI203" s="129">
        <v>-4.70756580560285</v>
      </c>
      <c r="AJ203" s="129">
        <v>-4.7072389426973897</v>
      </c>
      <c r="AK203" s="129">
        <v>-4.7070745255260498</v>
      </c>
      <c r="AL203" s="129">
        <v>-4.7072048538260898</v>
      </c>
      <c r="AM203" s="129">
        <v>-4.7075401231789504</v>
      </c>
      <c r="AN203" s="129">
        <v>-4.7073235362367498</v>
      </c>
      <c r="AO203" s="129">
        <v>-4.7076961714122199</v>
      </c>
      <c r="AP203" s="130">
        <v>-4.7074635342465703</v>
      </c>
      <c r="AQ203" s="238">
        <f t="shared" si="84"/>
        <v>-4.7073739949708706</v>
      </c>
      <c r="AR203" s="239">
        <f t="shared" si="85"/>
        <v>1.9388016223101758E-4</v>
      </c>
      <c r="AS203" s="6"/>
      <c r="AT203" s="237">
        <v>1</v>
      </c>
      <c r="AU203" s="238">
        <v>101</v>
      </c>
      <c r="AV203" s="326">
        <v>101</v>
      </c>
      <c r="AW203" s="326">
        <v>101</v>
      </c>
      <c r="AX203" s="326">
        <v>101</v>
      </c>
      <c r="AY203" s="326">
        <v>101</v>
      </c>
      <c r="AZ203" s="326">
        <v>101</v>
      </c>
      <c r="BA203" s="326">
        <v>101</v>
      </c>
      <c r="BB203" s="326">
        <v>101</v>
      </c>
      <c r="BC203" s="326">
        <v>101</v>
      </c>
      <c r="BD203" s="239">
        <v>101</v>
      </c>
      <c r="BE203" s="238">
        <f t="shared" si="86"/>
        <v>101</v>
      </c>
      <c r="BF203" s="239">
        <f t="shared" si="87"/>
        <v>0</v>
      </c>
      <c r="BG203" s="6"/>
    </row>
    <row r="204" spans="1:59" ht="15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223"/>
      <c r="AD204" s="223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</row>
    <row r="205" spans="1:59" ht="15.75" customHeight="1" x14ac:dyDescent="0.2">
      <c r="A205" s="6" t="s">
        <v>170</v>
      </c>
      <c r="B205" s="6" t="s">
        <v>163</v>
      </c>
      <c r="C205" s="6" t="s">
        <v>129</v>
      </c>
      <c r="D205" s="6" t="s">
        <v>110</v>
      </c>
      <c r="E205" s="6" t="s">
        <v>111</v>
      </c>
      <c r="F205" s="6" t="s">
        <v>137</v>
      </c>
      <c r="G205" s="6" t="s">
        <v>19</v>
      </c>
      <c r="H205" s="6"/>
      <c r="I205" s="6"/>
      <c r="J205" s="6"/>
      <c r="K205" s="6"/>
      <c r="L205" s="6"/>
      <c r="M205" s="6"/>
      <c r="N205" s="6"/>
      <c r="O205" s="6" t="s">
        <v>170</v>
      </c>
      <c r="P205" s="6" t="s">
        <v>163</v>
      </c>
      <c r="Q205" s="6" t="s">
        <v>129</v>
      </c>
      <c r="R205" s="6" t="s">
        <v>110</v>
      </c>
      <c r="S205" s="6" t="s">
        <v>111</v>
      </c>
      <c r="T205" s="6" t="s">
        <v>137</v>
      </c>
      <c r="U205" s="6" t="s">
        <v>19</v>
      </c>
      <c r="V205" s="6"/>
      <c r="W205" s="6"/>
      <c r="X205" s="6"/>
      <c r="Y205" s="6"/>
      <c r="Z205" s="6"/>
      <c r="AA205" s="6"/>
      <c r="AB205" s="6"/>
      <c r="AC205" s="223"/>
      <c r="AD205" s="223"/>
      <c r="AE205" s="6"/>
      <c r="AF205" s="6" t="s">
        <v>170</v>
      </c>
      <c r="AG205" s="6" t="s">
        <v>163</v>
      </c>
      <c r="AH205" s="6" t="s">
        <v>129</v>
      </c>
      <c r="AI205" s="6" t="s">
        <v>110</v>
      </c>
      <c r="AJ205" s="6" t="s">
        <v>111</v>
      </c>
      <c r="AK205" s="6" t="s">
        <v>138</v>
      </c>
      <c r="AL205" s="6" t="s">
        <v>19</v>
      </c>
      <c r="AM205" s="6"/>
      <c r="AN205" s="6"/>
      <c r="AO205" s="6"/>
      <c r="AP205" s="6"/>
      <c r="AQ205" s="6"/>
      <c r="AR205" s="6"/>
      <c r="AS205" s="6"/>
      <c r="AT205" s="6" t="s">
        <v>170</v>
      </c>
      <c r="AU205" s="6" t="s">
        <v>163</v>
      </c>
      <c r="AV205" s="6" t="s">
        <v>129</v>
      </c>
      <c r="AW205" s="6" t="s">
        <v>110</v>
      </c>
      <c r="AX205" s="6" t="s">
        <v>111</v>
      </c>
      <c r="AY205" s="6" t="s">
        <v>138</v>
      </c>
      <c r="AZ205" s="6" t="s">
        <v>19</v>
      </c>
      <c r="BA205" s="6"/>
      <c r="BB205" s="6"/>
      <c r="BC205" s="6"/>
      <c r="BD205" s="6"/>
      <c r="BE205" s="6"/>
      <c r="BF205" s="6"/>
      <c r="BG205" s="6"/>
    </row>
    <row r="206" spans="1:59" ht="15.75" customHeight="1" x14ac:dyDescent="0.2">
      <c r="A206" s="101" t="s">
        <v>171</v>
      </c>
      <c r="B206" s="41" t="s">
        <v>112</v>
      </c>
      <c r="C206" s="41" t="s">
        <v>113</v>
      </c>
      <c r="D206" s="41" t="s">
        <v>114</v>
      </c>
      <c r="E206" s="41" t="s">
        <v>115</v>
      </c>
      <c r="F206" s="41" t="s">
        <v>116</v>
      </c>
      <c r="G206" s="41" t="s">
        <v>117</v>
      </c>
      <c r="H206" s="41" t="s">
        <v>118</v>
      </c>
      <c r="I206" s="41" t="s">
        <v>119</v>
      </c>
      <c r="J206" s="41" t="s">
        <v>120</v>
      </c>
      <c r="K206" s="41" t="s">
        <v>121</v>
      </c>
      <c r="L206" s="224" t="s">
        <v>122</v>
      </c>
      <c r="M206" s="44" t="s">
        <v>123</v>
      </c>
      <c r="N206" s="6"/>
      <c r="O206" s="101" t="s">
        <v>171</v>
      </c>
      <c r="P206" s="41" t="s">
        <v>112</v>
      </c>
      <c r="Q206" s="41" t="s">
        <v>113</v>
      </c>
      <c r="R206" s="41" t="s">
        <v>114</v>
      </c>
      <c r="S206" s="41" t="s">
        <v>115</v>
      </c>
      <c r="T206" s="41" t="s">
        <v>116</v>
      </c>
      <c r="U206" s="41" t="s">
        <v>117</v>
      </c>
      <c r="V206" s="41" t="s">
        <v>118</v>
      </c>
      <c r="W206" s="41" t="s">
        <v>119</v>
      </c>
      <c r="X206" s="41" t="s">
        <v>120</v>
      </c>
      <c r="Y206" s="41" t="s">
        <v>121</v>
      </c>
      <c r="Z206" s="224" t="s">
        <v>122</v>
      </c>
      <c r="AA206" s="44" t="s">
        <v>123</v>
      </c>
      <c r="AB206" s="6"/>
      <c r="AC206" s="223"/>
      <c r="AD206" s="223"/>
      <c r="AE206" s="6"/>
      <c r="AF206" s="101" t="s">
        <v>171</v>
      </c>
      <c r="AG206" s="41" t="s">
        <v>112</v>
      </c>
      <c r="AH206" s="41" t="s">
        <v>113</v>
      </c>
      <c r="AI206" s="41" t="s">
        <v>114</v>
      </c>
      <c r="AJ206" s="41" t="s">
        <v>115</v>
      </c>
      <c r="AK206" s="41" t="s">
        <v>116</v>
      </c>
      <c r="AL206" s="41" t="s">
        <v>117</v>
      </c>
      <c r="AM206" s="41" t="s">
        <v>118</v>
      </c>
      <c r="AN206" s="41" t="s">
        <v>119</v>
      </c>
      <c r="AO206" s="41" t="s">
        <v>120</v>
      </c>
      <c r="AP206" s="41" t="s">
        <v>121</v>
      </c>
      <c r="AQ206" s="224" t="s">
        <v>122</v>
      </c>
      <c r="AR206" s="44" t="s">
        <v>123</v>
      </c>
      <c r="AS206" s="6"/>
      <c r="AT206" s="101" t="s">
        <v>171</v>
      </c>
      <c r="AU206" s="41" t="s">
        <v>112</v>
      </c>
      <c r="AV206" s="41" t="s">
        <v>113</v>
      </c>
      <c r="AW206" s="41" t="s">
        <v>114</v>
      </c>
      <c r="AX206" s="41" t="s">
        <v>115</v>
      </c>
      <c r="AY206" s="41" t="s">
        <v>116</v>
      </c>
      <c r="AZ206" s="41" t="s">
        <v>117</v>
      </c>
      <c r="BA206" s="41" t="s">
        <v>118</v>
      </c>
      <c r="BB206" s="41" t="s">
        <v>119</v>
      </c>
      <c r="BC206" s="41" t="s">
        <v>120</v>
      </c>
      <c r="BD206" s="41" t="s">
        <v>121</v>
      </c>
      <c r="BE206" s="224" t="s">
        <v>122</v>
      </c>
      <c r="BF206" s="44" t="s">
        <v>123</v>
      </c>
      <c r="BG206" s="6"/>
    </row>
    <row r="207" spans="1:59" ht="15.75" customHeight="1" x14ac:dyDescent="0.2">
      <c r="A207" s="225">
        <v>0</v>
      </c>
      <c r="B207" s="138">
        <v>-6.9879175529613002</v>
      </c>
      <c r="C207" s="139">
        <v>-6.9879170634990704</v>
      </c>
      <c r="D207" s="139">
        <v>-6.9879173042805203</v>
      </c>
      <c r="E207" s="139">
        <v>-6.9879176028917698</v>
      </c>
      <c r="F207" s="139">
        <v>-6.9879174287358001</v>
      </c>
      <c r="G207" s="139">
        <v>-6.9879174543320302</v>
      </c>
      <c r="H207" s="139">
        <v>-6.9879175548706902</v>
      </c>
      <c r="I207" s="139">
        <v>-6.98791730821993</v>
      </c>
      <c r="J207" s="139">
        <v>-6.9879175734350696</v>
      </c>
      <c r="K207" s="140">
        <v>-6.9879175070256396</v>
      </c>
      <c r="L207" s="226">
        <f t="shared" ref="L207:L212" si="88">AVERAGE(B207:K207)</f>
        <v>-6.9879174350251816</v>
      </c>
      <c r="M207" s="227">
        <f t="shared" ref="M207:M212" si="89">_xlfn.STDEV.S(B207:K207)</f>
        <v>1.6746811598302837E-7</v>
      </c>
      <c r="N207" s="6"/>
      <c r="O207" s="225">
        <v>0</v>
      </c>
      <c r="P207" s="226">
        <v>35</v>
      </c>
      <c r="Q207" s="232">
        <v>34</v>
      </c>
      <c r="R207" s="232">
        <v>35</v>
      </c>
      <c r="S207" s="232">
        <v>35</v>
      </c>
      <c r="T207" s="232">
        <v>35</v>
      </c>
      <c r="U207" s="232">
        <v>35</v>
      </c>
      <c r="V207" s="232">
        <v>35</v>
      </c>
      <c r="W207" s="232">
        <v>35</v>
      </c>
      <c r="X207" s="232">
        <v>35</v>
      </c>
      <c r="Y207" s="227">
        <v>35</v>
      </c>
      <c r="Z207" s="226">
        <f t="shared" ref="Z207:Z212" si="90">AVERAGE(P207:Y207)</f>
        <v>34.9</v>
      </c>
      <c r="AA207" s="227">
        <f t="shared" ref="AA207:AA212" si="91">_xlfn.STDEV.S(P207:Y207)</f>
        <v>0.31622776601683783</v>
      </c>
      <c r="AB207" s="6"/>
      <c r="AC207" s="223"/>
      <c r="AD207" s="223"/>
      <c r="AE207" s="6"/>
      <c r="AF207" s="225">
        <v>0</v>
      </c>
      <c r="AG207" s="138">
        <v>-7.9999997753373604</v>
      </c>
      <c r="AH207" s="139">
        <v>-7.9999997607150704</v>
      </c>
      <c r="AI207" s="139">
        <v>-7.99999977512282</v>
      </c>
      <c r="AJ207" s="139">
        <v>-7.9999997572365</v>
      </c>
      <c r="AK207" s="139">
        <v>-7.9999997995149599</v>
      </c>
      <c r="AL207" s="139">
        <v>-7.99999979673201</v>
      </c>
      <c r="AM207" s="139">
        <v>-7.9999997682766804</v>
      </c>
      <c r="AN207" s="139">
        <v>-7.9999997732400896</v>
      </c>
      <c r="AO207" s="139">
        <v>-7.9999997636093898</v>
      </c>
      <c r="AP207" s="140">
        <v>-7.9999997881634002</v>
      </c>
      <c r="AQ207" s="226">
        <f t="shared" ref="AQ207:AQ212" si="92">AVERAGE(AG207:AP207)</f>
        <v>-7.9999997757948282</v>
      </c>
      <c r="AR207" s="227">
        <f t="shared" ref="AR207:AR212" si="93">_xlfn.STDEV.S(AG207:AP207)</f>
        <v>1.4674230851567879E-8</v>
      </c>
      <c r="AS207" s="6"/>
      <c r="AT207" s="225">
        <v>0</v>
      </c>
      <c r="AU207" s="226">
        <v>19</v>
      </c>
      <c r="AV207" s="232">
        <v>19</v>
      </c>
      <c r="AW207" s="232">
        <v>19</v>
      </c>
      <c r="AX207" s="232">
        <v>19</v>
      </c>
      <c r="AY207" s="232">
        <v>19</v>
      </c>
      <c r="AZ207" s="232">
        <v>19</v>
      </c>
      <c r="BA207" s="232">
        <v>19</v>
      </c>
      <c r="BB207" s="232">
        <v>19</v>
      </c>
      <c r="BC207" s="232">
        <v>19</v>
      </c>
      <c r="BD207" s="227">
        <v>19</v>
      </c>
      <c r="BE207" s="226">
        <f t="shared" ref="BE207:BE212" si="94">AVERAGE(AU207:BD207)</f>
        <v>19</v>
      </c>
      <c r="BF207" s="227">
        <f t="shared" ref="BF207:BF212" si="95">_xlfn.STDEV.S(AU207:BD207)</f>
        <v>0</v>
      </c>
      <c r="BG207" s="6"/>
    </row>
    <row r="208" spans="1:59" ht="15.75" customHeight="1" x14ac:dyDescent="0.2">
      <c r="A208" s="225">
        <v>0.2</v>
      </c>
      <c r="B208" s="123">
        <v>-6.6906397980499897</v>
      </c>
      <c r="C208" s="124">
        <v>-6.69064469187383</v>
      </c>
      <c r="D208" s="124">
        <v>-6.6906003180650204</v>
      </c>
      <c r="E208" s="124">
        <v>-6.6905925856078996</v>
      </c>
      <c r="F208" s="124">
        <v>-6.6906156199978204</v>
      </c>
      <c r="G208" s="124">
        <v>-6.69065102716994</v>
      </c>
      <c r="H208" s="124">
        <v>-6.6906106376347401</v>
      </c>
      <c r="I208" s="124">
        <v>-6.6906403882919898</v>
      </c>
      <c r="J208" s="124">
        <v>-6.6906385783706197</v>
      </c>
      <c r="K208" s="125">
        <v>-6.6906345120910897</v>
      </c>
      <c r="L208" s="234">
        <f t="shared" si="88"/>
        <v>-6.6906268157152935</v>
      </c>
      <c r="M208" s="235">
        <f t="shared" si="89"/>
        <v>2.0322406341291885E-5</v>
      </c>
      <c r="N208" s="6"/>
      <c r="O208" s="225">
        <v>0.2</v>
      </c>
      <c r="P208" s="234">
        <v>35</v>
      </c>
      <c r="Q208" s="236">
        <v>33</v>
      </c>
      <c r="R208" s="236">
        <v>34</v>
      </c>
      <c r="S208" s="236">
        <v>33</v>
      </c>
      <c r="T208" s="236">
        <v>33</v>
      </c>
      <c r="U208" s="236">
        <v>33</v>
      </c>
      <c r="V208" s="236">
        <v>33</v>
      </c>
      <c r="W208" s="236">
        <v>33</v>
      </c>
      <c r="X208" s="236">
        <v>33</v>
      </c>
      <c r="Y208" s="235">
        <v>33</v>
      </c>
      <c r="Z208" s="234">
        <f t="shared" si="90"/>
        <v>33.299999999999997</v>
      </c>
      <c r="AA208" s="235">
        <f t="shared" si="91"/>
        <v>0.67494855771055273</v>
      </c>
      <c r="AB208" s="6"/>
      <c r="AC208" s="223"/>
      <c r="AD208" s="223"/>
      <c r="AE208" s="6"/>
      <c r="AF208" s="225">
        <v>0.2</v>
      </c>
      <c r="AG208" s="123">
        <v>-7.7025510370695898</v>
      </c>
      <c r="AH208" s="124">
        <v>-7.7025534652008503</v>
      </c>
      <c r="AI208" s="124">
        <v>-7.7025475909023697</v>
      </c>
      <c r="AJ208" s="124">
        <v>-7.7025526713660097</v>
      </c>
      <c r="AK208" s="124">
        <v>-7.7025487346978103</v>
      </c>
      <c r="AL208" s="124">
        <v>-7.7025459323023497</v>
      </c>
      <c r="AM208" s="124">
        <v>-7.7025562841585398</v>
      </c>
      <c r="AN208" s="124">
        <v>-7.7025595157422702</v>
      </c>
      <c r="AO208" s="124">
        <v>-7.7025476380883502</v>
      </c>
      <c r="AP208" s="125">
        <v>-7.7025514684205998</v>
      </c>
      <c r="AQ208" s="234">
        <f t="shared" si="92"/>
        <v>-7.7025514337948735</v>
      </c>
      <c r="AR208" s="235">
        <f t="shared" si="93"/>
        <v>4.2346118754435616E-6</v>
      </c>
      <c r="AS208" s="6"/>
      <c r="AT208" s="225">
        <v>0.2</v>
      </c>
      <c r="AU208" s="234">
        <v>18</v>
      </c>
      <c r="AV208" s="236">
        <v>18</v>
      </c>
      <c r="AW208" s="236">
        <v>18</v>
      </c>
      <c r="AX208" s="236">
        <v>18</v>
      </c>
      <c r="AY208" s="236">
        <v>18</v>
      </c>
      <c r="AZ208" s="236">
        <v>18</v>
      </c>
      <c r="BA208" s="236">
        <v>18</v>
      </c>
      <c r="BB208" s="236">
        <v>18</v>
      </c>
      <c r="BC208" s="236">
        <v>18</v>
      </c>
      <c r="BD208" s="235">
        <v>18</v>
      </c>
      <c r="BE208" s="234">
        <f t="shared" si="94"/>
        <v>18</v>
      </c>
      <c r="BF208" s="235">
        <f t="shared" si="95"/>
        <v>0</v>
      </c>
      <c r="BG208" s="6"/>
    </row>
    <row r="209" spans="1:59" ht="15.75" customHeight="1" x14ac:dyDescent="0.2">
      <c r="A209" s="225">
        <v>0.4</v>
      </c>
      <c r="B209" s="123">
        <v>-6.3985881486845502</v>
      </c>
      <c r="C209" s="124">
        <v>-6.3985147177837103</v>
      </c>
      <c r="D209" s="124">
        <v>-6.3984266436182597</v>
      </c>
      <c r="E209" s="124">
        <v>-6.3987662875640696</v>
      </c>
      <c r="F209" s="124">
        <v>-6.3987281469597104</v>
      </c>
      <c r="G209" s="124">
        <v>-6.3986816500720298</v>
      </c>
      <c r="H209" s="124">
        <v>-6.3984616315369598</v>
      </c>
      <c r="I209" s="124">
        <v>-6.3985286903050804</v>
      </c>
      <c r="J209" s="124">
        <v>-6.3984115707569504</v>
      </c>
      <c r="K209" s="125">
        <v>-6.3985880049797297</v>
      </c>
      <c r="L209" s="234">
        <f t="shared" si="88"/>
        <v>-6.3985695492261048</v>
      </c>
      <c r="M209" s="235">
        <f t="shared" si="89"/>
        <v>1.241923886941688E-4</v>
      </c>
      <c r="N209" s="6"/>
      <c r="O209" s="225">
        <v>0.4</v>
      </c>
      <c r="P209" s="234">
        <v>101</v>
      </c>
      <c r="Q209" s="236">
        <v>101</v>
      </c>
      <c r="R209" s="236">
        <v>101</v>
      </c>
      <c r="S209" s="236">
        <v>101</v>
      </c>
      <c r="T209" s="236">
        <v>101</v>
      </c>
      <c r="U209" s="236">
        <v>101</v>
      </c>
      <c r="V209" s="236">
        <v>101</v>
      </c>
      <c r="W209" s="236">
        <v>101</v>
      </c>
      <c r="X209" s="236">
        <v>101</v>
      </c>
      <c r="Y209" s="235">
        <v>101</v>
      </c>
      <c r="Z209" s="234">
        <f t="shared" si="90"/>
        <v>101</v>
      </c>
      <c r="AA209" s="235">
        <f t="shared" si="91"/>
        <v>0</v>
      </c>
      <c r="AB209" s="6"/>
      <c r="AC209" s="223"/>
      <c r="AD209" s="223"/>
      <c r="AE209" s="6"/>
      <c r="AF209" s="225">
        <v>0.4</v>
      </c>
      <c r="AG209" s="123">
        <v>-7.4101666547195801</v>
      </c>
      <c r="AH209" s="124">
        <v>-7.4101609410416902</v>
      </c>
      <c r="AI209" s="124">
        <v>-7.4101468004557098</v>
      </c>
      <c r="AJ209" s="124">
        <v>-7.4102009901584802</v>
      </c>
      <c r="AK209" s="124">
        <v>-7.4101596151424198</v>
      </c>
      <c r="AL209" s="124">
        <v>-7.4101790109327004</v>
      </c>
      <c r="AM209" s="124">
        <v>-7.4101776251922198</v>
      </c>
      <c r="AN209" s="124">
        <v>-7.41018021238229</v>
      </c>
      <c r="AO209" s="124">
        <v>-7.41018871692342</v>
      </c>
      <c r="AP209" s="125">
        <v>-7.4101893424257002</v>
      </c>
      <c r="AQ209" s="234">
        <f t="shared" si="92"/>
        <v>-7.4101749909374206</v>
      </c>
      <c r="AR209" s="235">
        <f t="shared" si="93"/>
        <v>1.6393430184846608E-5</v>
      </c>
      <c r="AS209" s="6"/>
      <c r="AT209" s="225">
        <v>0.4</v>
      </c>
      <c r="AU209" s="234">
        <v>101</v>
      </c>
      <c r="AV209" s="236">
        <v>101</v>
      </c>
      <c r="AW209" s="236">
        <v>101</v>
      </c>
      <c r="AX209" s="236">
        <v>101</v>
      </c>
      <c r="AY209" s="236">
        <v>101</v>
      </c>
      <c r="AZ209" s="236">
        <v>101</v>
      </c>
      <c r="BA209" s="236">
        <v>101</v>
      </c>
      <c r="BB209" s="236">
        <v>101</v>
      </c>
      <c r="BC209" s="236">
        <v>101</v>
      </c>
      <c r="BD209" s="236">
        <v>101</v>
      </c>
      <c r="BE209" s="234">
        <f t="shared" si="94"/>
        <v>101</v>
      </c>
      <c r="BF209" s="235">
        <f t="shared" si="95"/>
        <v>0</v>
      </c>
      <c r="BG209" s="6"/>
    </row>
    <row r="210" spans="1:59" ht="15.75" customHeight="1" x14ac:dyDescent="0.2">
      <c r="A210" s="225">
        <v>0.6</v>
      </c>
      <c r="B210" s="123">
        <v>-6.1120399198564703</v>
      </c>
      <c r="C210" s="124">
        <v>-6.1119298360070102</v>
      </c>
      <c r="D210" s="124">
        <v>-6.1116579391343899</v>
      </c>
      <c r="E210" s="124">
        <v>-6.1115958771147296</v>
      </c>
      <c r="F210" s="124">
        <v>-6.11195014296141</v>
      </c>
      <c r="G210" s="124">
        <v>-6.1118870463494099</v>
      </c>
      <c r="H210" s="124">
        <v>-6.1117593550858604</v>
      </c>
      <c r="I210" s="124">
        <v>-6.1116473290422801</v>
      </c>
      <c r="J210" s="124">
        <v>-6.1114345649930799</v>
      </c>
      <c r="K210" s="125">
        <v>-6.1110919326382698</v>
      </c>
      <c r="L210" s="234">
        <f t="shared" si="88"/>
        <v>-6.1116993943182907</v>
      </c>
      <c r="M210" s="235">
        <f t="shared" si="89"/>
        <v>2.8382973678797951E-4</v>
      </c>
      <c r="N210" s="6"/>
      <c r="O210" s="225">
        <v>0.6</v>
      </c>
      <c r="P210" s="234">
        <v>101</v>
      </c>
      <c r="Q210" s="236">
        <v>101</v>
      </c>
      <c r="R210" s="236">
        <v>101</v>
      </c>
      <c r="S210" s="236">
        <v>101</v>
      </c>
      <c r="T210" s="236">
        <v>101</v>
      </c>
      <c r="U210" s="236">
        <v>101</v>
      </c>
      <c r="V210" s="236">
        <v>101</v>
      </c>
      <c r="W210" s="236">
        <v>101</v>
      </c>
      <c r="X210" s="236">
        <v>101</v>
      </c>
      <c r="Y210" s="235">
        <v>101</v>
      </c>
      <c r="Z210" s="234">
        <f t="shared" si="90"/>
        <v>101</v>
      </c>
      <c r="AA210" s="235">
        <f t="shared" si="91"/>
        <v>0</v>
      </c>
      <c r="AB210" s="6"/>
      <c r="AC210" s="223"/>
      <c r="AD210" s="223"/>
      <c r="AE210" s="6"/>
      <c r="AF210" s="225">
        <v>0.6</v>
      </c>
      <c r="AG210" s="123">
        <v>-7.1228683192435698</v>
      </c>
      <c r="AH210" s="124">
        <v>-7.1229461675152503</v>
      </c>
      <c r="AI210" s="124">
        <v>-7.1229470840626004</v>
      </c>
      <c r="AJ210" s="124">
        <v>-7.1229171795087698</v>
      </c>
      <c r="AK210" s="124">
        <v>-7.1229489585654404</v>
      </c>
      <c r="AL210" s="124">
        <v>-7.1229235644960101</v>
      </c>
      <c r="AM210" s="124">
        <v>-7.1229061833171698</v>
      </c>
      <c r="AN210" s="124">
        <v>-7.1228717359877001</v>
      </c>
      <c r="AO210" s="124">
        <v>-7.1228199032058397</v>
      </c>
      <c r="AP210" s="125">
        <v>-7.1229148765740398</v>
      </c>
      <c r="AQ210" s="234">
        <f t="shared" si="92"/>
        <v>-7.1229063972476396</v>
      </c>
      <c r="AR210" s="235">
        <f t="shared" si="93"/>
        <v>4.1718673924252703E-5</v>
      </c>
      <c r="AS210" s="6"/>
      <c r="AT210" s="225">
        <v>0.6</v>
      </c>
      <c r="AU210" s="234">
        <v>101</v>
      </c>
      <c r="AV210" s="236">
        <v>101</v>
      </c>
      <c r="AW210" s="236">
        <v>101</v>
      </c>
      <c r="AX210" s="236">
        <v>101</v>
      </c>
      <c r="AY210" s="236">
        <v>101</v>
      </c>
      <c r="AZ210" s="236">
        <v>101</v>
      </c>
      <c r="BA210" s="236">
        <v>101</v>
      </c>
      <c r="BB210" s="236">
        <v>101</v>
      </c>
      <c r="BC210" s="236">
        <v>101</v>
      </c>
      <c r="BD210" s="236">
        <v>101</v>
      </c>
      <c r="BE210" s="234">
        <f t="shared" si="94"/>
        <v>101</v>
      </c>
      <c r="BF210" s="235">
        <f t="shared" si="95"/>
        <v>0</v>
      </c>
      <c r="BG210" s="6"/>
    </row>
    <row r="211" spans="1:59" ht="15.75" customHeight="1" x14ac:dyDescent="0.2">
      <c r="A211" s="225">
        <v>0.8</v>
      </c>
      <c r="B211" s="123">
        <v>-5.83083501133145</v>
      </c>
      <c r="C211" s="124">
        <v>-5.8301674382997604</v>
      </c>
      <c r="D211" s="124">
        <v>-5.8306817418919499</v>
      </c>
      <c r="E211" s="124">
        <v>-5.8295151608887998</v>
      </c>
      <c r="F211" s="124">
        <v>-5.8306990945388097</v>
      </c>
      <c r="G211" s="124">
        <v>-5.8303143319569504</v>
      </c>
      <c r="H211" s="124">
        <v>-5.8305576306230096</v>
      </c>
      <c r="I211" s="124">
        <v>-5.8300591596114302</v>
      </c>
      <c r="J211" s="124">
        <v>-5.83103845986279</v>
      </c>
      <c r="K211" s="125">
        <v>-5.8305887294495999</v>
      </c>
      <c r="L211" s="234">
        <f t="shared" si="88"/>
        <v>-5.8304456758454553</v>
      </c>
      <c r="M211" s="235">
        <f t="shared" si="89"/>
        <v>4.4294991725848286E-4</v>
      </c>
      <c r="N211" s="6"/>
      <c r="O211" s="225">
        <v>0.8</v>
      </c>
      <c r="P211" s="234">
        <v>101</v>
      </c>
      <c r="Q211" s="236">
        <v>101</v>
      </c>
      <c r="R211" s="236">
        <v>101</v>
      </c>
      <c r="S211" s="236">
        <v>101</v>
      </c>
      <c r="T211" s="236">
        <v>101</v>
      </c>
      <c r="U211" s="236">
        <v>101</v>
      </c>
      <c r="V211" s="236">
        <v>101</v>
      </c>
      <c r="W211" s="236">
        <v>101</v>
      </c>
      <c r="X211" s="236">
        <v>101</v>
      </c>
      <c r="Y211" s="235">
        <v>101</v>
      </c>
      <c r="Z211" s="234">
        <f t="shared" si="90"/>
        <v>101</v>
      </c>
      <c r="AA211" s="235">
        <f t="shared" si="91"/>
        <v>0</v>
      </c>
      <c r="AB211" s="6"/>
      <c r="AC211" s="223"/>
      <c r="AD211" s="223"/>
      <c r="AE211" s="6"/>
      <c r="AF211" s="225">
        <v>0.8</v>
      </c>
      <c r="AG211" s="123">
        <v>-6.8411921393922404</v>
      </c>
      <c r="AH211" s="124">
        <v>-6.8410162395941203</v>
      </c>
      <c r="AI211" s="124">
        <v>-6.8410309395749298</v>
      </c>
      <c r="AJ211" s="124">
        <v>-6.8410367823484401</v>
      </c>
      <c r="AK211" s="124">
        <v>-6.8411381712183097</v>
      </c>
      <c r="AL211" s="124">
        <v>-6.8410814553522501</v>
      </c>
      <c r="AM211" s="124">
        <v>-6.8411707534793598</v>
      </c>
      <c r="AN211" s="124">
        <v>-6.84109991784843</v>
      </c>
      <c r="AO211" s="124">
        <v>-6.8410965308122798</v>
      </c>
      <c r="AP211" s="125">
        <v>-6.8411199148438699</v>
      </c>
      <c r="AQ211" s="234">
        <f t="shared" si="92"/>
        <v>-6.8410982844464225</v>
      </c>
      <c r="AR211" s="235">
        <f t="shared" si="93"/>
        <v>5.9120873792620253E-5</v>
      </c>
      <c r="AS211" s="6"/>
      <c r="AT211" s="225">
        <v>0.8</v>
      </c>
      <c r="AU211" s="234">
        <v>101</v>
      </c>
      <c r="AV211" s="236">
        <v>101</v>
      </c>
      <c r="AW211" s="236">
        <v>101</v>
      </c>
      <c r="AX211" s="236">
        <v>101</v>
      </c>
      <c r="AY211" s="236">
        <v>101</v>
      </c>
      <c r="AZ211" s="236">
        <v>101</v>
      </c>
      <c r="BA211" s="236">
        <v>101</v>
      </c>
      <c r="BB211" s="236">
        <v>101</v>
      </c>
      <c r="BC211" s="236">
        <v>101</v>
      </c>
      <c r="BD211" s="236">
        <v>101</v>
      </c>
      <c r="BE211" s="234">
        <f t="shared" si="94"/>
        <v>101</v>
      </c>
      <c r="BF211" s="235">
        <f t="shared" si="95"/>
        <v>0</v>
      </c>
      <c r="BG211" s="6"/>
    </row>
    <row r="212" spans="1:59" ht="15.75" customHeight="1" x14ac:dyDescent="0.2">
      <c r="A212" s="237">
        <v>1</v>
      </c>
      <c r="B212" s="128">
        <v>-5.5538732620583797</v>
      </c>
      <c r="C212" s="129">
        <v>-5.5558038011187199</v>
      </c>
      <c r="D212" s="129">
        <v>-5.5553225438426797</v>
      </c>
      <c r="E212" s="129">
        <v>-5.55443111066658</v>
      </c>
      <c r="F212" s="129">
        <v>-5.5550097445925699</v>
      </c>
      <c r="G212" s="129">
        <v>-5.5531088380494902</v>
      </c>
      <c r="H212" s="129">
        <v>-5.5533365491254099</v>
      </c>
      <c r="I212" s="129">
        <v>-5.5546677226619199</v>
      </c>
      <c r="J212" s="129">
        <v>-5.5543088464470403</v>
      </c>
      <c r="K212" s="130">
        <v>-5.5543904173795102</v>
      </c>
      <c r="L212" s="238">
        <f t="shared" si="88"/>
        <v>-5.55442528359423</v>
      </c>
      <c r="M212" s="239">
        <f t="shared" si="89"/>
        <v>8.3955441142893146E-4</v>
      </c>
      <c r="N212" s="6"/>
      <c r="O212" s="237">
        <v>1</v>
      </c>
      <c r="P212" s="238">
        <v>101</v>
      </c>
      <c r="Q212" s="326">
        <v>101</v>
      </c>
      <c r="R212" s="326">
        <v>101</v>
      </c>
      <c r="S212" s="326">
        <v>101</v>
      </c>
      <c r="T212" s="326">
        <v>101</v>
      </c>
      <c r="U212" s="326">
        <v>101</v>
      </c>
      <c r="V212" s="326">
        <v>101</v>
      </c>
      <c r="W212" s="326">
        <v>101</v>
      </c>
      <c r="X212" s="326">
        <v>101</v>
      </c>
      <c r="Y212" s="239">
        <v>101</v>
      </c>
      <c r="Z212" s="238">
        <f t="shared" si="90"/>
        <v>101</v>
      </c>
      <c r="AA212" s="239">
        <f t="shared" si="91"/>
        <v>0</v>
      </c>
      <c r="AB212" s="6"/>
      <c r="AC212" s="223"/>
      <c r="AD212" s="223"/>
      <c r="AE212" s="6"/>
      <c r="AF212" s="237">
        <v>1</v>
      </c>
      <c r="AG212" s="128">
        <v>-6.56511231067668</v>
      </c>
      <c r="AH212" s="129">
        <v>-6.5651307927782296</v>
      </c>
      <c r="AI212" s="129">
        <v>-6.5649630507658596</v>
      </c>
      <c r="AJ212" s="129">
        <v>-6.5648948191442296</v>
      </c>
      <c r="AK212" s="129">
        <v>-6.5651108999994703</v>
      </c>
      <c r="AL212" s="129">
        <v>-6.5651726446959797</v>
      </c>
      <c r="AM212" s="129">
        <v>-6.5649800170421404</v>
      </c>
      <c r="AN212" s="129">
        <v>-6.5650195628025196</v>
      </c>
      <c r="AO212" s="129">
        <v>-6.5652290845750896</v>
      </c>
      <c r="AP212" s="130">
        <v>-6.5651477070648196</v>
      </c>
      <c r="AQ212" s="238">
        <f t="shared" si="92"/>
        <v>-6.565076088954501</v>
      </c>
      <c r="AR212" s="239">
        <f t="shared" si="93"/>
        <v>1.0616420698721222E-4</v>
      </c>
      <c r="AS212" s="6"/>
      <c r="AT212" s="237">
        <v>1</v>
      </c>
      <c r="AU212" s="238">
        <v>101</v>
      </c>
      <c r="AV212" s="326">
        <v>101</v>
      </c>
      <c r="AW212" s="326">
        <v>101</v>
      </c>
      <c r="AX212" s="326">
        <v>101</v>
      </c>
      <c r="AY212" s="326">
        <v>101</v>
      </c>
      <c r="AZ212" s="326">
        <v>101</v>
      </c>
      <c r="BA212" s="326">
        <v>101</v>
      </c>
      <c r="BB212" s="326">
        <v>101</v>
      </c>
      <c r="BC212" s="326">
        <v>101</v>
      </c>
      <c r="BD212" s="326">
        <v>101</v>
      </c>
      <c r="BE212" s="238">
        <f t="shared" si="94"/>
        <v>101</v>
      </c>
      <c r="BF212" s="239">
        <f t="shared" si="95"/>
        <v>0</v>
      </c>
      <c r="BG212" s="6"/>
    </row>
    <row r="213" spans="1:59" ht="15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223"/>
      <c r="AD213" s="223"/>
      <c r="AE213" s="6"/>
      <c r="AF213" s="6"/>
      <c r="AG213" s="6"/>
      <c r="AH213" s="6"/>
      <c r="AI213" s="6"/>
      <c r="AJ213" s="6"/>
      <c r="AK213" s="6"/>
      <c r="AL213" s="6"/>
      <c r="AM213" s="6"/>
      <c r="AN213" s="69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</row>
    <row r="214" spans="1:59" ht="15.75" customHeight="1" x14ac:dyDescent="0.2">
      <c r="A214" s="6" t="s">
        <v>170</v>
      </c>
      <c r="B214" s="6" t="s">
        <v>71</v>
      </c>
      <c r="C214" s="6" t="s">
        <v>129</v>
      </c>
      <c r="D214" s="6" t="s">
        <v>110</v>
      </c>
      <c r="E214" s="6" t="s">
        <v>111</v>
      </c>
      <c r="F214" s="6" t="s">
        <v>130</v>
      </c>
      <c r="G214" s="6" t="s">
        <v>19</v>
      </c>
      <c r="H214" s="6"/>
      <c r="I214" s="6"/>
      <c r="J214" s="6"/>
      <c r="K214" s="6"/>
      <c r="L214" s="6"/>
      <c r="M214" s="6"/>
      <c r="N214" s="6"/>
      <c r="O214" s="6" t="s">
        <v>170</v>
      </c>
      <c r="P214" s="6" t="s">
        <v>71</v>
      </c>
      <c r="Q214" s="6" t="s">
        <v>129</v>
      </c>
      <c r="R214" s="6" t="s">
        <v>110</v>
      </c>
      <c r="S214" s="6" t="s">
        <v>111</v>
      </c>
      <c r="T214" s="6" t="s">
        <v>130</v>
      </c>
      <c r="U214" s="6" t="s">
        <v>19</v>
      </c>
      <c r="V214" s="6"/>
      <c r="W214" s="6"/>
      <c r="X214" s="6"/>
      <c r="Y214" s="6"/>
      <c r="Z214" s="6"/>
      <c r="AA214" s="6"/>
      <c r="AB214" s="6"/>
      <c r="AC214" s="223"/>
      <c r="AD214" s="223"/>
      <c r="AE214" s="6"/>
      <c r="AF214" s="6" t="s">
        <v>170</v>
      </c>
      <c r="AG214" s="6" t="s">
        <v>71</v>
      </c>
      <c r="AH214" s="6" t="s">
        <v>129</v>
      </c>
      <c r="AI214" s="6" t="s">
        <v>110</v>
      </c>
      <c r="AJ214" s="6" t="s">
        <v>111</v>
      </c>
      <c r="AK214" s="6" t="s">
        <v>131</v>
      </c>
      <c r="AL214" s="6" t="s">
        <v>19</v>
      </c>
      <c r="AM214" s="6"/>
      <c r="AN214" s="6"/>
      <c r="AO214" s="6"/>
      <c r="AP214" s="6"/>
      <c r="AQ214" s="6"/>
      <c r="AR214" s="6"/>
      <c r="AS214" s="6"/>
      <c r="AT214" s="6" t="s">
        <v>170</v>
      </c>
      <c r="AU214" s="6" t="s">
        <v>71</v>
      </c>
      <c r="AV214" s="6" t="s">
        <v>129</v>
      </c>
      <c r="AW214" s="6" t="s">
        <v>110</v>
      </c>
      <c r="AX214" s="6" t="s">
        <v>111</v>
      </c>
      <c r="AY214" s="6" t="s">
        <v>131</v>
      </c>
      <c r="AZ214" s="6" t="s">
        <v>19</v>
      </c>
      <c r="BA214" s="6"/>
      <c r="BB214" s="6"/>
      <c r="BC214" s="6"/>
      <c r="BD214" s="6"/>
      <c r="BE214" s="6"/>
      <c r="BF214" s="6"/>
      <c r="BG214" s="6"/>
    </row>
    <row r="215" spans="1:59" ht="15.75" customHeight="1" x14ac:dyDescent="0.2">
      <c r="A215" s="101" t="s">
        <v>171</v>
      </c>
      <c r="B215" s="41" t="s">
        <v>112</v>
      </c>
      <c r="C215" s="41" t="s">
        <v>113</v>
      </c>
      <c r="D215" s="41" t="s">
        <v>114</v>
      </c>
      <c r="E215" s="41" t="s">
        <v>115</v>
      </c>
      <c r="F215" s="41" t="s">
        <v>116</v>
      </c>
      <c r="G215" s="41" t="s">
        <v>117</v>
      </c>
      <c r="H215" s="41" t="s">
        <v>118</v>
      </c>
      <c r="I215" s="41" t="s">
        <v>119</v>
      </c>
      <c r="J215" s="41" t="s">
        <v>120</v>
      </c>
      <c r="K215" s="41" t="s">
        <v>121</v>
      </c>
      <c r="L215" s="224" t="s">
        <v>122</v>
      </c>
      <c r="M215" s="44" t="s">
        <v>123</v>
      </c>
      <c r="N215" s="6"/>
      <c r="O215" s="101" t="s">
        <v>171</v>
      </c>
      <c r="P215" s="41" t="s">
        <v>112</v>
      </c>
      <c r="Q215" s="41" t="s">
        <v>113</v>
      </c>
      <c r="R215" s="41" t="s">
        <v>114</v>
      </c>
      <c r="S215" s="41" t="s">
        <v>115</v>
      </c>
      <c r="T215" s="41" t="s">
        <v>116</v>
      </c>
      <c r="U215" s="41" t="s">
        <v>117</v>
      </c>
      <c r="V215" s="41" t="s">
        <v>118</v>
      </c>
      <c r="W215" s="41" t="s">
        <v>119</v>
      </c>
      <c r="X215" s="41" t="s">
        <v>120</v>
      </c>
      <c r="Y215" s="41" t="s">
        <v>121</v>
      </c>
      <c r="Z215" s="224" t="s">
        <v>122</v>
      </c>
      <c r="AA215" s="44" t="s">
        <v>123</v>
      </c>
      <c r="AB215" s="6"/>
      <c r="AC215" s="223"/>
      <c r="AD215" s="223"/>
      <c r="AE215" s="6"/>
      <c r="AF215" s="101" t="s">
        <v>171</v>
      </c>
      <c r="AG215" s="41" t="s">
        <v>112</v>
      </c>
      <c r="AH215" s="41" t="s">
        <v>113</v>
      </c>
      <c r="AI215" s="41" t="s">
        <v>114</v>
      </c>
      <c r="AJ215" s="41" t="s">
        <v>115</v>
      </c>
      <c r="AK215" s="41" t="s">
        <v>116</v>
      </c>
      <c r="AL215" s="41" t="s">
        <v>117</v>
      </c>
      <c r="AM215" s="41" t="s">
        <v>118</v>
      </c>
      <c r="AN215" s="41" t="s">
        <v>119</v>
      </c>
      <c r="AO215" s="41" t="s">
        <v>120</v>
      </c>
      <c r="AP215" s="41" t="s">
        <v>121</v>
      </c>
      <c r="AQ215" s="224" t="s">
        <v>122</v>
      </c>
      <c r="AR215" s="44" t="s">
        <v>123</v>
      </c>
      <c r="AS215" s="6"/>
      <c r="AT215" s="101" t="s">
        <v>171</v>
      </c>
      <c r="AU215" s="41" t="s">
        <v>112</v>
      </c>
      <c r="AV215" s="41" t="s">
        <v>113</v>
      </c>
      <c r="AW215" s="41" t="s">
        <v>114</v>
      </c>
      <c r="AX215" s="41" t="s">
        <v>115</v>
      </c>
      <c r="AY215" s="41" t="s">
        <v>116</v>
      </c>
      <c r="AZ215" s="41" t="s">
        <v>117</v>
      </c>
      <c r="BA215" s="41" t="s">
        <v>118</v>
      </c>
      <c r="BB215" s="41" t="s">
        <v>119</v>
      </c>
      <c r="BC215" s="41" t="s">
        <v>120</v>
      </c>
      <c r="BD215" s="41" t="s">
        <v>121</v>
      </c>
      <c r="BE215" s="224" t="s">
        <v>122</v>
      </c>
      <c r="BF215" s="44" t="s">
        <v>123</v>
      </c>
      <c r="BG215" s="6"/>
    </row>
    <row r="216" spans="1:59" ht="15.75" customHeight="1" x14ac:dyDescent="0.2">
      <c r="A216" s="225">
        <v>0</v>
      </c>
      <c r="B216" s="304">
        <v>-2.8284239178238</v>
      </c>
      <c r="C216" s="305">
        <v>-2.8284232258901598</v>
      </c>
      <c r="D216" s="305">
        <v>-2.8284231789497598</v>
      </c>
      <c r="E216" s="305">
        <v>-2.82842318492906</v>
      </c>
      <c r="F216" s="305">
        <v>-2.82842390746156</v>
      </c>
      <c r="G216" s="305">
        <v>-2.8284231885713398</v>
      </c>
      <c r="H216" s="305">
        <v>-2.8284232139882701</v>
      </c>
      <c r="I216" s="305">
        <v>-2.8284239332041001</v>
      </c>
      <c r="J216" s="305">
        <v>-2.8284231487424099</v>
      </c>
      <c r="K216" s="306">
        <v>-2.82842319544041</v>
      </c>
      <c r="L216" s="226">
        <f t="shared" ref="L216:L221" si="96">AVERAGE(B216:K216)</f>
        <v>-2.8284234095000871</v>
      </c>
      <c r="M216" s="227">
        <f t="shared" ref="M216:M221" si="97">_xlfn.STDEV.S(B216:K216)</f>
        <v>3.5257358845248503E-7</v>
      </c>
      <c r="N216" s="6"/>
      <c r="O216" s="225">
        <v>0</v>
      </c>
      <c r="P216" s="226">
        <v>57</v>
      </c>
      <c r="Q216" s="232">
        <v>56</v>
      </c>
      <c r="R216" s="232">
        <v>56</v>
      </c>
      <c r="S216" s="232">
        <v>56</v>
      </c>
      <c r="T216" s="232">
        <v>57</v>
      </c>
      <c r="U216" s="232">
        <v>56</v>
      </c>
      <c r="V216" s="232">
        <v>56</v>
      </c>
      <c r="W216" s="232">
        <v>57</v>
      </c>
      <c r="X216" s="232">
        <v>56</v>
      </c>
      <c r="Y216" s="227">
        <v>56</v>
      </c>
      <c r="Z216" s="226">
        <f t="shared" ref="Z216:Z221" si="98">AVERAGE(P216:Y216)</f>
        <v>56.3</v>
      </c>
      <c r="AA216" s="227">
        <f t="shared" ref="AA216:AA221" si="99">_xlfn.STDEV.S(P216:Y216)</f>
        <v>0.48304589153964789</v>
      </c>
      <c r="AB216" s="6"/>
      <c r="AC216" s="223"/>
      <c r="AD216" s="223"/>
      <c r="AE216" s="6"/>
      <c r="AF216" s="225">
        <v>0</v>
      </c>
      <c r="AG216" s="304">
        <v>-2.9999994308361702</v>
      </c>
      <c r="AH216" s="305">
        <v>-2.9999994233293901</v>
      </c>
      <c r="AI216" s="305">
        <v>-2.9999994206784399</v>
      </c>
      <c r="AJ216" s="305">
        <v>-2.9999994284570199</v>
      </c>
      <c r="AK216" s="305">
        <v>-2.99999941860756</v>
      </c>
      <c r="AL216" s="305">
        <v>-2.9999994296274402</v>
      </c>
      <c r="AM216" s="305">
        <v>-2.9999994194616</v>
      </c>
      <c r="AN216" s="305">
        <v>-2.99999942491494</v>
      </c>
      <c r="AO216" s="305">
        <v>-2.9999994234680898</v>
      </c>
      <c r="AP216" s="306">
        <v>-2.9999994364747802</v>
      </c>
      <c r="AQ216" s="226">
        <f t="shared" ref="AQ216:AQ221" si="100">AVERAGE(AG216:AP216)</f>
        <v>-2.9999994255855431</v>
      </c>
      <c r="AR216" s="227">
        <f t="shared" ref="AR216:AR221" si="101">_xlfn.STDEV.S(AG216:AP216)</f>
        <v>5.6864850662445091E-9</v>
      </c>
      <c r="AS216" s="6"/>
      <c r="AT216" s="225">
        <v>0</v>
      </c>
      <c r="AU216" s="226">
        <v>22</v>
      </c>
      <c r="AV216" s="232">
        <v>22</v>
      </c>
      <c r="AW216" s="232">
        <v>22</v>
      </c>
      <c r="AX216" s="232">
        <v>22</v>
      </c>
      <c r="AY216" s="232">
        <v>22</v>
      </c>
      <c r="AZ216" s="232">
        <v>22</v>
      </c>
      <c r="BA216" s="232">
        <v>22</v>
      </c>
      <c r="BB216" s="232">
        <v>22</v>
      </c>
      <c r="BC216" s="232">
        <v>22</v>
      </c>
      <c r="BD216" s="227">
        <v>22</v>
      </c>
      <c r="BE216" s="226">
        <f t="shared" ref="BE216:BE221" si="102">AVERAGE(AU216:BD216)</f>
        <v>22</v>
      </c>
      <c r="BF216" s="227">
        <f t="shared" ref="BF216:BF221" si="103">_xlfn.STDEV.S(AU216:BD216)</f>
        <v>0</v>
      </c>
      <c r="BG216" s="6"/>
    </row>
    <row r="217" spans="1:59" ht="15.75" customHeight="1" x14ac:dyDescent="0.2">
      <c r="A217" s="225">
        <v>0.2</v>
      </c>
      <c r="B217" s="307">
        <v>-2.7057658461015901</v>
      </c>
      <c r="C217" s="308">
        <v>-2.7057659321081902</v>
      </c>
      <c r="D217" s="308">
        <v>-2.7057658875996702</v>
      </c>
      <c r="E217" s="308">
        <v>-2.7057659116821702</v>
      </c>
      <c r="F217" s="308">
        <v>-2.7057659357809598</v>
      </c>
      <c r="G217" s="308">
        <v>-2.7057658729932199</v>
      </c>
      <c r="H217" s="308">
        <v>-2.7057659652336099</v>
      </c>
      <c r="I217" s="308">
        <v>-2.7057658979992198</v>
      </c>
      <c r="J217" s="308">
        <v>-2.7057659284928399</v>
      </c>
      <c r="K217" s="309">
        <v>-2.70576586861799</v>
      </c>
      <c r="L217" s="234">
        <f t="shared" si="96"/>
        <v>-2.7057659046609461</v>
      </c>
      <c r="M217" s="235">
        <f t="shared" si="97"/>
        <v>3.662833494598549E-8</v>
      </c>
      <c r="N217" s="6"/>
      <c r="O217" s="225">
        <v>0.2</v>
      </c>
      <c r="P217" s="234">
        <v>56</v>
      </c>
      <c r="Q217" s="236">
        <v>56</v>
      </c>
      <c r="R217" s="236">
        <v>56</v>
      </c>
      <c r="S217" s="236">
        <v>56</v>
      </c>
      <c r="T217" s="236">
        <v>56</v>
      </c>
      <c r="U217" s="236">
        <v>56</v>
      </c>
      <c r="V217" s="236">
        <v>56</v>
      </c>
      <c r="W217" s="236">
        <v>56</v>
      </c>
      <c r="X217" s="236">
        <v>56</v>
      </c>
      <c r="Y217" s="235">
        <v>56</v>
      </c>
      <c r="Z217" s="234">
        <f t="shared" si="98"/>
        <v>56</v>
      </c>
      <c r="AA217" s="235">
        <f t="shared" si="99"/>
        <v>0</v>
      </c>
      <c r="AB217" s="6"/>
      <c r="AC217" s="223"/>
      <c r="AD217" s="223"/>
      <c r="AE217" s="6"/>
      <c r="AF217" s="225">
        <v>0.2</v>
      </c>
      <c r="AG217" s="307">
        <v>-2.8689202685183601</v>
      </c>
      <c r="AH217" s="308">
        <v>-2.8689202682076198</v>
      </c>
      <c r="AI217" s="308">
        <v>-2.8689202835723902</v>
      </c>
      <c r="AJ217" s="308">
        <v>-2.8689202673085101</v>
      </c>
      <c r="AK217" s="308">
        <v>-2.8689202715133599</v>
      </c>
      <c r="AL217" s="308">
        <v>-2.8689202851028699</v>
      </c>
      <c r="AM217" s="308">
        <v>-2.8689202844235999</v>
      </c>
      <c r="AN217" s="308">
        <v>-2.8689202665560498</v>
      </c>
      <c r="AO217" s="308">
        <v>-2.8689202661020898</v>
      </c>
      <c r="AP217" s="309">
        <v>-2.8689202879368398</v>
      </c>
      <c r="AQ217" s="234">
        <f t="shared" si="100"/>
        <v>-2.8689202749241689</v>
      </c>
      <c r="AR217" s="235">
        <f t="shared" si="101"/>
        <v>9.0774401042768799E-9</v>
      </c>
      <c r="AS217" s="6"/>
      <c r="AT217" s="225">
        <v>0.2</v>
      </c>
      <c r="AU217" s="234">
        <v>22</v>
      </c>
      <c r="AV217" s="236">
        <v>22</v>
      </c>
      <c r="AW217" s="236">
        <v>22</v>
      </c>
      <c r="AX217" s="236">
        <v>22</v>
      </c>
      <c r="AY217" s="236">
        <v>22</v>
      </c>
      <c r="AZ217" s="236">
        <v>22</v>
      </c>
      <c r="BA217" s="236">
        <v>22</v>
      </c>
      <c r="BB217" s="236">
        <v>22</v>
      </c>
      <c r="BC217" s="236">
        <v>22</v>
      </c>
      <c r="BD217" s="235">
        <v>22</v>
      </c>
      <c r="BE217" s="234">
        <f t="shared" si="102"/>
        <v>22</v>
      </c>
      <c r="BF217" s="235">
        <f t="shared" si="103"/>
        <v>0</v>
      </c>
      <c r="BG217" s="6"/>
    </row>
    <row r="218" spans="1:59" ht="15.75" customHeight="1" x14ac:dyDescent="0.2">
      <c r="A218" s="225">
        <v>0.4</v>
      </c>
      <c r="B218" s="307">
        <v>-2.5878717618141698</v>
      </c>
      <c r="C218" s="308">
        <v>-2.5878716624485398</v>
      </c>
      <c r="D218" s="308">
        <v>-2.58787177792445</v>
      </c>
      <c r="E218" s="308">
        <v>-2.5878717421340101</v>
      </c>
      <c r="F218" s="308">
        <v>-2.58787162523286</v>
      </c>
      <c r="G218" s="308">
        <v>-2.5878717769484099</v>
      </c>
      <c r="H218" s="308">
        <v>-2.58787167791683</v>
      </c>
      <c r="I218" s="308">
        <v>-2.5878717744350599</v>
      </c>
      <c r="J218" s="308">
        <v>-2.58787162175773</v>
      </c>
      <c r="K218" s="309">
        <v>-2.5878717445205299</v>
      </c>
      <c r="L218" s="234">
        <f t="shared" si="96"/>
        <v>-2.5878717165132592</v>
      </c>
      <c r="M218" s="235">
        <f t="shared" si="97"/>
        <v>6.3241230570732154E-8</v>
      </c>
      <c r="N218" s="6"/>
      <c r="O218" s="225">
        <v>0.4</v>
      </c>
      <c r="P218" s="234">
        <v>56</v>
      </c>
      <c r="Q218" s="236">
        <v>56</v>
      </c>
      <c r="R218" s="236">
        <v>56</v>
      </c>
      <c r="S218" s="236">
        <v>56</v>
      </c>
      <c r="T218" s="236">
        <v>56</v>
      </c>
      <c r="U218" s="236">
        <v>56</v>
      </c>
      <c r="V218" s="236">
        <v>56</v>
      </c>
      <c r="W218" s="236">
        <v>56</v>
      </c>
      <c r="X218" s="236">
        <v>56</v>
      </c>
      <c r="Y218" s="235">
        <v>56</v>
      </c>
      <c r="Z218" s="234">
        <f t="shared" si="98"/>
        <v>56</v>
      </c>
      <c r="AA218" s="235">
        <f t="shared" si="99"/>
        <v>0</v>
      </c>
      <c r="AB218" s="6"/>
      <c r="AC218" s="223"/>
      <c r="AD218" s="223"/>
      <c r="AE218" s="6"/>
      <c r="AF218" s="225">
        <v>0.4</v>
      </c>
      <c r="AG218" s="307">
        <v>-2.7424701518708599</v>
      </c>
      <c r="AH218" s="308">
        <v>-2.7424701405513501</v>
      </c>
      <c r="AI218" s="308">
        <v>-2.7424701543641801</v>
      </c>
      <c r="AJ218" s="308">
        <v>-2.7424701480658</v>
      </c>
      <c r="AK218" s="308">
        <v>-2.7424701324502001</v>
      </c>
      <c r="AL218" s="308">
        <v>-2.74247014872872</v>
      </c>
      <c r="AM218" s="308">
        <v>-2.7424701541703902</v>
      </c>
      <c r="AN218" s="308">
        <v>-2.7424701451225899</v>
      </c>
      <c r="AO218" s="308">
        <v>-2.7424701368733602</v>
      </c>
      <c r="AP218" s="309">
        <v>-2.7424701392552699</v>
      </c>
      <c r="AQ218" s="234">
        <f t="shared" si="100"/>
        <v>-2.7424701451452722</v>
      </c>
      <c r="AR218" s="235">
        <f t="shared" si="101"/>
        <v>7.5896953008172521E-9</v>
      </c>
      <c r="AS218" s="6"/>
      <c r="AT218" s="225">
        <v>0.4</v>
      </c>
      <c r="AU218" s="234">
        <v>22</v>
      </c>
      <c r="AV218" s="236">
        <v>22</v>
      </c>
      <c r="AW218" s="236">
        <v>22</v>
      </c>
      <c r="AX218" s="236">
        <v>22</v>
      </c>
      <c r="AY218" s="236">
        <v>22</v>
      </c>
      <c r="AZ218" s="236">
        <v>22</v>
      </c>
      <c r="BA218" s="236">
        <v>22</v>
      </c>
      <c r="BB218" s="236">
        <v>22</v>
      </c>
      <c r="BC218" s="236">
        <v>22</v>
      </c>
      <c r="BD218" s="235">
        <v>22</v>
      </c>
      <c r="BE218" s="234">
        <f t="shared" si="102"/>
        <v>22</v>
      </c>
      <c r="BF218" s="235">
        <f t="shared" si="103"/>
        <v>0</v>
      </c>
      <c r="BG218" s="6"/>
    </row>
    <row r="219" spans="1:59" ht="15.75" customHeight="1" x14ac:dyDescent="0.2">
      <c r="A219" s="225">
        <v>0.6</v>
      </c>
      <c r="B219" s="307">
        <v>-2.4748355049648199</v>
      </c>
      <c r="C219" s="308">
        <v>-2.47483553204219</v>
      </c>
      <c r="D219" s="308">
        <v>-2.4748355027676201</v>
      </c>
      <c r="E219" s="308">
        <v>-2.47483559757536</v>
      </c>
      <c r="F219" s="308">
        <v>-2.47483566022406</v>
      </c>
      <c r="G219" s="308">
        <v>-2.4748355141892602</v>
      </c>
      <c r="H219" s="308">
        <v>-2.4748355769516301</v>
      </c>
      <c r="I219" s="308">
        <v>-2.4748355679904299</v>
      </c>
      <c r="J219" s="308">
        <v>-2.4748356419901198</v>
      </c>
      <c r="K219" s="309">
        <v>-2.47483558554016</v>
      </c>
      <c r="L219" s="234">
        <f t="shared" si="96"/>
        <v>-2.4748355684235648</v>
      </c>
      <c r="M219" s="235">
        <f t="shared" si="97"/>
        <v>5.5435416931798208E-8</v>
      </c>
      <c r="N219" s="6"/>
      <c r="O219" s="225">
        <v>0.6</v>
      </c>
      <c r="P219" s="234">
        <v>57</v>
      </c>
      <c r="Q219" s="236">
        <v>57</v>
      </c>
      <c r="R219" s="236">
        <v>57</v>
      </c>
      <c r="S219" s="236">
        <v>57</v>
      </c>
      <c r="T219" s="236">
        <v>57</v>
      </c>
      <c r="U219" s="236">
        <v>57</v>
      </c>
      <c r="V219" s="236">
        <v>57</v>
      </c>
      <c r="W219" s="236">
        <v>57</v>
      </c>
      <c r="X219" s="236">
        <v>57</v>
      </c>
      <c r="Y219" s="235">
        <v>57</v>
      </c>
      <c r="Z219" s="234">
        <f t="shared" si="98"/>
        <v>57</v>
      </c>
      <c r="AA219" s="235">
        <f t="shared" si="99"/>
        <v>0</v>
      </c>
      <c r="AB219" s="6"/>
      <c r="AC219" s="223"/>
      <c r="AD219" s="223"/>
      <c r="AE219" s="6"/>
      <c r="AF219" s="225">
        <v>0.6</v>
      </c>
      <c r="AG219" s="307">
        <v>-2.6208098150113299</v>
      </c>
      <c r="AH219" s="308">
        <v>-2.6208098176677002</v>
      </c>
      <c r="AI219" s="308">
        <v>-2.6208098050117901</v>
      </c>
      <c r="AJ219" s="308">
        <v>-2.6208098135258502</v>
      </c>
      <c r="AK219" s="308">
        <v>-2.6208098191754301</v>
      </c>
      <c r="AL219" s="308">
        <v>-2.6208098040949599</v>
      </c>
      <c r="AM219" s="308">
        <v>-2.6208098190472802</v>
      </c>
      <c r="AN219" s="308">
        <v>-2.6208098065224101</v>
      </c>
      <c r="AO219" s="308">
        <v>-2.62080981638689</v>
      </c>
      <c r="AP219" s="309">
        <v>-2.6208098292186901</v>
      </c>
      <c r="AQ219" s="234">
        <f t="shared" si="100"/>
        <v>-2.6208098145662331</v>
      </c>
      <c r="AR219" s="235">
        <f t="shared" si="101"/>
        <v>7.7162988074354442E-9</v>
      </c>
      <c r="AS219" s="6"/>
      <c r="AT219" s="225">
        <v>0.6</v>
      </c>
      <c r="AU219" s="234">
        <v>22</v>
      </c>
      <c r="AV219" s="236">
        <v>22</v>
      </c>
      <c r="AW219" s="236">
        <v>22</v>
      </c>
      <c r="AX219" s="236">
        <v>22</v>
      </c>
      <c r="AY219" s="236">
        <v>22</v>
      </c>
      <c r="AZ219" s="236">
        <v>22</v>
      </c>
      <c r="BA219" s="236">
        <v>22</v>
      </c>
      <c r="BB219" s="236">
        <v>22</v>
      </c>
      <c r="BC219" s="236">
        <v>22</v>
      </c>
      <c r="BD219" s="235">
        <v>22</v>
      </c>
      <c r="BE219" s="234">
        <f t="shared" si="102"/>
        <v>22</v>
      </c>
      <c r="BF219" s="235">
        <f t="shared" si="103"/>
        <v>0</v>
      </c>
      <c r="BG219" s="6"/>
    </row>
    <row r="220" spans="1:59" ht="15.75" customHeight="1" x14ac:dyDescent="0.2">
      <c r="A220" s="225">
        <v>0.8</v>
      </c>
      <c r="B220" s="307">
        <v>-2.3667171864008401</v>
      </c>
      <c r="C220" s="308">
        <v>-2.36671715260018</v>
      </c>
      <c r="D220" s="308">
        <v>-2.3667171778720499</v>
      </c>
      <c r="E220" s="308">
        <v>-2.3667171050343701</v>
      </c>
      <c r="F220" s="308">
        <v>-2.3667170350050499</v>
      </c>
      <c r="G220" s="308">
        <v>-2.3667171469893198</v>
      </c>
      <c r="H220" s="308">
        <v>-2.3667169886424202</v>
      </c>
      <c r="I220" s="308">
        <v>-2.3667169752320101</v>
      </c>
      <c r="J220" s="308">
        <v>-2.36671711643094</v>
      </c>
      <c r="K220" s="309">
        <v>-2.36671688682044</v>
      </c>
      <c r="L220" s="234">
        <f t="shared" si="96"/>
        <v>-2.3667170771027619</v>
      </c>
      <c r="M220" s="235">
        <f t="shared" si="97"/>
        <v>1.0066106620450691E-7</v>
      </c>
      <c r="N220" s="6"/>
      <c r="O220" s="225">
        <v>0.8</v>
      </c>
      <c r="P220" s="234">
        <v>59</v>
      </c>
      <c r="Q220" s="236">
        <v>59</v>
      </c>
      <c r="R220" s="236">
        <v>59</v>
      </c>
      <c r="S220" s="236">
        <v>59</v>
      </c>
      <c r="T220" s="236">
        <v>59</v>
      </c>
      <c r="U220" s="236">
        <v>59</v>
      </c>
      <c r="V220" s="236">
        <v>59</v>
      </c>
      <c r="W220" s="236">
        <v>59</v>
      </c>
      <c r="X220" s="236">
        <v>59</v>
      </c>
      <c r="Y220" s="235">
        <v>59</v>
      </c>
      <c r="Z220" s="234">
        <f t="shared" si="98"/>
        <v>59</v>
      </c>
      <c r="AA220" s="235">
        <f t="shared" si="99"/>
        <v>0</v>
      </c>
      <c r="AB220" s="6"/>
      <c r="AC220" s="223"/>
      <c r="AD220" s="223"/>
      <c r="AE220" s="6"/>
      <c r="AF220" s="225">
        <v>0.8</v>
      </c>
      <c r="AG220" s="307">
        <v>-2.5040693444331001</v>
      </c>
      <c r="AH220" s="308">
        <v>-2.5040693523217499</v>
      </c>
      <c r="AI220" s="308">
        <v>-2.5040693553705098</v>
      </c>
      <c r="AJ220" s="308">
        <v>-2.5040693625760602</v>
      </c>
      <c r="AK220" s="308">
        <v>-2.5040693397834</v>
      </c>
      <c r="AL220" s="308">
        <v>-2.5040693412588002</v>
      </c>
      <c r="AM220" s="308">
        <v>-2.5040693418995401</v>
      </c>
      <c r="AN220" s="308">
        <v>-2.5040693456129901</v>
      </c>
      <c r="AO220" s="308">
        <v>-2.50406934345046</v>
      </c>
      <c r="AP220" s="309">
        <v>-2.5040693333599999</v>
      </c>
      <c r="AQ220" s="234">
        <f t="shared" si="100"/>
        <v>-2.504069346006661</v>
      </c>
      <c r="AR220" s="235">
        <f t="shared" si="101"/>
        <v>8.4941147793620373E-9</v>
      </c>
      <c r="AS220" s="6"/>
      <c r="AT220" s="225">
        <v>0.8</v>
      </c>
      <c r="AU220" s="234">
        <v>22</v>
      </c>
      <c r="AV220" s="236">
        <v>22</v>
      </c>
      <c r="AW220" s="236">
        <v>22</v>
      </c>
      <c r="AX220" s="236">
        <v>22</v>
      </c>
      <c r="AY220" s="236">
        <v>22</v>
      </c>
      <c r="AZ220" s="236">
        <v>22</v>
      </c>
      <c r="BA220" s="236">
        <v>22</v>
      </c>
      <c r="BB220" s="236">
        <v>22</v>
      </c>
      <c r="BC220" s="236">
        <v>22</v>
      </c>
      <c r="BD220" s="235">
        <v>22</v>
      </c>
      <c r="BE220" s="234">
        <f t="shared" si="102"/>
        <v>22</v>
      </c>
      <c r="BF220" s="235">
        <f t="shared" si="103"/>
        <v>0</v>
      </c>
      <c r="BG220" s="6"/>
    </row>
    <row r="221" spans="1:59" ht="15.75" customHeight="1" x14ac:dyDescent="0.2">
      <c r="A221" s="237">
        <v>1</v>
      </c>
      <c r="B221" s="310">
        <v>-2.2635385907302301</v>
      </c>
      <c r="C221" s="311">
        <v>-2.2635384641866598</v>
      </c>
      <c r="D221" s="311">
        <v>-2.2635384463595098</v>
      </c>
      <c r="E221" s="311">
        <v>-2.2635386531382502</v>
      </c>
      <c r="F221" s="311">
        <v>-2.2635378783559599</v>
      </c>
      <c r="G221" s="311">
        <v>-2.2635385172576998</v>
      </c>
      <c r="H221" s="311">
        <v>-2.26353863364091</v>
      </c>
      <c r="I221" s="311">
        <v>-2.2635384427970702</v>
      </c>
      <c r="J221" s="311">
        <v>-2.26353857698455</v>
      </c>
      <c r="K221" s="312">
        <v>-2.2635385140926698</v>
      </c>
      <c r="L221" s="238">
        <f t="shared" si="96"/>
        <v>-2.2635384717543512</v>
      </c>
      <c r="M221" s="239">
        <f t="shared" si="97"/>
        <v>2.2157553567030083E-7</v>
      </c>
      <c r="N221" s="6"/>
      <c r="O221" s="237">
        <v>1</v>
      </c>
      <c r="P221" s="238">
        <v>61</v>
      </c>
      <c r="Q221" s="326">
        <v>61</v>
      </c>
      <c r="R221" s="326">
        <v>61</v>
      </c>
      <c r="S221" s="326">
        <v>61</v>
      </c>
      <c r="T221" s="326">
        <v>60</v>
      </c>
      <c r="U221" s="326">
        <v>61</v>
      </c>
      <c r="V221" s="326">
        <v>61</v>
      </c>
      <c r="W221" s="326">
        <v>61</v>
      </c>
      <c r="X221" s="326">
        <v>61</v>
      </c>
      <c r="Y221" s="239">
        <v>61</v>
      </c>
      <c r="Z221" s="238">
        <f t="shared" si="98"/>
        <v>60.9</v>
      </c>
      <c r="AA221" s="239">
        <f t="shared" si="99"/>
        <v>0.31622776601683789</v>
      </c>
      <c r="AB221" s="6"/>
      <c r="AC221" s="223"/>
      <c r="AD221" s="223"/>
      <c r="AE221" s="6"/>
      <c r="AF221" s="237">
        <v>1</v>
      </c>
      <c r="AG221" s="310">
        <v>-2.3923436642865101</v>
      </c>
      <c r="AH221" s="311">
        <v>-2.3923436566661</v>
      </c>
      <c r="AI221" s="311">
        <v>-2.3923436396786002</v>
      </c>
      <c r="AJ221" s="311">
        <v>-2.3923436784005898</v>
      </c>
      <c r="AK221" s="311">
        <v>-2.3923436539132998</v>
      </c>
      <c r="AL221" s="311">
        <v>-2.3923436571014101</v>
      </c>
      <c r="AM221" s="311">
        <v>-2.39234364723099</v>
      </c>
      <c r="AN221" s="311">
        <v>-2.39234365669456</v>
      </c>
      <c r="AO221" s="311">
        <v>-2.3923436522768902</v>
      </c>
      <c r="AP221" s="312">
        <v>-2.39234365705514</v>
      </c>
      <c r="AQ221" s="238">
        <f t="shared" si="100"/>
        <v>-2.392343656330409</v>
      </c>
      <c r="AR221" s="239">
        <f t="shared" si="101"/>
        <v>1.0187754043392935E-8</v>
      </c>
      <c r="AS221" s="6"/>
      <c r="AT221" s="237">
        <v>1</v>
      </c>
      <c r="AU221" s="238">
        <v>22</v>
      </c>
      <c r="AV221" s="326">
        <v>22</v>
      </c>
      <c r="AW221" s="326">
        <v>22</v>
      </c>
      <c r="AX221" s="326">
        <v>22</v>
      </c>
      <c r="AY221" s="326">
        <v>22</v>
      </c>
      <c r="AZ221" s="326">
        <v>22</v>
      </c>
      <c r="BA221" s="326">
        <v>22</v>
      </c>
      <c r="BB221" s="326">
        <v>22</v>
      </c>
      <c r="BC221" s="326">
        <v>22</v>
      </c>
      <c r="BD221" s="239">
        <v>22</v>
      </c>
      <c r="BE221" s="238">
        <f t="shared" si="102"/>
        <v>22</v>
      </c>
      <c r="BF221" s="239">
        <f t="shared" si="103"/>
        <v>0</v>
      </c>
      <c r="BG221" s="6"/>
    </row>
    <row r="222" spans="1:59" ht="15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223"/>
      <c r="AD222" s="223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</row>
    <row r="223" spans="1:59" ht="15.75" customHeight="1" x14ac:dyDescent="0.2">
      <c r="A223" s="6" t="s">
        <v>170</v>
      </c>
      <c r="B223" s="6" t="s">
        <v>71</v>
      </c>
      <c r="C223" s="6" t="s">
        <v>129</v>
      </c>
      <c r="D223" s="6" t="s">
        <v>110</v>
      </c>
      <c r="E223" s="6" t="s">
        <v>111</v>
      </c>
      <c r="F223" s="6" t="s">
        <v>133</v>
      </c>
      <c r="G223" s="6" t="s">
        <v>19</v>
      </c>
      <c r="H223" s="6"/>
      <c r="I223" s="6"/>
      <c r="J223" s="6"/>
      <c r="K223" s="6"/>
      <c r="L223" s="6"/>
      <c r="M223" s="6"/>
      <c r="N223" s="6"/>
      <c r="O223" s="6" t="s">
        <v>170</v>
      </c>
      <c r="P223" s="6" t="s">
        <v>71</v>
      </c>
      <c r="Q223" s="6" t="s">
        <v>129</v>
      </c>
      <c r="R223" s="6" t="s">
        <v>110</v>
      </c>
      <c r="S223" s="6" t="s">
        <v>111</v>
      </c>
      <c r="T223" s="6" t="s">
        <v>133</v>
      </c>
      <c r="U223" s="6" t="s">
        <v>19</v>
      </c>
      <c r="V223" s="6"/>
      <c r="W223" s="6"/>
      <c r="X223" s="6"/>
      <c r="Y223" s="6"/>
      <c r="Z223" s="6"/>
      <c r="AA223" s="6"/>
      <c r="AB223" s="6"/>
      <c r="AC223" s="223"/>
      <c r="AD223" s="223"/>
      <c r="AE223" s="6"/>
      <c r="AF223" s="6" t="s">
        <v>170</v>
      </c>
      <c r="AG223" s="6" t="s">
        <v>71</v>
      </c>
      <c r="AH223" s="6" t="s">
        <v>129</v>
      </c>
      <c r="AI223" s="6" t="s">
        <v>110</v>
      </c>
      <c r="AJ223" s="6" t="s">
        <v>111</v>
      </c>
      <c r="AK223" s="6" t="s">
        <v>134</v>
      </c>
      <c r="AL223" s="6" t="s">
        <v>19</v>
      </c>
      <c r="AM223" s="6"/>
      <c r="AN223" s="6"/>
      <c r="AO223" s="6"/>
      <c r="AP223" s="6"/>
      <c r="AQ223" s="6"/>
      <c r="AR223" s="6"/>
      <c r="AS223" s="6"/>
      <c r="AT223" s="6" t="s">
        <v>170</v>
      </c>
      <c r="AU223" s="6" t="s">
        <v>71</v>
      </c>
      <c r="AV223" s="6" t="s">
        <v>129</v>
      </c>
      <c r="AW223" s="6" t="s">
        <v>110</v>
      </c>
      <c r="AX223" s="6" t="s">
        <v>111</v>
      </c>
      <c r="AY223" s="6" t="s">
        <v>134</v>
      </c>
      <c r="AZ223" s="6" t="s">
        <v>19</v>
      </c>
      <c r="BA223" s="6"/>
      <c r="BB223" s="6"/>
      <c r="BC223" s="6"/>
      <c r="BD223" s="6"/>
      <c r="BE223" s="6"/>
      <c r="BF223" s="6"/>
      <c r="BG223" s="6"/>
    </row>
    <row r="224" spans="1:59" ht="15.75" customHeight="1" x14ac:dyDescent="0.2">
      <c r="A224" s="101" t="s">
        <v>171</v>
      </c>
      <c r="B224" s="41" t="s">
        <v>112</v>
      </c>
      <c r="C224" s="41" t="s">
        <v>113</v>
      </c>
      <c r="D224" s="41" t="s">
        <v>114</v>
      </c>
      <c r="E224" s="41" t="s">
        <v>115</v>
      </c>
      <c r="F224" s="41" t="s">
        <v>116</v>
      </c>
      <c r="G224" s="41" t="s">
        <v>117</v>
      </c>
      <c r="H224" s="41" t="s">
        <v>118</v>
      </c>
      <c r="I224" s="41" t="s">
        <v>119</v>
      </c>
      <c r="J224" s="41" t="s">
        <v>120</v>
      </c>
      <c r="K224" s="41" t="s">
        <v>121</v>
      </c>
      <c r="L224" s="224" t="s">
        <v>122</v>
      </c>
      <c r="M224" s="44" t="s">
        <v>123</v>
      </c>
      <c r="N224" s="6"/>
      <c r="O224" s="101" t="s">
        <v>171</v>
      </c>
      <c r="P224" s="41" t="s">
        <v>112</v>
      </c>
      <c r="Q224" s="41" t="s">
        <v>113</v>
      </c>
      <c r="R224" s="41" t="s">
        <v>114</v>
      </c>
      <c r="S224" s="41" t="s">
        <v>115</v>
      </c>
      <c r="T224" s="41" t="s">
        <v>116</v>
      </c>
      <c r="U224" s="41" t="s">
        <v>117</v>
      </c>
      <c r="V224" s="41" t="s">
        <v>118</v>
      </c>
      <c r="W224" s="41" t="s">
        <v>119</v>
      </c>
      <c r="X224" s="41" t="s">
        <v>120</v>
      </c>
      <c r="Y224" s="41" t="s">
        <v>121</v>
      </c>
      <c r="Z224" s="224" t="s">
        <v>122</v>
      </c>
      <c r="AA224" s="44" t="s">
        <v>123</v>
      </c>
      <c r="AB224" s="6"/>
      <c r="AC224" s="223"/>
      <c r="AD224" s="223"/>
      <c r="AE224" s="6"/>
      <c r="AF224" s="101" t="s">
        <v>171</v>
      </c>
      <c r="AG224" s="41" t="s">
        <v>112</v>
      </c>
      <c r="AH224" s="41" t="s">
        <v>113</v>
      </c>
      <c r="AI224" s="41" t="s">
        <v>114</v>
      </c>
      <c r="AJ224" s="41" t="s">
        <v>115</v>
      </c>
      <c r="AK224" s="41" t="s">
        <v>116</v>
      </c>
      <c r="AL224" s="41" t="s">
        <v>117</v>
      </c>
      <c r="AM224" s="41" t="s">
        <v>118</v>
      </c>
      <c r="AN224" s="41" t="s">
        <v>119</v>
      </c>
      <c r="AO224" s="41" t="s">
        <v>120</v>
      </c>
      <c r="AP224" s="41" t="s">
        <v>121</v>
      </c>
      <c r="AQ224" s="224" t="s">
        <v>122</v>
      </c>
      <c r="AR224" s="44" t="s">
        <v>123</v>
      </c>
      <c r="AS224" s="6"/>
      <c r="AT224" s="101" t="s">
        <v>171</v>
      </c>
      <c r="AU224" s="41" t="s">
        <v>112</v>
      </c>
      <c r="AV224" s="41" t="s">
        <v>113</v>
      </c>
      <c r="AW224" s="41" t="s">
        <v>114</v>
      </c>
      <c r="AX224" s="41" t="s">
        <v>115</v>
      </c>
      <c r="AY224" s="41" t="s">
        <v>116</v>
      </c>
      <c r="AZ224" s="41" t="s">
        <v>117</v>
      </c>
      <c r="BA224" s="41" t="s">
        <v>118</v>
      </c>
      <c r="BB224" s="41" t="s">
        <v>119</v>
      </c>
      <c r="BC224" s="41" t="s">
        <v>120</v>
      </c>
      <c r="BD224" s="41" t="s">
        <v>121</v>
      </c>
      <c r="BE224" s="224" t="s">
        <v>122</v>
      </c>
      <c r="BF224" s="44" t="s">
        <v>123</v>
      </c>
      <c r="BG224" s="6"/>
    </row>
    <row r="225" spans="1:59" ht="15.75" customHeight="1" x14ac:dyDescent="0.2">
      <c r="A225" s="225">
        <v>0</v>
      </c>
      <c r="B225" s="304">
        <v>-4.4721159826320198</v>
      </c>
      <c r="C225" s="305">
        <v>-4.4721157933273199</v>
      </c>
      <c r="D225" s="305">
        <v>-4.4721160175195296</v>
      </c>
      <c r="E225" s="305">
        <v>-4.4721158241325396</v>
      </c>
      <c r="F225" s="305">
        <v>-4.47211574259188</v>
      </c>
      <c r="G225" s="305">
        <v>-4.47211544776642</v>
      </c>
      <c r="H225" s="305">
        <v>-4.4721155871575604</v>
      </c>
      <c r="I225" s="305">
        <v>-4.4721156672920497</v>
      </c>
      <c r="J225" s="305">
        <v>-4.4721158001833201</v>
      </c>
      <c r="K225" s="306">
        <v>-4.4721157134515703</v>
      </c>
      <c r="L225" s="226">
        <f t="shared" ref="L225:L230" si="104">AVERAGE(B225:K225)</f>
        <v>-4.4721157576054207</v>
      </c>
      <c r="M225" s="227">
        <f t="shared" ref="M225:M230" si="105">_xlfn.STDEV.S(B225:K225)</f>
        <v>1.7032363207103287E-7</v>
      </c>
      <c r="N225" s="6"/>
      <c r="O225" s="225">
        <v>0</v>
      </c>
      <c r="P225" s="226">
        <v>101</v>
      </c>
      <c r="Q225" s="232">
        <v>101</v>
      </c>
      <c r="R225" s="232">
        <v>101</v>
      </c>
      <c r="S225" s="232">
        <v>101</v>
      </c>
      <c r="T225" s="232">
        <v>101</v>
      </c>
      <c r="U225" s="232">
        <v>101</v>
      </c>
      <c r="V225" s="232">
        <v>101</v>
      </c>
      <c r="W225" s="232">
        <v>101</v>
      </c>
      <c r="X225" s="232">
        <v>101</v>
      </c>
      <c r="Y225" s="227">
        <v>101</v>
      </c>
      <c r="Z225" s="226">
        <f t="shared" ref="Z225:Z230" si="106">AVERAGE(P225:Y225)</f>
        <v>101</v>
      </c>
      <c r="AA225" s="227">
        <f t="shared" ref="AA225:AA230" si="107">_xlfn.STDEV.S(P225:Y225)</f>
        <v>0</v>
      </c>
      <c r="AB225" s="6"/>
      <c r="AC225" s="223"/>
      <c r="AD225" s="223"/>
      <c r="AE225" s="6"/>
      <c r="AF225" s="225">
        <v>0</v>
      </c>
      <c r="AG225" s="138">
        <v>-3.9999991728975299</v>
      </c>
      <c r="AH225" s="139">
        <v>-3.9999991804480302</v>
      </c>
      <c r="AI225" s="139">
        <v>-3.9999991728975299</v>
      </c>
      <c r="AJ225" s="139">
        <v>-3.9999991804480302</v>
      </c>
      <c r="AK225" s="139">
        <v>-3.99999917987595</v>
      </c>
      <c r="AL225" s="139">
        <v>-3.9999991564467399</v>
      </c>
      <c r="AM225" s="139">
        <v>-3.9999991596903901</v>
      </c>
      <c r="AN225" s="139">
        <v>-3.9999991732625602</v>
      </c>
      <c r="AO225" s="139">
        <v>-3.99999917790579</v>
      </c>
      <c r="AP225" s="140">
        <v>-3.9999991625220699</v>
      </c>
      <c r="AQ225" s="226">
        <f t="shared" ref="AQ225:AQ230" si="108">AVERAGE(AG225:AP225)</f>
        <v>-3.9999991716394625</v>
      </c>
      <c r="AR225" s="227">
        <f t="shared" ref="AR225:AR230" si="109">_xlfn.STDEV.S(AG225:AP225)</f>
        <v>8.974124704638842E-9</v>
      </c>
      <c r="AS225" s="6"/>
      <c r="AT225" s="225">
        <v>0</v>
      </c>
      <c r="AU225" s="226">
        <v>24</v>
      </c>
      <c r="AV225" s="232">
        <v>24</v>
      </c>
      <c r="AW225" s="232">
        <v>24</v>
      </c>
      <c r="AX225" s="232">
        <v>24</v>
      </c>
      <c r="AY225" s="232">
        <v>24</v>
      </c>
      <c r="AZ225" s="232">
        <v>24</v>
      </c>
      <c r="BA225" s="232">
        <v>24</v>
      </c>
      <c r="BB225" s="232">
        <v>24</v>
      </c>
      <c r="BC225" s="232">
        <v>24</v>
      </c>
      <c r="BD225" s="227">
        <v>24</v>
      </c>
      <c r="BE225" s="226">
        <f t="shared" ref="BE225:BE230" si="110">AVERAGE(AU225:BD225)</f>
        <v>24</v>
      </c>
      <c r="BF225" s="227">
        <f t="shared" ref="BF225:BF230" si="111">_xlfn.STDEV.S(AU225:BD225)</f>
        <v>0</v>
      </c>
      <c r="BG225" s="6"/>
    </row>
    <row r="226" spans="1:59" ht="15.75" customHeight="1" x14ac:dyDescent="0.2">
      <c r="A226" s="225">
        <v>0.2</v>
      </c>
      <c r="B226" s="307">
        <v>-4.2762812282285703</v>
      </c>
      <c r="C226" s="308">
        <v>-4.2762812051989396</v>
      </c>
      <c r="D226" s="308">
        <v>-4.2762811421383597</v>
      </c>
      <c r="E226" s="308">
        <v>-4.2762812573439302</v>
      </c>
      <c r="F226" s="308">
        <v>-4.2762811487814503</v>
      </c>
      <c r="G226" s="308">
        <v>-4.2762812239354897</v>
      </c>
      <c r="H226" s="308">
        <v>-4.2762812777827097</v>
      </c>
      <c r="I226" s="308">
        <v>-4.2762812102382801</v>
      </c>
      <c r="J226" s="308">
        <v>-4.2762811332857398</v>
      </c>
      <c r="K226" s="309">
        <v>-4.2762811493169197</v>
      </c>
      <c r="L226" s="234">
        <f t="shared" si="104"/>
        <v>-4.2762811976250399</v>
      </c>
      <c r="M226" s="235">
        <f t="shared" si="105"/>
        <v>5.1396670287082945E-8</v>
      </c>
      <c r="N226" s="6"/>
      <c r="O226" s="225">
        <v>0.2</v>
      </c>
      <c r="P226" s="234">
        <v>101</v>
      </c>
      <c r="Q226" s="236">
        <v>101</v>
      </c>
      <c r="R226" s="236">
        <v>101</v>
      </c>
      <c r="S226" s="236">
        <v>101</v>
      </c>
      <c r="T226" s="236">
        <v>101</v>
      </c>
      <c r="U226" s="236">
        <v>101</v>
      </c>
      <c r="V226" s="236">
        <v>101</v>
      </c>
      <c r="W226" s="236">
        <v>101</v>
      </c>
      <c r="X226" s="236">
        <v>101</v>
      </c>
      <c r="Y226" s="235">
        <v>101</v>
      </c>
      <c r="Z226" s="234">
        <f t="shared" si="106"/>
        <v>101</v>
      </c>
      <c r="AA226" s="235">
        <f t="shared" si="107"/>
        <v>0</v>
      </c>
      <c r="AB226" s="6"/>
      <c r="AC226" s="223"/>
      <c r="AD226" s="223"/>
      <c r="AE226" s="6"/>
      <c r="AF226" s="225">
        <v>0.2</v>
      </c>
      <c r="AG226" s="123">
        <v>-3.8483468152903901</v>
      </c>
      <c r="AH226" s="124">
        <v>-3.8483908271348199</v>
      </c>
      <c r="AI226" s="124">
        <v>-3.8483468152903901</v>
      </c>
      <c r="AJ226" s="124">
        <v>-3.8483908271348199</v>
      </c>
      <c r="AK226" s="124">
        <v>-3.8483269049356998</v>
      </c>
      <c r="AL226" s="124">
        <v>-3.84813847387271</v>
      </c>
      <c r="AM226" s="124">
        <v>-3.84827246161329</v>
      </c>
      <c r="AN226" s="124">
        <v>-3.8481495876462999</v>
      </c>
      <c r="AO226" s="124">
        <v>-3.84802354227996</v>
      </c>
      <c r="AP226" s="125">
        <v>-3.84827660483298</v>
      </c>
      <c r="AQ226" s="234">
        <f t="shared" si="108"/>
        <v>-3.848266286003136</v>
      </c>
      <c r="AR226" s="235">
        <f t="shared" si="109"/>
        <v>1.2323832055658579E-4</v>
      </c>
      <c r="AS226" s="6"/>
      <c r="AT226" s="225">
        <v>0.2</v>
      </c>
      <c r="AU226" s="234">
        <v>101</v>
      </c>
      <c r="AV226" s="236">
        <v>101</v>
      </c>
      <c r="AW226" s="236">
        <v>101</v>
      </c>
      <c r="AX226" s="236">
        <v>101</v>
      </c>
      <c r="AY226" s="236">
        <v>101</v>
      </c>
      <c r="AZ226" s="236">
        <v>101</v>
      </c>
      <c r="BA226" s="236">
        <v>101</v>
      </c>
      <c r="BB226" s="236">
        <v>101</v>
      </c>
      <c r="BC226" s="236">
        <v>101</v>
      </c>
      <c r="BD226" s="235">
        <v>101</v>
      </c>
      <c r="BE226" s="234">
        <f t="shared" si="110"/>
        <v>101</v>
      </c>
      <c r="BF226" s="235">
        <f t="shared" si="111"/>
        <v>0</v>
      </c>
      <c r="BG226" s="6"/>
    </row>
    <row r="227" spans="1:59" ht="15.75" customHeight="1" x14ac:dyDescent="0.2">
      <c r="A227" s="225">
        <v>0.4</v>
      </c>
      <c r="B227" s="307">
        <v>-4.0887439524813596</v>
      </c>
      <c r="C227" s="308">
        <v>-4.0887438955637201</v>
      </c>
      <c r="D227" s="308">
        <v>-4.0887436634513898</v>
      </c>
      <c r="E227" s="308">
        <v>-4.08874376739751</v>
      </c>
      <c r="F227" s="308">
        <v>-4.0887437187571001</v>
      </c>
      <c r="G227" s="308">
        <v>-4.08874375612662</v>
      </c>
      <c r="H227" s="308">
        <v>-4.0887439329604502</v>
      </c>
      <c r="I227" s="308">
        <v>-4.0887437949084902</v>
      </c>
      <c r="J227" s="308">
        <v>-4.0887437339339199</v>
      </c>
      <c r="K227" s="309">
        <v>-4.0887438356290797</v>
      </c>
      <c r="L227" s="234">
        <f t="shared" si="104"/>
        <v>-4.0887438051209646</v>
      </c>
      <c r="M227" s="235">
        <f t="shared" si="105"/>
        <v>9.6432496548217722E-8</v>
      </c>
      <c r="N227" s="6"/>
      <c r="O227" s="225">
        <v>0.4</v>
      </c>
      <c r="P227" s="234">
        <v>101</v>
      </c>
      <c r="Q227" s="236">
        <v>101</v>
      </c>
      <c r="R227" s="236">
        <v>101</v>
      </c>
      <c r="S227" s="236">
        <v>101</v>
      </c>
      <c r="T227" s="236">
        <v>101</v>
      </c>
      <c r="U227" s="236">
        <v>101</v>
      </c>
      <c r="V227" s="236">
        <v>101</v>
      </c>
      <c r="W227" s="236">
        <v>101</v>
      </c>
      <c r="X227" s="236">
        <v>101</v>
      </c>
      <c r="Y227" s="235">
        <v>101</v>
      </c>
      <c r="Z227" s="234">
        <f t="shared" si="106"/>
        <v>101</v>
      </c>
      <c r="AA227" s="235">
        <f t="shared" si="107"/>
        <v>0</v>
      </c>
      <c r="AB227" s="6"/>
      <c r="AC227" s="223"/>
      <c r="AD227" s="223"/>
      <c r="AE227" s="6"/>
      <c r="AF227" s="225">
        <v>0.4</v>
      </c>
      <c r="AG227" s="123">
        <v>-3.71437574264661</v>
      </c>
      <c r="AH227" s="124">
        <v>-3.7142955830504598</v>
      </c>
      <c r="AI227" s="124">
        <v>-3.71437574264661</v>
      </c>
      <c r="AJ227" s="124">
        <v>-3.7142955830504598</v>
      </c>
      <c r="AK227" s="124">
        <v>-3.7143112010108301</v>
      </c>
      <c r="AL227" s="124">
        <v>-3.7142990286110198</v>
      </c>
      <c r="AM227" s="124">
        <v>-3.7143489870575799</v>
      </c>
      <c r="AN227" s="124">
        <v>-3.7143341711748299</v>
      </c>
      <c r="AO227" s="124">
        <v>-3.7143011802998598</v>
      </c>
      <c r="AP227" s="125">
        <v>-3.71433961346407</v>
      </c>
      <c r="AQ227" s="234">
        <f t="shared" si="108"/>
        <v>-3.7143276833012329</v>
      </c>
      <c r="AR227" s="235">
        <f t="shared" si="109"/>
        <v>3.1821884728510104E-5</v>
      </c>
      <c r="AS227" s="6"/>
      <c r="AT227" s="225">
        <v>0.4</v>
      </c>
      <c r="AU227" s="234">
        <v>101</v>
      </c>
      <c r="AV227" s="236">
        <v>101</v>
      </c>
      <c r="AW227" s="236">
        <v>101</v>
      </c>
      <c r="AX227" s="236">
        <v>101</v>
      </c>
      <c r="AY227" s="236">
        <v>101</v>
      </c>
      <c r="AZ227" s="236">
        <v>101</v>
      </c>
      <c r="BA227" s="236">
        <v>101</v>
      </c>
      <c r="BB227" s="236">
        <v>101</v>
      </c>
      <c r="BC227" s="236">
        <v>101</v>
      </c>
      <c r="BD227" s="235">
        <v>101</v>
      </c>
      <c r="BE227" s="234">
        <f t="shared" si="110"/>
        <v>101</v>
      </c>
      <c r="BF227" s="235">
        <f t="shared" si="111"/>
        <v>0</v>
      </c>
      <c r="BG227" s="6"/>
    </row>
    <row r="228" spans="1:59" ht="15.75" customHeight="1" x14ac:dyDescent="0.2">
      <c r="A228" s="225">
        <v>0.6</v>
      </c>
      <c r="B228" s="307">
        <v>-3.90945627661559</v>
      </c>
      <c r="C228" s="308">
        <v>-3.90945702778752</v>
      </c>
      <c r="D228" s="308">
        <v>-3.9094570420190999</v>
      </c>
      <c r="E228" s="308">
        <v>-3.9094562228037102</v>
      </c>
      <c r="F228" s="308">
        <v>-3.9094570075359698</v>
      </c>
      <c r="G228" s="308">
        <v>-3.9094570319408399</v>
      </c>
      <c r="H228" s="308">
        <v>-3.9094570326642701</v>
      </c>
      <c r="I228" s="308">
        <v>-3.9094569816157598</v>
      </c>
      <c r="J228" s="308">
        <v>-3.9094562039778098</v>
      </c>
      <c r="K228" s="309">
        <v>-3.9094562646129201</v>
      </c>
      <c r="L228" s="234">
        <f t="shared" si="104"/>
        <v>-3.9094567091573493</v>
      </c>
      <c r="M228" s="235">
        <f t="shared" si="105"/>
        <v>4.0289091155430212E-7</v>
      </c>
      <c r="N228" s="6"/>
      <c r="O228" s="225">
        <v>0.6</v>
      </c>
      <c r="P228" s="234">
        <v>98</v>
      </c>
      <c r="Q228" s="236">
        <v>99</v>
      </c>
      <c r="R228" s="236">
        <v>99</v>
      </c>
      <c r="S228" s="236">
        <v>98</v>
      </c>
      <c r="T228" s="236">
        <v>99</v>
      </c>
      <c r="U228" s="236">
        <v>99</v>
      </c>
      <c r="V228" s="236">
        <v>99</v>
      </c>
      <c r="W228" s="236">
        <v>99</v>
      </c>
      <c r="X228" s="236">
        <v>98</v>
      </c>
      <c r="Y228" s="235">
        <v>98</v>
      </c>
      <c r="Z228" s="234">
        <f t="shared" si="106"/>
        <v>98.6</v>
      </c>
      <c r="AA228" s="235">
        <f t="shared" si="107"/>
        <v>0.5163977794943222</v>
      </c>
      <c r="AB228" s="6"/>
      <c r="AC228" s="223"/>
      <c r="AD228" s="223"/>
      <c r="AE228" s="6"/>
      <c r="AF228" s="225">
        <v>0.6</v>
      </c>
      <c r="AG228" s="123">
        <v>-3.5838273045867801</v>
      </c>
      <c r="AH228" s="124">
        <v>-3.5838490155023099</v>
      </c>
      <c r="AI228" s="124">
        <v>-3.5838273045867801</v>
      </c>
      <c r="AJ228" s="124">
        <v>-3.5838490155023099</v>
      </c>
      <c r="AK228" s="124">
        <v>-3.5838281350270198</v>
      </c>
      <c r="AL228" s="124">
        <v>-3.5838411357171398</v>
      </c>
      <c r="AM228" s="124">
        <v>-3.5838393515159601</v>
      </c>
      <c r="AN228" s="124">
        <v>-3.5838266881142502</v>
      </c>
      <c r="AO228" s="124">
        <v>-3.5838346532975098</v>
      </c>
      <c r="AP228" s="125">
        <v>-3.5838253418006998</v>
      </c>
      <c r="AQ228" s="234">
        <f t="shared" si="108"/>
        <v>-3.5838347945650755</v>
      </c>
      <c r="AR228" s="235">
        <f t="shared" si="109"/>
        <v>9.2920777201524473E-6</v>
      </c>
      <c r="AS228" s="6"/>
      <c r="AT228" s="225">
        <v>0.6</v>
      </c>
      <c r="AU228" s="234">
        <v>101</v>
      </c>
      <c r="AV228" s="236">
        <v>101</v>
      </c>
      <c r="AW228" s="236">
        <v>101</v>
      </c>
      <c r="AX228" s="236">
        <v>101</v>
      </c>
      <c r="AY228" s="236">
        <v>101</v>
      </c>
      <c r="AZ228" s="236">
        <v>101</v>
      </c>
      <c r="BA228" s="236">
        <v>101</v>
      </c>
      <c r="BB228" s="236">
        <v>101</v>
      </c>
      <c r="BC228" s="236">
        <v>101</v>
      </c>
      <c r="BD228" s="235">
        <v>101</v>
      </c>
      <c r="BE228" s="234">
        <f t="shared" si="110"/>
        <v>101</v>
      </c>
      <c r="BF228" s="235">
        <f t="shared" si="111"/>
        <v>0</v>
      </c>
      <c r="BG228" s="6"/>
    </row>
    <row r="229" spans="1:59" ht="15.75" customHeight="1" x14ac:dyDescent="0.2">
      <c r="A229" s="225">
        <v>0.8</v>
      </c>
      <c r="B229" s="307">
        <v>-3.7383452926167098</v>
      </c>
      <c r="C229" s="308">
        <v>-3.7383452962696002</v>
      </c>
      <c r="D229" s="308">
        <v>-3.7383451041870299</v>
      </c>
      <c r="E229" s="308">
        <v>-3.7383452943511002</v>
      </c>
      <c r="F229" s="308">
        <v>-3.73834525655827</v>
      </c>
      <c r="G229" s="308">
        <v>-3.7383451800185101</v>
      </c>
      <c r="H229" s="308">
        <v>-3.7383452465962201</v>
      </c>
      <c r="I229" s="308">
        <v>-3.7383452682375702</v>
      </c>
      <c r="J229" s="308">
        <v>-3.7383449955156798</v>
      </c>
      <c r="K229" s="309">
        <v>-3.7383449892031599</v>
      </c>
      <c r="L229" s="234">
        <f t="shared" si="104"/>
        <v>-3.7383451923553848</v>
      </c>
      <c r="M229" s="235">
        <f t="shared" si="105"/>
        <v>1.2111443687241673E-7</v>
      </c>
      <c r="N229" s="6"/>
      <c r="O229" s="225">
        <v>0.8</v>
      </c>
      <c r="P229" s="234">
        <v>96</v>
      </c>
      <c r="Q229" s="236">
        <v>96</v>
      </c>
      <c r="R229" s="236">
        <v>96</v>
      </c>
      <c r="S229" s="236">
        <v>96</v>
      </c>
      <c r="T229" s="236">
        <v>96</v>
      </c>
      <c r="U229" s="236">
        <v>96</v>
      </c>
      <c r="V229" s="236">
        <v>96</v>
      </c>
      <c r="W229" s="236">
        <v>96</v>
      </c>
      <c r="X229" s="236">
        <v>96</v>
      </c>
      <c r="Y229" s="235">
        <v>96</v>
      </c>
      <c r="Z229" s="234">
        <f t="shared" si="106"/>
        <v>96</v>
      </c>
      <c r="AA229" s="235">
        <f t="shared" si="107"/>
        <v>0</v>
      </c>
      <c r="AB229" s="6"/>
      <c r="AC229" s="223"/>
      <c r="AD229" s="223"/>
      <c r="AE229" s="6"/>
      <c r="AF229" s="225">
        <v>0.8</v>
      </c>
      <c r="AG229" s="123">
        <v>-3.4590853429569299</v>
      </c>
      <c r="AH229" s="124">
        <v>-3.4590781018792298</v>
      </c>
      <c r="AI229" s="124">
        <v>-3.4590853429569299</v>
      </c>
      <c r="AJ229" s="124">
        <v>-3.4590781018792298</v>
      </c>
      <c r="AK229" s="124">
        <v>-3.4590793311214401</v>
      </c>
      <c r="AL229" s="124">
        <v>-3.45908687614669</v>
      </c>
      <c r="AM229" s="124">
        <v>-3.4590810633456202</v>
      </c>
      <c r="AN229" s="124">
        <v>-3.4590820216095399</v>
      </c>
      <c r="AO229" s="124">
        <v>-3.4590837214682</v>
      </c>
      <c r="AP229" s="125">
        <v>-3.4590864966401398</v>
      </c>
      <c r="AQ229" s="234">
        <f t="shared" si="108"/>
        <v>-3.4590826400003949</v>
      </c>
      <c r="AR229" s="235">
        <f t="shared" si="109"/>
        <v>3.3929033963557121E-6</v>
      </c>
      <c r="AS229" s="6"/>
      <c r="AT229" s="225">
        <v>0.8</v>
      </c>
      <c r="AU229" s="234">
        <v>101</v>
      </c>
      <c r="AV229" s="236">
        <v>101</v>
      </c>
      <c r="AW229" s="236">
        <v>101</v>
      </c>
      <c r="AX229" s="236">
        <v>101</v>
      </c>
      <c r="AY229" s="236">
        <v>101</v>
      </c>
      <c r="AZ229" s="236">
        <v>101</v>
      </c>
      <c r="BA229" s="236">
        <v>101</v>
      </c>
      <c r="BB229" s="236">
        <v>101</v>
      </c>
      <c r="BC229" s="236">
        <v>101</v>
      </c>
      <c r="BD229" s="235">
        <v>101</v>
      </c>
      <c r="BE229" s="234">
        <f t="shared" si="110"/>
        <v>101</v>
      </c>
      <c r="BF229" s="235">
        <f t="shared" si="111"/>
        <v>0</v>
      </c>
      <c r="BG229" s="6"/>
    </row>
    <row r="230" spans="1:59" ht="15.75" customHeight="1" x14ac:dyDescent="0.2">
      <c r="A230" s="237">
        <v>1</v>
      </c>
      <c r="B230" s="310">
        <v>-3.57529987647542</v>
      </c>
      <c r="C230" s="311">
        <v>-3.5752996429040902</v>
      </c>
      <c r="D230" s="311">
        <v>-3.5752996888774602</v>
      </c>
      <c r="E230" s="311">
        <v>-3.5752997251710901</v>
      </c>
      <c r="F230" s="311">
        <v>-3.5752997417235299</v>
      </c>
      <c r="G230" s="311">
        <v>-3.5752997153167301</v>
      </c>
      <c r="H230" s="311">
        <v>-3.5752997185120399</v>
      </c>
      <c r="I230" s="311">
        <v>-3.5753000332768199</v>
      </c>
      <c r="J230" s="311">
        <v>-3.5752996961637602</v>
      </c>
      <c r="K230" s="312">
        <v>-3.5752997163561702</v>
      </c>
      <c r="L230" s="238">
        <f t="shared" si="104"/>
        <v>-3.5752997554777108</v>
      </c>
      <c r="M230" s="239">
        <f t="shared" si="105"/>
        <v>1.1453135316243104E-7</v>
      </c>
      <c r="N230" s="6"/>
      <c r="O230" s="237">
        <v>1</v>
      </c>
      <c r="P230" s="238">
        <v>93</v>
      </c>
      <c r="Q230" s="326">
        <v>93</v>
      </c>
      <c r="R230" s="326">
        <v>93</v>
      </c>
      <c r="S230" s="326">
        <v>93</v>
      </c>
      <c r="T230" s="326">
        <v>93</v>
      </c>
      <c r="U230" s="326">
        <v>93</v>
      </c>
      <c r="V230" s="326">
        <v>93</v>
      </c>
      <c r="W230" s="326">
        <v>93</v>
      </c>
      <c r="X230" s="326">
        <v>93</v>
      </c>
      <c r="Y230" s="239">
        <v>93</v>
      </c>
      <c r="Z230" s="238">
        <f t="shared" si="106"/>
        <v>93</v>
      </c>
      <c r="AA230" s="239">
        <f t="shared" si="107"/>
        <v>0</v>
      </c>
      <c r="AB230" s="6"/>
      <c r="AC230" s="223"/>
      <c r="AD230" s="223"/>
      <c r="AE230" s="6"/>
      <c r="AF230" s="237">
        <v>1</v>
      </c>
      <c r="AG230" s="128">
        <v>-3.34023449166058</v>
      </c>
      <c r="AH230" s="129">
        <v>-3.3402351387912002</v>
      </c>
      <c r="AI230" s="129">
        <v>-3.34023449166058</v>
      </c>
      <c r="AJ230" s="129">
        <v>-3.3402351387912002</v>
      </c>
      <c r="AK230" s="129">
        <v>-3.3402354304483102</v>
      </c>
      <c r="AL230" s="129">
        <v>-3.3402350960404599</v>
      </c>
      <c r="AM230" s="129">
        <v>-3.3402347748691099</v>
      </c>
      <c r="AN230" s="129">
        <v>-3.3402343667386698</v>
      </c>
      <c r="AO230" s="129">
        <v>-3.3402356291714002</v>
      </c>
      <c r="AP230" s="130">
        <v>-3.3402333695834998</v>
      </c>
      <c r="AQ230" s="238">
        <f t="shared" si="108"/>
        <v>-3.3402347927755009</v>
      </c>
      <c r="AR230" s="239">
        <f t="shared" si="109"/>
        <v>6.5202692165480517E-7</v>
      </c>
      <c r="AS230" s="6"/>
      <c r="AT230" s="237">
        <v>1</v>
      </c>
      <c r="AU230" s="238">
        <v>100</v>
      </c>
      <c r="AV230" s="326">
        <v>99</v>
      </c>
      <c r="AW230" s="326">
        <v>100</v>
      </c>
      <c r="AX230" s="326">
        <v>99</v>
      </c>
      <c r="AY230" s="326">
        <v>100</v>
      </c>
      <c r="AZ230" s="326">
        <v>100</v>
      </c>
      <c r="BA230" s="326">
        <v>99</v>
      </c>
      <c r="BB230" s="326">
        <v>100</v>
      </c>
      <c r="BC230" s="326">
        <v>100</v>
      </c>
      <c r="BD230" s="239">
        <v>100</v>
      </c>
      <c r="BE230" s="238">
        <f t="shared" si="110"/>
        <v>99.7</v>
      </c>
      <c r="BF230" s="239">
        <f t="shared" si="111"/>
        <v>0.48304589153964789</v>
      </c>
      <c r="BG230" s="6"/>
    </row>
    <row r="231" spans="1:59" ht="15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223"/>
      <c r="AD231" s="223"/>
      <c r="AE231" s="6"/>
      <c r="AF231" s="6"/>
      <c r="AG231" s="6"/>
      <c r="AH231" s="6"/>
      <c r="AI231" s="6"/>
      <c r="AJ231" s="6"/>
      <c r="AK231" s="6"/>
      <c r="AL231" s="69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</row>
    <row r="232" spans="1:59" ht="15.75" customHeight="1" x14ac:dyDescent="0.2">
      <c r="A232" s="6" t="s">
        <v>170</v>
      </c>
      <c r="B232" s="6" t="s">
        <v>71</v>
      </c>
      <c r="C232" s="6" t="s">
        <v>129</v>
      </c>
      <c r="D232" s="6" t="s">
        <v>110</v>
      </c>
      <c r="E232" s="6" t="s">
        <v>111</v>
      </c>
      <c r="F232" s="6" t="s">
        <v>135</v>
      </c>
      <c r="G232" s="6" t="s">
        <v>19</v>
      </c>
      <c r="H232" s="6"/>
      <c r="I232" s="6"/>
      <c r="J232" s="6"/>
      <c r="K232" s="6"/>
      <c r="L232" s="6"/>
      <c r="M232" s="6"/>
      <c r="N232" s="6"/>
      <c r="O232" s="6" t="s">
        <v>170</v>
      </c>
      <c r="P232" s="6" t="s">
        <v>71</v>
      </c>
      <c r="Q232" s="6" t="s">
        <v>129</v>
      </c>
      <c r="R232" s="6" t="s">
        <v>110</v>
      </c>
      <c r="S232" s="6" t="s">
        <v>111</v>
      </c>
      <c r="T232" s="6" t="s">
        <v>135</v>
      </c>
      <c r="U232" s="6" t="s">
        <v>19</v>
      </c>
      <c r="V232" s="6"/>
      <c r="W232" s="6"/>
      <c r="X232" s="6"/>
      <c r="Y232" s="6"/>
      <c r="Z232" s="6"/>
      <c r="AA232" s="6"/>
      <c r="AB232" s="6"/>
      <c r="AC232" s="223"/>
      <c r="AD232" s="223"/>
      <c r="AE232" s="6"/>
      <c r="AF232" s="6" t="s">
        <v>170</v>
      </c>
      <c r="AG232" s="6" t="s">
        <v>71</v>
      </c>
      <c r="AH232" s="6" t="s">
        <v>129</v>
      </c>
      <c r="AI232" s="6" t="s">
        <v>110</v>
      </c>
      <c r="AJ232" s="6" t="s">
        <v>111</v>
      </c>
      <c r="AK232" s="6" t="s">
        <v>136</v>
      </c>
      <c r="AL232" s="6" t="s">
        <v>19</v>
      </c>
      <c r="AM232" s="6"/>
      <c r="AN232" s="6"/>
      <c r="AO232" s="6"/>
      <c r="AP232" s="6"/>
      <c r="AQ232" s="6"/>
      <c r="AR232" s="6"/>
      <c r="AS232" s="6"/>
      <c r="AT232" s="6" t="s">
        <v>170</v>
      </c>
      <c r="AU232" s="6" t="s">
        <v>71</v>
      </c>
      <c r="AV232" s="6" t="s">
        <v>129</v>
      </c>
      <c r="AW232" s="6" t="s">
        <v>110</v>
      </c>
      <c r="AX232" s="6" t="s">
        <v>111</v>
      </c>
      <c r="AY232" s="6" t="s">
        <v>136</v>
      </c>
      <c r="AZ232" s="6" t="s">
        <v>19</v>
      </c>
      <c r="BA232" s="6"/>
      <c r="BB232" s="6"/>
      <c r="BC232" s="6"/>
      <c r="BD232" s="6"/>
      <c r="BE232" s="6"/>
      <c r="BF232" s="6"/>
      <c r="BG232" s="6"/>
    </row>
    <row r="233" spans="1:59" ht="15.75" customHeight="1" x14ac:dyDescent="0.2">
      <c r="A233" s="101" t="s">
        <v>171</v>
      </c>
      <c r="B233" s="41" t="s">
        <v>112</v>
      </c>
      <c r="C233" s="41" t="s">
        <v>113</v>
      </c>
      <c r="D233" s="41" t="s">
        <v>114</v>
      </c>
      <c r="E233" s="41" t="s">
        <v>115</v>
      </c>
      <c r="F233" s="41" t="s">
        <v>116</v>
      </c>
      <c r="G233" s="41" t="s">
        <v>117</v>
      </c>
      <c r="H233" s="41" t="s">
        <v>118</v>
      </c>
      <c r="I233" s="41" t="s">
        <v>119</v>
      </c>
      <c r="J233" s="41" t="s">
        <v>120</v>
      </c>
      <c r="K233" s="41" t="s">
        <v>121</v>
      </c>
      <c r="L233" s="224" t="s">
        <v>122</v>
      </c>
      <c r="M233" s="44" t="s">
        <v>123</v>
      </c>
      <c r="N233" s="6"/>
      <c r="O233" s="101" t="s">
        <v>171</v>
      </c>
      <c r="P233" s="41" t="s">
        <v>112</v>
      </c>
      <c r="Q233" s="41" t="s">
        <v>113</v>
      </c>
      <c r="R233" s="41" t="s">
        <v>114</v>
      </c>
      <c r="S233" s="41" t="s">
        <v>115</v>
      </c>
      <c r="T233" s="41" t="s">
        <v>116</v>
      </c>
      <c r="U233" s="41" t="s">
        <v>117</v>
      </c>
      <c r="V233" s="41" t="s">
        <v>118</v>
      </c>
      <c r="W233" s="41" t="s">
        <v>119</v>
      </c>
      <c r="X233" s="41" t="s">
        <v>120</v>
      </c>
      <c r="Y233" s="41" t="s">
        <v>121</v>
      </c>
      <c r="Z233" s="224" t="s">
        <v>122</v>
      </c>
      <c r="AA233" s="44" t="s">
        <v>123</v>
      </c>
      <c r="AB233" s="6"/>
      <c r="AC233" s="223"/>
      <c r="AD233" s="223"/>
      <c r="AE233" s="6"/>
      <c r="AF233" s="101" t="s">
        <v>171</v>
      </c>
      <c r="AG233" s="41" t="s">
        <v>112</v>
      </c>
      <c r="AH233" s="41" t="s">
        <v>113</v>
      </c>
      <c r="AI233" s="41" t="s">
        <v>114</v>
      </c>
      <c r="AJ233" s="41" t="s">
        <v>115</v>
      </c>
      <c r="AK233" s="41" t="s">
        <v>116</v>
      </c>
      <c r="AL233" s="41" t="s">
        <v>117</v>
      </c>
      <c r="AM233" s="41" t="s">
        <v>118</v>
      </c>
      <c r="AN233" s="41" t="s">
        <v>119</v>
      </c>
      <c r="AO233" s="41" t="s">
        <v>120</v>
      </c>
      <c r="AP233" s="41" t="s">
        <v>121</v>
      </c>
      <c r="AQ233" s="224" t="s">
        <v>122</v>
      </c>
      <c r="AR233" s="44" t="s">
        <v>123</v>
      </c>
      <c r="AS233" s="6"/>
      <c r="AT233" s="101" t="s">
        <v>171</v>
      </c>
      <c r="AU233" s="41" t="s">
        <v>112</v>
      </c>
      <c r="AV233" s="41" t="s">
        <v>113</v>
      </c>
      <c r="AW233" s="41" t="s">
        <v>114</v>
      </c>
      <c r="AX233" s="41" t="s">
        <v>115</v>
      </c>
      <c r="AY233" s="41" t="s">
        <v>116</v>
      </c>
      <c r="AZ233" s="41" t="s">
        <v>117</v>
      </c>
      <c r="BA233" s="41" t="s">
        <v>118</v>
      </c>
      <c r="BB233" s="41" t="s">
        <v>119</v>
      </c>
      <c r="BC233" s="41" t="s">
        <v>120</v>
      </c>
      <c r="BD233" s="41" t="s">
        <v>121</v>
      </c>
      <c r="BE233" s="224" t="s">
        <v>122</v>
      </c>
      <c r="BF233" s="44" t="s">
        <v>123</v>
      </c>
      <c r="BG233" s="6"/>
    </row>
    <row r="234" spans="1:59" ht="15.75" customHeight="1" x14ac:dyDescent="0.2">
      <c r="A234" s="225">
        <v>0</v>
      </c>
      <c r="B234" s="304">
        <v>-5.4526909705754498</v>
      </c>
      <c r="C234" s="305">
        <v>-5.4529488014112104</v>
      </c>
      <c r="D234" s="305">
        <v>-5.4531095067277304</v>
      </c>
      <c r="E234" s="305">
        <v>-5.4526700906100301</v>
      </c>
      <c r="F234" s="305">
        <v>-5.45291779433974</v>
      </c>
      <c r="G234" s="305">
        <v>-5.4527455149704496</v>
      </c>
      <c r="H234" s="305">
        <v>-5.4527599182313802</v>
      </c>
      <c r="I234" s="305">
        <v>-5.4527656723391704</v>
      </c>
      <c r="J234" s="305">
        <v>-5.4528235902284701</v>
      </c>
      <c r="K234" s="306">
        <v>-5.4530303148931498</v>
      </c>
      <c r="L234" s="226">
        <f t="shared" ref="L234:L239" si="112">AVERAGE(B234:K234)</f>
        <v>-5.4528462174326773</v>
      </c>
      <c r="M234" s="227">
        <f t="shared" ref="M234:M239" si="113">_xlfn.STDEV.S(B234:K234)</f>
        <v>1.4853736490440063E-4</v>
      </c>
      <c r="N234" s="6"/>
      <c r="O234" s="225">
        <v>0</v>
      </c>
      <c r="P234" s="226">
        <v>101</v>
      </c>
      <c r="Q234" s="232">
        <v>101</v>
      </c>
      <c r="R234" s="232">
        <v>101</v>
      </c>
      <c r="S234" s="232">
        <v>101</v>
      </c>
      <c r="T234" s="232">
        <v>101</v>
      </c>
      <c r="U234" s="232">
        <v>101</v>
      </c>
      <c r="V234" s="232">
        <v>101</v>
      </c>
      <c r="W234" s="232">
        <v>101</v>
      </c>
      <c r="X234" s="232">
        <v>101</v>
      </c>
      <c r="Y234" s="227">
        <v>101</v>
      </c>
      <c r="Z234" s="226">
        <f t="shared" ref="Z234:Z239" si="114">AVERAGE(P234:Y234)</f>
        <v>101</v>
      </c>
      <c r="AA234" s="227">
        <f t="shared" ref="AA234:AA239" si="115">_xlfn.STDEV.S(P234:Y234)</f>
        <v>0</v>
      </c>
      <c r="AB234" s="6"/>
      <c r="AC234" s="223"/>
      <c r="AD234" s="223"/>
      <c r="AE234" s="6"/>
      <c r="AF234" s="225">
        <v>0</v>
      </c>
      <c r="AG234" s="138">
        <v>-5.8538321520666203</v>
      </c>
      <c r="AH234" s="139">
        <v>-5.8538333074339501</v>
      </c>
      <c r="AI234" s="139">
        <v>-5.8538325384903596</v>
      </c>
      <c r="AJ234" s="139">
        <v>-5.8538358457572901</v>
      </c>
      <c r="AK234" s="139">
        <v>-5.8538383831759102</v>
      </c>
      <c r="AL234" s="305">
        <v>-5.8538319676948998</v>
      </c>
      <c r="AM234" s="139">
        <v>-5.85383160599583</v>
      </c>
      <c r="AN234" s="139">
        <v>-5.85383349983565</v>
      </c>
      <c r="AO234" s="139">
        <v>-5.8538471890275403</v>
      </c>
      <c r="AP234" s="140">
        <v>-5.8538357479048901</v>
      </c>
      <c r="AQ234" s="226">
        <f t="shared" ref="AQ234:AQ239" si="116">AVERAGE(AG234:AP234)</f>
        <v>-5.8538352237382947</v>
      </c>
      <c r="AR234" s="227">
        <f t="shared" ref="AR234:AR239" si="117">_xlfn.STDEV.S(AG234:AP234)</f>
        <v>4.7233641045352534E-6</v>
      </c>
      <c r="AS234" s="6"/>
      <c r="AT234" s="225">
        <v>0</v>
      </c>
      <c r="AU234" s="226">
        <v>101</v>
      </c>
      <c r="AV234" s="232">
        <v>101</v>
      </c>
      <c r="AW234" s="232">
        <v>101</v>
      </c>
      <c r="AX234" s="232">
        <v>101</v>
      </c>
      <c r="AY234" s="232">
        <v>101</v>
      </c>
      <c r="AZ234" s="232">
        <v>101</v>
      </c>
      <c r="BA234" s="232">
        <v>101</v>
      </c>
      <c r="BB234" s="232">
        <v>101</v>
      </c>
      <c r="BC234" s="232">
        <v>101</v>
      </c>
      <c r="BD234" s="227">
        <v>101</v>
      </c>
      <c r="BE234" s="226">
        <f t="shared" ref="BE234:BE239" si="118">AVERAGE(AU234:BD234)</f>
        <v>101</v>
      </c>
      <c r="BF234" s="227">
        <f t="shared" ref="BF234:BF239" si="119">_xlfn.STDEV.S(AU234:BD234)</f>
        <v>0</v>
      </c>
      <c r="BG234" s="6"/>
    </row>
    <row r="235" spans="1:59" ht="15.75" customHeight="1" x14ac:dyDescent="0.2">
      <c r="A235" s="225">
        <v>0.2</v>
      </c>
      <c r="B235" s="307">
        <v>-5.2236951517914196</v>
      </c>
      <c r="C235" s="308">
        <v>-5.2238166151457097</v>
      </c>
      <c r="D235" s="308">
        <v>-5.2236037691935397</v>
      </c>
      <c r="E235" s="308">
        <v>-5.2238926472907803</v>
      </c>
      <c r="F235" s="308">
        <v>-5.2236631548866796</v>
      </c>
      <c r="G235" s="308">
        <v>-5.2240589046768999</v>
      </c>
      <c r="H235" s="308">
        <v>-5.2242745597042202</v>
      </c>
      <c r="I235" s="308">
        <v>-5.2240841552106803</v>
      </c>
      <c r="J235" s="308">
        <v>-5.2238110850495501</v>
      </c>
      <c r="K235" s="309">
        <v>-5.2238382367802103</v>
      </c>
      <c r="L235" s="234">
        <f t="shared" si="112"/>
        <v>-5.2238738279729686</v>
      </c>
      <c r="M235" s="235">
        <f t="shared" si="113"/>
        <v>2.1006554716361138E-4</v>
      </c>
      <c r="N235" s="6"/>
      <c r="O235" s="225">
        <v>0.2</v>
      </c>
      <c r="P235" s="234">
        <v>101</v>
      </c>
      <c r="Q235" s="236">
        <v>101</v>
      </c>
      <c r="R235" s="236">
        <v>101</v>
      </c>
      <c r="S235" s="236">
        <v>101</v>
      </c>
      <c r="T235" s="236">
        <v>101</v>
      </c>
      <c r="U235" s="236">
        <v>101</v>
      </c>
      <c r="V235" s="236">
        <v>101</v>
      </c>
      <c r="W235" s="236">
        <v>101</v>
      </c>
      <c r="X235" s="236">
        <v>101</v>
      </c>
      <c r="Y235" s="235">
        <v>101</v>
      </c>
      <c r="Z235" s="234">
        <f t="shared" si="114"/>
        <v>101</v>
      </c>
      <c r="AA235" s="235">
        <f t="shared" si="115"/>
        <v>0</v>
      </c>
      <c r="AB235" s="6"/>
      <c r="AC235" s="223"/>
      <c r="AD235" s="223"/>
      <c r="AE235" s="6"/>
      <c r="AF235" s="225">
        <v>0.2</v>
      </c>
      <c r="AG235" s="123">
        <v>-5.6174457088121397</v>
      </c>
      <c r="AH235" s="124">
        <v>-5.6174457146774301</v>
      </c>
      <c r="AI235" s="124">
        <v>-5.6174373605916896</v>
      </c>
      <c r="AJ235" s="124">
        <v>-5.6174492451627902</v>
      </c>
      <c r="AK235" s="124">
        <v>-5.6174446423786097</v>
      </c>
      <c r="AL235" s="308">
        <v>-5.61744407744788</v>
      </c>
      <c r="AM235" s="124">
        <v>-5.6174418541643298</v>
      </c>
      <c r="AN235" s="124">
        <v>-5.6174454060711998</v>
      </c>
      <c r="AO235" s="124">
        <v>-5.6174626002981398</v>
      </c>
      <c r="AP235" s="125">
        <v>-5.61744042805147</v>
      </c>
      <c r="AQ235" s="234">
        <f t="shared" si="116"/>
        <v>-5.6174457037655667</v>
      </c>
      <c r="AR235" s="235">
        <f t="shared" si="117"/>
        <v>6.7836049454870247E-6</v>
      </c>
      <c r="AS235" s="6"/>
      <c r="AT235" s="225">
        <v>0.2</v>
      </c>
      <c r="AU235" s="234">
        <v>101</v>
      </c>
      <c r="AV235" s="236">
        <v>101</v>
      </c>
      <c r="AW235" s="236">
        <v>101</v>
      </c>
      <c r="AX235" s="236">
        <v>101</v>
      </c>
      <c r="AY235" s="236">
        <v>101</v>
      </c>
      <c r="AZ235" s="236">
        <v>101</v>
      </c>
      <c r="BA235" s="236">
        <v>101</v>
      </c>
      <c r="BB235" s="236">
        <v>101</v>
      </c>
      <c r="BC235" s="236">
        <v>101</v>
      </c>
      <c r="BD235" s="235">
        <v>101</v>
      </c>
      <c r="BE235" s="234">
        <f t="shared" si="118"/>
        <v>101</v>
      </c>
      <c r="BF235" s="235">
        <f t="shared" si="119"/>
        <v>0</v>
      </c>
      <c r="BG235" s="6"/>
    </row>
    <row r="236" spans="1:59" ht="15.75" customHeight="1" x14ac:dyDescent="0.2">
      <c r="A236" s="225">
        <v>0.4</v>
      </c>
      <c r="B236" s="307">
        <v>-5.0034506314923499</v>
      </c>
      <c r="C236" s="308">
        <v>-5.0030118150203897</v>
      </c>
      <c r="D236" s="308">
        <v>-5.0032711706175999</v>
      </c>
      <c r="E236" s="308">
        <v>-5.0032565470791699</v>
      </c>
      <c r="F236" s="308">
        <v>-5.0032136584870202</v>
      </c>
      <c r="G236" s="308">
        <v>-5.0031456895366198</v>
      </c>
      <c r="H236" s="124">
        <v>-5.0034908955771904</v>
      </c>
      <c r="I236" s="308">
        <v>-5.0031910165657498</v>
      </c>
      <c r="J236" s="308">
        <v>-5.0030835623054504</v>
      </c>
      <c r="K236" s="309">
        <v>-5.0031926823024602</v>
      </c>
      <c r="L236" s="234">
        <f t="shared" si="112"/>
        <v>-5.0032307668983993</v>
      </c>
      <c r="M236" s="235">
        <f t="shared" si="113"/>
        <v>1.485017564948623E-4</v>
      </c>
      <c r="N236" s="6"/>
      <c r="O236" s="225">
        <v>0.4</v>
      </c>
      <c r="P236" s="234">
        <v>101</v>
      </c>
      <c r="Q236" s="236">
        <v>101</v>
      </c>
      <c r="R236" s="236">
        <v>101</v>
      </c>
      <c r="S236" s="236">
        <v>101</v>
      </c>
      <c r="T236" s="236">
        <v>101</v>
      </c>
      <c r="U236" s="236">
        <v>101</v>
      </c>
      <c r="V236" s="236">
        <v>101</v>
      </c>
      <c r="W236" s="236">
        <v>101</v>
      </c>
      <c r="X236" s="236">
        <v>101</v>
      </c>
      <c r="Y236" s="235">
        <v>101</v>
      </c>
      <c r="Z236" s="234">
        <f t="shared" si="114"/>
        <v>101</v>
      </c>
      <c r="AA236" s="235">
        <f t="shared" si="115"/>
        <v>0</v>
      </c>
      <c r="AB236" s="6"/>
      <c r="AC236" s="223"/>
      <c r="AD236" s="223"/>
      <c r="AE236" s="6"/>
      <c r="AF236" s="225">
        <v>0.4</v>
      </c>
      <c r="AG236" s="123">
        <v>-5.3883919568596799</v>
      </c>
      <c r="AH236" s="124">
        <v>-5.3883837060911501</v>
      </c>
      <c r="AI236" s="124">
        <v>-5.3883874668969103</v>
      </c>
      <c r="AJ236" s="124">
        <v>-5.3883898351715898</v>
      </c>
      <c r="AK236" s="124">
        <v>-5.3883884068540198</v>
      </c>
      <c r="AL236" s="308">
        <v>-5.3883899387201302</v>
      </c>
      <c r="AM236" s="124">
        <v>-5.3883897415809701</v>
      </c>
      <c r="AN236" s="124">
        <v>-5.3883956672870896</v>
      </c>
      <c r="AO236" s="124">
        <v>-5.3884043567291497</v>
      </c>
      <c r="AP236" s="125">
        <v>-5.3883923565044496</v>
      </c>
      <c r="AQ236" s="234">
        <f t="shared" si="116"/>
        <v>-5.3883913432695136</v>
      </c>
      <c r="AR236" s="235">
        <f t="shared" si="117"/>
        <v>5.560158031362257E-6</v>
      </c>
      <c r="AS236" s="6"/>
      <c r="AT236" s="225">
        <v>0.4</v>
      </c>
      <c r="AU236" s="234">
        <v>101</v>
      </c>
      <c r="AV236" s="236">
        <v>101</v>
      </c>
      <c r="AW236" s="236">
        <v>101</v>
      </c>
      <c r="AX236" s="236">
        <v>101</v>
      </c>
      <c r="AY236" s="236">
        <v>101</v>
      </c>
      <c r="AZ236" s="236">
        <v>101</v>
      </c>
      <c r="BA236" s="236">
        <v>101</v>
      </c>
      <c r="BB236" s="236">
        <v>101</v>
      </c>
      <c r="BC236" s="236">
        <v>101</v>
      </c>
      <c r="BD236" s="235">
        <v>101</v>
      </c>
      <c r="BE236" s="234">
        <f t="shared" si="118"/>
        <v>101</v>
      </c>
      <c r="BF236" s="235">
        <f t="shared" si="119"/>
        <v>0</v>
      </c>
      <c r="BG236" s="6"/>
    </row>
    <row r="237" spans="1:59" ht="15.75" customHeight="1" x14ac:dyDescent="0.2">
      <c r="A237" s="225">
        <v>0.6</v>
      </c>
      <c r="B237" s="307">
        <v>-4.7903317105922802</v>
      </c>
      <c r="C237" s="308">
        <v>-4.7895713675906801</v>
      </c>
      <c r="D237" s="308">
        <v>-4.7907026140842399</v>
      </c>
      <c r="E237" s="308">
        <v>-4.7905357286977699</v>
      </c>
      <c r="F237" s="308">
        <v>-4.79039101430656</v>
      </c>
      <c r="G237" s="308">
        <v>-4.7907057695202404</v>
      </c>
      <c r="H237" s="308">
        <v>-4.7907583887389302</v>
      </c>
      <c r="I237" s="308">
        <v>-4.7904823674733201</v>
      </c>
      <c r="J237" s="308">
        <v>-4.7898515743846</v>
      </c>
      <c r="K237" s="309">
        <v>-4.7910361968318602</v>
      </c>
      <c r="L237" s="234">
        <f t="shared" si="112"/>
        <v>-4.7904366732220485</v>
      </c>
      <c r="M237" s="235">
        <f t="shared" si="113"/>
        <v>4.3743737580371908E-4</v>
      </c>
      <c r="N237" s="6"/>
      <c r="O237" s="225">
        <v>0.6</v>
      </c>
      <c r="P237" s="234">
        <v>101</v>
      </c>
      <c r="Q237" s="236">
        <v>101</v>
      </c>
      <c r="R237" s="236">
        <v>101</v>
      </c>
      <c r="S237" s="236">
        <v>101</v>
      </c>
      <c r="T237" s="236">
        <v>101</v>
      </c>
      <c r="U237" s="236">
        <v>101</v>
      </c>
      <c r="V237" s="236">
        <v>101</v>
      </c>
      <c r="W237" s="236">
        <v>101</v>
      </c>
      <c r="X237" s="236">
        <v>101</v>
      </c>
      <c r="Y237" s="235">
        <v>101</v>
      </c>
      <c r="Z237" s="234">
        <f t="shared" si="114"/>
        <v>101</v>
      </c>
      <c r="AA237" s="235">
        <f t="shared" si="115"/>
        <v>0</v>
      </c>
      <c r="AB237" s="6"/>
      <c r="AC237" s="223"/>
      <c r="AD237" s="223"/>
      <c r="AE237" s="6"/>
      <c r="AF237" s="225">
        <v>0.6</v>
      </c>
      <c r="AG237" s="123">
        <v>-5.1668367599676497</v>
      </c>
      <c r="AH237" s="124">
        <v>-5.1668504574070999</v>
      </c>
      <c r="AI237" s="124">
        <v>-5.1668341239452298</v>
      </c>
      <c r="AJ237" s="124">
        <v>-5.1668386664570303</v>
      </c>
      <c r="AK237" s="124">
        <v>-5.1668433022809497</v>
      </c>
      <c r="AL237" s="308">
        <v>-5.16683155435984</v>
      </c>
      <c r="AM237" s="124">
        <v>-5.16683878029606</v>
      </c>
      <c r="AN237" s="124">
        <v>-5.1668455095944497</v>
      </c>
      <c r="AO237" s="124">
        <v>-5.16686197174129</v>
      </c>
      <c r="AP237" s="125">
        <v>-5.1668410947314101</v>
      </c>
      <c r="AQ237" s="234">
        <f t="shared" si="116"/>
        <v>-5.1668422220781007</v>
      </c>
      <c r="AR237" s="235">
        <f t="shared" si="117"/>
        <v>8.8494712748137407E-6</v>
      </c>
      <c r="AS237" s="6"/>
      <c r="AT237" s="225">
        <v>0.6</v>
      </c>
      <c r="AU237" s="234">
        <v>101</v>
      </c>
      <c r="AV237" s="236">
        <v>101</v>
      </c>
      <c r="AW237" s="236">
        <v>101</v>
      </c>
      <c r="AX237" s="236">
        <v>101</v>
      </c>
      <c r="AY237" s="236">
        <v>101</v>
      </c>
      <c r="AZ237" s="236">
        <v>101</v>
      </c>
      <c r="BA237" s="236">
        <v>101</v>
      </c>
      <c r="BB237" s="236">
        <v>101</v>
      </c>
      <c r="BC237" s="236">
        <v>101</v>
      </c>
      <c r="BD237" s="235">
        <v>101</v>
      </c>
      <c r="BE237" s="234">
        <f t="shared" si="118"/>
        <v>101</v>
      </c>
      <c r="BF237" s="235">
        <f t="shared" si="119"/>
        <v>0</v>
      </c>
      <c r="BG237" s="6"/>
    </row>
    <row r="238" spans="1:59" ht="15.75" customHeight="1" x14ac:dyDescent="0.2">
      <c r="A238" s="225">
        <v>0.8</v>
      </c>
      <c r="B238" s="307">
        <v>-4.5869422335916603</v>
      </c>
      <c r="C238" s="308">
        <v>-4.5862432832610498</v>
      </c>
      <c r="D238" s="308">
        <v>-4.5860146582227896</v>
      </c>
      <c r="E238" s="308">
        <v>-4.5861105096317898</v>
      </c>
      <c r="F238" s="308">
        <v>-4.5865511844809896</v>
      </c>
      <c r="G238" s="308">
        <v>-4.5863125303566701</v>
      </c>
      <c r="H238" s="308">
        <v>-4.5866131921806401</v>
      </c>
      <c r="I238" s="308">
        <v>-4.5858035990354598</v>
      </c>
      <c r="J238" s="308">
        <v>-4.5865219972417703</v>
      </c>
      <c r="K238" s="309">
        <v>-4.5869639300132299</v>
      </c>
      <c r="L238" s="234">
        <f t="shared" si="112"/>
        <v>-4.5864077118016038</v>
      </c>
      <c r="M238" s="235">
        <f t="shared" si="113"/>
        <v>3.8221993856217182E-4</v>
      </c>
      <c r="N238" s="6"/>
      <c r="O238" s="225">
        <v>0.8</v>
      </c>
      <c r="P238" s="234">
        <v>101</v>
      </c>
      <c r="Q238" s="236">
        <v>101</v>
      </c>
      <c r="R238" s="236">
        <v>101</v>
      </c>
      <c r="S238" s="236">
        <v>101</v>
      </c>
      <c r="T238" s="236">
        <v>101</v>
      </c>
      <c r="U238" s="236">
        <v>101</v>
      </c>
      <c r="V238" s="236">
        <v>101</v>
      </c>
      <c r="W238" s="236">
        <v>101</v>
      </c>
      <c r="X238" s="236">
        <v>101</v>
      </c>
      <c r="Y238" s="235">
        <v>101</v>
      </c>
      <c r="Z238" s="234">
        <f t="shared" si="114"/>
        <v>101</v>
      </c>
      <c r="AA238" s="235">
        <f t="shared" si="115"/>
        <v>0</v>
      </c>
      <c r="AB238" s="6"/>
      <c r="AC238" s="223"/>
      <c r="AD238" s="223"/>
      <c r="AE238" s="6"/>
      <c r="AF238" s="225">
        <v>0.8</v>
      </c>
      <c r="AG238" s="123">
        <v>-4.9529300163085104</v>
      </c>
      <c r="AH238" s="124">
        <v>-4.9529306661728203</v>
      </c>
      <c r="AI238" s="124">
        <v>-4.95293212540866</v>
      </c>
      <c r="AJ238" s="124">
        <v>-4.9529350576304898</v>
      </c>
      <c r="AK238" s="124">
        <v>-4.9529354119522901</v>
      </c>
      <c r="AL238" s="308">
        <v>-4.9529376995203798</v>
      </c>
      <c r="AM238" s="124">
        <v>-4.9529363611171302</v>
      </c>
      <c r="AN238" s="124">
        <v>-4.9529316145542204</v>
      </c>
      <c r="AO238" s="124">
        <v>-4.9529536238956204</v>
      </c>
      <c r="AP238" s="125">
        <v>-4.9529399724176004</v>
      </c>
      <c r="AQ238" s="234">
        <f t="shared" si="116"/>
        <v>-4.9529362548977725</v>
      </c>
      <c r="AR238" s="235">
        <f t="shared" si="117"/>
        <v>6.8999482619582884E-6</v>
      </c>
      <c r="AS238" s="6"/>
      <c r="AT238" s="225">
        <v>0.8</v>
      </c>
      <c r="AU238" s="234">
        <v>101</v>
      </c>
      <c r="AV238" s="236">
        <v>101</v>
      </c>
      <c r="AW238" s="236">
        <v>101</v>
      </c>
      <c r="AX238" s="236">
        <v>101</v>
      </c>
      <c r="AY238" s="236">
        <v>101</v>
      </c>
      <c r="AZ238" s="236">
        <v>101</v>
      </c>
      <c r="BA238" s="236">
        <v>101</v>
      </c>
      <c r="BB238" s="236">
        <v>101</v>
      </c>
      <c r="BC238" s="236">
        <v>101</v>
      </c>
      <c r="BD238" s="235">
        <v>101</v>
      </c>
      <c r="BE238" s="234">
        <f t="shared" si="118"/>
        <v>101</v>
      </c>
      <c r="BF238" s="235">
        <f t="shared" si="119"/>
        <v>0</v>
      </c>
      <c r="BG238" s="6"/>
    </row>
    <row r="239" spans="1:59" ht="15.75" customHeight="1" x14ac:dyDescent="0.2">
      <c r="A239" s="237">
        <v>1</v>
      </c>
      <c r="B239" s="310">
        <v>-4.3908923917879799</v>
      </c>
      <c r="C239" s="311">
        <v>-4.39147514385406</v>
      </c>
      <c r="D239" s="311">
        <v>-4.3906097830923398</v>
      </c>
      <c r="E239" s="311">
        <v>-4.3914273968905997</v>
      </c>
      <c r="F239" s="311">
        <v>-4.3899596484091798</v>
      </c>
      <c r="G239" s="311">
        <v>-4.3909618381419797</v>
      </c>
      <c r="H239" s="311">
        <v>-4.3905239869664303</v>
      </c>
      <c r="I239" s="311">
        <v>-4.3909600016414698</v>
      </c>
      <c r="J239" s="311">
        <v>-4.3903838291059296</v>
      </c>
      <c r="K239" s="312">
        <v>-4.3913650560658999</v>
      </c>
      <c r="L239" s="238">
        <f t="shared" si="112"/>
        <v>-4.3908559075955864</v>
      </c>
      <c r="M239" s="239">
        <f t="shared" si="113"/>
        <v>4.9323882822967181E-4</v>
      </c>
      <c r="N239" s="6"/>
      <c r="O239" s="237">
        <v>1</v>
      </c>
      <c r="P239" s="238">
        <v>101</v>
      </c>
      <c r="Q239" s="326">
        <v>101</v>
      </c>
      <c r="R239" s="326">
        <v>101</v>
      </c>
      <c r="S239" s="326">
        <v>101</v>
      </c>
      <c r="T239" s="326">
        <v>101</v>
      </c>
      <c r="U239" s="326">
        <v>101</v>
      </c>
      <c r="V239" s="326">
        <v>101</v>
      </c>
      <c r="W239" s="326">
        <v>101</v>
      </c>
      <c r="X239" s="326">
        <v>101</v>
      </c>
      <c r="Y239" s="239">
        <v>101</v>
      </c>
      <c r="Z239" s="238">
        <f t="shared" si="114"/>
        <v>101</v>
      </c>
      <c r="AA239" s="239">
        <f t="shared" si="115"/>
        <v>0</v>
      </c>
      <c r="AB239" s="6"/>
      <c r="AC239" s="223"/>
      <c r="AD239" s="223"/>
      <c r="AE239" s="6"/>
      <c r="AF239" s="237">
        <v>1</v>
      </c>
      <c r="AG239" s="128">
        <v>-4.7467717320386296</v>
      </c>
      <c r="AH239" s="129">
        <v>-4.7467723094504102</v>
      </c>
      <c r="AI239" s="129">
        <v>-4.7467628399030799</v>
      </c>
      <c r="AJ239" s="129">
        <v>-4.7467719633812502</v>
      </c>
      <c r="AK239" s="129">
        <v>-4.7467786409885102</v>
      </c>
      <c r="AL239" s="311">
        <v>-4.7467678529470598</v>
      </c>
      <c r="AM239" s="129">
        <v>-4.7467697705295304</v>
      </c>
      <c r="AN239" s="129">
        <v>-4.7467646860229999</v>
      </c>
      <c r="AO239" s="129">
        <v>-4.7467926491007404</v>
      </c>
      <c r="AP239" s="130">
        <v>-4.7467763923425297</v>
      </c>
      <c r="AQ239" s="238">
        <f t="shared" si="116"/>
        <v>-4.7467728836704737</v>
      </c>
      <c r="AR239" s="239">
        <f t="shared" si="117"/>
        <v>8.4440061134932574E-6</v>
      </c>
      <c r="AS239" s="6"/>
      <c r="AT239" s="237">
        <v>1</v>
      </c>
      <c r="AU239" s="238">
        <v>101</v>
      </c>
      <c r="AV239" s="326">
        <v>101</v>
      </c>
      <c r="AW239" s="326">
        <v>101</v>
      </c>
      <c r="AX239" s="326">
        <v>101</v>
      </c>
      <c r="AY239" s="326">
        <v>101</v>
      </c>
      <c r="AZ239" s="326">
        <v>101</v>
      </c>
      <c r="BA239" s="326">
        <v>101</v>
      </c>
      <c r="BB239" s="326">
        <v>101</v>
      </c>
      <c r="BC239" s="326">
        <v>101</v>
      </c>
      <c r="BD239" s="239">
        <v>101</v>
      </c>
      <c r="BE239" s="238">
        <f t="shared" si="118"/>
        <v>101</v>
      </c>
      <c r="BF239" s="239">
        <f t="shared" si="119"/>
        <v>0</v>
      </c>
      <c r="BG239" s="6"/>
    </row>
    <row r="240" spans="1:59" ht="15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223"/>
      <c r="AD240" s="223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</row>
    <row r="241" spans="1:59" ht="15.75" customHeight="1" x14ac:dyDescent="0.2">
      <c r="A241" s="6" t="s">
        <v>170</v>
      </c>
      <c r="B241" s="6" t="s">
        <v>71</v>
      </c>
      <c r="C241" s="6" t="s">
        <v>129</v>
      </c>
      <c r="D241" s="6" t="s">
        <v>110</v>
      </c>
      <c r="E241" s="6" t="s">
        <v>111</v>
      </c>
      <c r="F241" s="6" t="s">
        <v>137</v>
      </c>
      <c r="G241" s="6" t="s">
        <v>19</v>
      </c>
      <c r="H241" s="6"/>
      <c r="I241" s="6"/>
      <c r="J241" s="6"/>
      <c r="K241" s="6"/>
      <c r="L241" s="6"/>
      <c r="M241" s="6"/>
      <c r="N241" s="6"/>
      <c r="O241" s="6" t="s">
        <v>170</v>
      </c>
      <c r="P241" s="6" t="s">
        <v>71</v>
      </c>
      <c r="Q241" s="6" t="s">
        <v>129</v>
      </c>
      <c r="R241" s="6" t="s">
        <v>110</v>
      </c>
      <c r="S241" s="6" t="s">
        <v>111</v>
      </c>
      <c r="T241" s="6" t="s">
        <v>137</v>
      </c>
      <c r="U241" s="6" t="s">
        <v>19</v>
      </c>
      <c r="V241" s="6"/>
      <c r="W241" s="6"/>
      <c r="X241" s="6"/>
      <c r="Y241" s="6"/>
      <c r="Z241" s="6"/>
      <c r="AA241" s="6"/>
      <c r="AB241" s="6"/>
      <c r="AC241" s="223"/>
      <c r="AD241" s="223"/>
      <c r="AE241" s="6"/>
      <c r="AF241" s="6" t="s">
        <v>170</v>
      </c>
      <c r="AG241" s="6" t="s">
        <v>71</v>
      </c>
      <c r="AH241" s="6" t="s">
        <v>129</v>
      </c>
      <c r="AI241" s="6" t="s">
        <v>110</v>
      </c>
      <c r="AJ241" s="6" t="s">
        <v>111</v>
      </c>
      <c r="AK241" s="6" t="s">
        <v>138</v>
      </c>
      <c r="AL241" s="6" t="s">
        <v>19</v>
      </c>
      <c r="AM241" s="6"/>
      <c r="AN241" s="6"/>
      <c r="AO241" s="6"/>
      <c r="AP241" s="6"/>
      <c r="AQ241" s="6"/>
      <c r="AR241" s="6"/>
      <c r="AS241" s="6"/>
      <c r="AT241" s="6" t="s">
        <v>170</v>
      </c>
      <c r="AU241" s="6" t="s">
        <v>71</v>
      </c>
      <c r="AV241" s="6" t="s">
        <v>129</v>
      </c>
      <c r="AW241" s="6" t="s">
        <v>110</v>
      </c>
      <c r="AX241" s="6" t="s">
        <v>111</v>
      </c>
      <c r="AY241" s="6" t="s">
        <v>138</v>
      </c>
      <c r="AZ241" s="6" t="s">
        <v>19</v>
      </c>
      <c r="BA241" s="6"/>
      <c r="BB241" s="6"/>
      <c r="BC241" s="6"/>
      <c r="BD241" s="6"/>
      <c r="BE241" s="6"/>
      <c r="BF241" s="6"/>
      <c r="BG241" s="6"/>
    </row>
    <row r="242" spans="1:59" ht="15.75" customHeight="1" x14ac:dyDescent="0.2">
      <c r="A242" s="101" t="s">
        <v>171</v>
      </c>
      <c r="B242" s="41" t="s">
        <v>112</v>
      </c>
      <c r="C242" s="41" t="s">
        <v>113</v>
      </c>
      <c r="D242" s="41" t="s">
        <v>114</v>
      </c>
      <c r="E242" s="41" t="s">
        <v>115</v>
      </c>
      <c r="F242" s="41" t="s">
        <v>116</v>
      </c>
      <c r="G242" s="41" t="s">
        <v>117</v>
      </c>
      <c r="H242" s="41" t="s">
        <v>118</v>
      </c>
      <c r="I242" s="41" t="s">
        <v>119</v>
      </c>
      <c r="J242" s="41" t="s">
        <v>120</v>
      </c>
      <c r="K242" s="41" t="s">
        <v>121</v>
      </c>
      <c r="L242" s="224" t="s">
        <v>122</v>
      </c>
      <c r="M242" s="44" t="s">
        <v>123</v>
      </c>
      <c r="N242" s="6"/>
      <c r="O242" s="101" t="s">
        <v>171</v>
      </c>
      <c r="P242" s="41" t="s">
        <v>112</v>
      </c>
      <c r="Q242" s="41" t="s">
        <v>113</v>
      </c>
      <c r="R242" s="41" t="s">
        <v>114</v>
      </c>
      <c r="S242" s="41" t="s">
        <v>115</v>
      </c>
      <c r="T242" s="41" t="s">
        <v>116</v>
      </c>
      <c r="U242" s="41" t="s">
        <v>117</v>
      </c>
      <c r="V242" s="41" t="s">
        <v>118</v>
      </c>
      <c r="W242" s="41" t="s">
        <v>119</v>
      </c>
      <c r="X242" s="41" t="s">
        <v>120</v>
      </c>
      <c r="Y242" s="41" t="s">
        <v>121</v>
      </c>
      <c r="Z242" s="224" t="s">
        <v>122</v>
      </c>
      <c r="AA242" s="44" t="s">
        <v>123</v>
      </c>
      <c r="AB242" s="6"/>
      <c r="AC242" s="223"/>
      <c r="AD242" s="223"/>
      <c r="AE242" s="6"/>
      <c r="AF242" s="101" t="s">
        <v>171</v>
      </c>
      <c r="AG242" s="41" t="s">
        <v>112</v>
      </c>
      <c r="AH242" s="41" t="s">
        <v>113</v>
      </c>
      <c r="AI242" s="41" t="s">
        <v>114</v>
      </c>
      <c r="AJ242" s="41" t="s">
        <v>115</v>
      </c>
      <c r="AK242" s="41" t="s">
        <v>116</v>
      </c>
      <c r="AL242" s="41" t="s">
        <v>117</v>
      </c>
      <c r="AM242" s="41" t="s">
        <v>118</v>
      </c>
      <c r="AN242" s="41" t="s">
        <v>119</v>
      </c>
      <c r="AO242" s="41" t="s">
        <v>120</v>
      </c>
      <c r="AP242" s="41" t="s">
        <v>121</v>
      </c>
      <c r="AQ242" s="224" t="s">
        <v>122</v>
      </c>
      <c r="AR242" s="44" t="s">
        <v>123</v>
      </c>
      <c r="AS242" s="6"/>
      <c r="AT242" s="101" t="s">
        <v>171</v>
      </c>
      <c r="AU242" s="41" t="s">
        <v>112</v>
      </c>
      <c r="AV242" s="41" t="s">
        <v>113</v>
      </c>
      <c r="AW242" s="41" t="s">
        <v>114</v>
      </c>
      <c r="AX242" s="41" t="s">
        <v>115</v>
      </c>
      <c r="AY242" s="41" t="s">
        <v>116</v>
      </c>
      <c r="AZ242" s="41" t="s">
        <v>117</v>
      </c>
      <c r="BA242" s="41" t="s">
        <v>118</v>
      </c>
      <c r="BB242" s="41" t="s">
        <v>119</v>
      </c>
      <c r="BC242" s="41" t="s">
        <v>120</v>
      </c>
      <c r="BD242" s="41" t="s">
        <v>121</v>
      </c>
      <c r="BE242" s="224" t="s">
        <v>122</v>
      </c>
      <c r="BF242" s="44" t="s">
        <v>123</v>
      </c>
      <c r="BG242" s="6"/>
    </row>
    <row r="243" spans="1:59" ht="15.75" customHeight="1" x14ac:dyDescent="0.2">
      <c r="A243" s="225">
        <v>0</v>
      </c>
      <c r="B243" s="327">
        <v>-6.9452117038456302</v>
      </c>
      <c r="C243" s="328">
        <v>-6.9408437897758501</v>
      </c>
      <c r="D243" s="139">
        <v>-6.9412004567176604</v>
      </c>
      <c r="E243" s="139">
        <v>-6.9364301628037497</v>
      </c>
      <c r="F243" s="139">
        <v>-6.9405305469741396</v>
      </c>
      <c r="G243" s="139">
        <v>-6.8484643233595603</v>
      </c>
      <c r="H243" s="139">
        <v>-6.9349393064719997</v>
      </c>
      <c r="I243" s="139">
        <v>-6.9405305469741396</v>
      </c>
      <c r="J243" s="139">
        <v>-6.8484643233595603</v>
      </c>
      <c r="K243" s="140">
        <v>-6.9349393064719997</v>
      </c>
      <c r="L243" s="226">
        <f t="shared" ref="L243:L248" si="120">AVERAGE(B243:K243)</f>
        <v>-6.9211554466754279</v>
      </c>
      <c r="M243" s="227">
        <f t="shared" ref="M243:M248" si="121">_xlfn.STDEV.S(B243:K243)</f>
        <v>3.8442209391748854E-2</v>
      </c>
      <c r="N243" s="6"/>
      <c r="O243" s="225">
        <v>0</v>
      </c>
      <c r="P243" s="232">
        <v>101</v>
      </c>
      <c r="Q243" s="232">
        <v>101</v>
      </c>
      <c r="R243" s="232">
        <v>101</v>
      </c>
      <c r="S243" s="232">
        <v>101</v>
      </c>
      <c r="T243" s="232">
        <v>101</v>
      </c>
      <c r="U243" s="232">
        <v>101</v>
      </c>
      <c r="V243" s="232">
        <v>101</v>
      </c>
      <c r="W243" s="232">
        <v>101</v>
      </c>
      <c r="X243" s="232">
        <v>101</v>
      </c>
      <c r="Y243" s="232">
        <v>101</v>
      </c>
      <c r="Z243" s="226">
        <f t="shared" ref="Z243:Z248" si="122">AVERAGE(P243:Y243)</f>
        <v>101</v>
      </c>
      <c r="AA243" s="227">
        <f t="shared" ref="AA243:AA248" si="123">_xlfn.STDEV.S(P243:Y243)</f>
        <v>0</v>
      </c>
      <c r="AB243" s="6"/>
      <c r="AC243" s="223"/>
      <c r="AD243" s="223"/>
      <c r="AE243" s="6"/>
      <c r="AF243" s="225">
        <v>0</v>
      </c>
      <c r="AG243" s="138">
        <v>-7.9528632626419196</v>
      </c>
      <c r="AH243" s="139">
        <v>-7.9521546383325701</v>
      </c>
      <c r="AI243" s="139">
        <v>-7.9533145833390098</v>
      </c>
      <c r="AJ243" s="139">
        <v>-7.9527227408463004</v>
      </c>
      <c r="AK243" s="139">
        <v>-7.9523645700548196</v>
      </c>
      <c r="AL243" s="139">
        <v>-7.9531704068058104</v>
      </c>
      <c r="AM243" s="139">
        <v>-7.9522706018855098</v>
      </c>
      <c r="AN243" s="139">
        <v>-7.9519807205178399</v>
      </c>
      <c r="AO243" s="139">
        <v>-7.9526921475359602</v>
      </c>
      <c r="AP243" s="140">
        <v>-7.95254550169639</v>
      </c>
      <c r="AQ243" s="226">
        <f t="shared" ref="AQ243:AQ248" si="124">AVERAGE(AG243:AP243)</f>
        <v>-7.9526079173656132</v>
      </c>
      <c r="AR243" s="227">
        <f t="shared" ref="AR243:AR248" si="125">_xlfn.STDEV.S(AG243:AP243)</f>
        <v>4.3166147512211847E-4</v>
      </c>
      <c r="AS243" s="6"/>
      <c r="AT243" s="225">
        <v>0</v>
      </c>
      <c r="AU243" s="226">
        <v>101</v>
      </c>
      <c r="AV243" s="232">
        <v>101</v>
      </c>
      <c r="AW243" s="232">
        <v>101</v>
      </c>
      <c r="AX243" s="232">
        <v>101</v>
      </c>
      <c r="AY243" s="232">
        <v>101</v>
      </c>
      <c r="AZ243" s="232">
        <v>101</v>
      </c>
      <c r="BA243" s="236">
        <v>101</v>
      </c>
      <c r="BB243" s="236">
        <v>101</v>
      </c>
      <c r="BC243" s="236">
        <v>101</v>
      </c>
      <c r="BD243" s="227">
        <v>101</v>
      </c>
      <c r="BE243" s="226">
        <f t="shared" ref="BE243:BE248" si="126">AVERAGE(AU243:BD243)</f>
        <v>101</v>
      </c>
      <c r="BF243" s="227">
        <f t="shared" ref="BF243:BF248" si="127">_xlfn.STDEV.S(AU243:BD243)</f>
        <v>0</v>
      </c>
      <c r="BG243" s="6"/>
    </row>
    <row r="244" spans="1:59" ht="15.75" customHeight="1" x14ac:dyDescent="0.2">
      <c r="A244" s="225">
        <v>0.2</v>
      </c>
      <c r="B244" s="123">
        <v>-6.6484115454423103</v>
      </c>
      <c r="C244" s="124">
        <v>-6.5460284999915803</v>
      </c>
      <c r="D244" s="124">
        <v>-6.64466262223418</v>
      </c>
      <c r="E244" s="124">
        <v>-6.54985789752077</v>
      </c>
      <c r="F244" s="124">
        <v>-6.6439371771162898</v>
      </c>
      <c r="G244" s="124">
        <v>-6.6363624155242702</v>
      </c>
      <c r="H244" s="124">
        <v>-6.6488467866125802</v>
      </c>
      <c r="I244" s="124">
        <v>-6.6439371771162898</v>
      </c>
      <c r="J244" s="124">
        <v>-6.6363624155242702</v>
      </c>
      <c r="K244" s="125">
        <v>-6.6488467866125802</v>
      </c>
      <c r="L244" s="234">
        <f t="shared" si="120"/>
        <v>-6.6247253323695121</v>
      </c>
      <c r="M244" s="235">
        <f t="shared" si="121"/>
        <v>4.0728885353817489E-2</v>
      </c>
      <c r="N244" s="6"/>
      <c r="O244" s="225">
        <v>0.2</v>
      </c>
      <c r="P244" s="236">
        <v>101</v>
      </c>
      <c r="Q244" s="236">
        <v>101</v>
      </c>
      <c r="R244" s="236">
        <v>101</v>
      </c>
      <c r="S244" s="236">
        <v>101</v>
      </c>
      <c r="T244" s="236">
        <v>101</v>
      </c>
      <c r="U244" s="236">
        <v>101</v>
      </c>
      <c r="V244" s="236">
        <v>101</v>
      </c>
      <c r="W244" s="236">
        <v>101</v>
      </c>
      <c r="X244" s="236">
        <v>101</v>
      </c>
      <c r="Y244" s="236">
        <v>101</v>
      </c>
      <c r="Z244" s="234">
        <f t="shared" si="122"/>
        <v>101</v>
      </c>
      <c r="AA244" s="235">
        <f t="shared" si="123"/>
        <v>0</v>
      </c>
      <c r="AB244" s="6"/>
      <c r="AC244" s="223"/>
      <c r="AD244" s="223"/>
      <c r="AE244" s="6"/>
      <c r="AF244" s="225">
        <v>0.2</v>
      </c>
      <c r="AG244" s="123">
        <v>-7.6562871695145001</v>
      </c>
      <c r="AH244" s="124">
        <v>-7.6572198924942603</v>
      </c>
      <c r="AI244" s="124">
        <v>-7.6560975062096199</v>
      </c>
      <c r="AJ244" s="124">
        <v>-7.65638144772503</v>
      </c>
      <c r="AK244" s="124">
        <v>-7.6567252971975499</v>
      </c>
      <c r="AL244" s="124">
        <v>-7.6575663976235804</v>
      </c>
      <c r="AM244" s="124">
        <v>-7.6560862032684698</v>
      </c>
      <c r="AN244" s="124">
        <v>-7.6567397960539996</v>
      </c>
      <c r="AO244" s="124">
        <v>-7.6566599560317101</v>
      </c>
      <c r="AP244" s="125">
        <v>-7.65753104977171</v>
      </c>
      <c r="AQ244" s="234">
        <f t="shared" si="124"/>
        <v>-7.6567294715890428</v>
      </c>
      <c r="AR244" s="235">
        <f t="shared" si="125"/>
        <v>5.4958246529428103E-4</v>
      </c>
      <c r="AS244" s="6"/>
      <c r="AT244" s="225">
        <v>0.2</v>
      </c>
      <c r="AU244" s="234">
        <v>101</v>
      </c>
      <c r="AV244" s="236">
        <v>101</v>
      </c>
      <c r="AW244" s="236">
        <v>101</v>
      </c>
      <c r="AX244" s="236">
        <v>101</v>
      </c>
      <c r="AY244" s="236">
        <v>101</v>
      </c>
      <c r="AZ244" s="236">
        <v>101</v>
      </c>
      <c r="BA244" s="236">
        <v>101</v>
      </c>
      <c r="BB244" s="236">
        <v>101</v>
      </c>
      <c r="BC244" s="236">
        <v>101</v>
      </c>
      <c r="BD244" s="235">
        <v>101</v>
      </c>
      <c r="BE244" s="234">
        <f t="shared" si="126"/>
        <v>101</v>
      </c>
      <c r="BF244" s="235">
        <f t="shared" si="127"/>
        <v>0</v>
      </c>
      <c r="BG244" s="6"/>
    </row>
    <row r="245" spans="1:59" ht="15.75" customHeight="1" x14ac:dyDescent="0.2">
      <c r="A245" s="225">
        <v>0.4</v>
      </c>
      <c r="B245" s="123">
        <v>-6.3635107496263199</v>
      </c>
      <c r="C245" s="124">
        <v>-6.3637862872901598</v>
      </c>
      <c r="D245" s="124">
        <v>-6.3559542013097401</v>
      </c>
      <c r="E245" s="124">
        <v>-6.3166853257605</v>
      </c>
      <c r="F245" s="124">
        <v>-6.3606034130558502</v>
      </c>
      <c r="G245" s="124">
        <v>-6.3604463158726796</v>
      </c>
      <c r="H245" s="124">
        <v>-6.34426767394989</v>
      </c>
      <c r="I245" s="124">
        <v>-6.3606034130558502</v>
      </c>
      <c r="J245" s="124">
        <v>-6.3604463158726796</v>
      </c>
      <c r="K245" s="125">
        <v>-6.34426767394989</v>
      </c>
      <c r="L245" s="234">
        <f t="shared" si="120"/>
        <v>-6.3530571369743551</v>
      </c>
      <c r="M245" s="235">
        <f t="shared" si="121"/>
        <v>1.4656421164694648E-2</v>
      </c>
      <c r="N245" s="6"/>
      <c r="O245" s="225">
        <v>0.4</v>
      </c>
      <c r="P245" s="236">
        <v>101</v>
      </c>
      <c r="Q245" s="236">
        <v>101</v>
      </c>
      <c r="R245" s="236">
        <v>101</v>
      </c>
      <c r="S245" s="236">
        <v>101</v>
      </c>
      <c r="T245" s="236">
        <v>101</v>
      </c>
      <c r="U245" s="236">
        <v>101</v>
      </c>
      <c r="V245" s="236">
        <v>101</v>
      </c>
      <c r="W245" s="236">
        <v>101</v>
      </c>
      <c r="X245" s="236">
        <v>101</v>
      </c>
      <c r="Y245" s="236">
        <v>101</v>
      </c>
      <c r="Z245" s="234">
        <f t="shared" si="122"/>
        <v>101</v>
      </c>
      <c r="AA245" s="235">
        <f t="shared" si="123"/>
        <v>0</v>
      </c>
      <c r="AB245" s="6"/>
      <c r="AC245" s="223"/>
      <c r="AD245" s="223"/>
      <c r="AE245" s="6"/>
      <c r="AF245" s="225">
        <v>0.4</v>
      </c>
      <c r="AG245" s="123">
        <v>-7.3689062894295496</v>
      </c>
      <c r="AH245" s="124">
        <v>-7.3681454175199796</v>
      </c>
      <c r="AI245" s="124">
        <v>-7.3686308175094402</v>
      </c>
      <c r="AJ245" s="124">
        <v>-7.36809390518754</v>
      </c>
      <c r="AK245" s="124">
        <v>-7.3679120841969503</v>
      </c>
      <c r="AL245" s="124">
        <v>-7.3681660851003299</v>
      </c>
      <c r="AM245" s="124">
        <v>-7.3680104300133102</v>
      </c>
      <c r="AN245" s="124">
        <v>-7.36853429711904</v>
      </c>
      <c r="AO245" s="124">
        <v>-7.3687470110552997</v>
      </c>
      <c r="AP245" s="125">
        <v>-7.3688421786985403</v>
      </c>
      <c r="AQ245" s="234">
        <f t="shared" si="124"/>
        <v>-7.3683988515829979</v>
      </c>
      <c r="AR245" s="235">
        <f t="shared" si="125"/>
        <v>3.721731929086166E-4</v>
      </c>
      <c r="AS245" s="6"/>
      <c r="AT245" s="225">
        <v>0.4</v>
      </c>
      <c r="AU245" s="234">
        <v>101</v>
      </c>
      <c r="AV245" s="236">
        <v>101</v>
      </c>
      <c r="AW245" s="236">
        <v>101</v>
      </c>
      <c r="AX245" s="236">
        <v>101</v>
      </c>
      <c r="AY245" s="236">
        <v>101</v>
      </c>
      <c r="AZ245" s="236">
        <v>101</v>
      </c>
      <c r="BA245" s="326">
        <v>101</v>
      </c>
      <c r="BB245" s="326">
        <v>101</v>
      </c>
      <c r="BC245" s="326">
        <v>101</v>
      </c>
      <c r="BD245" s="235">
        <v>101</v>
      </c>
      <c r="BE245" s="234">
        <f t="shared" si="126"/>
        <v>101</v>
      </c>
      <c r="BF245" s="235">
        <f t="shared" si="127"/>
        <v>0</v>
      </c>
      <c r="BG245" s="6"/>
    </row>
    <row r="246" spans="1:59" ht="15.75" customHeight="1" x14ac:dyDescent="0.2">
      <c r="A246" s="225">
        <v>0.6</v>
      </c>
      <c r="B246" s="123">
        <v>-6.0641614606907597</v>
      </c>
      <c r="C246" s="124">
        <v>-6.0720626411984098</v>
      </c>
      <c r="D246" s="124">
        <v>-6.0612039263505704</v>
      </c>
      <c r="E246" s="124">
        <v>-6.0732903222591501</v>
      </c>
      <c r="F246" s="124">
        <v>-6.0804472678709498</v>
      </c>
      <c r="G246" s="124">
        <v>-6.0758468513233002</v>
      </c>
      <c r="H246" s="124">
        <v>-6.0697772547664801</v>
      </c>
      <c r="I246" s="124">
        <v>-6.0804472678709498</v>
      </c>
      <c r="J246" s="124">
        <v>-6.0758468513233002</v>
      </c>
      <c r="K246" s="125">
        <v>-6.0815716401481401</v>
      </c>
      <c r="L246" s="234">
        <f t="shared" si="120"/>
        <v>-6.0734655483802005</v>
      </c>
      <c r="M246" s="235">
        <f t="shared" si="121"/>
        <v>6.8884325771094946E-3</v>
      </c>
      <c r="N246" s="6"/>
      <c r="O246" s="225">
        <v>0.6</v>
      </c>
      <c r="P246" s="236">
        <v>101</v>
      </c>
      <c r="Q246" s="236">
        <v>101</v>
      </c>
      <c r="R246" s="236">
        <v>101</v>
      </c>
      <c r="S246" s="236">
        <v>101</v>
      </c>
      <c r="T246" s="236">
        <v>101</v>
      </c>
      <c r="U246" s="236">
        <v>101</v>
      </c>
      <c r="V246" s="236">
        <v>101</v>
      </c>
      <c r="W246" s="236">
        <v>101</v>
      </c>
      <c r="X246" s="236">
        <v>101</v>
      </c>
      <c r="Y246" s="236">
        <v>101</v>
      </c>
      <c r="Z246" s="234">
        <f t="shared" si="122"/>
        <v>101</v>
      </c>
      <c r="AA246" s="235">
        <f t="shared" si="123"/>
        <v>0</v>
      </c>
      <c r="AB246" s="6"/>
      <c r="AC246" s="223"/>
      <c r="AD246" s="223"/>
      <c r="AE246" s="6"/>
      <c r="AF246" s="225">
        <v>0.6</v>
      </c>
      <c r="AG246" s="123">
        <v>-7.0884594047876401</v>
      </c>
      <c r="AH246" s="124">
        <v>-7.0891672816052997</v>
      </c>
      <c r="AI246" s="124">
        <v>-7.0883226583261898</v>
      </c>
      <c r="AJ246" s="124">
        <v>-7.0881048920456697</v>
      </c>
      <c r="AK246" s="124">
        <v>-7.0892971308544004</v>
      </c>
      <c r="AL246" s="124">
        <v>-7.0882476006203898</v>
      </c>
      <c r="AM246" s="124">
        <v>-7.0888120153416496</v>
      </c>
      <c r="AN246" s="124">
        <v>-7.0884900185066799</v>
      </c>
      <c r="AO246" s="124">
        <v>-7.0889949534566696</v>
      </c>
      <c r="AP246" s="125">
        <v>-7.0888086807733197</v>
      </c>
      <c r="AQ246" s="234">
        <f t="shared" si="124"/>
        <v>-7.0886704636317912</v>
      </c>
      <c r="AR246" s="235">
        <f t="shared" si="125"/>
        <v>4.0561798842894757E-4</v>
      </c>
      <c r="AS246" s="6"/>
      <c r="AT246" s="225">
        <v>0.6</v>
      </c>
      <c r="AU246" s="234">
        <v>101</v>
      </c>
      <c r="AV246" s="236">
        <v>101</v>
      </c>
      <c r="AW246" s="236">
        <v>101</v>
      </c>
      <c r="AX246" s="236">
        <v>101</v>
      </c>
      <c r="AY246" s="236">
        <v>101</v>
      </c>
      <c r="AZ246" s="236">
        <v>101</v>
      </c>
      <c r="BA246" s="236">
        <v>101</v>
      </c>
      <c r="BB246" s="236">
        <v>101</v>
      </c>
      <c r="BC246" s="236">
        <v>101</v>
      </c>
      <c r="BD246" s="235">
        <v>101</v>
      </c>
      <c r="BE246" s="234">
        <f t="shared" si="126"/>
        <v>101</v>
      </c>
      <c r="BF246" s="235">
        <f t="shared" si="127"/>
        <v>0</v>
      </c>
      <c r="BG246" s="6"/>
    </row>
    <row r="247" spans="1:59" ht="15.75" customHeight="1" x14ac:dyDescent="0.2">
      <c r="A247" s="225">
        <v>0.8</v>
      </c>
      <c r="B247" s="123">
        <v>-5.8004897365310999</v>
      </c>
      <c r="C247" s="124">
        <v>-5.7944519362395104</v>
      </c>
      <c r="D247" s="124">
        <v>-5.7942686958358003</v>
      </c>
      <c r="E247" s="124">
        <v>-5.8063640267165502</v>
      </c>
      <c r="F247" s="124">
        <v>-5.7840948627029798</v>
      </c>
      <c r="G247" s="124">
        <v>-5.8044839815281</v>
      </c>
      <c r="H247" s="152">
        <v>-5.7987336760605297</v>
      </c>
      <c r="I247" s="124">
        <v>-5.7840948627029798</v>
      </c>
      <c r="J247" s="124">
        <v>-5.8044839815281</v>
      </c>
      <c r="K247" s="125">
        <v>-5.7648619271681696</v>
      </c>
      <c r="L247" s="234">
        <f t="shared" si="120"/>
        <v>-5.7936327687013813</v>
      </c>
      <c r="M247" s="235">
        <f t="shared" si="121"/>
        <v>1.282965270573682E-2</v>
      </c>
      <c r="N247" s="6"/>
      <c r="O247" s="225">
        <v>0.8</v>
      </c>
      <c r="P247" s="236">
        <v>101</v>
      </c>
      <c r="Q247" s="236">
        <v>101</v>
      </c>
      <c r="R247" s="236">
        <v>101</v>
      </c>
      <c r="S247" s="236">
        <v>101</v>
      </c>
      <c r="T247" s="236">
        <v>101</v>
      </c>
      <c r="U247" s="236">
        <v>101</v>
      </c>
      <c r="V247" s="236">
        <v>101</v>
      </c>
      <c r="W247" s="236">
        <v>101</v>
      </c>
      <c r="X247" s="236">
        <v>101</v>
      </c>
      <c r="Y247" s="236">
        <v>101</v>
      </c>
      <c r="Z247" s="234">
        <f t="shared" si="122"/>
        <v>101</v>
      </c>
      <c r="AA247" s="235">
        <f t="shared" si="123"/>
        <v>0</v>
      </c>
      <c r="AB247" s="6"/>
      <c r="AC247" s="223"/>
      <c r="AD247" s="223"/>
      <c r="AE247" s="6"/>
      <c r="AF247" s="225">
        <v>0.8</v>
      </c>
      <c r="AG247" s="123">
        <v>-6.8164361088771601</v>
      </c>
      <c r="AH247" s="124">
        <v>-6.8170343280647003</v>
      </c>
      <c r="AI247" s="124">
        <v>-6.81707221430191</v>
      </c>
      <c r="AJ247" s="124">
        <v>-6.8169579462441297</v>
      </c>
      <c r="AK247" s="124">
        <v>-6.8153981053948698</v>
      </c>
      <c r="AL247" s="124">
        <v>-6.8164091163208598</v>
      </c>
      <c r="AM247" s="124">
        <v>-6.8166647397747404</v>
      </c>
      <c r="AN247" s="124">
        <v>-6.8171052599839701</v>
      </c>
      <c r="AO247" s="124">
        <v>-6.8168471557468902</v>
      </c>
      <c r="AP247" s="125">
        <v>-6.8169828762035598</v>
      </c>
      <c r="AQ247" s="234">
        <f t="shared" si="124"/>
        <v>-6.8166907850912795</v>
      </c>
      <c r="AR247" s="235">
        <f t="shared" si="125"/>
        <v>5.1986536309070485E-4</v>
      </c>
      <c r="AS247" s="6"/>
      <c r="AT247" s="225">
        <v>0.8</v>
      </c>
      <c r="AU247" s="234">
        <v>101</v>
      </c>
      <c r="AV247" s="236">
        <v>101</v>
      </c>
      <c r="AW247" s="236">
        <v>101</v>
      </c>
      <c r="AX247" s="236">
        <v>101</v>
      </c>
      <c r="AY247" s="236">
        <v>101</v>
      </c>
      <c r="AZ247" s="236">
        <v>101</v>
      </c>
      <c r="BA247" s="236">
        <v>101</v>
      </c>
      <c r="BB247" s="236">
        <v>101</v>
      </c>
      <c r="BC247" s="236">
        <v>101</v>
      </c>
      <c r="BD247" s="235">
        <v>101</v>
      </c>
      <c r="BE247" s="234">
        <f t="shared" si="126"/>
        <v>101</v>
      </c>
      <c r="BF247" s="235">
        <f t="shared" si="127"/>
        <v>0</v>
      </c>
      <c r="BG247" s="6"/>
    </row>
    <row r="248" spans="1:59" ht="15.75" customHeight="1" x14ac:dyDescent="0.2">
      <c r="A248" s="237">
        <v>1</v>
      </c>
      <c r="B248" s="128">
        <v>-5.4569613721057504</v>
      </c>
      <c r="C248" s="129">
        <v>-5.4033315276461797</v>
      </c>
      <c r="D248" s="129">
        <v>-5.5404523346751997</v>
      </c>
      <c r="E248" s="129">
        <v>-5.52435422217693</v>
      </c>
      <c r="F248" s="129">
        <v>-5.5295689076387102</v>
      </c>
      <c r="G248" s="129">
        <v>-5.5374227077012304</v>
      </c>
      <c r="H248" s="129">
        <v>-5.5107087403298998</v>
      </c>
      <c r="I248" s="129">
        <v>-5.5295689076387102</v>
      </c>
      <c r="J248" s="129">
        <v>-5.5374227077012304</v>
      </c>
      <c r="K248" s="130">
        <v>-5.5453178236786096</v>
      </c>
      <c r="L248" s="238">
        <f t="shared" si="120"/>
        <v>-5.5115109251292456</v>
      </c>
      <c r="M248" s="239">
        <f t="shared" si="121"/>
        <v>4.5728138124673724E-2</v>
      </c>
      <c r="N248" s="6"/>
      <c r="O248" s="237">
        <v>1</v>
      </c>
      <c r="P248" s="326">
        <v>101</v>
      </c>
      <c r="Q248" s="326">
        <v>101</v>
      </c>
      <c r="R248" s="326">
        <v>101</v>
      </c>
      <c r="S248" s="326">
        <v>101</v>
      </c>
      <c r="T248" s="326">
        <v>101</v>
      </c>
      <c r="U248" s="326">
        <v>101</v>
      </c>
      <c r="V248" s="326">
        <v>101</v>
      </c>
      <c r="W248" s="326">
        <v>101</v>
      </c>
      <c r="X248" s="326">
        <v>101</v>
      </c>
      <c r="Y248" s="326">
        <v>101</v>
      </c>
      <c r="Z248" s="238">
        <f t="shared" si="122"/>
        <v>101</v>
      </c>
      <c r="AA248" s="239">
        <f t="shared" si="123"/>
        <v>0</v>
      </c>
      <c r="AB248" s="6"/>
      <c r="AC248" s="223"/>
      <c r="AD248" s="223"/>
      <c r="AE248" s="6"/>
      <c r="AF248" s="237">
        <v>1</v>
      </c>
      <c r="AG248" s="128">
        <v>-6.55305674260849</v>
      </c>
      <c r="AH248" s="129">
        <v>-6.5530824816830497</v>
      </c>
      <c r="AI248" s="129">
        <v>-6.5535093198586898</v>
      </c>
      <c r="AJ248" s="129">
        <v>-6.5528433269878299</v>
      </c>
      <c r="AK248" s="129">
        <v>-6.5533031629320098</v>
      </c>
      <c r="AL248" s="129">
        <v>-6.5528593072914498</v>
      </c>
      <c r="AM248" s="129">
        <v>-6.5525066523928004</v>
      </c>
      <c r="AN248" s="129">
        <v>-6.5524448416156797</v>
      </c>
      <c r="AO248" s="129">
        <v>-6.5523301822650497</v>
      </c>
      <c r="AP248" s="130">
        <v>-6.5523748990509896</v>
      </c>
      <c r="AQ248" s="238">
        <f t="shared" si="124"/>
        <v>-6.5528310916686037</v>
      </c>
      <c r="AR248" s="239">
        <f t="shared" si="125"/>
        <v>4.0979368088061403E-4</v>
      </c>
      <c r="AS248" s="6"/>
      <c r="AT248" s="237">
        <v>1</v>
      </c>
      <c r="AU248" s="238">
        <v>101</v>
      </c>
      <c r="AV248" s="326">
        <v>101</v>
      </c>
      <c r="AW248" s="326">
        <v>101</v>
      </c>
      <c r="AX248" s="326">
        <v>101</v>
      </c>
      <c r="AY248" s="326">
        <v>101</v>
      </c>
      <c r="AZ248" s="326">
        <v>101</v>
      </c>
      <c r="BA248" s="326">
        <v>101</v>
      </c>
      <c r="BB248" s="326">
        <v>101</v>
      </c>
      <c r="BC248" s="326">
        <v>101</v>
      </c>
      <c r="BD248" s="239">
        <v>101</v>
      </c>
      <c r="BE248" s="238">
        <f t="shared" si="126"/>
        <v>101</v>
      </c>
      <c r="BF248" s="239">
        <f t="shared" si="127"/>
        <v>0</v>
      </c>
      <c r="BG248" s="6"/>
    </row>
    <row r="249" spans="1:59" ht="15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223"/>
      <c r="AD249" s="223"/>
      <c r="AE249" s="6"/>
      <c r="AF249" s="6"/>
      <c r="AG249" s="6"/>
      <c r="AH249" s="6"/>
      <c r="AI249" s="6"/>
      <c r="AJ249" s="6"/>
      <c r="AK249" s="6"/>
      <c r="AL249" s="6"/>
      <c r="AM249" s="6"/>
      <c r="AN249" s="69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</row>
    <row r="250" spans="1:59" ht="15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223"/>
      <c r="AD250" s="223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</row>
    <row r="251" spans="1:59" ht="15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223"/>
      <c r="AD251" s="223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</row>
    <row r="252" spans="1:59" ht="15.75" customHeight="1" x14ac:dyDescent="0.2">
      <c r="A252" s="262"/>
      <c r="B252" s="236"/>
      <c r="C252" s="236"/>
      <c r="D252" s="236"/>
      <c r="E252" s="236"/>
      <c r="F252" s="236"/>
      <c r="G252" s="236"/>
      <c r="H252" s="236"/>
      <c r="I252" s="236"/>
      <c r="J252" s="236"/>
      <c r="K252" s="236"/>
      <c r="L252" s="236"/>
      <c r="M252" s="236"/>
      <c r="N252" s="6"/>
      <c r="O252" s="262"/>
      <c r="P252" s="236"/>
      <c r="Q252" s="236"/>
      <c r="R252" s="236"/>
      <c r="S252" s="236"/>
      <c r="T252" s="236"/>
      <c r="U252" s="236"/>
      <c r="V252" s="236"/>
      <c r="W252" s="236"/>
      <c r="X252" s="236"/>
      <c r="Y252" s="236"/>
      <c r="Z252" s="236"/>
      <c r="AA252" s="236"/>
      <c r="AB252" s="6"/>
      <c r="AC252" s="223"/>
      <c r="AD252" s="223"/>
      <c r="AE252" s="6"/>
      <c r="AF252" s="262"/>
      <c r="AG252" s="236"/>
      <c r="AH252" s="236"/>
      <c r="AI252" s="236"/>
      <c r="AJ252" s="236"/>
      <c r="AK252" s="236"/>
      <c r="AL252" s="236"/>
      <c r="AM252" s="236"/>
      <c r="AN252" s="236"/>
      <c r="AO252" s="236"/>
      <c r="AP252" s="236"/>
      <c r="AQ252" s="236"/>
      <c r="AR252" s="236"/>
      <c r="AS252" s="6"/>
      <c r="AT252" s="262"/>
      <c r="AU252" s="236"/>
      <c r="AV252" s="236"/>
      <c r="AW252" s="236"/>
      <c r="AX252" s="236"/>
      <c r="AY252" s="236"/>
      <c r="AZ252" s="236"/>
      <c r="BA252" s="236"/>
      <c r="BB252" s="236"/>
      <c r="BC252" s="236"/>
      <c r="BD252" s="236"/>
      <c r="BE252" s="236"/>
      <c r="BF252" s="236"/>
      <c r="BG252" s="6"/>
    </row>
    <row r="253" spans="1:59" ht="15.75" customHeight="1" x14ac:dyDescent="0.2">
      <c r="A253" s="262"/>
      <c r="B253" s="236"/>
      <c r="C253" s="236"/>
      <c r="D253" s="236"/>
      <c r="E253" s="236"/>
      <c r="F253" s="236"/>
      <c r="G253" s="236"/>
      <c r="H253" s="236"/>
      <c r="I253" s="236"/>
      <c r="J253" s="236"/>
      <c r="K253" s="236"/>
      <c r="L253" s="236"/>
      <c r="M253" s="236"/>
      <c r="N253" s="6"/>
      <c r="O253" s="262"/>
      <c r="P253" s="236"/>
      <c r="Q253" s="236"/>
      <c r="R253" s="236"/>
      <c r="S253" s="236"/>
      <c r="T253" s="236"/>
      <c r="U253" s="236"/>
      <c r="V253" s="236"/>
      <c r="W253" s="236"/>
      <c r="X253" s="236"/>
      <c r="Y253" s="236"/>
      <c r="Z253" s="236"/>
      <c r="AA253" s="236"/>
      <c r="AB253" s="6"/>
      <c r="AC253" s="223"/>
      <c r="AD253" s="223"/>
      <c r="AE253" s="6"/>
      <c r="AF253" s="262"/>
      <c r="AG253" s="236"/>
      <c r="AH253" s="236"/>
      <c r="AI253" s="236"/>
      <c r="AJ253" s="236"/>
      <c r="AK253" s="236"/>
      <c r="AL253" s="236"/>
      <c r="AM253" s="236"/>
      <c r="AN253" s="236"/>
      <c r="AO253" s="236"/>
      <c r="AP253" s="236"/>
      <c r="AQ253" s="236"/>
      <c r="AR253" s="236"/>
      <c r="AS253" s="6"/>
      <c r="AT253" s="262"/>
      <c r="AU253" s="236"/>
      <c r="AV253" s="236"/>
      <c r="AW253" s="236"/>
      <c r="AX253" s="236"/>
      <c r="AY253" s="236"/>
      <c r="AZ253" s="236"/>
      <c r="BA253" s="236"/>
      <c r="BB253" s="236"/>
      <c r="BC253" s="236"/>
      <c r="BD253" s="236"/>
      <c r="BE253" s="236"/>
      <c r="BF253" s="236"/>
      <c r="BG253" s="6"/>
    </row>
    <row r="254" spans="1:59" ht="15.75" customHeight="1" x14ac:dyDescent="0.2">
      <c r="A254" s="262"/>
      <c r="B254" s="236"/>
      <c r="C254" s="236"/>
      <c r="D254" s="236"/>
      <c r="E254" s="236"/>
      <c r="F254" s="236"/>
      <c r="G254" s="236"/>
      <c r="H254" s="236"/>
      <c r="I254" s="236"/>
      <c r="J254" s="236"/>
      <c r="K254" s="236"/>
      <c r="L254" s="236"/>
      <c r="M254" s="236"/>
      <c r="N254" s="6"/>
      <c r="O254" s="262"/>
      <c r="P254" s="236"/>
      <c r="Q254" s="236"/>
      <c r="R254" s="236"/>
      <c r="S254" s="236"/>
      <c r="T254" s="236"/>
      <c r="U254" s="236"/>
      <c r="V254" s="236"/>
      <c r="W254" s="236"/>
      <c r="X254" s="236"/>
      <c r="Y254" s="236"/>
      <c r="Z254" s="236"/>
      <c r="AA254" s="236"/>
      <c r="AB254" s="6"/>
      <c r="AC254" s="223"/>
      <c r="AD254" s="223"/>
      <c r="AE254" s="6"/>
      <c r="AF254" s="262"/>
      <c r="AG254" s="236"/>
      <c r="AH254" s="236"/>
      <c r="AI254" s="236"/>
      <c r="AJ254" s="236"/>
      <c r="AK254" s="236"/>
      <c r="AL254" s="236"/>
      <c r="AM254" s="236"/>
      <c r="AN254" s="236"/>
      <c r="AO254" s="236"/>
      <c r="AP254" s="236"/>
      <c r="AQ254" s="236"/>
      <c r="AR254" s="236"/>
      <c r="AS254" s="6"/>
      <c r="AT254" s="262"/>
      <c r="AU254" s="236"/>
      <c r="AV254" s="236"/>
      <c r="AW254" s="236"/>
      <c r="AX254" s="236"/>
      <c r="AY254" s="236"/>
      <c r="AZ254" s="236"/>
      <c r="BA254" s="236"/>
      <c r="BB254" s="236"/>
      <c r="BC254" s="236"/>
      <c r="BD254" s="236"/>
      <c r="BE254" s="236"/>
      <c r="BF254" s="236"/>
      <c r="BG254" s="6"/>
    </row>
    <row r="255" spans="1:59" ht="15.75" customHeight="1" x14ac:dyDescent="0.2">
      <c r="A255" s="262"/>
      <c r="B255" s="236"/>
      <c r="C255" s="236"/>
      <c r="D255" s="236"/>
      <c r="E255" s="236"/>
      <c r="F255" s="236"/>
      <c r="G255" s="236"/>
      <c r="H255" s="236"/>
      <c r="I255" s="236"/>
      <c r="J255" s="236"/>
      <c r="K255" s="236"/>
      <c r="L255" s="236"/>
      <c r="M255" s="236"/>
      <c r="N255" s="6"/>
      <c r="O255" s="262"/>
      <c r="P255" s="236"/>
      <c r="Q255" s="236"/>
      <c r="R255" s="236"/>
      <c r="S255" s="236"/>
      <c r="T255" s="236"/>
      <c r="U255" s="236"/>
      <c r="V255" s="236"/>
      <c r="W255" s="236"/>
      <c r="X255" s="236"/>
      <c r="Y255" s="236"/>
      <c r="Z255" s="236"/>
      <c r="AA255" s="236"/>
      <c r="AB255" s="6"/>
      <c r="AC255" s="223"/>
      <c r="AD255" s="223"/>
      <c r="AE255" s="6"/>
      <c r="AF255" s="262"/>
      <c r="AG255" s="236"/>
      <c r="AH255" s="236"/>
      <c r="AI255" s="236"/>
      <c r="AJ255" s="236"/>
      <c r="AK255" s="236"/>
      <c r="AL255" s="236"/>
      <c r="AM255" s="236"/>
      <c r="AN255" s="236"/>
      <c r="AO255" s="236"/>
      <c r="AP255" s="236"/>
      <c r="AQ255" s="236"/>
      <c r="AR255" s="236"/>
      <c r="AS255" s="6"/>
      <c r="AT255" s="262"/>
      <c r="AU255" s="236"/>
      <c r="AV255" s="236"/>
      <c r="AW255" s="236"/>
      <c r="AX255" s="236"/>
      <c r="AY255" s="236"/>
      <c r="AZ255" s="236"/>
      <c r="BA255" s="236"/>
      <c r="BB255" s="236"/>
      <c r="BC255" s="236"/>
      <c r="BD255" s="236"/>
      <c r="BE255" s="236"/>
      <c r="BF255" s="236"/>
      <c r="BG255" s="6"/>
    </row>
    <row r="256" spans="1:59" ht="15.75" customHeight="1" x14ac:dyDescent="0.2">
      <c r="A256" s="262"/>
      <c r="B256" s="236"/>
      <c r="C256" s="236"/>
      <c r="D256" s="236"/>
      <c r="E256" s="236"/>
      <c r="F256" s="236"/>
      <c r="G256" s="236"/>
      <c r="H256" s="236"/>
      <c r="I256" s="236"/>
      <c r="J256" s="236"/>
      <c r="K256" s="236"/>
      <c r="L256" s="236"/>
      <c r="M256" s="236"/>
      <c r="N256" s="6"/>
      <c r="O256" s="262"/>
      <c r="P256" s="236"/>
      <c r="Q256" s="236"/>
      <c r="R256" s="236"/>
      <c r="S256" s="236"/>
      <c r="T256" s="236"/>
      <c r="U256" s="236"/>
      <c r="V256" s="236"/>
      <c r="W256" s="236"/>
      <c r="X256" s="236"/>
      <c r="Y256" s="236"/>
      <c r="Z256" s="236"/>
      <c r="AA256" s="236"/>
      <c r="AB256" s="6"/>
      <c r="AC256" s="223"/>
      <c r="AD256" s="223"/>
      <c r="AE256" s="6"/>
      <c r="AF256" s="262"/>
      <c r="AG256" s="236"/>
      <c r="AH256" s="236"/>
      <c r="AI256" s="236"/>
      <c r="AJ256" s="236"/>
      <c r="AK256" s="236"/>
      <c r="AL256" s="236"/>
      <c r="AM256" s="236"/>
      <c r="AN256" s="236"/>
      <c r="AO256" s="236"/>
      <c r="AP256" s="236"/>
      <c r="AQ256" s="236"/>
      <c r="AR256" s="236"/>
      <c r="AS256" s="6"/>
      <c r="AT256" s="262"/>
      <c r="AU256" s="236"/>
      <c r="AV256" s="236"/>
      <c r="AW256" s="236"/>
      <c r="AX256" s="236"/>
      <c r="AY256" s="236"/>
      <c r="AZ256" s="236"/>
      <c r="BA256" s="236"/>
      <c r="BB256" s="236"/>
      <c r="BC256" s="236"/>
      <c r="BD256" s="236"/>
      <c r="BE256" s="236"/>
      <c r="BF256" s="236"/>
      <c r="BG256" s="6"/>
    </row>
    <row r="257" spans="1:59" ht="15.75" customHeight="1" x14ac:dyDescent="0.2">
      <c r="A257" s="262"/>
      <c r="B257" s="236"/>
      <c r="C257" s="236"/>
      <c r="D257" s="236"/>
      <c r="E257" s="236"/>
      <c r="F257" s="236"/>
      <c r="G257" s="236"/>
      <c r="H257" s="236"/>
      <c r="I257" s="236"/>
      <c r="J257" s="236"/>
      <c r="K257" s="236"/>
      <c r="L257" s="236"/>
      <c r="M257" s="236"/>
      <c r="N257" s="6"/>
      <c r="O257" s="262"/>
      <c r="P257" s="236"/>
      <c r="Q257" s="236"/>
      <c r="R257" s="236"/>
      <c r="S257" s="236"/>
      <c r="T257" s="236"/>
      <c r="U257" s="236"/>
      <c r="V257" s="236"/>
      <c r="W257" s="236"/>
      <c r="X257" s="236"/>
      <c r="Y257" s="236"/>
      <c r="Z257" s="236"/>
      <c r="AA257" s="236"/>
      <c r="AB257" s="6"/>
      <c r="AC257" s="223"/>
      <c r="AD257" s="223"/>
      <c r="AE257" s="6"/>
      <c r="AF257" s="262"/>
      <c r="AG257" s="236"/>
      <c r="AH257" s="236"/>
      <c r="AI257" s="236"/>
      <c r="AJ257" s="236"/>
      <c r="AK257" s="236"/>
      <c r="AL257" s="236"/>
      <c r="AM257" s="236"/>
      <c r="AN257" s="236"/>
      <c r="AO257" s="236"/>
      <c r="AP257" s="236"/>
      <c r="AQ257" s="236"/>
      <c r="AR257" s="236"/>
      <c r="AS257" s="6"/>
      <c r="AT257" s="262"/>
      <c r="AU257" s="236"/>
      <c r="AV257" s="236"/>
      <c r="AW257" s="236"/>
      <c r="AX257" s="236"/>
      <c r="AY257" s="236"/>
      <c r="AZ257" s="236"/>
      <c r="BA257" s="236"/>
      <c r="BB257" s="236"/>
      <c r="BC257" s="236"/>
      <c r="BD257" s="236"/>
      <c r="BE257" s="236"/>
      <c r="BF257" s="236"/>
      <c r="BG257" s="6"/>
    </row>
    <row r="258" spans="1:59" ht="15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223"/>
      <c r="AD258" s="223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</row>
    <row r="259" spans="1:59" ht="15.75" customHeight="1" x14ac:dyDescent="0.2">
      <c r="A259" s="101" t="s">
        <v>171</v>
      </c>
      <c r="B259" s="40" t="s">
        <v>165</v>
      </c>
      <c r="C259" s="41" t="s">
        <v>166</v>
      </c>
      <c r="D259" s="41" t="s">
        <v>167</v>
      </c>
      <c r="E259" s="41" t="s">
        <v>168</v>
      </c>
      <c r="F259" s="42" t="s">
        <v>169</v>
      </c>
      <c r="G259" s="6" t="s">
        <v>19</v>
      </c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223"/>
      <c r="AD259" s="223"/>
      <c r="AE259" s="6"/>
      <c r="AF259" s="101" t="s">
        <v>171</v>
      </c>
      <c r="AG259" s="40" t="s">
        <v>165</v>
      </c>
      <c r="AH259" s="41" t="s">
        <v>166</v>
      </c>
      <c r="AI259" s="41" t="s">
        <v>167</v>
      </c>
      <c r="AJ259" s="41" t="s">
        <v>168</v>
      </c>
      <c r="AK259" s="42" t="s">
        <v>169</v>
      </c>
      <c r="AL259" s="6" t="s">
        <v>19</v>
      </c>
      <c r="AM259" s="6"/>
      <c r="AN259" s="236">
        <f>AQ189</f>
        <v>-3.9999999643945259</v>
      </c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</row>
    <row r="260" spans="1:59" ht="15.75" customHeight="1" x14ac:dyDescent="0.2">
      <c r="A260" s="225">
        <v>0</v>
      </c>
      <c r="B260" s="269">
        <v>-2.8284271247461898</v>
      </c>
      <c r="C260" s="270">
        <v>-4.4721359549995698</v>
      </c>
      <c r="D260" s="270">
        <v>-5.4641016151377499</v>
      </c>
      <c r="E260" s="270">
        <v>-6.9879184148698696</v>
      </c>
      <c r="F260" s="271">
        <v>-8.0546789842516997</v>
      </c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223"/>
      <c r="AD260" s="223"/>
      <c r="AE260" s="6"/>
      <c r="AF260" s="225">
        <v>0</v>
      </c>
      <c r="AG260" s="332" t="s">
        <v>172</v>
      </c>
      <c r="AH260" s="336" t="s">
        <v>173</v>
      </c>
      <c r="AI260" s="99">
        <v>-5.8541019662496803</v>
      </c>
      <c r="AJ260" s="99" t="s">
        <v>174</v>
      </c>
      <c r="AK260" s="100">
        <v>-8.5428765469572401</v>
      </c>
      <c r="AL260" s="6"/>
      <c r="AM260" s="6"/>
      <c r="AN260" s="236">
        <f t="shared" ref="AN260:AN264" si="128">AQ190</f>
        <v>-3.8049972130925234</v>
      </c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</row>
    <row r="261" spans="1:59" ht="15.75" customHeight="1" x14ac:dyDescent="0.2">
      <c r="A261" s="225">
        <v>0.2</v>
      </c>
      <c r="B261" s="272">
        <v>-2.7057695619947699</v>
      </c>
      <c r="C261" s="273">
        <v>-4.2762938562356201</v>
      </c>
      <c r="D261" s="273">
        <v>-5.2348716780555602</v>
      </c>
      <c r="E261" s="273">
        <v>-6.6935694087952999</v>
      </c>
      <c r="F261" s="274">
        <v>-7.72287053811249</v>
      </c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223"/>
      <c r="AD261" s="223"/>
      <c r="AE261" s="6"/>
      <c r="AF261" s="225">
        <v>0.2</v>
      </c>
      <c r="AG261" s="67">
        <v>-2.86892093902261</v>
      </c>
      <c r="AH261" s="337">
        <v>-3.8539702545541301</v>
      </c>
      <c r="AI261" s="53">
        <v>-5.6177131766616499</v>
      </c>
      <c r="AJ261" s="53">
        <v>-7.7040285417990999</v>
      </c>
      <c r="AK261" s="25">
        <v>-8.2049685932702392</v>
      </c>
      <c r="AL261" s="6"/>
      <c r="AM261" s="6"/>
      <c r="AN261" s="236">
        <f t="shared" si="128"/>
        <v>-3.6588766427251969</v>
      </c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</row>
    <row r="262" spans="1:59" ht="15.75" customHeight="1" x14ac:dyDescent="0.2">
      <c r="A262" s="225">
        <v>0.4</v>
      </c>
      <c r="B262" s="272">
        <v>-2.5878757594111299</v>
      </c>
      <c r="C262" s="273">
        <v>-4.0887533125975599</v>
      </c>
      <c r="D262" s="273">
        <v>-5.0139567883492804</v>
      </c>
      <c r="E262" s="273">
        <v>-6.4105171266727803</v>
      </c>
      <c r="F262" s="274">
        <v>-7.4025672941907503</v>
      </c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223"/>
      <c r="AD262" s="223"/>
      <c r="AE262" s="6"/>
      <c r="AF262" s="225">
        <v>0.4</v>
      </c>
      <c r="AG262" s="67">
        <v>-2.74247088114811</v>
      </c>
      <c r="AH262" s="337">
        <v>-3.7155247083306802</v>
      </c>
      <c r="AI262" s="53">
        <v>-5.3886785932437302</v>
      </c>
      <c r="AJ262" s="53">
        <v>-7.4161232927386296</v>
      </c>
      <c r="AK262" s="25">
        <v>-7.8770915309637104</v>
      </c>
      <c r="AL262" s="6"/>
      <c r="AM262" s="6"/>
      <c r="AN262" s="236">
        <f t="shared" si="128"/>
        <v>-3.543429883562621</v>
      </c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</row>
    <row r="263" spans="1:59" ht="15.75" customHeight="1" x14ac:dyDescent="0.2">
      <c r="A263" s="225">
        <v>0.6</v>
      </c>
      <c r="B263" s="272">
        <v>-2.4748397723539499</v>
      </c>
      <c r="C263" s="273">
        <v>-3.9094714063075902</v>
      </c>
      <c r="D263" s="273">
        <v>-4.8014953017172104</v>
      </c>
      <c r="E263" s="273">
        <v>-6.1387446864370601</v>
      </c>
      <c r="F263" s="274">
        <v>-7.0939359617840898</v>
      </c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223"/>
      <c r="AD263" s="223"/>
      <c r="AE263" s="6"/>
      <c r="AF263" s="225">
        <v>0.6</v>
      </c>
      <c r="AG263" s="67">
        <v>-2.6208105851922698</v>
      </c>
      <c r="AH263" s="337">
        <v>-3.5841586992761201</v>
      </c>
      <c r="AI263" s="53">
        <v>-5.1671893271902301</v>
      </c>
      <c r="AJ263" s="53">
        <v>-7.13631130572678</v>
      </c>
      <c r="AK263" s="25">
        <v>-7.5594518172390703</v>
      </c>
      <c r="AL263" s="6"/>
      <c r="AM263" s="6"/>
      <c r="AN263" s="236">
        <f t="shared" si="128"/>
        <v>-3.4029706740127965</v>
      </c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</row>
    <row r="264" spans="1:59" ht="15.75" customHeight="1" x14ac:dyDescent="0.2">
      <c r="A264" s="225">
        <v>0.8</v>
      </c>
      <c r="B264" s="272">
        <v>-2.3667210780379802</v>
      </c>
      <c r="C264" s="273">
        <v>-3.7383760886842499</v>
      </c>
      <c r="D264" s="273">
        <v>-4.5975899384078502</v>
      </c>
      <c r="E264" s="273">
        <v>-5.8782204470433799</v>
      </c>
      <c r="F264" s="274">
        <v>-6.79711723121736</v>
      </c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223"/>
      <c r="AD264" s="223"/>
      <c r="AE264" s="6"/>
      <c r="AF264" s="225">
        <v>0.8</v>
      </c>
      <c r="AG264" s="67">
        <v>-2.5040701024684799</v>
      </c>
      <c r="AH264" s="337">
        <v>-3.4594079676846299</v>
      </c>
      <c r="AI264" s="53">
        <v>-4.9534242811676901</v>
      </c>
      <c r="AJ264" s="53">
        <v>-6.8646365696370601</v>
      </c>
      <c r="AK264" s="25">
        <v>-7.2522642964601003</v>
      </c>
      <c r="AL264" s="6"/>
      <c r="AM264" s="6"/>
      <c r="AN264" s="236">
        <f t="shared" si="128"/>
        <v>-3.2674157629139025</v>
      </c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</row>
    <row r="265" spans="1:59" ht="15.75" customHeight="1" x14ac:dyDescent="0.2">
      <c r="A265" s="237">
        <v>1</v>
      </c>
      <c r="B265" s="283">
        <v>-2.2635428474099801</v>
      </c>
      <c r="C265" s="284">
        <v>-3.57536562044747</v>
      </c>
      <c r="D265" s="284">
        <v>-4.4023034203918003</v>
      </c>
      <c r="E265" s="284">
        <v>-5.6288931989682496</v>
      </c>
      <c r="F265" s="285">
        <v>-6.5122193929729804</v>
      </c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223"/>
      <c r="AD265" s="223"/>
      <c r="AE265" s="6"/>
      <c r="AF265" s="237">
        <v>1</v>
      </c>
      <c r="AG265" s="68">
        <v>-2.3923443456296201</v>
      </c>
      <c r="AH265" s="338">
        <v>-3.3408476172483401</v>
      </c>
      <c r="AI265" s="56">
        <v>-4.7475448247577701</v>
      </c>
      <c r="AJ265" s="56">
        <v>-6.6011582933751196</v>
      </c>
      <c r="AK265" s="32">
        <v>-6.9557475067342498</v>
      </c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</row>
    <row r="266" spans="1:59" ht="15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223"/>
      <c r="AD266" s="223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</row>
    <row r="267" spans="1:59" ht="15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223"/>
      <c r="AD267" s="223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</row>
    <row r="268" spans="1:59" ht="15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223"/>
      <c r="AD268" s="223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</row>
    <row r="269" spans="1:59" ht="15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223"/>
      <c r="AD269" s="223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</row>
    <row r="270" spans="1:59" ht="15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223"/>
      <c r="AD270" s="223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</row>
    <row r="271" spans="1:59" ht="15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223"/>
      <c r="AD271" s="223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</row>
    <row r="272" spans="1:59" ht="15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223"/>
      <c r="AD272" s="223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</row>
    <row r="273" spans="29:30" ht="15.75" customHeight="1" x14ac:dyDescent="0.2">
      <c r="AC273" s="137"/>
      <c r="AD273" s="137"/>
    </row>
    <row r="274" spans="29:30" ht="15.75" customHeight="1" x14ac:dyDescent="0.2">
      <c r="AC274" s="137"/>
      <c r="AD274" s="137"/>
    </row>
    <row r="275" spans="29:30" ht="15.75" customHeight="1" x14ac:dyDescent="0.2">
      <c r="AC275" s="137"/>
      <c r="AD275" s="137"/>
    </row>
    <row r="276" spans="29:30" ht="15.75" customHeight="1" x14ac:dyDescent="0.2">
      <c r="AC276" s="137"/>
      <c r="AD276" s="137"/>
    </row>
    <row r="277" spans="29:30" ht="15.75" customHeight="1" x14ac:dyDescent="0.2">
      <c r="AC277" s="137"/>
      <c r="AD277" s="137"/>
    </row>
    <row r="278" spans="29:30" ht="15.75" customHeight="1" x14ac:dyDescent="0.2">
      <c r="AC278" s="137"/>
      <c r="AD278" s="137"/>
    </row>
    <row r="279" spans="29:30" ht="15.75" customHeight="1" x14ac:dyDescent="0.2">
      <c r="AC279" s="137"/>
      <c r="AD279" s="137"/>
    </row>
    <row r="280" spans="29:30" ht="15.75" customHeight="1" x14ac:dyDescent="0.2">
      <c r="AC280" s="137"/>
      <c r="AD280" s="137"/>
    </row>
    <row r="281" spans="29:30" ht="15.75" customHeight="1" x14ac:dyDescent="0.2">
      <c r="AC281" s="137"/>
      <c r="AD281" s="137"/>
    </row>
    <row r="282" spans="29:30" ht="15.75" customHeight="1" x14ac:dyDescent="0.2">
      <c r="AC282" s="137"/>
      <c r="AD282" s="137"/>
    </row>
    <row r="283" spans="29:30" ht="15.75" customHeight="1" x14ac:dyDescent="0.2">
      <c r="AC283" s="137"/>
      <c r="AD283" s="137"/>
    </row>
    <row r="284" spans="29:30" ht="15.75" customHeight="1" x14ac:dyDescent="0.2">
      <c r="AC284" s="137"/>
      <c r="AD284" s="137"/>
    </row>
    <row r="285" spans="29:30" ht="15.75" customHeight="1" x14ac:dyDescent="0.2">
      <c r="AC285" s="137"/>
      <c r="AD285" s="137"/>
    </row>
    <row r="286" spans="29:30" ht="15.75" customHeight="1" x14ac:dyDescent="0.2"/>
    <row r="287" spans="29:30" ht="15.75" customHeight="1" x14ac:dyDescent="0.2"/>
    <row r="288" spans="29:30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Memoria</vt:lpstr>
      <vt:lpstr>Analisis final</vt:lpstr>
      <vt:lpstr>Tiempo Moleculas</vt:lpstr>
      <vt:lpstr>Tiempo espin</vt:lpstr>
      <vt:lpstr>Tiempo TB-Hubbard</vt:lpstr>
      <vt:lpstr>Barridos moleculas</vt:lpstr>
      <vt:lpstr>Barrido espin</vt:lpstr>
      <vt:lpstr>Barridos TB-Hubbard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Norambuena Leiva</dc:creator>
  <cp:lastModifiedBy>JAVIER IGNACIO NORAMBUENA LEIVA</cp:lastModifiedBy>
  <dcterms:created xsi:type="dcterms:W3CDTF">2023-08-14T19:51:49Z</dcterms:created>
  <dcterms:modified xsi:type="dcterms:W3CDTF">2023-09-24T15:28:19Z</dcterms:modified>
</cp:coreProperties>
</file>