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media/image1.png" ContentType="image/png"/>
  <Override PartName="/xl/media/image2.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<sst xmlns="http://schemas.openxmlformats.org/spreadsheetml/2006/main" count="391" uniqueCount="207">
  <si>
    <t xml:space="preserve">,,,,</t>
  </si>
  <si>
    <t xml:space="preserve">Enter score</t>
  </si>
  <si>
    <t xml:space="preserve">Very poor</t>
  </si>
  <si>
    <t xml:space="preserve">CASO B</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</si>
  <si>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</si>
  <si>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</si>
  <si>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</si>
  <si>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</si>
  <si>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</si>
  <si>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</si>
  <si>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</si>
  <si>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</si>
  <si>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</si>
  <si>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</si>
  <si>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</si>
  <si>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</si>
  <si>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</si>
  <si>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</si>
  <si>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</si>
  <si>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</si>
  <si>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</si>
  <si>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</si>
  <si>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</si>
  <si>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No hay ningún tipo de diferencia para adecuar según la experiencia del usuario</t>
  </si>
  <si>
    <t xml:space="preserve">Las llamadas a las acciones (por ejemplo, registrarse, agregar a la cesta, enviar) son claras, están bien etiquetadas y aparecen como cliqueables.</t>
  </si>
  <si>
    <t xml:space="preserve">Hay ciertos acciones como el de cerrar sesión que debería de aparecer en el template de perfil pero no se encuentra en dicho lugar, sino en una barra lateral</t>
  </si>
  <si>
    <t xml:space="preserve">Homepage / starting page</t>
  </si>
  <si>
    <t xml:space="preserve">La página de inicio proporciona una instantánea clara y una descripción general del contenido, las características y la funcionalidad disponible.</t>
  </si>
  <si>
    <t xml:space="preserve">La página de inicio unicamente sale productos, sin información de la tienda ni nada.</t>
  </si>
  <si>
    <t xml:space="preserve">La página de inicio es eficaz para orientar y dirigir a los usuarios a la información y las tareas deseadas.</t>
  </si>
  <si>
    <t xml:space="preserve">Dirige de manera bastante sencilla a productos que se desean vender</t>
  </si>
  <si>
    <t xml:space="preserve">El diseño de la página de inicio es clara y ordenada con suficiente "espacio en blanco".</t>
  </si>
  <si>
    <t xml:space="preserve">Me parece que es demasiada información para tan poco espacio</t>
  </si>
  <si>
    <t xml:space="preserve">Navigation</t>
  </si>
  <si>
    <t xml:space="preserve">Los usuarios pueden acceder fácilmente al sitio o la aplicación (por ejemplo, la URL es predecible y es devuelta por los motores de búsqueda).</t>
  </si>
  <si>
    <t xml:space="preserve">No sabemos como se accederá a la página o web</t>
  </si>
  <si>
    <t xml:space="preserve">El esquema de navegación (por ejemplo, el menú) es fácil de encontrar, intuitivo y consistente.</t>
  </si>
  <si>
    <t xml:space="preserve">Hay ciertas confusión en la barra inferior y el desplegable lateral</t>
  </si>
  <si>
    <t xml:space="preserve">La navegación tiene la flexibilidad suficiente para permitir que los usuarios naveguen por los medios deseados (por ejemplo, búsqueda, navegación por tipo, navegación por nombre, más reciente, etc.).</t>
  </si>
  <si>
    <t xml:space="preserve">Unicamente puedes realizar una busqueda por nombre</t>
  </si>
  <si>
    <t xml:space="preserve">La estructura del sitio o la aplicación es clara, fácil de entender y aborda objetivos comunes del usuario.</t>
  </si>
  <si>
    <t xml:space="preserve">Datos relacionados con los mencionados con anterioridad</t>
  </si>
  <si>
    <t xml:space="preserve">Los enlaces son claros, descriptivos y están bien etiquetados.</t>
  </si>
  <si>
    <t xml:space="preserve">Las funciones estándar del navegador (por ejemplo, 'atrás', 'adelante', 'marcador') son compatibles.</t>
  </si>
  <si>
    <t xml:space="preserve">En casi todas los templates cuando pulsas el boton para atrás te lleva a la anterior página pero no siempre</t>
  </si>
  <si>
    <t xml:space="preserve">La ubicación actual está claramente indicada (por ejemplo, ruta de navegación, elemento de menú resaltado).</t>
  </si>
  <si>
    <t xml:space="preserve">Únicamente se indica en la parte inferior si estas en inicio, buscador, cesta o perfil</t>
  </si>
  <si>
    <t xml:space="preserve">Los usuarios pueden volver fácilmente a la página de inicio o a un punto de inicio relevante.</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</si>
  <si>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</si>
  <si>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</si>
  <si>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</si>
  <si>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Búsqueda única por nombre de prodcuto</t>
  </si>
  <si>
    <t xml:space="preserve">La interfaz de búsqueda es adecuada para cumplir los objetivos del usuario (por ejemplo, parámetros múltiples, resultados priorizados, filtrado de resultados de búsqueda)</t>
  </si>
  <si>
    <t xml:space="preserve">No tiene nada de eso</t>
  </si>
  <si>
    <t xml:space="preserve">El servicio de búsqueda se ocupa de las búsquedas comunes (por ejemplo, muestra la mayoría de resultados populares), faltas de ortografía y abreviaturas.</t>
  </si>
  <si>
    <t xml:space="preserve">Los productos comunes se muestran en otro lugar</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</si>
  <si>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</si>
  <si>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</si>
  <si>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</si>
  <si>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</si>
  <si>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</si>
  <si>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Se entiende que se podra enviar un mensaje a soporte y enviar comentarios de productos</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</si>
  <si>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</si>
  <si>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</si>
  <si>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</si>
  <si>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No se indica para que se requiere la información aunque se sobre entiende</t>
  </si>
  <si>
    <t xml:space="preserve">Los campos de formulario requeridos y opcionales están claramente indicados</t>
  </si>
  <si>
    <t xml:space="preserve">Se sobre entiende que todos son necesarios pero no sale indicado</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</si>
  <si>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</si>
  <si>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</si>
  <si>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</si>
  <si>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</si>
  <si>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No se visualizan errores</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</si>
  <si>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</si>
  <si>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</si>
  <si>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</si>
  <si>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</si>
  <si>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</si>
  <si>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</si>
  <si>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No hay enlaces de ningún tipo</t>
  </si>
  <si>
    <t xml:space="preserve">El lenguaje, la terminología y el tono utilizados son apropiados y son fácilmente comprensibles para el público objetivo</t>
  </si>
  <si>
    <t xml:space="preserve">Si aunque hay algunos errores de orotgrafía</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</si>
  <si>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</si>
  <si>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</si>
  <si>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</si>
  <si>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</si>
  <si>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</si>
  <si>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No se sabe</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</si>
  <si>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</si>
  <si>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</si>
  <si>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Solo tiene un formularios de contacto y unas preguntas frecuentes</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</si>
  <si>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</si>
  <si>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</si>
  <si>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</si>
  <si>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No se muestran erroes</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</si>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</sst>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left" vertical="center" textRotation="0" wrapText="false" indent="0" shrinkToFit="false"/>
      <protection locked="true" hidden="false"/>
    </xf>
    <xf numFmtId="164" fontId="25" fillId="2" borderId="3" xfId="0" applyFont="true" applyBorder="true" applyAlignment="true" applyProtection="false">
      <alignment horizontal="general" vertical="bottom" textRotation="0" wrapText="false" indent="0" shrinkToFit="false"/>
      <protection locked="true" hidden="false"/>
    </xf>
    <xf numFmtId="164" fontId="25" fillId="2" borderId="4" xfId="0" applyFont="true" applyBorder="true" applyAlignment="true" applyProtection="false">
      <alignment horizontal="general" vertical="bottom" textRotation="0" wrapText="false" indent="0" shrinkToFit="false"/>
      <protection locked="true" hidden="false"/>
    </xf>
    <xf numFmtId="167" fontId="26"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5" fillId="2" borderId="2" xfId="0" applyFont="true" applyBorder="true" applyAlignment="true" applyProtection="false">
      <alignment horizontal="center" vertical="center" textRotation="0" wrapText="false" indent="0" shrinkToFit="false"/>
      <protection locked="true" hidden="false"/>
    </xf>
    <xf numFmtId="166" fontId="27" fillId="2" borderId="2" xfId="0" applyFont="true" applyBorder="true" applyAlignment="true" applyProtection="false">
      <alignment horizontal="left" vertical="center" textRotation="0" wrapText="false" indent="0" shrinkToFit="false"/>
      <protection locked="true" hidden="false"/>
    </xf>
    <xf numFmtId="166" fontId="28" fillId="0" borderId="6"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left" vertical="bottom" textRotation="0" wrapText="true" indent="0" shrinkToFit="false"/>
      <protection locked="true" hidden="false"/>
    </xf>
    <xf numFmtId="166" fontId="28" fillId="0" borderId="8"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1" fillId="0" borderId="9"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3"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303840</xdr:colOff>
      <xdr:row>4</xdr:row>
      <xdr:rowOff>303840</xdr:rowOff>
    </xdr:to>
    <xdr:pic>
      <xdr:nvPicPr>
        <xdr:cNvPr id="0" name="image1.png" descr=""/>
        <xdr:cNvPicPr/>
      </xdr:nvPicPr>
      <xdr:blipFill>
        <a:blip r:embed="rId1"/>
        <a:stretch/>
      </xdr:blipFill>
      <xdr:spPr>
        <a:xfrm>
          <a:off x="0" y="828360"/>
          <a:ext cx="303840" cy="3038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303840</xdr:colOff>
      <xdr:row>4</xdr:row>
      <xdr:rowOff>303840</xdr:rowOff>
    </xdr:to>
    <xdr:pic>
      <xdr:nvPicPr>
        <xdr:cNvPr id="1" name="image1.png" descr=""/>
        <xdr:cNvPicPr/>
      </xdr:nvPicPr>
      <xdr:blipFill>
        <a:blip r:embed="rId1"/>
        <a:stretch/>
      </xdr:blipFill>
      <xdr:spPr>
        <a:xfrm>
          <a:off x="0" y="828360"/>
          <a:ext cx="303840" cy="3038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12" colorId="64" zoomScale="100" zoomScaleNormal="100" zoomScalePageLayoutView="100" workbookViewId="0">
      <selection pane="topLeft" activeCell="D11" activeCellId="0" sqref="D11"/>
    </sheetView>
  </sheetViews>
  <sheetFormatPr defaultColWidth="14.480468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12</v>
      </c>
      <c r="E9" s="5"/>
      <c r="F9" s="5" t="e">
        <f aca="false">#REF!*#REF!</f>
        <v>#REF!</v>
      </c>
      <c r="G9" s="5" t="e">
        <f aca="false">IF(#REF!&gt;=0,10*#REF!,0)</f>
        <v>#REF!</v>
      </c>
      <c r="H9" s="5"/>
      <c r="I9" s="40"/>
      <c r="J9" s="5"/>
      <c r="K9" s="41" t="n">
        <v>5</v>
      </c>
      <c r="L9" s="42" t="n">
        <f aca="false">K9/K117</f>
        <v>1</v>
      </c>
      <c r="M9" s="43" t="n">
        <f aca="false">VLOOKUP(D9,Q1:R9,2,FALSE())</f>
        <v>5</v>
      </c>
      <c r="N9" s="43" t="n">
        <f aca="false">M9*L9</f>
        <v>5</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20</v>
      </c>
      <c r="C11" s="5"/>
      <c r="D11" s="39" t="s">
        <v>12</v>
      </c>
      <c r="E11" s="5"/>
      <c r="F11" s="5" t="e">
        <f aca="false">#REF!*#REF!</f>
        <v>#REF!</v>
      </c>
      <c r="G11" s="5" t="e">
        <f aca="false">IF(#REF!&gt;=0,10*#REF!,0)</f>
        <v>#REF!</v>
      </c>
      <c r="H11" s="5"/>
      <c r="I11" s="40"/>
      <c r="J11" s="5"/>
      <c r="K11" s="41" t="n">
        <v>5</v>
      </c>
      <c r="L11" s="42" t="n">
        <f aca="false">K11/K117</f>
        <v>1</v>
      </c>
      <c r="M11" s="43" t="n">
        <f aca="false">VLOOKUP(D11,Q1:R9,2,FALSE())</f>
        <v>5</v>
      </c>
      <c r="N11" s="43" t="n">
        <f aca="false">M11*L11</f>
        <v>5</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21</v>
      </c>
      <c r="C13" s="5"/>
      <c r="D13" s="39" t="s">
        <v>12</v>
      </c>
      <c r="E13" s="5"/>
      <c r="F13" s="5" t="e">
        <f aca="false">#REF!*#REF!</f>
        <v>#REF!</v>
      </c>
      <c r="G13" s="5" t="e">
        <f aca="false">IF(#REF!&gt;=0,10*#REF!,0)</f>
        <v>#REF!</v>
      </c>
      <c r="H13" s="5"/>
      <c r="I13" s="40"/>
      <c r="J13" s="5"/>
      <c r="K13" s="41" t="n">
        <v>4</v>
      </c>
      <c r="L13" s="42" t="n">
        <f aca="false">K13/K117</f>
        <v>0.8</v>
      </c>
      <c r="M13" s="43" t="n">
        <f aca="false">VLOOKUP(D13,Q1:R9,2,FALSE())</f>
        <v>5</v>
      </c>
      <c r="N13" s="43" t="n">
        <f aca="false">M13*L13</f>
        <v>4</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22</v>
      </c>
      <c r="C15" s="5"/>
      <c r="D15" s="39" t="s">
        <v>7</v>
      </c>
      <c r="E15" s="5"/>
      <c r="F15" s="5" t="e">
        <f aca="false">#REF!*#REF!</f>
        <v>#REF!</v>
      </c>
      <c r="G15" s="5" t="e">
        <f aca="false">IF(#REF!&gt;=0,10*#REF!,0)</f>
        <v>#REF!</v>
      </c>
      <c r="H15" s="5"/>
      <c r="I15" s="40" t="s">
        <v>23</v>
      </c>
      <c r="J15" s="5"/>
      <c r="K15" s="48" t="n">
        <v>3</v>
      </c>
      <c r="L15" s="49" t="n">
        <f aca="false">K15/K117</f>
        <v>0.6</v>
      </c>
      <c r="M15" s="43" t="n">
        <f aca="false">VLOOKUP(D15,Q1:R9,2,FALSE())</f>
        <v>3</v>
      </c>
      <c r="N15" s="43" t="n">
        <f aca="false">M15*L15</f>
        <v>1.8</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24</v>
      </c>
      <c r="C17" s="5"/>
      <c r="D17" s="39" t="s">
        <v>11</v>
      </c>
      <c r="E17" s="5"/>
      <c r="F17" s="5" t="e">
        <f aca="false">#REF!*#REF!</f>
        <v>#REF!</v>
      </c>
      <c r="G17" s="5" t="e">
        <f aca="false">IF(#REF!&gt;=0,10*#REF!,0)</f>
        <v>#REF!</v>
      </c>
      <c r="H17" s="5"/>
      <c r="I17" s="40" t="s">
        <v>25</v>
      </c>
      <c r="J17" s="5"/>
      <c r="K17" s="41" t="n">
        <v>3</v>
      </c>
      <c r="L17" s="42" t="n">
        <f aca="false">K17/K117</f>
        <v>0.6</v>
      </c>
      <c r="M17" s="43" t="n">
        <f aca="false">VLOOKUP(D17,Q1:R9,2,FALSE())</f>
        <v>4</v>
      </c>
      <c r="N17" s="43" t="n">
        <f aca="false">M17*L17</f>
        <v>2.4</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27</v>
      </c>
      <c r="C21" s="5"/>
      <c r="D21" s="39" t="s">
        <v>7</v>
      </c>
      <c r="E21" s="5"/>
      <c r="F21" s="5" t="e">
        <f aca="false">#REF!*#REF!</f>
        <v>#REF!</v>
      </c>
      <c r="G21" s="5" t="e">
        <f aca="false">IF(#REF!&gt;=0,10*#REF!,0)</f>
        <v>#REF!</v>
      </c>
      <c r="H21" s="5"/>
      <c r="I21" s="40" t="s">
        <v>28</v>
      </c>
      <c r="J21" s="5"/>
      <c r="K21" s="41" t="n">
        <v>3</v>
      </c>
      <c r="L21" s="42" t="n">
        <f aca="false">K21/K117</f>
        <v>0.6</v>
      </c>
      <c r="M21" s="43" t="n">
        <f aca="false">VLOOKUP(D21,Q1:R9,2,FALSE())</f>
        <v>3</v>
      </c>
      <c r="N21" s="43" t="n">
        <f aca="false">M21*L21</f>
        <v>1.8</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29</v>
      </c>
      <c r="C23" s="5"/>
      <c r="D23" s="39" t="s">
        <v>11</v>
      </c>
      <c r="E23" s="5"/>
      <c r="F23" s="5" t="e">
        <f aca="false">#REF!*#REF!</f>
        <v>#REF!</v>
      </c>
      <c r="G23" s="5" t="e">
        <f aca="false">IF(#REF!&gt;=0,10*#REF!,0)</f>
        <v>#REF!</v>
      </c>
      <c r="H23" s="5"/>
      <c r="I23" s="40" t="s">
        <v>30</v>
      </c>
      <c r="J23" s="5"/>
      <c r="K23" s="41" t="n">
        <v>4</v>
      </c>
      <c r="L23" s="42" t="n">
        <f aca="false">K23/K117</f>
        <v>0.8</v>
      </c>
      <c r="M23" s="43" t="n">
        <f aca="false">VLOOKUP(D23,Q1:R9,2,FALSE())</f>
        <v>4</v>
      </c>
      <c r="N23" s="43" t="n">
        <f aca="false">M23*L23</f>
        <v>3.2</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31</v>
      </c>
      <c r="C25" s="5"/>
      <c r="D25" s="39" t="s">
        <v>7</v>
      </c>
      <c r="E25" s="5"/>
      <c r="F25" s="5"/>
      <c r="G25" s="5"/>
      <c r="H25" s="5"/>
      <c r="I25" s="40" t="s">
        <v>32</v>
      </c>
      <c r="J25" s="5"/>
      <c r="K25" s="41" t="n">
        <v>3</v>
      </c>
      <c r="L25" s="42" t="n">
        <f aca="false">K25/K117</f>
        <v>0.6</v>
      </c>
      <c r="M25" s="43" t="n">
        <f aca="false">VLOOKUP(D25,Q1:R9,2,FALSE())</f>
        <v>3</v>
      </c>
      <c r="N25" s="43" t="n">
        <f aca="false">M25*L25</f>
        <v>1.8</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33</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34</v>
      </c>
      <c r="C29" s="5"/>
      <c r="D29" s="39" t="s">
        <v>18</v>
      </c>
      <c r="E29" s="5"/>
      <c r="F29" s="5" t="e">
        <f aca="false">#REF!*#REF!</f>
        <v>#REF!</v>
      </c>
      <c r="G29" s="5" t="e">
        <f aca="false">IF(#REF!&gt;=0,10*#REF!,0)</f>
        <v>#REF!</v>
      </c>
      <c r="H29" s="5"/>
      <c r="I29" s="40" t="s">
        <v>35</v>
      </c>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36</v>
      </c>
      <c r="C31" s="5"/>
      <c r="D31" s="39" t="s">
        <v>7</v>
      </c>
      <c r="E31" s="5"/>
      <c r="F31" s="5" t="e">
        <f aca="false">#REF!*#REF!</f>
        <v>#REF!</v>
      </c>
      <c r="G31" s="5" t="e">
        <f aca="false">IF(#REF!&gt;=0,10*#REF!,0)</f>
        <v>#REF!</v>
      </c>
      <c r="H31" s="5"/>
      <c r="I31" s="40" t="s">
        <v>37</v>
      </c>
      <c r="J31" s="5"/>
      <c r="K31" s="41" t="n">
        <v>4</v>
      </c>
      <c r="L31" s="42" t="n">
        <f aca="false">K31/K117</f>
        <v>0.8</v>
      </c>
      <c r="M31" s="43" t="n">
        <f aca="false">VLOOKUP(D31,Q1:R9,2,FALSE())</f>
        <v>3</v>
      </c>
      <c r="N31" s="43" t="n">
        <f aca="false">M31*L31</f>
        <v>2.4</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38</v>
      </c>
      <c r="C33" s="5"/>
      <c r="D33" s="39" t="s">
        <v>6</v>
      </c>
      <c r="E33" s="5"/>
      <c r="F33" s="5"/>
      <c r="G33" s="5"/>
      <c r="H33" s="5"/>
      <c r="I33" s="40" t="s">
        <v>39</v>
      </c>
      <c r="J33" s="5"/>
      <c r="K33" s="41" t="n">
        <v>3</v>
      </c>
      <c r="L33" s="42" t="n">
        <f aca="false">K33/K117</f>
        <v>0.6</v>
      </c>
      <c r="M33" s="43" t="n">
        <f aca="false">VLOOKUP(D33,Q1:R9,2,FALSE())</f>
        <v>2</v>
      </c>
      <c r="N33" s="43" t="n">
        <f aca="false">M33*L33</f>
        <v>1.2</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40</v>
      </c>
      <c r="C35" s="5"/>
      <c r="D35" s="39" t="s">
        <v>11</v>
      </c>
      <c r="E35" s="5"/>
      <c r="F35" s="5" t="e">
        <f aca="false">#REF!*#REF!</f>
        <v>#REF!</v>
      </c>
      <c r="G35" s="5" t="e">
        <f aca="false">IF(#REF!&gt;=0,10*#REF!,0)</f>
        <v>#REF!</v>
      </c>
      <c r="H35" s="5"/>
      <c r="I35" s="40" t="s">
        <v>41</v>
      </c>
      <c r="J35" s="5"/>
      <c r="K35" s="41" t="n">
        <v>5</v>
      </c>
      <c r="L35" s="42" t="n">
        <f aca="false">K35/K117</f>
        <v>1</v>
      </c>
      <c r="M35" s="43" t="n">
        <f aca="false">VLOOKUP(D35,Q1:R9,2,FALSE())</f>
        <v>4</v>
      </c>
      <c r="N35" s="43" t="n">
        <f aca="false">M35*L35</f>
        <v>4</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42</v>
      </c>
      <c r="C37" s="5"/>
      <c r="D37" s="39" t="s">
        <v>12</v>
      </c>
      <c r="E37" s="5"/>
      <c r="F37" s="5" t="e">
        <f aca="false">#REF!*#REF!</f>
        <v>#REF!</v>
      </c>
      <c r="G37" s="5" t="e">
        <f aca="false">IF(#REF!&gt;=0,10*#REF!,0)</f>
        <v>#REF!</v>
      </c>
      <c r="H37" s="5"/>
      <c r="I37" s="40"/>
      <c r="J37" s="5"/>
      <c r="K37" s="41" t="n">
        <v>3</v>
      </c>
      <c r="L37" s="42" t="n">
        <f aca="false">K37/K117</f>
        <v>0.6</v>
      </c>
      <c r="M37" s="43" t="n">
        <f aca="false">VLOOKUP(D37,Q1:R9,2,FALSE())</f>
        <v>5</v>
      </c>
      <c r="N37" s="43" t="n">
        <f aca="false">M37*L37</f>
        <v>3</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43</v>
      </c>
      <c r="C39" s="5"/>
      <c r="D39" s="39" t="s">
        <v>11</v>
      </c>
      <c r="E39" s="5"/>
      <c r="F39" s="5" t="e">
        <f aca="false">#REF!*#REF!</f>
        <v>#REF!</v>
      </c>
      <c r="G39" s="5" t="e">
        <f aca="false">IF(#REF!&gt;=0,10*#REF!,0)</f>
        <v>#REF!</v>
      </c>
      <c r="H39" s="5"/>
      <c r="I39" s="40" t="s">
        <v>44</v>
      </c>
      <c r="J39" s="5"/>
      <c r="K39" s="41" t="n">
        <v>4</v>
      </c>
      <c r="L39" s="42" t="n">
        <f aca="false">K39/K117</f>
        <v>0.8</v>
      </c>
      <c r="M39" s="43" t="n">
        <f aca="false">VLOOKUP(D39,Q1:R9,2,FALSE())</f>
        <v>4</v>
      </c>
      <c r="N39" s="43" t="n">
        <f aca="false">M39*L39</f>
        <v>3.2</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45</v>
      </c>
      <c r="C41" s="5"/>
      <c r="D41" s="39" t="s">
        <v>7</v>
      </c>
      <c r="E41" s="5"/>
      <c r="F41" s="5" t="e">
        <f aca="false">#REF!*#REF!</f>
        <v>#REF!</v>
      </c>
      <c r="G41" s="5" t="e">
        <f aca="false">IF(#REF!&gt;=0,10*#REF!,0)</f>
        <v>#REF!</v>
      </c>
      <c r="H41" s="5"/>
      <c r="I41" s="40" t="s">
        <v>46</v>
      </c>
      <c r="J41" s="5"/>
      <c r="K41" s="41" t="n">
        <v>2</v>
      </c>
      <c r="L41" s="42" t="n">
        <f aca="false">K41/K117</f>
        <v>0.4</v>
      </c>
      <c r="M41" s="43" t="n">
        <f aca="false">VLOOKUP(D41,Q1:R9,2,FALSE())</f>
        <v>3</v>
      </c>
      <c r="N41" s="43" t="n">
        <f aca="false">M41*L41</f>
        <v>1.2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47</v>
      </c>
      <c r="C43" s="5"/>
      <c r="D43" s="39" t="s">
        <v>12</v>
      </c>
      <c r="E43" s="5"/>
      <c r="F43" s="5" t="e">
        <f aca="false">#REF!*#REF!</f>
        <v>#REF!</v>
      </c>
      <c r="G43" s="5" t="e">
        <f aca="false">IF(#REF!&gt;=0,10*#REF!,0)</f>
        <v>#REF!</v>
      </c>
      <c r="H43" s="5"/>
      <c r="I43" s="40"/>
      <c r="J43" s="5"/>
      <c r="K43" s="41" t="n">
        <v>2</v>
      </c>
      <c r="L43" s="42" t="n">
        <f aca="false">K43/K117</f>
        <v>0.4</v>
      </c>
      <c r="M43" s="43" t="n">
        <f aca="false">VLOOKUP(D43,Q1:R9,2,FALSE())</f>
        <v>5</v>
      </c>
      <c r="N43" s="43" t="n">
        <f aca="false">M43*L43</f>
        <v>2</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48</v>
      </c>
      <c r="C45" s="5"/>
      <c r="D45" s="39" t="s">
        <v>11</v>
      </c>
      <c r="E45" s="5"/>
      <c r="F45" s="5" t="e">
        <f aca="false">#REF!*#REF!</f>
        <v>#REF!</v>
      </c>
      <c r="G45" s="5" t="e">
        <f aca="false">IF(#REF!&gt;=0,10*#REF!,0)</f>
        <v>#REF!</v>
      </c>
      <c r="H45" s="5"/>
      <c r="I45" s="40" t="s">
        <v>41</v>
      </c>
      <c r="J45" s="5"/>
      <c r="K45" s="41" t="n">
        <v>1</v>
      </c>
      <c r="L45" s="42" t="n">
        <f aca="false">K45/K117</f>
        <v>0.2</v>
      </c>
      <c r="M45" s="43" t="n">
        <f aca="false">VLOOKUP(D45,Q1:R9,2,FALSE())</f>
        <v>4</v>
      </c>
      <c r="N45" s="43" t="n">
        <f aca="false">M45*L45</f>
        <v>0.8</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49</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50</v>
      </c>
      <c r="C49" s="5"/>
      <c r="D49" s="39" t="s">
        <v>11</v>
      </c>
      <c r="E49" s="5"/>
      <c r="F49" s="5" t="e">
        <f aca="false">#REF!*#REF!</f>
        <v>#REF!</v>
      </c>
      <c r="G49" s="5" t="e">
        <f aca="false">IF(#REF!&gt;=0,10*#REF!,0)</f>
        <v>#REF!</v>
      </c>
      <c r="H49" s="5"/>
      <c r="I49" s="40" t="s">
        <v>51</v>
      </c>
      <c r="J49" s="5"/>
      <c r="K49" s="41" t="n">
        <v>4</v>
      </c>
      <c r="L49" s="42" t="n">
        <f aca="false">K49/K117</f>
        <v>0.8</v>
      </c>
      <c r="M49" s="43" t="n">
        <f aca="false">VLOOKUP(D49,Q1:R9,2,FALSE())</f>
        <v>4</v>
      </c>
      <c r="N49" s="43" t="n">
        <f aca="false">M49*L49</f>
        <v>3.2</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52</v>
      </c>
      <c r="C51" s="5"/>
      <c r="D51" s="39" t="s">
        <v>6</v>
      </c>
      <c r="E51" s="5"/>
      <c r="F51" s="5" t="e">
        <f aca="false">#REF!*#REF!</f>
        <v>#REF!</v>
      </c>
      <c r="G51" s="5" t="e">
        <f aca="false">IF(#REF!&gt;=0,10*#REF!,0)</f>
        <v>#REF!</v>
      </c>
      <c r="H51" s="5"/>
      <c r="I51" s="40" t="s">
        <v>53</v>
      </c>
      <c r="J51" s="5"/>
      <c r="K51" s="41" t="n">
        <v>4</v>
      </c>
      <c r="L51" s="42" t="n">
        <f aca="false">K51/K117</f>
        <v>0.8</v>
      </c>
      <c r="M51" s="43" t="n">
        <f aca="false">VLOOKUP(D51,Q1:R9,2,FALSE())</f>
        <v>2</v>
      </c>
      <c r="N51" s="43" t="n">
        <f aca="false">M51*L51</f>
        <v>1.6</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54</v>
      </c>
      <c r="C53" s="5"/>
      <c r="D53" s="39" t="s">
        <v>6</v>
      </c>
      <c r="E53" s="5"/>
      <c r="F53" s="5" t="e">
        <f aca="false">#REF!*#REF!</f>
        <v>#REF!</v>
      </c>
      <c r="G53" s="5" t="e">
        <f aca="false">IF(#REF!&gt;=0,10*#REF!,0)</f>
        <v>#REF!</v>
      </c>
      <c r="H53" s="5"/>
      <c r="I53" s="40" t="s">
        <v>55</v>
      </c>
      <c r="J53" s="5"/>
      <c r="K53" s="41" t="n">
        <v>2</v>
      </c>
      <c r="L53" s="42" t="n">
        <f aca="false">K53/K117</f>
        <v>0.4</v>
      </c>
      <c r="M53" s="43" t="n">
        <f aca="false">VLOOKUP(D53,Q1:R9,2,FALSE())</f>
        <v>2</v>
      </c>
      <c r="N53" s="43" t="n">
        <f aca="false">M53*L53</f>
        <v>0.8</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56</v>
      </c>
      <c r="C55" s="5"/>
      <c r="D55" s="39" t="s">
        <v>11</v>
      </c>
      <c r="E55" s="5"/>
      <c r="F55" s="5" t="e">
        <f aca="false">#REF!*#REF!</f>
        <v>#REF!</v>
      </c>
      <c r="G55" s="5" t="e">
        <f aca="false">IF(#REF!&gt;=0,10*#REF!,0)</f>
        <v>#REF!</v>
      </c>
      <c r="H55" s="5"/>
      <c r="I55" s="40"/>
      <c r="J55" s="5"/>
      <c r="K55" s="41" t="n">
        <v>4</v>
      </c>
      <c r="L55" s="42" t="n">
        <f aca="false">K55/K117</f>
        <v>0.8</v>
      </c>
      <c r="M55" s="43" t="n">
        <f aca="false">VLOOKUP(D55,Q1:R9,2,FALSE())</f>
        <v>4</v>
      </c>
      <c r="N55" s="43" t="n">
        <f aca="false">M55*L55</f>
        <v>3.2</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57</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58</v>
      </c>
      <c r="C59" s="5"/>
      <c r="D59" s="39" t="s">
        <v>12</v>
      </c>
      <c r="E59" s="5"/>
      <c r="F59" s="5" t="e">
        <f aca="false">#REF!*#REF!</f>
        <v>#REF!</v>
      </c>
      <c r="G59" s="5" t="e">
        <f aca="false">IF(#REF!&gt;=0,10*#REF!,0)</f>
        <v>#REF!</v>
      </c>
      <c r="H59" s="5"/>
      <c r="I59" s="40"/>
      <c r="J59" s="5"/>
      <c r="K59" s="41" t="n">
        <v>4</v>
      </c>
      <c r="L59" s="42" t="n">
        <f aca="false">K59/K117</f>
        <v>0.8</v>
      </c>
      <c r="M59" s="43" t="n">
        <f aca="false">VLOOKUP(D59,Q1:R9,2,FALSE())</f>
        <v>5</v>
      </c>
      <c r="N59" s="43" t="n">
        <f aca="false">M59*L59</f>
        <v>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59</v>
      </c>
      <c r="C61" s="5"/>
      <c r="D61" s="39" t="s">
        <v>12</v>
      </c>
      <c r="E61" s="5"/>
      <c r="F61" s="5" t="e">
        <f aca="false">#REF!*#REF!</f>
        <v>#REF!</v>
      </c>
      <c r="G61" s="5" t="e">
        <f aca="false">IF(#REF!&gt;=0,10*#REF!,0)</f>
        <v>#REF!</v>
      </c>
      <c r="H61" s="5"/>
      <c r="I61" s="40"/>
      <c r="J61" s="5"/>
      <c r="K61" s="41" t="n">
        <v>3</v>
      </c>
      <c r="L61" s="42" t="n">
        <f aca="false">K61/K117</f>
        <v>0.6</v>
      </c>
      <c r="M61" s="43" t="n">
        <f aca="false">VLOOKUP(D61,Q1:R9,2,FALSE())</f>
        <v>5</v>
      </c>
      <c r="N61" s="43" t="n">
        <f aca="false">M61*L61</f>
        <v>3</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60</v>
      </c>
      <c r="C63" s="5"/>
      <c r="D63" s="39" t="s">
        <v>11</v>
      </c>
      <c r="E63" s="5"/>
      <c r="F63" s="5" t="e">
        <f aca="false">#REF!*#REF!</f>
        <v>#REF!</v>
      </c>
      <c r="G63" s="5" t="e">
        <f aca="false">IF(#REF!&gt;=0,10*#REF!,0)</f>
        <v>#REF!</v>
      </c>
      <c r="H63" s="5"/>
      <c r="I63" s="40" t="s">
        <v>61</v>
      </c>
      <c r="J63" s="5"/>
      <c r="K63" s="41" t="n">
        <v>1</v>
      </c>
      <c r="L63" s="42" t="n">
        <f aca="false">K63/K117</f>
        <v>0.2</v>
      </c>
      <c r="M63" s="43" t="n">
        <f aca="false">VLOOKUP(D63,Q1:R9,2,FALSE())</f>
        <v>4</v>
      </c>
      <c r="N63" s="43" t="n">
        <f aca="false">M63*L63</f>
        <v>0.8</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62</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63</v>
      </c>
      <c r="C67" s="5"/>
      <c r="D67" s="39" t="s">
        <v>12</v>
      </c>
      <c r="E67" s="5"/>
      <c r="F67" s="5" t="e">
        <f aca="false">#REF!*#REF!</f>
        <v>#REF!</v>
      </c>
      <c r="G67" s="5" t="e">
        <f aca="false">IF(#REF!&gt;=0,10*#REF!,0)</f>
        <v>#REF!</v>
      </c>
      <c r="H67" s="5"/>
      <c r="I67" s="40"/>
      <c r="J67" s="5"/>
      <c r="K67" s="41" t="n">
        <v>3</v>
      </c>
      <c r="L67" s="42" t="n">
        <f aca="false">K67/K117</f>
        <v>0.6</v>
      </c>
      <c r="M67" s="43" t="n">
        <f aca="false">VLOOKUP(D67,Q1:R9,2,FALSE())</f>
        <v>5</v>
      </c>
      <c r="N67" s="43" t="n">
        <f aca="false">M67*L67</f>
        <v>3</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64</v>
      </c>
      <c r="C69" s="5"/>
      <c r="D69" s="39" t="s">
        <v>6</v>
      </c>
      <c r="E69" s="5"/>
      <c r="F69" s="5" t="e">
        <f aca="false">#REF!*#REF!</f>
        <v>#REF!</v>
      </c>
      <c r="G69" s="5" t="e">
        <f aca="false">IF(#REF!&gt;=0,10*#REF!,0)</f>
        <v>#REF!</v>
      </c>
      <c r="H69" s="5"/>
      <c r="I69" s="40" t="s">
        <v>65</v>
      </c>
      <c r="J69" s="5"/>
      <c r="K69" s="41" t="n">
        <v>2</v>
      </c>
      <c r="L69" s="42" t="n">
        <f aca="false">K69/K117</f>
        <v>0.4</v>
      </c>
      <c r="M69" s="43" t="n">
        <f aca="false">VLOOKUP(D69,Q1:R9,2,FALSE())</f>
        <v>2</v>
      </c>
      <c r="N69" s="43" t="n">
        <f aca="false">M69*L69</f>
        <v>0.8</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66</v>
      </c>
      <c r="C71" s="5"/>
      <c r="D71" s="39" t="s">
        <v>7</v>
      </c>
      <c r="E71" s="5"/>
      <c r="F71" s="5" t="e">
        <f aca="false">#REF!*#REF!</f>
        <v>#REF!</v>
      </c>
      <c r="G71" s="5" t="e">
        <f aca="false">IF(#REF!&gt;=0,10*#REF!,0)</f>
        <v>#REF!</v>
      </c>
      <c r="H71" s="5"/>
      <c r="I71" s="40" t="s">
        <v>67</v>
      </c>
      <c r="J71" s="5"/>
      <c r="K71" s="41" t="n">
        <v>2</v>
      </c>
      <c r="L71" s="42" t="n">
        <f aca="false">K71/K117</f>
        <v>0.4</v>
      </c>
      <c r="M71" s="43" t="n">
        <f aca="false">VLOOKUP(D71,Q1:R9,2,FALSE())</f>
        <v>3</v>
      </c>
      <c r="N71" s="43" t="n">
        <f aca="false">M71*L71</f>
        <v>1.2</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68</v>
      </c>
      <c r="C73" s="5"/>
      <c r="D73" s="39" t="s">
        <v>12</v>
      </c>
      <c r="E73" s="5"/>
      <c r="F73" s="5" t="e">
        <f aca="false">#REF!*#REF!</f>
        <v>#REF!</v>
      </c>
      <c r="G73" s="5" t="e">
        <f aca="false">IF(#REF!&gt;=0,10*#REF!,0)</f>
        <v>#REF!</v>
      </c>
      <c r="H73" s="5"/>
      <c r="I73" s="40"/>
      <c r="J73" s="5"/>
      <c r="K73" s="41" t="n">
        <v>3</v>
      </c>
      <c r="L73" s="42" t="n">
        <f aca="false">K73/K117</f>
        <v>0.6</v>
      </c>
      <c r="M73" s="43" t="n">
        <f aca="false">VLOOKUP(D73,Q1:R9,2,FALSE())</f>
        <v>5</v>
      </c>
      <c r="N73" s="43" t="n">
        <f aca="false">M73*L73</f>
        <v>3</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69</v>
      </c>
      <c r="C75" s="5"/>
      <c r="D75" s="39" t="s">
        <v>12</v>
      </c>
      <c r="E75" s="5"/>
      <c r="F75" s="5" t="e">
        <f aca="false">#REF!*#REF!</f>
        <v>#REF!</v>
      </c>
      <c r="G75" s="5" t="e">
        <f aca="false">IF(#REF!&gt;=0,10*#REF!,0)</f>
        <v>#REF!</v>
      </c>
      <c r="H75" s="5"/>
      <c r="I75" s="40"/>
      <c r="J75" s="5"/>
      <c r="K75" s="41" t="n">
        <v>3</v>
      </c>
      <c r="L75" s="42" t="n">
        <f aca="false">K75/K117</f>
        <v>0.6</v>
      </c>
      <c r="M75" s="43" t="n">
        <f aca="false">VLOOKUP(D75,Q1:R9,2,FALSE())</f>
        <v>5</v>
      </c>
      <c r="N75" s="43" t="n">
        <f aca="false">M75*L75</f>
        <v>3</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70</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71</v>
      </c>
      <c r="C79" s="5"/>
      <c r="D79" s="39" t="s">
        <v>18</v>
      </c>
      <c r="E79" s="5"/>
      <c r="F79" s="5" t="e">
        <f aca="false">#REF!*#REF!</f>
        <v>#REF!</v>
      </c>
      <c r="G79" s="5" t="e">
        <f aca="false">IF(#REF!&gt;=0,10*#REF!,0)</f>
        <v>#REF!</v>
      </c>
      <c r="H79" s="5"/>
      <c r="I79" s="40" t="s">
        <v>72</v>
      </c>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73</v>
      </c>
      <c r="C81" s="5"/>
      <c r="D81" s="39" t="s">
        <v>18</v>
      </c>
      <c r="E81" s="5"/>
      <c r="F81" s="5" t="e">
        <f aca="false">#REF!*#REF!</f>
        <v>#REF!</v>
      </c>
      <c r="G81" s="5" t="e">
        <f aca="false">IF(#REF!&gt;=0,10*#REF!,0)</f>
        <v>#REF!</v>
      </c>
      <c r="H81" s="5"/>
      <c r="I81" s="40" t="s">
        <v>72</v>
      </c>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74</v>
      </c>
      <c r="C83" s="5"/>
      <c r="D83" s="39" t="s">
        <v>18</v>
      </c>
      <c r="E83" s="5"/>
      <c r="F83" s="5" t="e">
        <f aca="false">#REF!*#REF!</f>
        <v>#REF!</v>
      </c>
      <c r="G83" s="5" t="e">
        <f aca="false">IF(#REF!&gt;=0,10*#REF!,0)</f>
        <v>#REF!</v>
      </c>
      <c r="H83" s="5"/>
      <c r="I83" s="40" t="s">
        <v>72</v>
      </c>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75</v>
      </c>
      <c r="C85" s="5"/>
      <c r="D85" s="39" t="s">
        <v>18</v>
      </c>
      <c r="E85" s="5"/>
      <c r="F85" s="5" t="e">
        <f aca="false">#REF!*#REF!</f>
        <v>#REF!</v>
      </c>
      <c r="G85" s="5" t="e">
        <f aca="false">IF(#REF!&gt;=0,10*#REF!,0)</f>
        <v>#REF!</v>
      </c>
      <c r="H85" s="5"/>
      <c r="I85" s="40" t="s">
        <v>72</v>
      </c>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76</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77</v>
      </c>
      <c r="C89" s="5"/>
      <c r="D89" s="39" t="s">
        <v>12</v>
      </c>
      <c r="E89" s="5"/>
      <c r="F89" s="5" t="e">
        <f aca="false">#REF!*#REF!</f>
        <v>#REF!</v>
      </c>
      <c r="G89" s="5" t="e">
        <f aca="false">IF(#REF!&gt;=0,10*#REF!,0)</f>
        <v>#REF!</v>
      </c>
      <c r="H89" s="5"/>
      <c r="I89" s="40"/>
      <c r="J89" s="5"/>
      <c r="K89" s="41" t="n">
        <v>5</v>
      </c>
      <c r="L89" s="42" t="n">
        <f aca="false">K89/K117</f>
        <v>1</v>
      </c>
      <c r="M89" s="43" t="n">
        <f aca="false">VLOOKUP(D89,Q1:R9,2,FALSE())</f>
        <v>5</v>
      </c>
      <c r="N89" s="43" t="n">
        <f aca="false">M89*L89</f>
        <v>5</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78</v>
      </c>
      <c r="C91" s="5"/>
      <c r="D91" s="39" t="s">
        <v>6</v>
      </c>
      <c r="E91" s="5"/>
      <c r="F91" s="5" t="e">
        <f aca="false">#REF!*#REF!</f>
        <v>#REF!</v>
      </c>
      <c r="G91" s="5" t="e">
        <f aca="false">IF(#REF!&gt;=0,10*#REF!,0)</f>
        <v>#REF!</v>
      </c>
      <c r="H91" s="5"/>
      <c r="I91" s="40" t="s">
        <v>79</v>
      </c>
      <c r="J91" s="5"/>
      <c r="K91" s="41" t="n">
        <v>2</v>
      </c>
      <c r="L91" s="42" t="n">
        <f aca="false">K91/K117</f>
        <v>0.4</v>
      </c>
      <c r="M91" s="43" t="n">
        <f aca="false">VLOOKUP(D91,Q1:R9,2,FALSE())</f>
        <v>2</v>
      </c>
      <c r="N91" s="43" t="n">
        <f aca="false">M91*L91</f>
        <v>0.8</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80</v>
      </c>
      <c r="C93" s="5"/>
      <c r="D93" s="39" t="s">
        <v>11</v>
      </c>
      <c r="E93" s="5"/>
      <c r="F93" s="5" t="e">
        <f aca="false">#REF!*#REF!</f>
        <v>#REF!</v>
      </c>
      <c r="G93" s="5" t="e">
        <f aca="false">IF(#REF!&gt;=0,10*#REF!,0)</f>
        <v>#REF!</v>
      </c>
      <c r="H93" s="5"/>
      <c r="I93" s="40" t="s">
        <v>81</v>
      </c>
      <c r="J93" s="5"/>
      <c r="K93" s="41" t="n">
        <v>4</v>
      </c>
      <c r="L93" s="42" t="n">
        <f aca="false">K93/K117</f>
        <v>0.8</v>
      </c>
      <c r="M93" s="43" t="n">
        <f aca="false">VLOOKUP(D93,Q1:R9,2,FALSE())</f>
        <v>4</v>
      </c>
      <c r="N93" s="43" t="n">
        <f aca="false">M93*L93</f>
        <v>3.2</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82</v>
      </c>
      <c r="C95" s="5"/>
      <c r="D95" s="39" t="s">
        <v>12</v>
      </c>
      <c r="E95" s="5"/>
      <c r="F95" s="5" t="e">
        <f aca="false">#REF!*#REF!</f>
        <v>#REF!</v>
      </c>
      <c r="G95" s="5" t="e">
        <f aca="false">IF(#REF!&gt;=0,10*#REF!,0)</f>
        <v>#REF!</v>
      </c>
      <c r="H95" s="5"/>
      <c r="I95" s="40"/>
      <c r="J95" s="5"/>
      <c r="K95" s="41" t="n">
        <v>3</v>
      </c>
      <c r="L95" s="42" t="n">
        <f aca="false">K95/K117</f>
        <v>0.6</v>
      </c>
      <c r="M95" s="43" t="n">
        <f aca="false">VLOOKUP(D95,Q1:R9,2,FALSE())</f>
        <v>5</v>
      </c>
      <c r="N95" s="43" t="n">
        <f aca="false">M95*L95</f>
        <v>3</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83</v>
      </c>
      <c r="C97" s="5"/>
      <c r="D97" s="39" t="s">
        <v>12</v>
      </c>
      <c r="E97" s="5"/>
      <c r="F97" s="5" t="e">
        <f aca="false">#REF!*#REF!</f>
        <v>#REF!</v>
      </c>
      <c r="G97" s="5" t="e">
        <f aca="false">IF(#REF!&gt;=0,10*#REF!,0)</f>
        <v>#REF!</v>
      </c>
      <c r="H97" s="5"/>
      <c r="I97" s="40"/>
      <c r="J97" s="5"/>
      <c r="K97" s="41" t="n">
        <v>3</v>
      </c>
      <c r="L97" s="42" t="n">
        <f aca="false">K97/K117</f>
        <v>0.6</v>
      </c>
      <c r="M97" s="43" t="n">
        <f aca="false">VLOOKUP(D97,Q1:R9,2,FALSE())</f>
        <v>5</v>
      </c>
      <c r="N97" s="43" t="n">
        <f aca="false">M97*L97</f>
        <v>3</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84</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85</v>
      </c>
      <c r="C101" s="5"/>
      <c r="D101" s="39" t="s">
        <v>11</v>
      </c>
      <c r="E101" s="5"/>
      <c r="F101" s="5" t="e">
        <f aca="false">#REF!*#REF!</f>
        <v>#REF!</v>
      </c>
      <c r="G101" s="5" t="e">
        <f aca="false">IF(#REF!&gt;=0,10*#REF!,0)</f>
        <v>#REF!</v>
      </c>
      <c r="H101" s="5"/>
      <c r="I101" s="40"/>
      <c r="J101" s="5"/>
      <c r="K101" s="41" t="n">
        <v>4</v>
      </c>
      <c r="L101" s="42" t="n">
        <f aca="false">K101/K117</f>
        <v>0.8</v>
      </c>
      <c r="M101" s="43" t="n">
        <f aca="false">VLOOKUP(D101,Q1:R9,2,FALSE())</f>
        <v>4</v>
      </c>
      <c r="N101" s="43" t="n">
        <f aca="false">M101*L101</f>
        <v>3.2</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86</v>
      </c>
      <c r="C103" s="5"/>
      <c r="D103" s="39" t="s">
        <v>18</v>
      </c>
      <c r="E103" s="5"/>
      <c r="F103" s="5" t="e">
        <f aca="false">#REF!*#REF!</f>
        <v>#REF!</v>
      </c>
      <c r="G103" s="5" t="e">
        <f aca="false">IF(#REF!&gt;=0,10*#REF!,0)</f>
        <v>#REF!</v>
      </c>
      <c r="H103" s="5"/>
      <c r="I103" s="40" t="s">
        <v>87</v>
      </c>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88</v>
      </c>
      <c r="C105" s="5"/>
      <c r="D105" s="39" t="s">
        <v>18</v>
      </c>
      <c r="E105" s="5"/>
      <c r="F105" s="5" t="e">
        <f aca="false">#REF!*#REF!</f>
        <v>#REF!</v>
      </c>
      <c r="G105" s="5" t="e">
        <f aca="false">IF(#REF!&gt;=0,10*#REF!,0)</f>
        <v>#REF!</v>
      </c>
      <c r="H105" s="5"/>
      <c r="I105" s="40" t="s">
        <v>87</v>
      </c>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89</v>
      </c>
      <c r="C107" s="5"/>
      <c r="D107" s="39" t="s">
        <v>6</v>
      </c>
      <c r="E107" s="5"/>
      <c r="F107" s="5" t="e">
        <f aca="false">#REF!*#REF!</f>
        <v>#REF!</v>
      </c>
      <c r="G107" s="5" t="e">
        <f aca="false">IF(#REF!&gt;=0,10*#REF!,0)</f>
        <v>#REF!</v>
      </c>
      <c r="H107" s="5"/>
      <c r="I107" s="40" t="s">
        <v>90</v>
      </c>
      <c r="J107" s="5"/>
      <c r="K107" s="41" t="n">
        <v>2</v>
      </c>
      <c r="L107" s="42" t="n">
        <f aca="false">K107/K117</f>
        <v>0.4</v>
      </c>
      <c r="M107" s="43" t="n">
        <f aca="false">VLOOKUP(D107,Q1:R9,2,FALSE())</f>
        <v>2</v>
      </c>
      <c r="N107" s="43" t="n">
        <f aca="false">M107*L107</f>
        <v>0.8</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92</v>
      </c>
      <c r="C111" s="19"/>
      <c r="D111" s="39" t="s">
        <v>18</v>
      </c>
      <c r="E111" s="19"/>
      <c r="F111" s="19" t="e">
        <f aca="false">#REF!*#REF!</f>
        <v>#REF!</v>
      </c>
      <c r="G111" s="19" t="e">
        <f aca="false">IF(#REF!&gt;=0,10*#REF!,0)</f>
        <v>#REF!</v>
      </c>
      <c r="H111" s="19"/>
      <c r="I111" s="40" t="s">
        <v>87</v>
      </c>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93</v>
      </c>
      <c r="C113" s="19"/>
      <c r="D113" s="59" t="s">
        <v>18</v>
      </c>
      <c r="E113" s="19"/>
      <c r="F113" s="19" t="e">
        <f aca="false">#REF!*#REF!</f>
        <v>#REF!</v>
      </c>
      <c r="G113" s="19" t="e">
        <f aca="false">IF(#REF!&gt;=0,10*#REF!,0)</f>
        <v>#REF!</v>
      </c>
      <c r="H113" s="19"/>
      <c r="I113" s="40" t="s">
        <v>94</v>
      </c>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95</v>
      </c>
      <c r="C115" s="19"/>
      <c r="D115" s="39" t="s">
        <v>18</v>
      </c>
      <c r="E115" s="19"/>
      <c r="F115" s="19" t="e">
        <f aca="false">#REF!*#REF!</f>
        <v>#REF!</v>
      </c>
      <c r="G115" s="19" t="e">
        <f aca="false">IF(#REF!&gt;=0,10*#REF!,0)</f>
        <v>#REF!</v>
      </c>
      <c r="H115" s="19"/>
      <c r="I115" s="40" t="s">
        <v>87</v>
      </c>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96</v>
      </c>
      <c r="B117" s="64"/>
      <c r="C117" s="65"/>
      <c r="D117" s="66" t="n">
        <f aca="false">IF(ISERR((N117/O117)*100),"",(N117/O117)*100)</f>
        <v>79.8214285714286</v>
      </c>
      <c r="E117" s="67"/>
      <c r="F117" s="67"/>
      <c r="G117" s="67"/>
      <c r="H117" s="68" t="str">
        <f aca="false">IF(D117="","","-")</f>
        <v>-</v>
      </c>
      <c r="I117" s="69" t="str">
        <f aca="false">VLOOKUP(J117,'Rating ranges'!A2:B7,2,TRUE())</f>
        <v>Good</v>
      </c>
      <c r="J117" s="6" t="n">
        <f aca="false">IF(D117="",0,D117)</f>
        <v>79.8214285714286</v>
      </c>
      <c r="K117" s="61" t="n">
        <f aca="false">MAX(K9:K115)</f>
        <v>5</v>
      </c>
      <c r="L117" s="61"/>
      <c r="M117" s="61"/>
      <c r="N117" s="62" t="n">
        <f aca="false">SUM(N9:N115)</f>
        <v>89.4</v>
      </c>
      <c r="O117" s="62" t="n">
        <f aca="false">SUM(O9:O115)</f>
        <v>112</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97</v>
      </c>
      <c r="C125" s="75" t="s">
        <v>98</v>
      </c>
      <c r="D125" s="76"/>
      <c r="E125" s="5"/>
      <c r="F125" s="5"/>
      <c r="G125" s="5"/>
      <c r="H125" s="5"/>
      <c r="I125" s="5"/>
      <c r="J125" s="5"/>
      <c r="K125" s="12"/>
      <c r="L125" s="12"/>
      <c r="M125" s="5"/>
    </row>
    <row r="126" customFormat="false" ht="12.75" hidden="false" customHeight="true" outlineLevel="0" collapsed="false">
      <c r="A126" s="5"/>
      <c r="B126" s="77"/>
      <c r="C126" s="78" t="s">
        <v>99</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100</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101</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102</v>
      </c>
      <c r="C9" s="5"/>
      <c r="D9" s="39" t="s">
        <v>1</v>
      </c>
      <c r="E9" s="5"/>
      <c r="F9" s="5" t="e">
        <f aca="false">#REF!*#REF!</f>
        <v>#REF!</v>
      </c>
      <c r="G9" s="5" t="e">
        <f aca="false">IF(#REF!&gt;=0,10*#REF!,0)</f>
        <v>#REF!</v>
      </c>
      <c r="H9" s="5"/>
      <c r="I9" s="40"/>
      <c r="J9" s="5"/>
      <c r="K9" s="41" t="n">
        <v>5</v>
      </c>
      <c r="L9" s="42" t="n">
        <f aca="false">K9/K117</f>
        <v>1</v>
      </c>
      <c r="M9" s="43" t="n">
        <f aca="false">VLOOKUP(D9,Q1:R9,2,FALSE())</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103</v>
      </c>
      <c r="C11" s="5"/>
      <c r="D11" s="39" t="s">
        <v>1</v>
      </c>
      <c r="E11" s="5"/>
      <c r="F11" s="5" t="e">
        <f aca="false">#REF!*#REF!</f>
        <v>#REF!</v>
      </c>
      <c r="G11" s="5" t="e">
        <f aca="false">IF(#REF!&gt;=0,10*#REF!,0)</f>
        <v>#REF!</v>
      </c>
      <c r="H11" s="5"/>
      <c r="I11" s="40"/>
      <c r="J11" s="5"/>
      <c r="K11" s="41" t="n">
        <v>5</v>
      </c>
      <c r="L11" s="42" t="n">
        <f aca="false">K11/K117</f>
        <v>1</v>
      </c>
      <c r="M11" s="43" t="n">
        <f aca="false">VLOOKUP(D11,Q1:R9,2,FALSE())</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104</v>
      </c>
      <c r="C13" s="5"/>
      <c r="D13" s="39" t="s">
        <v>1</v>
      </c>
      <c r="E13" s="5"/>
      <c r="F13" s="5" t="e">
        <f aca="false">#REF!*#REF!</f>
        <v>#REF!</v>
      </c>
      <c r="G13" s="5" t="e">
        <f aca="false">IF(#REF!&gt;=0,10*#REF!,0)</f>
        <v>#REF!</v>
      </c>
      <c r="H13" s="5"/>
      <c r="I13" s="40"/>
      <c r="J13" s="5"/>
      <c r="K13" s="41" t="n">
        <v>4</v>
      </c>
      <c r="L13" s="42" t="n">
        <f aca="false">K13/K117</f>
        <v>0.8</v>
      </c>
      <c r="M13" s="43" t="n">
        <f aca="false">VLOOKUP(D13,Q1:R9,2,FALSE())</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105</v>
      </c>
      <c r="C15" s="5"/>
      <c r="D15" s="39" t="s">
        <v>1</v>
      </c>
      <c r="E15" s="5"/>
      <c r="F15" s="5" t="e">
        <f aca="false">#REF!*#REF!</f>
        <v>#REF!</v>
      </c>
      <c r="G15" s="5" t="e">
        <f aca="false">IF(#REF!&gt;=0,10*#REF!,0)</f>
        <v>#REF!</v>
      </c>
      <c r="H15" s="5"/>
      <c r="I15" s="40"/>
      <c r="J15" s="5"/>
      <c r="K15" s="48" t="n">
        <v>3</v>
      </c>
      <c r="L15" s="49" t="n">
        <f aca="false">K15/K117</f>
        <v>0.6</v>
      </c>
      <c r="M15" s="43" t="n">
        <f aca="false">VLOOKUP(D15,Q1:R9,2,FALSE())</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106</v>
      </c>
      <c r="C17" s="5"/>
      <c r="D17" s="39" t="s">
        <v>1</v>
      </c>
      <c r="E17" s="5"/>
      <c r="F17" s="5" t="e">
        <f aca="false">#REF!*#REF!</f>
        <v>#REF!</v>
      </c>
      <c r="G17" s="5" t="e">
        <f aca="false">IF(#REF!&gt;=0,10*#REF!,0)</f>
        <v>#REF!</v>
      </c>
      <c r="H17" s="5"/>
      <c r="I17" s="40"/>
      <c r="J17" s="5"/>
      <c r="K17" s="41" t="n">
        <v>3</v>
      </c>
      <c r="L17" s="42" t="n">
        <f aca="false">K17/K117</f>
        <v>0.6</v>
      </c>
      <c r="M17" s="43" t="n">
        <f aca="false">VLOOKUP(D17,Q1:R9,2,FALSE())</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107</v>
      </c>
      <c r="C21" s="5"/>
      <c r="D21" s="39" t="s">
        <v>1</v>
      </c>
      <c r="E21" s="5"/>
      <c r="F21" s="5" t="e">
        <f aca="false">#REF!*#REF!</f>
        <v>#REF!</v>
      </c>
      <c r="G21" s="5" t="e">
        <f aca="false">IF(#REF!&gt;=0,10*#REF!,0)</f>
        <v>#REF!</v>
      </c>
      <c r="H21" s="5"/>
      <c r="I21" s="40"/>
      <c r="J21" s="5"/>
      <c r="K21" s="41" t="n">
        <v>3</v>
      </c>
      <c r="L21" s="42" t="n">
        <f aca="false">K21/K117</f>
        <v>0.6</v>
      </c>
      <c r="M21" s="43" t="n">
        <f aca="false">VLOOKUP(D21,Q1:R9,2,FALSE())</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108</v>
      </c>
      <c r="C23" s="5"/>
      <c r="D23" s="39" t="s">
        <v>1</v>
      </c>
      <c r="E23" s="5"/>
      <c r="F23" s="5" t="e">
        <f aca="false">#REF!*#REF!</f>
        <v>#REF!</v>
      </c>
      <c r="G23" s="5" t="e">
        <f aca="false">IF(#REF!&gt;=0,10*#REF!,0)</f>
        <v>#REF!</v>
      </c>
      <c r="H23" s="5"/>
      <c r="I23" s="40"/>
      <c r="J23" s="5"/>
      <c r="K23" s="41" t="n">
        <v>4</v>
      </c>
      <c r="L23" s="42" t="n">
        <f aca="false">K23/K117</f>
        <v>0.8</v>
      </c>
      <c r="M23" s="43" t="n">
        <f aca="false">VLOOKUP(D23,Q1:R9,2,FALSE())</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109</v>
      </c>
      <c r="C25" s="5"/>
      <c r="D25" s="39" t="s">
        <v>1</v>
      </c>
      <c r="E25" s="5"/>
      <c r="F25" s="5"/>
      <c r="G25" s="5"/>
      <c r="H25" s="5"/>
      <c r="I25" s="40"/>
      <c r="J25" s="5"/>
      <c r="K25" s="41" t="n">
        <v>3</v>
      </c>
      <c r="L25" s="42" t="n">
        <f aca="false">K25/K117</f>
        <v>0.6</v>
      </c>
      <c r="M25" s="43" t="n">
        <f aca="false">VLOOKUP(D25,Q1:R9,2,FALSE())</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33</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110</v>
      </c>
      <c r="C29" s="5"/>
      <c r="D29" s="39" t="s">
        <v>1</v>
      </c>
      <c r="E29" s="5"/>
      <c r="F29" s="5" t="e">
        <f aca="false">#REF!*#REF!</f>
        <v>#REF!</v>
      </c>
      <c r="G29" s="5" t="e">
        <f aca="false">IF(#REF!&gt;=0,10*#REF!,0)</f>
        <v>#REF!</v>
      </c>
      <c r="H29" s="5"/>
      <c r="I29" s="40"/>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111</v>
      </c>
      <c r="C31" s="5"/>
      <c r="D31" s="39" t="s">
        <v>1</v>
      </c>
      <c r="E31" s="5"/>
      <c r="F31" s="5" t="e">
        <f aca="false">#REF!*#REF!</f>
        <v>#REF!</v>
      </c>
      <c r="G31" s="5" t="e">
        <f aca="false">IF(#REF!&gt;=0,10*#REF!,0)</f>
        <v>#REF!</v>
      </c>
      <c r="H31" s="5"/>
      <c r="I31" s="40"/>
      <c r="J31" s="5"/>
      <c r="K31" s="41" t="n">
        <v>4</v>
      </c>
      <c r="L31" s="42" t="n">
        <f aca="false">K31/K117</f>
        <v>0.8</v>
      </c>
      <c r="M31" s="43" t="n">
        <f aca="false">VLOOKUP(D31,Q1:R9,2,FALSE())</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112</v>
      </c>
      <c r="C33" s="5"/>
      <c r="D33" s="39" t="s">
        <v>1</v>
      </c>
      <c r="E33" s="5"/>
      <c r="F33" s="5"/>
      <c r="G33" s="5"/>
      <c r="H33" s="5"/>
      <c r="I33" s="40"/>
      <c r="J33" s="5"/>
      <c r="K33" s="41" t="n">
        <v>3</v>
      </c>
      <c r="L33" s="42" t="n">
        <f aca="false">K33/K117</f>
        <v>0.6</v>
      </c>
      <c r="M33" s="43" t="n">
        <f aca="false">VLOOKUP(D33,Q1:R9,2,FALSE())</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113</v>
      </c>
      <c r="C35" s="5"/>
      <c r="D35" s="39" t="s">
        <v>1</v>
      </c>
      <c r="E35" s="5"/>
      <c r="F35" s="5" t="e">
        <f aca="false">#REF!*#REF!</f>
        <v>#REF!</v>
      </c>
      <c r="G35" s="5" t="e">
        <f aca="false">IF(#REF!&gt;=0,10*#REF!,0)</f>
        <v>#REF!</v>
      </c>
      <c r="H35" s="5"/>
      <c r="I35" s="40"/>
      <c r="J35" s="5"/>
      <c r="K35" s="41" t="n">
        <v>5</v>
      </c>
      <c r="L35" s="42" t="n">
        <f aca="false">K35/K117</f>
        <v>1</v>
      </c>
      <c r="M35" s="43" t="n">
        <f aca="false">VLOOKUP(D35,Q1:R9,2,FALSE())</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114</v>
      </c>
      <c r="C37" s="5"/>
      <c r="D37" s="39" t="s">
        <v>1</v>
      </c>
      <c r="E37" s="5"/>
      <c r="F37" s="5" t="e">
        <f aca="false">#REF!*#REF!</f>
        <v>#REF!</v>
      </c>
      <c r="G37" s="5" t="e">
        <f aca="false">IF(#REF!&gt;=0,10*#REF!,0)</f>
        <v>#REF!</v>
      </c>
      <c r="H37" s="5"/>
      <c r="I37" s="40"/>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115</v>
      </c>
      <c r="C39" s="5"/>
      <c r="D39" s="39" t="s">
        <v>1</v>
      </c>
      <c r="E39" s="5"/>
      <c r="F39" s="5" t="e">
        <f aca="false">#REF!*#REF!</f>
        <v>#REF!</v>
      </c>
      <c r="G39" s="5" t="e">
        <f aca="false">IF(#REF!&gt;=0,10*#REF!,0)</f>
        <v>#REF!</v>
      </c>
      <c r="H39" s="5"/>
      <c r="I39" s="40"/>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116</v>
      </c>
      <c r="C41" s="5"/>
      <c r="D41" s="39" t="s">
        <v>1</v>
      </c>
      <c r="E41" s="5"/>
      <c r="F41" s="5" t="e">
        <f aca="false">#REF!*#REF!</f>
        <v>#REF!</v>
      </c>
      <c r="G41" s="5" t="e">
        <f aca="false">IF(#REF!&gt;=0,10*#REF!,0)</f>
        <v>#REF!</v>
      </c>
      <c r="H41" s="5"/>
      <c r="I41" s="40"/>
      <c r="J41" s="5"/>
      <c r="K41" s="41" t="n">
        <v>2</v>
      </c>
      <c r="L41" s="42" t="n">
        <f aca="false">K41/K117</f>
        <v>0.4</v>
      </c>
      <c r="M41" s="43" t="n">
        <f aca="false">VLOOKUP(D41,Q1:R9,2,FALSE())</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117</v>
      </c>
      <c r="C43" s="5"/>
      <c r="D43" s="39" t="s">
        <v>1</v>
      </c>
      <c r="E43" s="5"/>
      <c r="F43" s="5" t="e">
        <f aca="false">#REF!*#REF!</f>
        <v>#REF!</v>
      </c>
      <c r="G43" s="5" t="e">
        <f aca="false">IF(#REF!&gt;=0,10*#REF!,0)</f>
        <v>#REF!</v>
      </c>
      <c r="H43" s="5"/>
      <c r="I43" s="40"/>
      <c r="J43" s="5"/>
      <c r="K43" s="41" t="n">
        <v>2</v>
      </c>
      <c r="L43" s="42" t="n">
        <f aca="false">K43/K117</f>
        <v>0.4</v>
      </c>
      <c r="M43" s="43" t="n">
        <f aca="false">VLOOKUP(D43,Q1:R9,2,FALSE())</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118</v>
      </c>
      <c r="C45" s="5"/>
      <c r="D45" s="39" t="s">
        <v>1</v>
      </c>
      <c r="E45" s="5"/>
      <c r="F45" s="5" t="e">
        <f aca="false">#REF!*#REF!</f>
        <v>#REF!</v>
      </c>
      <c r="G45" s="5" t="e">
        <f aca="false">IF(#REF!&gt;=0,10*#REF!,0)</f>
        <v>#REF!</v>
      </c>
      <c r="H45" s="5"/>
      <c r="I45" s="40"/>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49</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119</v>
      </c>
      <c r="C49" s="5"/>
      <c r="D49" s="39" t="s">
        <v>1</v>
      </c>
      <c r="E49" s="5"/>
      <c r="F49" s="5" t="e">
        <f aca="false">#REF!*#REF!</f>
        <v>#REF!</v>
      </c>
      <c r="G49" s="5" t="e">
        <f aca="false">IF(#REF!&gt;=0,10*#REF!,0)</f>
        <v>#REF!</v>
      </c>
      <c r="H49" s="5"/>
      <c r="I49" s="40"/>
      <c r="J49" s="5"/>
      <c r="K49" s="41" t="n">
        <v>4</v>
      </c>
      <c r="L49" s="42" t="n">
        <f aca="false">K49/K117</f>
        <v>0.8</v>
      </c>
      <c r="M49" s="43" t="n">
        <f aca="false">VLOOKUP(D49,Q1:R9,2,FALSE())</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120</v>
      </c>
      <c r="C51" s="5"/>
      <c r="D51" s="39" t="s">
        <v>1</v>
      </c>
      <c r="E51" s="5"/>
      <c r="F51" s="5" t="e">
        <f aca="false">#REF!*#REF!</f>
        <v>#REF!</v>
      </c>
      <c r="G51" s="5" t="e">
        <f aca="false">IF(#REF!&gt;=0,10*#REF!,0)</f>
        <v>#REF!</v>
      </c>
      <c r="H51" s="5"/>
      <c r="I51" s="40"/>
      <c r="J51" s="5"/>
      <c r="K51" s="41" t="n">
        <v>4</v>
      </c>
      <c r="L51" s="42" t="n">
        <f aca="false">K51/K117</f>
        <v>0.8</v>
      </c>
      <c r="M51" s="43" t="n">
        <f aca="false">VLOOKUP(D51,Q1:R9,2,FALSE())</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121</v>
      </c>
      <c r="C53" s="5"/>
      <c r="D53" s="39" t="s">
        <v>1</v>
      </c>
      <c r="E53" s="5"/>
      <c r="F53" s="5" t="e">
        <f aca="false">#REF!*#REF!</f>
        <v>#REF!</v>
      </c>
      <c r="G53" s="5" t="e">
        <f aca="false">IF(#REF!&gt;=0,10*#REF!,0)</f>
        <v>#REF!</v>
      </c>
      <c r="H53" s="5"/>
      <c r="I53" s="40"/>
      <c r="J53" s="5"/>
      <c r="K53" s="41" t="n">
        <v>2</v>
      </c>
      <c r="L53" s="42" t="n">
        <f aca="false">K53/K117</f>
        <v>0.4</v>
      </c>
      <c r="M53" s="43" t="n">
        <f aca="false">VLOOKUP(D53,Q1:R9,2,FALSE())</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122</v>
      </c>
      <c r="C55" s="5"/>
      <c r="D55" s="39" t="s">
        <v>1</v>
      </c>
      <c r="E55" s="5"/>
      <c r="F55" s="5" t="e">
        <f aca="false">#REF!*#REF!</f>
        <v>#REF!</v>
      </c>
      <c r="G55" s="5" t="e">
        <f aca="false">IF(#REF!&gt;=0,10*#REF!,0)</f>
        <v>#REF!</v>
      </c>
      <c r="H55" s="5"/>
      <c r="I55" s="40"/>
      <c r="J55" s="5"/>
      <c r="K55" s="41" t="n">
        <v>4</v>
      </c>
      <c r="L55" s="42" t="n">
        <f aca="false">K55/K117</f>
        <v>0.8</v>
      </c>
      <c r="M55" s="43" t="n">
        <f aca="false">VLOOKUP(D55,Q1:R9,2,FALSE())</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57</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123</v>
      </c>
      <c r="C59" s="5"/>
      <c r="D59" s="39" t="s">
        <v>1</v>
      </c>
      <c r="E59" s="5"/>
      <c r="F59" s="5" t="e">
        <f aca="false">#REF!*#REF!</f>
        <v>#REF!</v>
      </c>
      <c r="G59" s="5" t="e">
        <f aca="false">IF(#REF!&gt;=0,10*#REF!,0)</f>
        <v>#REF!</v>
      </c>
      <c r="H59" s="5"/>
      <c r="I59" s="40"/>
      <c r="J59" s="5"/>
      <c r="K59" s="41" t="n">
        <v>4</v>
      </c>
      <c r="L59" s="42" t="n">
        <f aca="false">K59/K117</f>
        <v>0.8</v>
      </c>
      <c r="M59" s="43" t="n">
        <f aca="false">VLOOKUP(D59,Q1:R9,2,FALSE())</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124</v>
      </c>
      <c r="C61" s="5"/>
      <c r="D61" s="39" t="s">
        <v>1</v>
      </c>
      <c r="E61" s="5"/>
      <c r="F61" s="5" t="e">
        <f aca="false">#REF!*#REF!</f>
        <v>#REF!</v>
      </c>
      <c r="G61" s="5" t="e">
        <f aca="false">IF(#REF!&gt;=0,10*#REF!,0)</f>
        <v>#REF!</v>
      </c>
      <c r="H61" s="5"/>
      <c r="I61" s="40"/>
      <c r="J61" s="5"/>
      <c r="K61" s="41" t="n">
        <v>3</v>
      </c>
      <c r="L61" s="42" t="n">
        <f aca="false">K61/K117</f>
        <v>0.6</v>
      </c>
      <c r="M61" s="43" t="n">
        <f aca="false">VLOOKUP(D61,Q1:R9,2,FALSE())</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125</v>
      </c>
      <c r="C63" s="5"/>
      <c r="D63" s="39" t="s">
        <v>1</v>
      </c>
      <c r="E63" s="5"/>
      <c r="F63" s="5" t="e">
        <f aca="false">#REF!*#REF!</f>
        <v>#REF!</v>
      </c>
      <c r="G63" s="5" t="e">
        <f aca="false">IF(#REF!&gt;=0,10*#REF!,0)</f>
        <v>#REF!</v>
      </c>
      <c r="H63" s="5"/>
      <c r="I63" s="40"/>
      <c r="J63" s="5"/>
      <c r="K63" s="41" t="n">
        <v>1</v>
      </c>
      <c r="L63" s="42" t="n">
        <f aca="false">K63/K117</f>
        <v>0.2</v>
      </c>
      <c r="M63" s="43" t="n">
        <f aca="false">VLOOKUP(D63,Q1:R9,2,FALSE())</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62</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126</v>
      </c>
      <c r="C67" s="5"/>
      <c r="D67" s="39" t="s">
        <v>1</v>
      </c>
      <c r="E67" s="5"/>
      <c r="F67" s="5" t="e">
        <f aca="false">#REF!*#REF!</f>
        <v>#REF!</v>
      </c>
      <c r="G67" s="5" t="e">
        <f aca="false">IF(#REF!&gt;=0,10*#REF!,0)</f>
        <v>#REF!</v>
      </c>
      <c r="H67" s="5"/>
      <c r="I67" s="40"/>
      <c r="J67" s="5"/>
      <c r="K67" s="41" t="n">
        <v>3</v>
      </c>
      <c r="L67" s="42" t="n">
        <f aca="false">K67/K117</f>
        <v>0.6</v>
      </c>
      <c r="M67" s="43" t="n">
        <f aca="false">VLOOKUP(D67,Q1:R9,2,FALSE())</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127</v>
      </c>
      <c r="C69" s="5"/>
      <c r="D69" s="39" t="s">
        <v>1</v>
      </c>
      <c r="E69" s="5"/>
      <c r="F69" s="5" t="e">
        <f aca="false">#REF!*#REF!</f>
        <v>#REF!</v>
      </c>
      <c r="G69" s="5" t="e">
        <f aca="false">IF(#REF!&gt;=0,10*#REF!,0)</f>
        <v>#REF!</v>
      </c>
      <c r="H69" s="5"/>
      <c r="I69" s="40"/>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128</v>
      </c>
      <c r="C71" s="5"/>
      <c r="D71" s="39" t="s">
        <v>1</v>
      </c>
      <c r="E71" s="5"/>
      <c r="F71" s="5" t="e">
        <f aca="false">#REF!*#REF!</f>
        <v>#REF!</v>
      </c>
      <c r="G71" s="5" t="e">
        <f aca="false">IF(#REF!&gt;=0,10*#REF!,0)</f>
        <v>#REF!</v>
      </c>
      <c r="H71" s="5"/>
      <c r="I71" s="40"/>
      <c r="J71" s="5"/>
      <c r="K71" s="41" t="n">
        <v>2</v>
      </c>
      <c r="L71" s="42" t="n">
        <f aca="false">K71/K117</f>
        <v>0.4</v>
      </c>
      <c r="M71" s="43" t="n">
        <f aca="false">VLOOKUP(D71,Q1:R9,2,FALSE())</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129</v>
      </c>
      <c r="C73" s="5"/>
      <c r="D73" s="39" t="s">
        <v>1</v>
      </c>
      <c r="E73" s="5"/>
      <c r="F73" s="5" t="e">
        <f aca="false">#REF!*#REF!</f>
        <v>#REF!</v>
      </c>
      <c r="G73" s="5" t="e">
        <f aca="false">IF(#REF!&gt;=0,10*#REF!,0)</f>
        <v>#REF!</v>
      </c>
      <c r="H73" s="5"/>
      <c r="I73" s="40"/>
      <c r="J73" s="5"/>
      <c r="K73" s="41" t="n">
        <v>3</v>
      </c>
      <c r="L73" s="42" t="n">
        <f aca="false">K73/K117</f>
        <v>0.6</v>
      </c>
      <c r="M73" s="43" t="n">
        <f aca="false">VLOOKUP(D73,Q1:R9,2,FALSE())</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130</v>
      </c>
      <c r="C75" s="5"/>
      <c r="D75" s="39" t="s">
        <v>1</v>
      </c>
      <c r="E75" s="5"/>
      <c r="F75" s="5" t="e">
        <f aca="false">#REF!*#REF!</f>
        <v>#REF!</v>
      </c>
      <c r="G75" s="5" t="e">
        <f aca="false">IF(#REF!&gt;=0,10*#REF!,0)</f>
        <v>#REF!</v>
      </c>
      <c r="H75" s="5"/>
      <c r="I75" s="40"/>
      <c r="J75" s="5"/>
      <c r="K75" s="41" t="n">
        <v>3</v>
      </c>
      <c r="L75" s="42" t="n">
        <f aca="false">K75/K117</f>
        <v>0.6</v>
      </c>
      <c r="M75" s="43" t="n">
        <f aca="false">VLOOKUP(D75,Q1:R9,2,FALSE())</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70</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131</v>
      </c>
      <c r="C79" s="5"/>
      <c r="D79" s="39" t="s">
        <v>1</v>
      </c>
      <c r="E79" s="5"/>
      <c r="F79" s="5" t="e">
        <f aca="false">#REF!*#REF!</f>
        <v>#REF!</v>
      </c>
      <c r="G79" s="5" t="e">
        <f aca="false">IF(#REF!&gt;=0,10*#REF!,0)</f>
        <v>#REF!</v>
      </c>
      <c r="H79" s="5"/>
      <c r="I79" s="40"/>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132</v>
      </c>
      <c r="C81" s="5"/>
      <c r="D81" s="39" t="s">
        <v>1</v>
      </c>
      <c r="E81" s="5"/>
      <c r="F81" s="5" t="e">
        <f aca="false">#REF!*#REF!</f>
        <v>#REF!</v>
      </c>
      <c r="G81" s="5" t="e">
        <f aca="false">IF(#REF!&gt;=0,10*#REF!,0)</f>
        <v>#REF!</v>
      </c>
      <c r="H81" s="5"/>
      <c r="I81" s="40"/>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133</v>
      </c>
      <c r="C83" s="5"/>
      <c r="D83" s="39" t="s">
        <v>1</v>
      </c>
      <c r="E83" s="5"/>
      <c r="F83" s="5" t="e">
        <f aca="false">#REF!*#REF!</f>
        <v>#REF!</v>
      </c>
      <c r="G83" s="5" t="e">
        <f aca="false">IF(#REF!&gt;=0,10*#REF!,0)</f>
        <v>#REF!</v>
      </c>
      <c r="H83" s="5"/>
      <c r="I83" s="40"/>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134</v>
      </c>
      <c r="C85" s="5"/>
      <c r="D85" s="39" t="s">
        <v>1</v>
      </c>
      <c r="E85" s="5"/>
      <c r="F85" s="5" t="e">
        <f aca="false">#REF!*#REF!</f>
        <v>#REF!</v>
      </c>
      <c r="G85" s="5" t="e">
        <f aca="false">IF(#REF!&gt;=0,10*#REF!,0)</f>
        <v>#REF!</v>
      </c>
      <c r="H85" s="5"/>
      <c r="I85" s="40"/>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76</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135</v>
      </c>
      <c r="C89" s="5"/>
      <c r="D89" s="39" t="s">
        <v>1</v>
      </c>
      <c r="E89" s="5"/>
      <c r="F89" s="5" t="e">
        <f aca="false">#REF!*#REF!</f>
        <v>#REF!</v>
      </c>
      <c r="G89" s="5" t="e">
        <f aca="false">IF(#REF!&gt;=0,10*#REF!,0)</f>
        <v>#REF!</v>
      </c>
      <c r="H89" s="5"/>
      <c r="I89" s="40"/>
      <c r="J89" s="5"/>
      <c r="K89" s="41" t="n">
        <v>5</v>
      </c>
      <c r="L89" s="42" t="n">
        <f aca="false">K89/K117</f>
        <v>1</v>
      </c>
      <c r="M89" s="43" t="n">
        <f aca="false">VLOOKUP(D89,Q1:R9,2,FALSE())</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136</v>
      </c>
      <c r="C91" s="5"/>
      <c r="D91" s="39" t="s">
        <v>1</v>
      </c>
      <c r="E91" s="5"/>
      <c r="F91" s="5" t="e">
        <f aca="false">#REF!*#REF!</f>
        <v>#REF!</v>
      </c>
      <c r="G91" s="5" t="e">
        <f aca="false">IF(#REF!&gt;=0,10*#REF!,0)</f>
        <v>#REF!</v>
      </c>
      <c r="H91" s="5"/>
      <c r="I91" s="40"/>
      <c r="J91" s="5"/>
      <c r="K91" s="41" t="n">
        <v>2</v>
      </c>
      <c r="L91" s="42" t="n">
        <f aca="false">K91/K117</f>
        <v>0.4</v>
      </c>
      <c r="M91" s="43" t="n">
        <f aca="false">VLOOKUP(D91,Q1:R9,2,FALSE())</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137</v>
      </c>
      <c r="C93" s="5"/>
      <c r="D93" s="39" t="s">
        <v>1</v>
      </c>
      <c r="E93" s="5"/>
      <c r="F93" s="5" t="e">
        <f aca="false">#REF!*#REF!</f>
        <v>#REF!</v>
      </c>
      <c r="G93" s="5" t="e">
        <f aca="false">IF(#REF!&gt;=0,10*#REF!,0)</f>
        <v>#REF!</v>
      </c>
      <c r="H93" s="5"/>
      <c r="I93" s="40"/>
      <c r="J93" s="5"/>
      <c r="K93" s="41" t="n">
        <v>4</v>
      </c>
      <c r="L93" s="42" t="n">
        <f aca="false">K93/K117</f>
        <v>0.8</v>
      </c>
      <c r="M93" s="43" t="n">
        <f aca="false">VLOOKUP(D93,Q1:R9,2,FALSE())</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138</v>
      </c>
      <c r="C95" s="5"/>
      <c r="D95" s="39" t="s">
        <v>1</v>
      </c>
      <c r="E95" s="5"/>
      <c r="F95" s="5" t="e">
        <f aca="false">#REF!*#REF!</f>
        <v>#REF!</v>
      </c>
      <c r="G95" s="5" t="e">
        <f aca="false">IF(#REF!&gt;=0,10*#REF!,0)</f>
        <v>#REF!</v>
      </c>
      <c r="H95" s="5"/>
      <c r="I95" s="40"/>
      <c r="J95" s="5"/>
      <c r="K95" s="41" t="n">
        <v>3</v>
      </c>
      <c r="L95" s="42" t="n">
        <f aca="false">K95/K117</f>
        <v>0.6</v>
      </c>
      <c r="M95" s="43" t="n">
        <f aca="false">VLOOKUP(D95,Q1:R9,2,FALSE())</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139</v>
      </c>
      <c r="C97" s="5"/>
      <c r="D97" s="39" t="s">
        <v>1</v>
      </c>
      <c r="E97" s="5"/>
      <c r="F97" s="5" t="e">
        <f aca="false">#REF!*#REF!</f>
        <v>#REF!</v>
      </c>
      <c r="G97" s="5" t="e">
        <f aca="false">IF(#REF!&gt;=0,10*#REF!,0)</f>
        <v>#REF!</v>
      </c>
      <c r="H97" s="5"/>
      <c r="I97" s="40"/>
      <c r="J97" s="5"/>
      <c r="K97" s="41" t="n">
        <v>3</v>
      </c>
      <c r="L97" s="42" t="n">
        <f aca="false">K97/K117</f>
        <v>0.6</v>
      </c>
      <c r="M97" s="43" t="n">
        <f aca="false">VLOOKUP(D97,Q1:R9,2,FALSE())</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84</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140</v>
      </c>
      <c r="C101" s="5"/>
      <c r="D101" s="39" t="s">
        <v>1</v>
      </c>
      <c r="E101" s="5"/>
      <c r="F101" s="5" t="e">
        <f aca="false">#REF!*#REF!</f>
        <v>#REF!</v>
      </c>
      <c r="G101" s="5" t="e">
        <f aca="false">IF(#REF!&gt;=0,10*#REF!,0)</f>
        <v>#REF!</v>
      </c>
      <c r="H101" s="5"/>
      <c r="I101" s="40"/>
      <c r="J101" s="5"/>
      <c r="K101" s="41" t="n">
        <v>4</v>
      </c>
      <c r="L101" s="42" t="n">
        <f aca="false">K101/K117</f>
        <v>0.8</v>
      </c>
      <c r="M101" s="43" t="n">
        <f aca="false">VLOOKUP(D101,Q1:R9,2,FALSE())</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141</v>
      </c>
      <c r="C103" s="5"/>
      <c r="D103" s="39" t="s">
        <v>1</v>
      </c>
      <c r="E103" s="5"/>
      <c r="F103" s="5" t="e">
        <f aca="false">#REF!*#REF!</f>
        <v>#REF!</v>
      </c>
      <c r="G103" s="5" t="e">
        <f aca="false">IF(#REF!&gt;=0,10*#REF!,0)</f>
        <v>#REF!</v>
      </c>
      <c r="H103" s="5"/>
      <c r="I103" s="40"/>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142</v>
      </c>
      <c r="C105" s="5"/>
      <c r="D105" s="39" t="s">
        <v>1</v>
      </c>
      <c r="E105" s="5"/>
      <c r="F105" s="5" t="e">
        <f aca="false">#REF!*#REF!</f>
        <v>#REF!</v>
      </c>
      <c r="G105" s="5" t="e">
        <f aca="false">IF(#REF!&gt;=0,10*#REF!,0)</f>
        <v>#REF!</v>
      </c>
      <c r="H105" s="5"/>
      <c r="I105" s="40"/>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143</v>
      </c>
      <c r="C107" s="5"/>
      <c r="D107" s="39" t="s">
        <v>1</v>
      </c>
      <c r="E107" s="5"/>
      <c r="F107" s="5" t="e">
        <f aca="false">#REF!*#REF!</f>
        <v>#REF!</v>
      </c>
      <c r="G107" s="5" t="e">
        <f aca="false">IF(#REF!&gt;=0,10*#REF!,0)</f>
        <v>#REF!</v>
      </c>
      <c r="H107" s="5"/>
      <c r="I107" s="40"/>
      <c r="J107" s="5"/>
      <c r="K107" s="41" t="n">
        <v>2</v>
      </c>
      <c r="L107" s="42" t="n">
        <f aca="false">K107/K117</f>
        <v>0.4</v>
      </c>
      <c r="M107" s="43" t="n">
        <f aca="false">VLOOKUP(D107,Q1:R9,2,FALSE())</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144</v>
      </c>
      <c r="C111" s="19"/>
      <c r="D111" s="39" t="s">
        <v>1</v>
      </c>
      <c r="E111" s="19"/>
      <c r="F111" s="19" t="e">
        <f aca="false">#REF!*#REF!</f>
        <v>#REF!</v>
      </c>
      <c r="G111" s="19" t="e">
        <f aca="false">IF(#REF!&gt;=0,10*#REF!,0)</f>
        <v>#REF!</v>
      </c>
      <c r="H111" s="19"/>
      <c r="I111" s="40"/>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145</v>
      </c>
      <c r="C113" s="19"/>
      <c r="D113" s="39" t="s">
        <v>1</v>
      </c>
      <c r="E113" s="19"/>
      <c r="F113" s="19" t="e">
        <f aca="false">#REF!*#REF!</f>
        <v>#REF!</v>
      </c>
      <c r="G113" s="19" t="e">
        <f aca="false">IF(#REF!&gt;=0,10*#REF!,0)</f>
        <v>#REF!</v>
      </c>
      <c r="H113" s="19"/>
      <c r="I113" s="40"/>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146</v>
      </c>
      <c r="C115" s="19"/>
      <c r="D115" s="39" t="s">
        <v>1</v>
      </c>
      <c r="E115" s="19"/>
      <c r="F115" s="19" t="e">
        <f aca="false">#REF!*#REF!</f>
        <v>#REF!</v>
      </c>
      <c r="G115" s="19" t="e">
        <f aca="false">IF(#REF!&gt;=0,10*#REF!,0)</f>
        <v>#REF!</v>
      </c>
      <c r="H115" s="19"/>
      <c r="I115" s="40"/>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96</v>
      </c>
      <c r="B117" s="64"/>
      <c r="C117" s="65"/>
      <c r="D117" s="66" t="str">
        <f aca="false">IF(ISERR((N117/O117)*100),"",(N117/O117)*100)</f>
        <v/>
      </c>
      <c r="E117" s="67"/>
      <c r="F117" s="67"/>
      <c r="G117" s="67"/>
      <c r="H117" s="68" t="str">
        <f aca="false">IF(D117="","","-")</f>
        <v/>
      </c>
      <c r="I117" s="69" t="str">
        <f aca="false">VLOOKUP(J117,'Rating ranges'!A2:B7,2,TRUE())</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147</v>
      </c>
      <c r="B1" s="1"/>
      <c r="C1" s="1"/>
    </row>
    <row r="2" customFormat="false" ht="15.75" hidden="false" customHeight="true" outlineLevel="0" collapsed="false">
      <c r="B2" s="60"/>
      <c r="C2" s="31" t="s">
        <v>148</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149</v>
      </c>
      <c r="C4" s="86" t="s">
        <v>150</v>
      </c>
    </row>
    <row r="5" customFormat="false" ht="38.25" hidden="false" customHeight="true" outlineLevel="0" collapsed="false">
      <c r="A5" s="84" t="n">
        <f aca="false">A4+1</f>
        <v>2</v>
      </c>
      <c r="B5" s="85" t="s">
        <v>151</v>
      </c>
      <c r="C5" s="86" t="s">
        <v>150</v>
      </c>
    </row>
    <row r="6" customFormat="false" ht="38.25" hidden="false" customHeight="true" outlineLevel="0" collapsed="false">
      <c r="A6" s="84" t="n">
        <f aca="false">A5+1</f>
        <v>3</v>
      </c>
      <c r="B6" s="85" t="s">
        <v>152</v>
      </c>
      <c r="C6" s="86" t="s">
        <v>153</v>
      </c>
    </row>
    <row r="7" customFormat="false" ht="38.25" hidden="false" customHeight="true" outlineLevel="0" collapsed="false">
      <c r="A7" s="84" t="n">
        <f aca="false">A6+1</f>
        <v>4</v>
      </c>
      <c r="B7" s="85" t="s">
        <v>154</v>
      </c>
      <c r="C7" s="86" t="s">
        <v>155</v>
      </c>
    </row>
    <row r="8" customFormat="false" ht="38.25" hidden="false" customHeight="true" outlineLevel="0" collapsed="false">
      <c r="A8" s="84" t="n">
        <f aca="false">A7+1</f>
        <v>5</v>
      </c>
      <c r="B8" s="85" t="s">
        <v>156</v>
      </c>
      <c r="C8" s="86" t="s">
        <v>155</v>
      </c>
    </row>
    <row r="9" customFormat="false" ht="12.75" hidden="false" customHeight="true" outlineLevel="0" collapsed="false">
      <c r="B9" s="51"/>
      <c r="C9" s="19"/>
    </row>
    <row r="10" customFormat="false" ht="24.75" hidden="false" customHeight="true" outlineLevel="0" collapsed="false">
      <c r="A10" s="83" t="s">
        <v>26</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157</v>
      </c>
      <c r="C11" s="86" t="s">
        <v>155</v>
      </c>
    </row>
    <row r="12" customFormat="false" ht="51" hidden="false" customHeight="true" outlineLevel="0" collapsed="false">
      <c r="A12" s="84" t="n">
        <f aca="false">A11+1</f>
        <v>7</v>
      </c>
      <c r="B12" s="85" t="s">
        <v>158</v>
      </c>
      <c r="C12" s="86" t="s">
        <v>153</v>
      </c>
    </row>
    <row r="13" customFormat="false" ht="38.25" hidden="false" customHeight="true" outlineLevel="0" collapsed="false">
      <c r="A13" s="84" t="n">
        <f aca="false">A12+1</f>
        <v>8</v>
      </c>
      <c r="B13" s="85" t="s">
        <v>159</v>
      </c>
      <c r="C13" s="86" t="s">
        <v>155</v>
      </c>
    </row>
    <row r="14" customFormat="false" ht="12.75" hidden="false" customHeight="true" outlineLevel="0" collapsed="false">
      <c r="B14" s="51"/>
      <c r="C14" s="19"/>
    </row>
    <row r="15" customFormat="false" ht="24.75" hidden="false" customHeight="true" outlineLevel="0" collapsed="false">
      <c r="A15" s="83" t="s">
        <v>33</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160</v>
      </c>
      <c r="C16" s="86" t="s">
        <v>161</v>
      </c>
    </row>
    <row r="17" customFormat="false" ht="51" hidden="false" customHeight="true" outlineLevel="0" collapsed="false">
      <c r="A17" s="84" t="n">
        <f aca="false">A16+1</f>
        <v>10</v>
      </c>
      <c r="B17" s="85" t="s">
        <v>162</v>
      </c>
      <c r="C17" s="86" t="s">
        <v>153</v>
      </c>
    </row>
    <row r="18" customFormat="false" ht="38.25" hidden="false" customHeight="true" outlineLevel="0" collapsed="false">
      <c r="A18" s="84" t="n">
        <f aca="false">A17+1</f>
        <v>11</v>
      </c>
      <c r="B18" s="85" t="s">
        <v>163</v>
      </c>
      <c r="C18" s="86" t="s">
        <v>155</v>
      </c>
    </row>
    <row r="19" customFormat="false" ht="51" hidden="false" customHeight="true" outlineLevel="0" collapsed="false">
      <c r="A19" s="84" t="n">
        <f aca="false">A18+1</f>
        <v>12</v>
      </c>
      <c r="B19" s="85" t="s">
        <v>164</v>
      </c>
      <c r="C19" s="86" t="s">
        <v>150</v>
      </c>
    </row>
    <row r="20" customFormat="false" ht="51" hidden="false" customHeight="true" outlineLevel="0" collapsed="false">
      <c r="A20" s="84" t="n">
        <f aca="false">A19+1</f>
        <v>13</v>
      </c>
      <c r="B20" s="85" t="s">
        <v>165</v>
      </c>
      <c r="C20" s="86" t="s">
        <v>155</v>
      </c>
    </row>
    <row r="21" customFormat="false" ht="38.25" hidden="false" customHeight="true" outlineLevel="0" collapsed="false">
      <c r="A21" s="84" t="n">
        <f aca="false">A20+1</f>
        <v>14</v>
      </c>
      <c r="B21" s="85" t="s">
        <v>166</v>
      </c>
      <c r="C21" s="86" t="s">
        <v>153</v>
      </c>
    </row>
    <row r="22" customFormat="false" ht="25.5" hidden="false" customHeight="true" outlineLevel="0" collapsed="false">
      <c r="A22" s="84" t="n">
        <f aca="false">A21+1</f>
        <v>15</v>
      </c>
      <c r="B22" s="85" t="s">
        <v>167</v>
      </c>
      <c r="C22" s="86" t="s">
        <v>161</v>
      </c>
    </row>
    <row r="23" customFormat="false" ht="25.5" hidden="false" customHeight="true" outlineLevel="0" collapsed="false">
      <c r="A23" s="84" t="n">
        <f aca="false">A22+1</f>
        <v>16</v>
      </c>
      <c r="B23" s="85" t="s">
        <v>168</v>
      </c>
      <c r="C23" s="86" t="s">
        <v>161</v>
      </c>
    </row>
    <row r="24" customFormat="false" ht="25.5" hidden="false" customHeight="true" outlineLevel="0" collapsed="false">
      <c r="A24" s="84" t="n">
        <f aca="false">A23+1</f>
        <v>17</v>
      </c>
      <c r="B24" s="85" t="s">
        <v>169</v>
      </c>
      <c r="C24" s="86" t="s">
        <v>170</v>
      </c>
    </row>
    <row r="25" customFormat="false" ht="12.75" hidden="false" customHeight="true" outlineLevel="0" collapsed="false">
      <c r="B25" s="51"/>
      <c r="C25" s="19"/>
    </row>
    <row r="26" customFormat="false" ht="24.75" hidden="false" customHeight="true" outlineLevel="0" collapsed="false">
      <c r="A26" s="83" t="s">
        <v>49</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171</v>
      </c>
      <c r="C27" s="86" t="s">
        <v>153</v>
      </c>
    </row>
    <row r="28" customFormat="false" ht="38.25" hidden="false" customHeight="true" outlineLevel="0" collapsed="false">
      <c r="A28" s="84" t="n">
        <f aca="false">A27+1</f>
        <v>19</v>
      </c>
      <c r="B28" s="85" t="s">
        <v>172</v>
      </c>
      <c r="C28" s="86" t="s">
        <v>153</v>
      </c>
    </row>
    <row r="29" customFormat="false" ht="51" hidden="false" customHeight="true" outlineLevel="0" collapsed="false">
      <c r="A29" s="84" t="n">
        <f aca="false">A28+1</f>
        <v>20</v>
      </c>
      <c r="B29" s="85" t="s">
        <v>173</v>
      </c>
      <c r="C29" s="86" t="s">
        <v>161</v>
      </c>
    </row>
    <row r="30" customFormat="false" ht="38.25" hidden="false" customHeight="true" outlineLevel="0" collapsed="false">
      <c r="A30" s="84" t="n">
        <f aca="false">A29+1</f>
        <v>21</v>
      </c>
      <c r="B30" s="85" t="s">
        <v>174</v>
      </c>
      <c r="C30" s="86" t="s">
        <v>153</v>
      </c>
    </row>
    <row r="31" customFormat="false" ht="12.75" hidden="false" customHeight="true" outlineLevel="0" collapsed="false">
      <c r="B31" s="51"/>
      <c r="C31" s="19"/>
    </row>
    <row r="32" customFormat="false" ht="24.75" hidden="false" customHeight="true" outlineLevel="0" collapsed="false">
      <c r="A32" s="83" t="s">
        <v>57</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175</v>
      </c>
      <c r="C33" s="86" t="s">
        <v>153</v>
      </c>
    </row>
    <row r="34" customFormat="false" ht="51" hidden="false" customHeight="true" outlineLevel="0" collapsed="false">
      <c r="A34" s="84" t="n">
        <f aca="false">A33+1</f>
        <v>23</v>
      </c>
      <c r="B34" s="85" t="s">
        <v>176</v>
      </c>
      <c r="C34" s="86" t="s">
        <v>155</v>
      </c>
    </row>
    <row r="35" customFormat="false" ht="38.25" hidden="false" customHeight="true" outlineLevel="0" collapsed="false">
      <c r="A35" s="84" t="n">
        <f aca="false">A34+1</f>
        <v>24</v>
      </c>
      <c r="B35" s="85" t="s">
        <v>177</v>
      </c>
      <c r="C35" s="86" t="s">
        <v>170</v>
      </c>
    </row>
    <row r="36" customFormat="false" ht="12.75" hidden="false" customHeight="true" outlineLevel="0" collapsed="false">
      <c r="B36" s="51"/>
      <c r="C36" s="19"/>
    </row>
    <row r="37" customFormat="false" ht="24.75" hidden="false" customHeight="true" outlineLevel="0" collapsed="false">
      <c r="A37" s="83" t="s">
        <v>62</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178</v>
      </c>
      <c r="C38" s="86" t="s">
        <v>155</v>
      </c>
    </row>
    <row r="39" customFormat="false" ht="63.75" hidden="false" customHeight="true" outlineLevel="0" collapsed="false">
      <c r="A39" s="84" t="n">
        <f aca="false">A38+1</f>
        <v>26</v>
      </c>
      <c r="B39" s="85" t="s">
        <v>179</v>
      </c>
      <c r="C39" s="86" t="s">
        <v>161</v>
      </c>
    </row>
    <row r="40" customFormat="false" ht="38.25" hidden="false" customHeight="true" outlineLevel="0" collapsed="false">
      <c r="A40" s="84" t="n">
        <f aca="false">A39+1</f>
        <v>27</v>
      </c>
      <c r="B40" s="85" t="s">
        <v>180</v>
      </c>
      <c r="C40" s="86" t="s">
        <v>161</v>
      </c>
    </row>
    <row r="41" customFormat="false" ht="63.75" hidden="false" customHeight="true" outlineLevel="0" collapsed="false">
      <c r="A41" s="84" t="n">
        <f aca="false">A40+1</f>
        <v>28</v>
      </c>
      <c r="B41" s="85" t="s">
        <v>181</v>
      </c>
      <c r="C41" s="86" t="s">
        <v>155</v>
      </c>
    </row>
    <row r="42" customFormat="false" ht="38.25" hidden="false" customHeight="true" outlineLevel="0" collapsed="false">
      <c r="A42" s="84" t="n">
        <f aca="false">A41+1</f>
        <v>29</v>
      </c>
      <c r="B42" s="85" t="s">
        <v>182</v>
      </c>
      <c r="C42" s="86" t="s">
        <v>155</v>
      </c>
    </row>
    <row r="43" customFormat="false" ht="12.75" hidden="false" customHeight="true" outlineLevel="0" collapsed="false">
      <c r="B43" s="51"/>
      <c r="C43" s="19"/>
    </row>
    <row r="44" customFormat="false" ht="24.75" hidden="false" customHeight="true" outlineLevel="0" collapsed="false">
      <c r="A44" s="83" t="s">
        <v>70</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183</v>
      </c>
      <c r="C45" s="86" t="s">
        <v>153</v>
      </c>
    </row>
    <row r="46" customFormat="false" ht="38.25" hidden="false" customHeight="true" outlineLevel="0" collapsed="false">
      <c r="A46" s="84" t="n">
        <f aca="false">A45+1</f>
        <v>31</v>
      </c>
      <c r="B46" s="85" t="s">
        <v>184</v>
      </c>
      <c r="C46" s="86" t="s">
        <v>155</v>
      </c>
    </row>
    <row r="47" customFormat="false" ht="51" hidden="false" customHeight="true" outlineLevel="0" collapsed="false">
      <c r="A47" s="84" t="n">
        <f aca="false">A46+1</f>
        <v>32</v>
      </c>
      <c r="B47" s="85" t="s">
        <v>185</v>
      </c>
      <c r="C47" s="86" t="s">
        <v>155</v>
      </c>
    </row>
    <row r="48" customFormat="false" ht="25.5" hidden="false" customHeight="true" outlineLevel="0" collapsed="false">
      <c r="A48" s="84" t="n">
        <f aca="false">A47+1</f>
        <v>33</v>
      </c>
      <c r="B48" s="85" t="s">
        <v>186</v>
      </c>
      <c r="C48" s="86" t="s">
        <v>155</v>
      </c>
    </row>
    <row r="49" customFormat="false" ht="12.75" hidden="false" customHeight="true" outlineLevel="0" collapsed="false">
      <c r="B49" s="51"/>
      <c r="C49" s="19"/>
    </row>
    <row r="50" customFormat="false" ht="24.75" hidden="false" customHeight="true" outlineLevel="0" collapsed="false">
      <c r="A50" s="83" t="s">
        <v>76</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187</v>
      </c>
      <c r="C51" s="86" t="s">
        <v>150</v>
      </c>
    </row>
    <row r="52" customFormat="false" ht="38.25" hidden="false" customHeight="true" outlineLevel="0" collapsed="false">
      <c r="A52" s="84" t="n">
        <f aca="false">A51+1</f>
        <v>35</v>
      </c>
      <c r="B52" s="85" t="s">
        <v>188</v>
      </c>
      <c r="C52" s="86" t="s">
        <v>161</v>
      </c>
    </row>
    <row r="53" customFormat="false" ht="25.5" hidden="false" customHeight="true" outlineLevel="0" collapsed="false">
      <c r="A53" s="84" t="n">
        <f aca="false">A52+1</f>
        <v>36</v>
      </c>
      <c r="B53" s="85" t="s">
        <v>189</v>
      </c>
      <c r="C53" s="86" t="s">
        <v>153</v>
      </c>
    </row>
    <row r="54" customFormat="false" ht="38.25" hidden="false" customHeight="true" outlineLevel="0" collapsed="false">
      <c r="A54" s="84" t="n">
        <f aca="false">A53+1</f>
        <v>37</v>
      </c>
      <c r="B54" s="85" t="s">
        <v>190</v>
      </c>
      <c r="C54" s="86" t="s">
        <v>155</v>
      </c>
    </row>
    <row r="55" customFormat="false" ht="25.5" hidden="false" customHeight="true" outlineLevel="0" collapsed="false">
      <c r="A55" s="84" t="n">
        <f aca="false">A54+1</f>
        <v>38</v>
      </c>
      <c r="B55" s="85" t="s">
        <v>191</v>
      </c>
      <c r="C55" s="86" t="s">
        <v>155</v>
      </c>
    </row>
    <row r="56" customFormat="false" ht="12.75" hidden="false" customHeight="true" outlineLevel="0" collapsed="false">
      <c r="B56" s="51"/>
      <c r="C56" s="19"/>
    </row>
    <row r="57" customFormat="false" ht="24.75" hidden="false" customHeight="true" outlineLevel="0" collapsed="false">
      <c r="A57" s="83" t="s">
        <v>84</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192</v>
      </c>
      <c r="C58" s="86" t="s">
        <v>153</v>
      </c>
    </row>
    <row r="59" customFormat="false" ht="38.25" hidden="false" customHeight="true" outlineLevel="0" collapsed="false">
      <c r="A59" s="84" t="n">
        <f aca="false">A58+1</f>
        <v>40</v>
      </c>
      <c r="B59" s="85" t="s">
        <v>193</v>
      </c>
      <c r="C59" s="86" t="s">
        <v>155</v>
      </c>
    </row>
    <row r="60" customFormat="false" ht="51" hidden="false" customHeight="true" outlineLevel="0" collapsed="false">
      <c r="A60" s="84" t="n">
        <f aca="false">A59+1</f>
        <v>41</v>
      </c>
      <c r="B60" s="85" t="s">
        <v>194</v>
      </c>
      <c r="C60" s="86" t="s">
        <v>155</v>
      </c>
    </row>
    <row r="61" customFormat="false" ht="38.25" hidden="false" customHeight="true" outlineLevel="0" collapsed="false">
      <c r="A61" s="84" t="n">
        <f aca="false">A60+1</f>
        <v>42</v>
      </c>
      <c r="B61" s="85" t="s">
        <v>195</v>
      </c>
      <c r="C61" s="86" t="s">
        <v>161</v>
      </c>
    </row>
    <row r="62" customFormat="false" ht="12.75" hidden="false" customHeight="true" outlineLevel="0" collapsed="false">
      <c r="B62" s="51"/>
      <c r="C62" s="19"/>
    </row>
    <row r="63" customFormat="false" ht="24.75" hidden="false" customHeight="true" outlineLevel="0" collapsed="false">
      <c r="A63" s="83" t="s">
        <v>91</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196</v>
      </c>
      <c r="C64" s="86" t="s">
        <v>153</v>
      </c>
    </row>
    <row r="65" customFormat="false" ht="25.5" hidden="false" customHeight="true" outlineLevel="0" collapsed="false">
      <c r="A65" s="84" t="n">
        <f aca="false">A64+1</f>
        <v>44</v>
      </c>
      <c r="B65" s="85" t="s">
        <v>197</v>
      </c>
      <c r="C65" s="86" t="s">
        <v>155</v>
      </c>
    </row>
    <row r="66" customFormat="false" ht="51" hidden="false" customHeight="true" outlineLevel="0" collapsed="false">
      <c r="A66" s="84" t="n">
        <f aca="false">A65+1</f>
        <v>45</v>
      </c>
      <c r="B66" s="85" t="s">
        <v>198</v>
      </c>
      <c r="C66" s="86" t="s">
        <v>155</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7" t="s">
        <v>199</v>
      </c>
      <c r="B1" s="87" t="s">
        <v>200</v>
      </c>
      <c r="C1" s="88" t="s">
        <v>201</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202</v>
      </c>
      <c r="C3" s="90" t="s">
        <v>203</v>
      </c>
      <c r="D3" s="91" t="n">
        <f aca="false">A4</f>
        <v>29</v>
      </c>
    </row>
    <row r="4" customFormat="false" ht="12.75" hidden="false" customHeight="true" outlineLevel="0" collapsed="false">
      <c r="A4" s="89" t="n">
        <v>29</v>
      </c>
      <c r="B4" s="10" t="s">
        <v>6</v>
      </c>
      <c r="C4" s="10" t="s">
        <v>204</v>
      </c>
      <c r="D4" s="91" t="n">
        <f aca="false">A4</f>
        <v>29</v>
      </c>
      <c r="E4" s="92" t="s">
        <v>205</v>
      </c>
      <c r="F4" s="91" t="n">
        <f aca="false">A5</f>
        <v>49</v>
      </c>
    </row>
    <row r="5" customFormat="false" ht="12.75" hidden="false" customHeight="true" outlineLevel="0" collapsed="false">
      <c r="A5" s="89" t="n">
        <v>49</v>
      </c>
      <c r="B5" s="10" t="s">
        <v>7</v>
      </c>
      <c r="C5" s="10" t="s">
        <v>204</v>
      </c>
      <c r="D5" s="91" t="n">
        <f aca="false">A5</f>
        <v>49</v>
      </c>
      <c r="E5" s="92" t="s">
        <v>205</v>
      </c>
      <c r="F5" s="91" t="n">
        <f aca="false">A6</f>
        <v>69</v>
      </c>
    </row>
    <row r="6" customFormat="false" ht="12.75" hidden="false" customHeight="true" outlineLevel="0" collapsed="false">
      <c r="A6" s="89" t="n">
        <v>69</v>
      </c>
      <c r="B6" s="10" t="s">
        <v>11</v>
      </c>
      <c r="C6" s="10" t="s">
        <v>204</v>
      </c>
      <c r="D6" s="91" t="n">
        <f aca="false">A6</f>
        <v>69</v>
      </c>
      <c r="E6" s="92" t="s">
        <v>205</v>
      </c>
      <c r="F6" s="91" t="n">
        <f aca="false">A7</f>
        <v>89</v>
      </c>
    </row>
    <row r="7" customFormat="false" ht="12.75" hidden="false" customHeight="true" outlineLevel="0" collapsed="false">
      <c r="A7" s="89" t="n">
        <v>89</v>
      </c>
      <c r="B7" s="10" t="s">
        <v>12</v>
      </c>
      <c r="C7" s="90" t="s">
        <v>206</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130</TotalTime>
  <Application>LibreOffice/7.0.1.2$Windows_X86_64 LibreOffice_project/7cbcfc562f6eb6708b5ff7d7397325de9e764452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2025-05-28T20:59:57Z</dcterms:modified>
  <cp:revision>5</cp:revision>
  <dc:subject/>
  <dc:title/>
</cp:coreProperties>
</file>