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picorel/Documents/PARSA/VirtualMemory/micro17/"/>
    </mc:Choice>
  </mc:AlternateContent>
  <bookViews>
    <workbookView xWindow="35980" yWindow="6420" windowWidth="24960" windowHeight="13840" tabRatio="500" activeTab="2"/>
  </bookViews>
  <sheets>
    <sheet name="scramble" sheetId="1" r:id="rId1"/>
    <sheet name="fold" sheetId="2" r:id="rId2"/>
    <sheet name="avg ref" sheetId="3" r:id="rId3"/>
    <sheet name="dram" sheetId="4" r:id="rId4"/>
    <sheet name="close open" sheetId="5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5" l="1"/>
  <c r="C18" i="5"/>
  <c r="D18" i="5"/>
  <c r="E18" i="5"/>
  <c r="F18" i="5"/>
  <c r="G18" i="5"/>
  <c r="C17" i="5"/>
  <c r="D17" i="5"/>
  <c r="E17" i="5"/>
  <c r="F17" i="5"/>
  <c r="G17" i="5"/>
  <c r="B17" i="5"/>
  <c r="B14" i="5"/>
  <c r="C14" i="5"/>
  <c r="D14" i="5"/>
  <c r="E14" i="5"/>
  <c r="F14" i="5"/>
  <c r="G14" i="5"/>
  <c r="G13" i="5"/>
  <c r="C13" i="5"/>
  <c r="D13" i="5"/>
  <c r="E13" i="5"/>
  <c r="F13" i="5"/>
  <c r="B13" i="5"/>
  <c r="B8" i="5"/>
  <c r="C8" i="5"/>
  <c r="D8" i="5"/>
  <c r="E8" i="5"/>
  <c r="F8" i="5"/>
  <c r="G8" i="5"/>
  <c r="C7" i="5"/>
  <c r="D7" i="5"/>
  <c r="E7" i="5"/>
  <c r="F7" i="5"/>
  <c r="G7" i="5"/>
  <c r="B7" i="5"/>
  <c r="B4" i="5"/>
  <c r="C4" i="5"/>
  <c r="D4" i="5"/>
  <c r="E4" i="5"/>
  <c r="F4" i="5"/>
  <c r="G4" i="5"/>
  <c r="C3" i="5"/>
  <c r="D3" i="5"/>
  <c r="E3" i="5"/>
  <c r="F3" i="5"/>
  <c r="G3" i="5"/>
  <c r="B3" i="5"/>
  <c r="C3" i="3"/>
  <c r="D3" i="3"/>
  <c r="E3" i="3"/>
  <c r="F3" i="3"/>
  <c r="G3" i="3"/>
  <c r="B3" i="3"/>
  <c r="C2" i="3"/>
  <c r="D2" i="3"/>
  <c r="E2" i="3"/>
  <c r="F2" i="3"/>
  <c r="G2" i="3"/>
  <c r="B2" i="3"/>
  <c r="D7" i="2"/>
  <c r="E7" i="2"/>
  <c r="F7" i="2"/>
  <c r="G7" i="2"/>
  <c r="H7" i="2"/>
  <c r="C7" i="2"/>
  <c r="D7" i="1"/>
  <c r="E7" i="1"/>
  <c r="F7" i="1"/>
  <c r="G7" i="1"/>
  <c r="H7" i="1"/>
  <c r="C7" i="1"/>
</calcChain>
</file>

<file path=xl/sharedStrings.xml><?xml version="1.0" encoding="utf-8"?>
<sst xmlns="http://schemas.openxmlformats.org/spreadsheetml/2006/main" count="48" uniqueCount="26">
  <si>
    <t>nProcs / # Factor</t>
  </si>
  <si>
    <t>Average</t>
  </si>
  <si>
    <t>1p</t>
  </si>
  <si>
    <t>2p</t>
  </si>
  <si>
    <t>4p</t>
  </si>
  <si>
    <t>8p</t>
  </si>
  <si>
    <t>SA</t>
  </si>
  <si>
    <t>Fold</t>
  </si>
  <si>
    <t>avg</t>
  </si>
  <si>
    <t>AVG</t>
  </si>
  <si>
    <t>1/2</t>
  </si>
  <si>
    <t>1/4</t>
  </si>
  <si>
    <t>1/8</t>
  </si>
  <si>
    <t>DRAM</t>
  </si>
  <si>
    <t>Latency (ns)</t>
  </si>
  <si>
    <t>tCK</t>
  </si>
  <si>
    <t>tRCD</t>
  </si>
  <si>
    <t>tCAS</t>
  </si>
  <si>
    <t>tRP</t>
  </si>
  <si>
    <t>tRC</t>
  </si>
  <si>
    <t>DRAM Access</t>
  </si>
  <si>
    <t>Row Buffer Hit</t>
  </si>
  <si>
    <t>close</t>
  </si>
  <si>
    <t>open</t>
  </si>
  <si>
    <t>Norm</t>
  </si>
  <si>
    <t>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</si>
</sst>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scramble!$B$2</c:f>
              <c:strCache>
                <c:ptCount val="1"/>
                <c:pt idx="0">
                  <c:v>1p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scramble!$D$1:$H$1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scramble!$D$2:$H$2</c:f>
              <c:numCache>
                <c:formatCode>General</c:formatCode>
                <c:ptCount val="5"/>
                <c:pt idx="0">
                  <c:v>1.358838833</c:v>
                </c:pt>
                <c:pt idx="1">
                  <c:v>1.153177167</c:v>
                </c:pt>
                <c:pt idx="2">
                  <c:v>1.067472167</c:v>
                </c:pt>
                <c:pt idx="3">
                  <c:v>1.006004167</c:v>
                </c:pt>
                <c:pt idx="4">
                  <c:v>1.001329</c:v>
                </c:pt>
              </c:numCache>
            </c:numRef>
          </c:val>
        </c:ser>
        <c:ser>
          <c:idx val="1"/>
          <c:order val="1"/>
          <c:tx>
            <c:strRef>
              <c:f>scramble!$B$3</c:f>
              <c:strCache>
                <c:ptCount val="1"/>
                <c:pt idx="0">
                  <c:v>2p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scramble!$D$1:$H$1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scramble!$D$3:$H$3</c:f>
              <c:numCache>
                <c:formatCode>General</c:formatCode>
                <c:ptCount val="5"/>
                <c:pt idx="0">
                  <c:v>1.425989833</c:v>
                </c:pt>
                <c:pt idx="1">
                  <c:v>1.129194667</c:v>
                </c:pt>
                <c:pt idx="2">
                  <c:v>1.026675167</c:v>
                </c:pt>
                <c:pt idx="3">
                  <c:v>1.011362833</c:v>
                </c:pt>
                <c:pt idx="4">
                  <c:v>1.0074135</c:v>
                </c:pt>
              </c:numCache>
            </c:numRef>
          </c:val>
        </c:ser>
        <c:ser>
          <c:idx val="2"/>
          <c:order val="2"/>
          <c:tx>
            <c:strRef>
              <c:f>scramble!$B$4</c:f>
              <c:strCache>
                <c:ptCount val="1"/>
                <c:pt idx="0">
                  <c:v>4p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scramble!$D$1:$H$1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scramble!$D$4:$H$4</c:f>
              <c:numCache>
                <c:formatCode>General</c:formatCode>
                <c:ptCount val="5"/>
                <c:pt idx="0">
                  <c:v>1.277103667</c:v>
                </c:pt>
                <c:pt idx="1">
                  <c:v>1.079012667</c:v>
                </c:pt>
                <c:pt idx="2">
                  <c:v>1.006278167</c:v>
                </c:pt>
                <c:pt idx="3">
                  <c:v>1.002539833</c:v>
                </c:pt>
                <c:pt idx="4">
                  <c:v>1.0021905</c:v>
                </c:pt>
              </c:numCache>
            </c:numRef>
          </c:val>
        </c:ser>
        <c:ser>
          <c:idx val="3"/>
          <c:order val="3"/>
          <c:tx>
            <c:strRef>
              <c:f>scramble!$B$5</c:f>
              <c:strCache>
                <c:ptCount val="1"/>
                <c:pt idx="0">
                  <c:v>8p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scramble!$D$1:$H$1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scramble!$D$5:$H$5</c:f>
              <c:numCache>
                <c:formatCode>General</c:formatCode>
                <c:ptCount val="5"/>
                <c:pt idx="0">
                  <c:v>1.129655833</c:v>
                </c:pt>
                <c:pt idx="1">
                  <c:v>1.016613</c:v>
                </c:pt>
                <c:pt idx="2">
                  <c:v>1.002032667</c:v>
                </c:pt>
                <c:pt idx="3">
                  <c:v>1.000690667</c:v>
                </c:pt>
                <c:pt idx="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01320688"/>
        <c:axId val="-2086196720"/>
      </c:barChart>
      <c:catAx>
        <c:axId val="-200132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196720"/>
        <c:crosses val="autoZero"/>
        <c:auto val="1"/>
        <c:lblAlgn val="ctr"/>
        <c:lblOffset val="100"/>
        <c:noMultiLvlLbl val="0"/>
      </c:catAx>
      <c:valAx>
        <c:axId val="-2086196720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132068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scramble!$B$2</c:f>
              <c:strCache>
                <c:ptCount val="1"/>
                <c:pt idx="0">
                  <c:v>1p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scramble!$D$1:$H$1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scramble!$D$2:$H$2</c:f>
              <c:numCache>
                <c:formatCode>General</c:formatCode>
                <c:ptCount val="5"/>
                <c:pt idx="0">
                  <c:v>1.358838833</c:v>
                </c:pt>
                <c:pt idx="1">
                  <c:v>1.153177167</c:v>
                </c:pt>
                <c:pt idx="2">
                  <c:v>1.067472167</c:v>
                </c:pt>
                <c:pt idx="3">
                  <c:v>1.006004167</c:v>
                </c:pt>
                <c:pt idx="4">
                  <c:v>1.001329</c:v>
                </c:pt>
              </c:numCache>
            </c:numRef>
          </c:val>
        </c:ser>
        <c:ser>
          <c:idx val="1"/>
          <c:order val="1"/>
          <c:tx>
            <c:strRef>
              <c:f>scramble!$B$3</c:f>
              <c:strCache>
                <c:ptCount val="1"/>
                <c:pt idx="0">
                  <c:v>2p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scramble!$D$1:$H$1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scramble!$D$3:$H$3</c:f>
              <c:numCache>
                <c:formatCode>General</c:formatCode>
                <c:ptCount val="5"/>
                <c:pt idx="0">
                  <c:v>1.425989833</c:v>
                </c:pt>
                <c:pt idx="1">
                  <c:v>1.129194667</c:v>
                </c:pt>
                <c:pt idx="2">
                  <c:v>1.026675167</c:v>
                </c:pt>
                <c:pt idx="3">
                  <c:v>1.011362833</c:v>
                </c:pt>
                <c:pt idx="4">
                  <c:v>1.0074135</c:v>
                </c:pt>
              </c:numCache>
            </c:numRef>
          </c:val>
        </c:ser>
        <c:ser>
          <c:idx val="2"/>
          <c:order val="2"/>
          <c:tx>
            <c:strRef>
              <c:f>scramble!$B$4</c:f>
              <c:strCache>
                <c:ptCount val="1"/>
                <c:pt idx="0">
                  <c:v>4p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scramble!$D$1:$H$1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scramble!$D$4:$H$4</c:f>
              <c:numCache>
                <c:formatCode>General</c:formatCode>
                <c:ptCount val="5"/>
                <c:pt idx="0">
                  <c:v>1.277103667</c:v>
                </c:pt>
                <c:pt idx="1">
                  <c:v>1.079012667</c:v>
                </c:pt>
                <c:pt idx="2">
                  <c:v>1.006278167</c:v>
                </c:pt>
                <c:pt idx="3">
                  <c:v>1.002539833</c:v>
                </c:pt>
                <c:pt idx="4">
                  <c:v>1.0021905</c:v>
                </c:pt>
              </c:numCache>
            </c:numRef>
          </c:val>
        </c:ser>
        <c:ser>
          <c:idx val="3"/>
          <c:order val="3"/>
          <c:tx>
            <c:strRef>
              <c:f>scramble!$B$5</c:f>
              <c:strCache>
                <c:ptCount val="1"/>
                <c:pt idx="0">
                  <c:v>8p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scramble!$D$1:$H$1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scramble!$D$5:$H$5</c:f>
              <c:numCache>
                <c:formatCode>General</c:formatCode>
                <c:ptCount val="5"/>
                <c:pt idx="0">
                  <c:v>1.129655833</c:v>
                </c:pt>
                <c:pt idx="1">
                  <c:v>1.016613</c:v>
                </c:pt>
                <c:pt idx="2">
                  <c:v>1.002032667</c:v>
                </c:pt>
                <c:pt idx="3">
                  <c:v>1.000690667</c:v>
                </c:pt>
                <c:pt idx="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321552"/>
        <c:axId val="-2076921760"/>
      </c:barChart>
      <c:catAx>
        <c:axId val="-207632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921760"/>
        <c:crosses val="autoZero"/>
        <c:auto val="1"/>
        <c:lblAlgn val="ctr"/>
        <c:lblOffset val="100"/>
        <c:noMultiLvlLbl val="0"/>
      </c:catAx>
      <c:valAx>
        <c:axId val="-2076921760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32155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ref'!$A$2</c:f>
              <c:strCache>
                <c:ptCount val="1"/>
                <c:pt idx="0">
                  <c:v>Mod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'avg ref'!$C$1:$E$1</c:f>
              <c:strCache>
                <c:ptCount val="3"/>
                <c:pt idx="0">
                  <c:v>1/2</c:v>
                </c:pt>
                <c:pt idx="1">
                  <c:v>1/4</c:v>
                </c:pt>
                <c:pt idx="2">
                  <c:v>1/8</c:v>
                </c:pt>
              </c:strCache>
            </c:strRef>
          </c:cat>
          <c:val>
            <c:numRef>
              <c:f>'avg ref'!$C$2:$E$2</c:f>
              <c:numCache>
                <c:formatCode>General</c:formatCode>
                <c:ptCount val="3"/>
                <c:pt idx="0">
                  <c:v>1.2978970415</c:v>
                </c:pt>
                <c:pt idx="1">
                  <c:v>1.09449937525</c:v>
                </c:pt>
                <c:pt idx="2">
                  <c:v>1.025614542</c:v>
                </c:pt>
              </c:numCache>
            </c:numRef>
          </c:val>
        </c:ser>
        <c:ser>
          <c:idx val="1"/>
          <c:order val="1"/>
          <c:tx>
            <c:strRef>
              <c:f>'avg ref'!$A$3</c:f>
              <c:strCache>
                <c:ptCount val="1"/>
                <c:pt idx="0">
                  <c:v>Fold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'avg ref'!$C$1:$E$1</c:f>
              <c:strCache>
                <c:ptCount val="3"/>
                <c:pt idx="0">
                  <c:v>1/2</c:v>
                </c:pt>
                <c:pt idx="1">
                  <c:v>1/4</c:v>
                </c:pt>
                <c:pt idx="2">
                  <c:v>1/8</c:v>
                </c:pt>
              </c:strCache>
            </c:strRef>
          </c:cat>
          <c:val>
            <c:numRef>
              <c:f>'avg ref'!$C$3:$E$3</c:f>
              <c:numCache>
                <c:formatCode>General</c:formatCode>
                <c:ptCount val="3"/>
                <c:pt idx="0">
                  <c:v>1.15126404175</c:v>
                </c:pt>
                <c:pt idx="1">
                  <c:v>1.015685</c:v>
                </c:pt>
                <c:pt idx="2">
                  <c:v>1.0079610835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1910688"/>
        <c:axId val="-2116009008"/>
      </c:barChart>
      <c:catAx>
        <c:axId val="-204191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 sz="1200" b="1"/>
                  <a:t>Load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-2116009008"/>
        <c:crosses val="autoZero"/>
        <c:auto val="1"/>
        <c:lblAlgn val="ctr"/>
        <c:lblOffset val="100"/>
        <c:noMultiLvlLbl val="0"/>
      </c:catAx>
      <c:valAx>
        <c:axId val="-2116009008"/>
        <c:scaling>
          <c:orientation val="minMax"/>
          <c:max val="1.3"/>
          <c:min val="1.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 sz="1200" b="1"/>
                  <a:t>Memory References per Walk</a:t>
                </a:r>
              </a:p>
            </c:rich>
          </c:tx>
          <c:layout>
            <c:manualLayout>
              <c:xMode val="edge"/>
              <c:yMode val="edge"/>
              <c:x val="0.0305555555555555"/>
              <c:y val="0.116078302712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-2041910688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44251531058618"/>
          <c:y val="0.12037037037037"/>
          <c:w val="0.243479877515311"/>
          <c:h val="0.09755978419364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" charset="0"/>
              <a:ea typeface="Palatino" charset="0"/>
              <a:cs typeface="Palatino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Palatino" charset="0"/>
          <a:ea typeface="Palatino" charset="0"/>
          <a:cs typeface="Palatin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'close open'!$A$13</c:f>
              <c:strCache>
                <c:ptCount val="1"/>
                <c:pt idx="0">
                  <c:v>Mod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'close open'!$C$12:$E$12</c:f>
              <c:strCache>
                <c:ptCount val="3"/>
                <c:pt idx="0">
                  <c:v>1/2</c:v>
                </c:pt>
                <c:pt idx="1">
                  <c:v>1/4</c:v>
                </c:pt>
                <c:pt idx="2">
                  <c:v>1/8</c:v>
                </c:pt>
              </c:strCache>
            </c:strRef>
          </c:cat>
          <c:val>
            <c:numRef>
              <c:f>'close open'!$C$13:$E$13</c:f>
              <c:numCache>
                <c:formatCode>General</c:formatCode>
                <c:ptCount val="3"/>
                <c:pt idx="0">
                  <c:v>1.2978970415</c:v>
                </c:pt>
                <c:pt idx="1">
                  <c:v>1.09449937525</c:v>
                </c:pt>
                <c:pt idx="2">
                  <c:v>1.025614542</c:v>
                </c:pt>
              </c:numCache>
            </c:numRef>
          </c:val>
        </c:ser>
        <c:ser>
          <c:idx val="1"/>
          <c:order val="1"/>
          <c:tx>
            <c:strRef>
              <c:f>'close open'!$A$14</c:f>
              <c:strCache>
                <c:ptCount val="1"/>
                <c:pt idx="0">
                  <c:v>Fold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'close open'!$C$12:$E$12</c:f>
              <c:strCache>
                <c:ptCount val="3"/>
                <c:pt idx="0">
                  <c:v>1/2</c:v>
                </c:pt>
                <c:pt idx="1">
                  <c:v>1/4</c:v>
                </c:pt>
                <c:pt idx="2">
                  <c:v>1/8</c:v>
                </c:pt>
              </c:strCache>
            </c:strRef>
          </c:cat>
          <c:val>
            <c:numRef>
              <c:f>'close open'!$C$14:$E$14</c:f>
              <c:numCache>
                <c:formatCode>General</c:formatCode>
                <c:ptCount val="3"/>
                <c:pt idx="0">
                  <c:v>1.15126404175</c:v>
                </c:pt>
                <c:pt idx="1">
                  <c:v>1.015685</c:v>
                </c:pt>
                <c:pt idx="2">
                  <c:v>1.0079610835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9754880"/>
        <c:axId val="-2074399280"/>
      </c:barChart>
      <c:catAx>
        <c:axId val="211975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399280"/>
        <c:crosses val="autoZero"/>
        <c:auto val="1"/>
        <c:lblAlgn val="ctr"/>
        <c:lblOffset val="100"/>
        <c:noMultiLvlLbl val="0"/>
      </c:catAx>
      <c:valAx>
        <c:axId val="-2074399280"/>
        <c:scaling>
          <c:orientation val="minMax"/>
          <c:max val="1.3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75488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'close open'!$A$17</c:f>
              <c:strCache>
                <c:ptCount val="1"/>
                <c:pt idx="0">
                  <c:v>Mod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'close open'!$C$12:$E$12</c:f>
              <c:strCache>
                <c:ptCount val="3"/>
                <c:pt idx="0">
                  <c:v>1/2</c:v>
                </c:pt>
                <c:pt idx="1">
                  <c:v>1/4</c:v>
                </c:pt>
                <c:pt idx="2">
                  <c:v>1/8</c:v>
                </c:pt>
              </c:strCache>
            </c:strRef>
          </c:cat>
          <c:val>
            <c:numRef>
              <c:f>'close open'!$C$17:$E$17</c:f>
              <c:numCache>
                <c:formatCode>General</c:formatCode>
                <c:ptCount val="3"/>
                <c:pt idx="0">
                  <c:v>1.099299013833333</c:v>
                </c:pt>
                <c:pt idx="1">
                  <c:v>1.03149979175</c:v>
                </c:pt>
                <c:pt idx="2">
                  <c:v>1.008538180666667</c:v>
                </c:pt>
              </c:numCache>
            </c:numRef>
          </c:val>
        </c:ser>
        <c:ser>
          <c:idx val="1"/>
          <c:order val="1"/>
          <c:tx>
            <c:strRef>
              <c:f>'close open'!$A$18</c:f>
              <c:strCache>
                <c:ptCount val="1"/>
                <c:pt idx="0">
                  <c:v>Fold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'close open'!$C$12:$E$12</c:f>
              <c:strCache>
                <c:ptCount val="3"/>
                <c:pt idx="0">
                  <c:v>1/2</c:v>
                </c:pt>
                <c:pt idx="1">
                  <c:v>1/4</c:v>
                </c:pt>
                <c:pt idx="2">
                  <c:v>1/8</c:v>
                </c:pt>
              </c:strCache>
            </c:strRef>
          </c:cat>
          <c:val>
            <c:numRef>
              <c:f>'close open'!$C$18:$E$18</c:f>
              <c:numCache>
                <c:formatCode>General</c:formatCode>
                <c:ptCount val="3"/>
                <c:pt idx="0">
                  <c:v>1.05042134725</c:v>
                </c:pt>
                <c:pt idx="1">
                  <c:v>1.005228333333333</c:v>
                </c:pt>
                <c:pt idx="2">
                  <c:v>1.0026536945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008624"/>
        <c:axId val="-2080647168"/>
      </c:barChart>
      <c:catAx>
        <c:axId val="-207700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 b="1"/>
                  <a:t>Load Factor</a:t>
                </a:r>
              </a:p>
            </c:rich>
          </c:tx>
          <c:layout>
            <c:manualLayout>
              <c:xMode val="edge"/>
              <c:yMode val="edge"/>
              <c:x val="0.485103566681321"/>
              <c:y val="0.894301138121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-2080647168"/>
        <c:crosses val="autoZero"/>
        <c:auto val="1"/>
        <c:lblAlgn val="ctr"/>
        <c:lblOffset val="100"/>
        <c:noMultiLvlLbl val="0"/>
      </c:catAx>
      <c:valAx>
        <c:axId val="-2080647168"/>
        <c:scaling>
          <c:orientation val="minMax"/>
          <c:max val="1.15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 b="1"/>
                  <a:t>Page Walk Latency </a:t>
                </a:r>
              </a:p>
              <a:p>
                <a:pPr>
                  <a:defRPr b="1"/>
                </a:pPr>
                <a:r>
                  <a:rPr lang="en-US" b="1"/>
                  <a:t>(Normalized to DRAM Latency)</a:t>
                </a:r>
              </a:p>
            </c:rich>
          </c:tx>
          <c:layout>
            <c:manualLayout>
              <c:xMode val="edge"/>
              <c:yMode val="edge"/>
              <c:x val="0.0104803486242582"/>
              <c:y val="0.078921019152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-2077008624"/>
        <c:crosses val="autoZero"/>
        <c:crossBetween val="between"/>
        <c:minorUnit val="0.0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57896746697607"/>
          <c:y val="0.126637554585153"/>
          <c:w val="0.229657859941694"/>
          <c:h val="0.09202145583330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" charset="0"/>
              <a:ea typeface="Palatino" charset="0"/>
              <a:cs typeface="Palatino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Palatino" charset="0"/>
          <a:ea typeface="Palatino" charset="0"/>
          <a:cs typeface="Palatin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8</xdr:row>
      <xdr:rowOff>69850</xdr:rowOff>
    </xdr:from>
    <xdr:to>
      <xdr:col>12</xdr:col>
      <xdr:colOff>304800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9</xdr:row>
      <xdr:rowOff>190500</xdr:rowOff>
    </xdr:from>
    <xdr:to>
      <xdr:col>12</xdr:col>
      <xdr:colOff>596900</xdr:colOff>
      <xdr:row>23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717550</xdr:colOff>
      <xdr:row>7</xdr:row>
      <xdr:rowOff>6350</xdr:rowOff>
    </xdr:from>
    <xdr:to>
      <xdr:col>7</xdr:col>
      <xdr:colOff>336550</xdr:colOff>
      <xdr:row>20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8</xdr:row>
      <xdr:rowOff>133350</xdr:rowOff>
    </xdr:from>
    <xdr:to>
      <xdr:col>13</xdr:col>
      <xdr:colOff>615950</xdr:colOff>
      <xdr:row>22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825499</xdr:colOff>
      <xdr:row>25</xdr:row>
      <xdr:rowOff>0</xdr:rowOff>
    </xdr:from>
    <xdr:to>
      <xdr:col>12</xdr:col>
      <xdr:colOff>719666</xdr:colOff>
      <xdr:row>39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8" sqref="B8"/>
    </sheetView>
  </sheetViews>
  <sheetFormatPr baseColWidth="10" defaultRowHeight="16" x14ac:dyDescent="0.2"/>
  <sheetData>
    <row r="1" spans="1:8" ht="17" x14ac:dyDescent="0.2">
      <c r="A1" s="1"/>
      <c r="B1" s="1"/>
      <c r="C1" s="1">
        <v>1</v>
      </c>
      <c r="D1" s="1">
        <v>2</v>
      </c>
      <c r="E1" s="1">
        <v>4</v>
      </c>
      <c r="F1" s="1">
        <v>8</v>
      </c>
      <c r="G1" s="1">
        <v>16</v>
      </c>
      <c r="H1" s="1">
        <v>32</v>
      </c>
    </row>
    <row r="2" spans="1:8" ht="17" x14ac:dyDescent="0.2">
      <c r="A2" s="1" t="s">
        <v>1</v>
      </c>
      <c r="B2" s="1" t="s">
        <v>2</v>
      </c>
      <c r="C2" s="1">
        <v>1.810472667</v>
      </c>
      <c r="D2" s="1">
        <v>1.3588388330000001</v>
      </c>
      <c r="E2" s="1">
        <v>1.1531771669999999</v>
      </c>
      <c r="F2" s="1">
        <v>1.067472167</v>
      </c>
      <c r="G2" s="1">
        <v>1.0060041669999999</v>
      </c>
      <c r="H2" s="1">
        <v>1.0013289999999999</v>
      </c>
    </row>
    <row r="3" spans="1:8" ht="17" x14ac:dyDescent="0.2">
      <c r="A3" s="1"/>
      <c r="B3" s="1" t="s">
        <v>3</v>
      </c>
      <c r="C3" s="1">
        <v>1.961101167</v>
      </c>
      <c r="D3" s="1">
        <v>1.425989833</v>
      </c>
      <c r="E3" s="1">
        <v>1.1291946669999999</v>
      </c>
      <c r="F3" s="1">
        <v>1.0266751670000001</v>
      </c>
      <c r="G3" s="1">
        <v>1.011362833</v>
      </c>
      <c r="H3" s="1">
        <v>1.0074135</v>
      </c>
    </row>
    <row r="4" spans="1:8" ht="17" x14ac:dyDescent="0.2">
      <c r="A4" s="1"/>
      <c r="B4" s="1" t="s">
        <v>4</v>
      </c>
      <c r="C4" s="1">
        <v>12.261293500000001</v>
      </c>
      <c r="D4" s="1">
        <v>1.277103667</v>
      </c>
      <c r="E4" s="1">
        <v>1.079012667</v>
      </c>
      <c r="F4" s="1">
        <v>1.0062781670000001</v>
      </c>
      <c r="G4" s="1">
        <v>1.0025398329999999</v>
      </c>
      <c r="H4" s="1">
        <v>1.0021905</v>
      </c>
    </row>
    <row r="5" spans="1:8" ht="17" x14ac:dyDescent="0.2">
      <c r="A5" s="1"/>
      <c r="B5" s="1" t="s">
        <v>5</v>
      </c>
      <c r="C5" s="1">
        <v>9.798381333</v>
      </c>
      <c r="D5" s="1">
        <v>1.1296558329999999</v>
      </c>
      <c r="E5" s="1">
        <v>1.016613</v>
      </c>
      <c r="F5" s="1">
        <v>1.0020326669999999</v>
      </c>
      <c r="G5" s="1">
        <v>1.000690667</v>
      </c>
      <c r="H5" s="1">
        <v>1</v>
      </c>
    </row>
    <row r="7" spans="1:8" ht="17" x14ac:dyDescent="0.2">
      <c r="B7" s="1" t="s">
        <v>8</v>
      </c>
      <c r="C7">
        <f>AVERAGE(C2:C5)</f>
        <v>6.457812166750001</v>
      </c>
      <c r="D7">
        <f t="shared" ref="D7:H7" si="0">AVERAGE(D2:D5)</f>
        <v>1.2978970415</v>
      </c>
      <c r="E7">
        <f t="shared" si="0"/>
        <v>1.0944993752499999</v>
      </c>
      <c r="F7">
        <f t="shared" si="0"/>
        <v>1.025614542</v>
      </c>
      <c r="G7">
        <f t="shared" si="0"/>
        <v>1.005149375</v>
      </c>
      <c r="H7">
        <f t="shared" si="0"/>
        <v>1.0027332499999999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F13" sqref="F13"/>
    </sheetView>
  </sheetViews>
  <sheetFormatPr baseColWidth="10" defaultRowHeight="16" x14ac:dyDescent="0.2"/>
  <sheetData>
    <row r="1" spans="1:8" ht="17" x14ac:dyDescent="0.2">
      <c r="A1" s="1"/>
      <c r="B1" s="1" t="s">
        <v>0</v>
      </c>
      <c r="C1" s="1">
        <v>1</v>
      </c>
      <c r="D1" s="1">
        <v>2</v>
      </c>
      <c r="E1" s="1">
        <v>4</v>
      </c>
      <c r="F1" s="1">
        <v>8</v>
      </c>
      <c r="G1" s="1">
        <v>16</v>
      </c>
      <c r="H1" s="1">
        <v>32</v>
      </c>
    </row>
    <row r="2" spans="1:8" ht="17" x14ac:dyDescent="0.2">
      <c r="A2" s="1" t="s">
        <v>1</v>
      </c>
      <c r="B2" s="1">
        <v>1</v>
      </c>
      <c r="C2" s="1">
        <v>0.83834516670000003</v>
      </c>
      <c r="D2" s="1">
        <v>1.0479270000000001</v>
      </c>
      <c r="E2" s="1">
        <v>1.017372333</v>
      </c>
      <c r="F2" s="1">
        <v>1.0082941670000001</v>
      </c>
      <c r="G2" s="1">
        <v>1.0015449999999999</v>
      </c>
      <c r="H2" s="1">
        <v>1.0013193330000001</v>
      </c>
    </row>
    <row r="3" spans="1:8" ht="17" x14ac:dyDescent="0.2">
      <c r="A3" s="1"/>
      <c r="B3" s="1">
        <v>2</v>
      </c>
      <c r="C3" s="1">
        <v>1.2082170000000001</v>
      </c>
      <c r="D3" s="1">
        <v>1.1585025</v>
      </c>
      <c r="E3" s="1">
        <v>1.012290833</v>
      </c>
      <c r="F3" s="1">
        <v>1.004934167</v>
      </c>
      <c r="G3" s="1">
        <v>1.0038053330000001</v>
      </c>
      <c r="H3" s="1">
        <v>1.0001861670000001</v>
      </c>
    </row>
    <row r="4" spans="1:8" ht="17" x14ac:dyDescent="0.2">
      <c r="A4" s="1"/>
      <c r="B4" s="1">
        <v>4</v>
      </c>
      <c r="C4" s="1">
        <v>4.2242499999999996</v>
      </c>
      <c r="D4" s="1">
        <v>1.168227167</v>
      </c>
      <c r="E4" s="1">
        <v>1.017403667</v>
      </c>
      <c r="F4" s="1">
        <v>1.0114383330000001</v>
      </c>
      <c r="G4" s="1">
        <v>1.0078146670000001</v>
      </c>
      <c r="H4" s="1">
        <v>1.018074833</v>
      </c>
    </row>
    <row r="5" spans="1:8" ht="17" x14ac:dyDescent="0.2">
      <c r="A5" s="1"/>
      <c r="B5" s="1">
        <v>8</v>
      </c>
      <c r="C5" s="1">
        <v>5.5324714999999998</v>
      </c>
      <c r="D5" s="1">
        <v>1.2303995000000001</v>
      </c>
      <c r="E5" s="1">
        <v>1.0156731670000001</v>
      </c>
      <c r="F5" s="1">
        <v>1.0071776670000001</v>
      </c>
      <c r="G5" s="1">
        <v>1.0064675000000001</v>
      </c>
      <c r="H5" s="1">
        <v>1.0039723330000001</v>
      </c>
    </row>
    <row r="7" spans="1:8" x14ac:dyDescent="0.2">
      <c r="B7" t="s">
        <v>9</v>
      </c>
      <c r="C7">
        <f>AVERAGE(C2:C5)</f>
        <v>2.9508209166750001</v>
      </c>
      <c r="D7">
        <f t="shared" ref="D7:H7" si="0">AVERAGE(D2:D5)</f>
        <v>1.15126404175</v>
      </c>
      <c r="E7">
        <f t="shared" si="0"/>
        <v>1.0156849999999999</v>
      </c>
      <c r="F7">
        <f t="shared" si="0"/>
        <v>1.0079610835000001</v>
      </c>
      <c r="G7">
        <f t="shared" si="0"/>
        <v>1.004908125</v>
      </c>
      <c r="H7">
        <f t="shared" si="0"/>
        <v>1.0058881665000001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topLeftCell="A3" workbookViewId="0">
      <selection activeCell="J19" sqref="J19"/>
    </sheetView>
  </sheetViews>
  <sheetFormatPr baseColWidth="10" defaultRowHeight="16" x14ac:dyDescent="0.2"/>
  <sheetData>
    <row r="1" spans="1:7" ht="17" x14ac:dyDescent="0.2">
      <c r="B1" s="1">
        <v>1</v>
      </c>
      <c r="C1" s="2" t="s">
        <v>10</v>
      </c>
      <c r="D1" s="2" t="s">
        <v>11</v>
      </c>
      <c r="E1" s="2" t="s">
        <v>12</v>
      </c>
      <c r="F1" s="2">
        <v>16</v>
      </c>
      <c r="G1" s="2">
        <v>32</v>
      </c>
    </row>
    <row r="2" spans="1:7" x14ac:dyDescent="0.2">
      <c r="A2" t="s">
        <v>25</v>
      </c>
      <c r="B2">
        <f>scramble!C7</f>
        <v>6.457812166750001</v>
      </c>
      <c r="C2">
        <f>scramble!D7</f>
        <v>1.2978970415</v>
      </c>
      <c r="D2">
        <f>scramble!E7</f>
        <v>1.0944993752499999</v>
      </c>
      <c r="E2">
        <f>scramble!F7</f>
        <v>1.025614542</v>
      </c>
      <c r="F2">
        <f>scramble!G7</f>
        <v>1.005149375</v>
      </c>
      <c r="G2">
        <f>scramble!H7</f>
        <v>1.0027332499999999</v>
      </c>
    </row>
    <row r="3" spans="1:7" x14ac:dyDescent="0.2">
      <c r="A3" t="s">
        <v>7</v>
      </c>
      <c r="B3">
        <f>fold!C7</f>
        <v>2.9508209166750001</v>
      </c>
      <c r="C3">
        <f>fold!D7</f>
        <v>1.15126404175</v>
      </c>
      <c r="D3">
        <f>fold!E7</f>
        <v>1.0156849999999999</v>
      </c>
      <c r="E3">
        <f>fold!F7</f>
        <v>1.0079610835000001</v>
      </c>
      <c r="F3">
        <f>fold!G7</f>
        <v>1.004908125</v>
      </c>
      <c r="G3">
        <f>fold!H7</f>
        <v>1.0058881665000001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F20" sqref="F20"/>
    </sheetView>
  </sheetViews>
  <sheetFormatPr baseColWidth="10" defaultRowHeight="16" x14ac:dyDescent="0.2"/>
  <sheetData>
    <row r="1" spans="1:2" ht="17" x14ac:dyDescent="0.2">
      <c r="A1" s="1" t="s">
        <v>13</v>
      </c>
      <c r="B1" s="1" t="s">
        <v>14</v>
      </c>
    </row>
    <row r="2" spans="1:2" ht="17" x14ac:dyDescent="0.2">
      <c r="A2" s="1" t="s">
        <v>15</v>
      </c>
      <c r="B2" s="1">
        <v>1.6</v>
      </c>
    </row>
    <row r="3" spans="1:2" ht="17" x14ac:dyDescent="0.2">
      <c r="A3" s="1" t="s">
        <v>16</v>
      </c>
      <c r="B3" s="1">
        <v>11.2</v>
      </c>
    </row>
    <row r="4" spans="1:2" ht="17" x14ac:dyDescent="0.2">
      <c r="A4" s="1" t="s">
        <v>17</v>
      </c>
      <c r="B4" s="1">
        <v>11.2</v>
      </c>
    </row>
    <row r="5" spans="1:2" ht="17" x14ac:dyDescent="0.2">
      <c r="A5" s="1" t="s">
        <v>18</v>
      </c>
      <c r="B5" s="1">
        <v>11.2</v>
      </c>
    </row>
    <row r="6" spans="1:2" ht="17" x14ac:dyDescent="0.2">
      <c r="A6" s="1" t="s">
        <v>19</v>
      </c>
      <c r="B6" s="1">
        <v>33.6</v>
      </c>
    </row>
    <row r="7" spans="1:2" ht="17" x14ac:dyDescent="0.2">
      <c r="A7" s="1" t="s">
        <v>20</v>
      </c>
      <c r="B7" s="1">
        <v>33.6</v>
      </c>
    </row>
    <row r="8" spans="1:2" ht="17" x14ac:dyDescent="0.2">
      <c r="A8" s="1" t="s">
        <v>21</v>
      </c>
      <c r="B8" s="1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opLeftCell="A11" workbookViewId="0">
      <selection activeCell="A18" sqref="A18"/>
    </sheetView>
  </sheetViews>
  <sheetFormatPr baseColWidth="10" defaultRowHeight="16" x14ac:dyDescent="0.2"/>
  <sheetData>
    <row r="1" spans="1:7" x14ac:dyDescent="0.2">
      <c r="A1" t="s">
        <v>22</v>
      </c>
    </row>
    <row r="2" spans="1:7" ht="17" x14ac:dyDescent="0.2">
      <c r="B2" s="1">
        <v>1</v>
      </c>
      <c r="C2" s="2" t="s">
        <v>10</v>
      </c>
      <c r="D2" s="2" t="s">
        <v>11</v>
      </c>
      <c r="E2" s="2" t="s">
        <v>12</v>
      </c>
      <c r="F2" s="2">
        <v>16</v>
      </c>
      <c r="G2" s="2">
        <v>32</v>
      </c>
    </row>
    <row r="3" spans="1:7" x14ac:dyDescent="0.2">
      <c r="A3" t="s">
        <v>6</v>
      </c>
      <c r="B3">
        <f>1*dram!$B$6+('avg ref'!B2-1)*dram!$B$6</f>
        <v>216.98248880280005</v>
      </c>
      <c r="C3">
        <f>1*dram!$B$6+('avg ref'!C2-1)*dram!$B$6</f>
        <v>43.609340594400003</v>
      </c>
      <c r="D3">
        <f>1*dram!$B$6+('avg ref'!D2-1)*dram!$B$6</f>
        <v>36.775179008399995</v>
      </c>
      <c r="E3">
        <f>1*dram!$B$6+('avg ref'!E2-1)*dram!$B$6</f>
        <v>34.4606486112</v>
      </c>
      <c r="F3">
        <f>1*dram!$B$6+('avg ref'!F2-1)*dram!$B$6</f>
        <v>33.773019000000005</v>
      </c>
      <c r="G3">
        <f>1*dram!$B$6+('avg ref'!G2-1)*dram!$B$6</f>
        <v>33.691837199999995</v>
      </c>
    </row>
    <row r="4" spans="1:7" x14ac:dyDescent="0.2">
      <c r="A4" t="s">
        <v>7</v>
      </c>
      <c r="B4">
        <f>1*dram!$B$6+('avg ref'!B3-1)*dram!$B$6</f>
        <v>99.14758280028002</v>
      </c>
      <c r="C4">
        <f>1*dram!$B$6+('avg ref'!C3-1)*dram!$B$6</f>
        <v>38.682471802800002</v>
      </c>
      <c r="D4">
        <f>1*dram!$B$6+('avg ref'!D3-1)*dram!$B$6</f>
        <v>34.127015999999998</v>
      </c>
      <c r="E4">
        <f>1*dram!$B$6+('avg ref'!E3-1)*dram!$B$6</f>
        <v>33.867492405600004</v>
      </c>
      <c r="F4">
        <f>1*dram!$B$6+('avg ref'!F3-1)*dram!$B$6</f>
        <v>33.764913</v>
      </c>
      <c r="G4">
        <f>1*dram!$B$6+('avg ref'!G3-1)*dram!$B$6</f>
        <v>33.797842394400007</v>
      </c>
    </row>
    <row r="5" spans="1:7" x14ac:dyDescent="0.2">
      <c r="A5" t="s">
        <v>23</v>
      </c>
    </row>
    <row r="6" spans="1:7" ht="17" x14ac:dyDescent="0.2">
      <c r="B6" s="1">
        <v>1</v>
      </c>
      <c r="C6" s="2" t="s">
        <v>10</v>
      </c>
      <c r="D6" s="2" t="s">
        <v>11</v>
      </c>
      <c r="E6" s="2" t="s">
        <v>12</v>
      </c>
      <c r="F6" s="2">
        <v>16</v>
      </c>
      <c r="G6" s="2">
        <v>32</v>
      </c>
    </row>
    <row r="7" spans="1:7" x14ac:dyDescent="0.2">
      <c r="A7" t="s">
        <v>6</v>
      </c>
      <c r="B7">
        <f>1*dram!$B$6+('avg ref'!B2-1)*dram!$B$4</f>
        <v>94.727496267600003</v>
      </c>
      <c r="C7">
        <f>1*dram!$B$6+('avg ref'!C2-1)*dram!$B$4</f>
        <v>36.936446864800004</v>
      </c>
      <c r="D7">
        <f>1*dram!$B$6+('avg ref'!D2-1)*dram!$B$4</f>
        <v>34.658393002799997</v>
      </c>
      <c r="E7">
        <f>1*dram!$B$6+('avg ref'!E2-1)*dram!$B$4</f>
        <v>33.886882870400001</v>
      </c>
      <c r="F7">
        <f>1*dram!$B$6+('avg ref'!F2-1)*dram!$B$4</f>
        <v>33.657673000000003</v>
      </c>
      <c r="G7">
        <f>1*dram!$B$6+('avg ref'!G2-1)*dram!$B$4</f>
        <v>33.630612399999997</v>
      </c>
    </row>
    <row r="8" spans="1:7" x14ac:dyDescent="0.2">
      <c r="A8" t="s">
        <v>7</v>
      </c>
      <c r="B8">
        <f>1*dram!$B$6+('avg ref'!B3-1)*dram!$B$4</f>
        <v>55.449194266760003</v>
      </c>
      <c r="C8">
        <f>1*dram!$B$6+('avg ref'!C3-1)*dram!$B$4</f>
        <v>35.294157267599999</v>
      </c>
      <c r="D8">
        <f>1*dram!$B$6+('avg ref'!D3-1)*dram!$B$4</f>
        <v>33.775672</v>
      </c>
      <c r="E8">
        <f>1*dram!$B$6+('avg ref'!E3-1)*dram!$B$4</f>
        <v>33.689164135200002</v>
      </c>
      <c r="F8">
        <f>1*dram!$B$6+('avg ref'!F3-1)*dram!$B$4</f>
        <v>33.654971000000003</v>
      </c>
      <c r="G8">
        <f>1*dram!$B$6+('avg ref'!G3-1)*dram!$B$4</f>
        <v>33.665947464800006</v>
      </c>
    </row>
    <row r="10" spans="1:7" x14ac:dyDescent="0.2">
      <c r="A10" s="3" t="s">
        <v>24</v>
      </c>
    </row>
    <row r="11" spans="1:7" x14ac:dyDescent="0.2">
      <c r="A11" t="s">
        <v>22</v>
      </c>
    </row>
    <row r="12" spans="1:7" ht="17" x14ac:dyDescent="0.2">
      <c r="B12" s="1">
        <v>1</v>
      </c>
      <c r="C12" s="2" t="s">
        <v>10</v>
      </c>
      <c r="D12" s="2" t="s">
        <v>11</v>
      </c>
      <c r="E12" s="2" t="s">
        <v>12</v>
      </c>
      <c r="F12" s="2">
        <v>16</v>
      </c>
      <c r="G12" s="2">
        <v>32</v>
      </c>
    </row>
    <row r="13" spans="1:7" x14ac:dyDescent="0.2">
      <c r="A13" t="s">
        <v>25</v>
      </c>
      <c r="B13">
        <f>B3/dram!$B$6</f>
        <v>6.457812166750001</v>
      </c>
      <c r="C13">
        <f>C3/dram!$B$6</f>
        <v>1.2978970415</v>
      </c>
      <c r="D13">
        <f>D3/dram!$B$6</f>
        <v>1.0944993752499999</v>
      </c>
      <c r="E13">
        <f>E3/dram!$B$6</f>
        <v>1.025614542</v>
      </c>
      <c r="F13">
        <f>F3/dram!$B$6</f>
        <v>1.005149375</v>
      </c>
      <c r="G13">
        <f>G3/dram!$B$6</f>
        <v>1.0027332499999999</v>
      </c>
    </row>
    <row r="14" spans="1:7" x14ac:dyDescent="0.2">
      <c r="A14" t="s">
        <v>7</v>
      </c>
      <c r="B14">
        <f>B4/dram!$B$6</f>
        <v>2.9508209166750006</v>
      </c>
      <c r="C14">
        <f>C4/dram!$B$6</f>
        <v>1.15126404175</v>
      </c>
      <c r="D14">
        <f>D4/dram!$B$6</f>
        <v>1.0156849999999999</v>
      </c>
      <c r="E14">
        <f>E4/dram!$B$6</f>
        <v>1.0079610835000001</v>
      </c>
      <c r="F14">
        <f>F4/dram!$B$6</f>
        <v>1.004908125</v>
      </c>
      <c r="G14">
        <f>G4/dram!$B$6</f>
        <v>1.0058881665000001</v>
      </c>
    </row>
    <row r="15" spans="1:7" x14ac:dyDescent="0.2">
      <c r="A15" t="s">
        <v>23</v>
      </c>
    </row>
    <row r="16" spans="1:7" ht="17" x14ac:dyDescent="0.2">
      <c r="B16" s="1">
        <v>1</v>
      </c>
      <c r="C16" s="2" t="s">
        <v>10</v>
      </c>
      <c r="D16" s="2" t="s">
        <v>11</v>
      </c>
      <c r="E16" s="2" t="s">
        <v>12</v>
      </c>
      <c r="F16" s="2">
        <v>16</v>
      </c>
      <c r="G16" s="2">
        <v>32</v>
      </c>
    </row>
    <row r="17" spans="1:7" x14ac:dyDescent="0.2">
      <c r="A17" t="s">
        <v>25</v>
      </c>
      <c r="B17">
        <f>B7/dram!$B$6</f>
        <v>2.8192707222499997</v>
      </c>
      <c r="C17">
        <f>C7/dram!$B$6</f>
        <v>1.0992990138333334</v>
      </c>
      <c r="D17">
        <f>D7/dram!$B$6</f>
        <v>1.03149979175</v>
      </c>
      <c r="E17">
        <f>E7/dram!$B$6</f>
        <v>1.0085381806666667</v>
      </c>
      <c r="F17">
        <f>F7/dram!$B$6</f>
        <v>1.0017164583333333</v>
      </c>
      <c r="G17">
        <f>G7/dram!$B$6</f>
        <v>1.0009110833333332</v>
      </c>
    </row>
    <row r="18" spans="1:7" x14ac:dyDescent="0.2">
      <c r="A18" t="s">
        <v>7</v>
      </c>
      <c r="B18">
        <f>B8/dram!$B$6</f>
        <v>1.6502736388916668</v>
      </c>
      <c r="C18">
        <f>C8/dram!$B$6</f>
        <v>1.0504213472499999</v>
      </c>
      <c r="D18">
        <f>D8/dram!$B$6</f>
        <v>1.0052283333333334</v>
      </c>
      <c r="E18">
        <f>E8/dram!$B$6</f>
        <v>1.0026536945</v>
      </c>
      <c r="F18">
        <f>F8/dram!$B$6</f>
        <v>1.0016360416666668</v>
      </c>
      <c r="G18">
        <f>G8/dram!$B$6</f>
        <v>1.0019627221666667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scramble</vt:lpstr>
      <vt:lpstr>fold</vt:lpstr>
      <vt:lpstr>avg ref</vt:lpstr>
      <vt:lpstr>dram</vt:lpstr>
      <vt:lpstr>close open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2017-04-01T10:20:42Z</dcterms:created>
  <dcterms:modified xsi:type="dcterms:W3CDTF">2017-04-01T12:43:44Z</dcterms:modified>
</cp:coreProperties>
</file>