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icorel/Documents/PARSA/VirtualMemory/micro17/"/>
    </mc:Choice>
  </mc:AlternateContent>
  <bookViews>
    <workbookView xWindow="28920" yWindow="640" windowWidth="37220" windowHeight="21500" tabRatio="500" activeTab="6"/>
  </bookViews>
  <sheets>
    <sheet name="daisy mesh" sheetId="1" r:id="rId1"/>
    <sheet name="speedup" sheetId="2" r:id="rId2"/>
    <sheet name="speedup mesh" sheetId="4" r:id="rId3"/>
    <sheet name="conflicts" sheetId="6" r:id="rId4"/>
    <sheet name="daisy mesh cycles" sheetId="7" r:id="rId5"/>
    <sheet name="daisy mesh cycles disk" sheetId="8" r:id="rId6"/>
    <sheet name="speedup - disk" sheetId="9" r:id="rId7"/>
    <sheet name="speedup mesh - disk" sheetId="10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9" l="1"/>
  <c r="F26" i="2"/>
  <c r="E3" i="2"/>
  <c r="D3" i="2"/>
  <c r="H3" i="2"/>
  <c r="E4" i="2"/>
  <c r="D4" i="2"/>
  <c r="H4" i="2"/>
  <c r="E5" i="2"/>
  <c r="D5" i="2"/>
  <c r="H5" i="2"/>
  <c r="E6" i="2"/>
  <c r="D6" i="2"/>
  <c r="H6" i="2"/>
  <c r="E7" i="2"/>
  <c r="D7" i="2"/>
  <c r="H7" i="2"/>
  <c r="E8" i="2"/>
  <c r="D8" i="2"/>
  <c r="H8" i="2"/>
  <c r="E9" i="2"/>
  <c r="D9" i="2"/>
  <c r="H9" i="2"/>
  <c r="E10" i="2"/>
  <c r="D10" i="2"/>
  <c r="H10" i="2"/>
  <c r="E11" i="2"/>
  <c r="D11" i="2"/>
  <c r="H11" i="2"/>
  <c r="E12" i="2"/>
  <c r="D12" i="2"/>
  <c r="H12" i="2"/>
  <c r="E13" i="2"/>
  <c r="D13" i="2"/>
  <c r="H13" i="2"/>
  <c r="E14" i="2"/>
  <c r="D14" i="2"/>
  <c r="H14" i="2"/>
  <c r="E15" i="2"/>
  <c r="D15" i="2"/>
  <c r="H15" i="2"/>
  <c r="E16" i="2"/>
  <c r="D16" i="2"/>
  <c r="H16" i="2"/>
  <c r="E17" i="2"/>
  <c r="D17" i="2"/>
  <c r="H17" i="2"/>
  <c r="E18" i="2"/>
  <c r="D18" i="2"/>
  <c r="H18" i="2"/>
  <c r="E19" i="2"/>
  <c r="D19" i="2"/>
  <c r="H19" i="2"/>
  <c r="E2" i="2"/>
  <c r="E20" i="2"/>
  <c r="D2" i="2"/>
  <c r="D20" i="2"/>
  <c r="H20" i="2"/>
  <c r="E21" i="2"/>
  <c r="D21" i="2"/>
  <c r="H21" i="2"/>
  <c r="E22" i="2"/>
  <c r="D22" i="2"/>
  <c r="H22" i="2"/>
  <c r="H2" i="2"/>
  <c r="C3" i="2"/>
  <c r="G3" i="2"/>
  <c r="C4" i="2"/>
  <c r="G4" i="2"/>
  <c r="C5" i="2"/>
  <c r="G5" i="2"/>
  <c r="C6" i="2"/>
  <c r="G6" i="2"/>
  <c r="C7" i="2"/>
  <c r="G7" i="2"/>
  <c r="C8" i="2"/>
  <c r="G8" i="2"/>
  <c r="C9" i="2"/>
  <c r="G9" i="2"/>
  <c r="C10" i="2"/>
  <c r="G10" i="2"/>
  <c r="C11" i="2"/>
  <c r="G11" i="2"/>
  <c r="C12" i="2"/>
  <c r="G12" i="2"/>
  <c r="C13" i="2"/>
  <c r="G13" i="2"/>
  <c r="C14" i="2"/>
  <c r="G14" i="2"/>
  <c r="C15" i="2"/>
  <c r="G15" i="2"/>
  <c r="C16" i="2"/>
  <c r="G16" i="2"/>
  <c r="C17" i="2"/>
  <c r="G17" i="2"/>
  <c r="C18" i="2"/>
  <c r="G18" i="2"/>
  <c r="C19" i="2"/>
  <c r="G19" i="2"/>
  <c r="C2" i="2"/>
  <c r="C20" i="2"/>
  <c r="G20" i="2"/>
  <c r="C21" i="2"/>
  <c r="G21" i="2"/>
  <c r="C22" i="2"/>
  <c r="G22" i="2"/>
  <c r="G2" i="2"/>
  <c r="C38" i="7"/>
  <c r="C38" i="8"/>
  <c r="G38" i="7"/>
  <c r="G38" i="8"/>
  <c r="F19" i="10"/>
  <c r="F38" i="7"/>
  <c r="F38" i="8"/>
  <c r="E19" i="10"/>
  <c r="E38" i="7"/>
  <c r="E38" i="8"/>
  <c r="D19" i="10"/>
  <c r="D38" i="7"/>
  <c r="D38" i="8"/>
  <c r="C19" i="10"/>
  <c r="C39" i="7"/>
  <c r="C39" i="8"/>
  <c r="G39" i="7"/>
  <c r="G39" i="8"/>
  <c r="F18" i="10"/>
  <c r="F39" i="7"/>
  <c r="F39" i="8"/>
  <c r="E18" i="10"/>
  <c r="E39" i="7"/>
  <c r="E39" i="8"/>
  <c r="D18" i="10"/>
  <c r="D39" i="7"/>
  <c r="D39" i="8"/>
  <c r="C18" i="10"/>
  <c r="C40" i="7"/>
  <c r="C40" i="8"/>
  <c r="G40" i="7"/>
  <c r="G40" i="8"/>
  <c r="F17" i="10"/>
  <c r="F40" i="7"/>
  <c r="F40" i="8"/>
  <c r="E17" i="10"/>
  <c r="E40" i="7"/>
  <c r="E40" i="8"/>
  <c r="D17" i="10"/>
  <c r="D40" i="7"/>
  <c r="D40" i="8"/>
  <c r="C17" i="10"/>
  <c r="C35" i="7"/>
  <c r="C35" i="8"/>
  <c r="G35" i="7"/>
  <c r="G35" i="8"/>
  <c r="F16" i="10"/>
  <c r="F35" i="7"/>
  <c r="F35" i="8"/>
  <c r="E16" i="10"/>
  <c r="E35" i="7"/>
  <c r="E35" i="8"/>
  <c r="D16" i="10"/>
  <c r="D35" i="7"/>
  <c r="D35" i="8"/>
  <c r="C16" i="10"/>
  <c r="C36" i="7"/>
  <c r="C36" i="8"/>
  <c r="G36" i="7"/>
  <c r="G36" i="8"/>
  <c r="F15" i="10"/>
  <c r="F36" i="7"/>
  <c r="F36" i="8"/>
  <c r="E15" i="10"/>
  <c r="E36" i="7"/>
  <c r="E36" i="8"/>
  <c r="D15" i="10"/>
  <c r="D36" i="7"/>
  <c r="D36" i="8"/>
  <c r="C15" i="10"/>
  <c r="C37" i="7"/>
  <c r="C37" i="8"/>
  <c r="G37" i="7"/>
  <c r="G37" i="8"/>
  <c r="F14" i="10"/>
  <c r="F37" i="7"/>
  <c r="F37" i="8"/>
  <c r="E14" i="10"/>
  <c r="E37" i="7"/>
  <c r="E37" i="8"/>
  <c r="D14" i="10"/>
  <c r="D37" i="7"/>
  <c r="D37" i="8"/>
  <c r="C14" i="10"/>
  <c r="C32" i="7"/>
  <c r="C32" i="8"/>
  <c r="G32" i="7"/>
  <c r="G32" i="8"/>
  <c r="F13" i="10"/>
  <c r="F32" i="7"/>
  <c r="F32" i="8"/>
  <c r="E13" i="10"/>
  <c r="E32" i="7"/>
  <c r="E32" i="8"/>
  <c r="D13" i="10"/>
  <c r="D32" i="7"/>
  <c r="D32" i="8"/>
  <c r="C13" i="10"/>
  <c r="C33" i="7"/>
  <c r="C33" i="8"/>
  <c r="G33" i="7"/>
  <c r="G33" i="8"/>
  <c r="F12" i="10"/>
  <c r="F33" i="7"/>
  <c r="F33" i="8"/>
  <c r="E12" i="10"/>
  <c r="E33" i="7"/>
  <c r="E33" i="8"/>
  <c r="D12" i="10"/>
  <c r="D33" i="7"/>
  <c r="D33" i="8"/>
  <c r="C12" i="10"/>
  <c r="C34" i="7"/>
  <c r="C34" i="8"/>
  <c r="G34" i="7"/>
  <c r="G34" i="8"/>
  <c r="F11" i="10"/>
  <c r="F34" i="7"/>
  <c r="F34" i="8"/>
  <c r="E11" i="10"/>
  <c r="E34" i="7"/>
  <c r="E34" i="8"/>
  <c r="D11" i="10"/>
  <c r="D34" i="7"/>
  <c r="D34" i="8"/>
  <c r="C11" i="10"/>
  <c r="C29" i="7"/>
  <c r="C29" i="8"/>
  <c r="G29" i="7"/>
  <c r="G29" i="8"/>
  <c r="F10" i="10"/>
  <c r="F29" i="7"/>
  <c r="F29" i="8"/>
  <c r="E10" i="10"/>
  <c r="E29" i="7"/>
  <c r="E29" i="8"/>
  <c r="D10" i="10"/>
  <c r="D29" i="7"/>
  <c r="D29" i="8"/>
  <c r="C10" i="10"/>
  <c r="C30" i="7"/>
  <c r="C30" i="8"/>
  <c r="G30" i="7"/>
  <c r="G30" i="8"/>
  <c r="F9" i="10"/>
  <c r="F30" i="7"/>
  <c r="F30" i="8"/>
  <c r="E9" i="10"/>
  <c r="E30" i="7"/>
  <c r="E30" i="8"/>
  <c r="D9" i="10"/>
  <c r="D30" i="7"/>
  <c r="D30" i="8"/>
  <c r="C9" i="10"/>
  <c r="C31" i="7"/>
  <c r="C31" i="8"/>
  <c r="G31" i="7"/>
  <c r="G31" i="8"/>
  <c r="F8" i="10"/>
  <c r="F31" i="7"/>
  <c r="F31" i="8"/>
  <c r="E8" i="10"/>
  <c r="E31" i="7"/>
  <c r="E31" i="8"/>
  <c r="D8" i="10"/>
  <c r="D31" i="7"/>
  <c r="D31" i="8"/>
  <c r="C8" i="10"/>
  <c r="C26" i="7"/>
  <c r="C26" i="8"/>
  <c r="G26" i="7"/>
  <c r="G26" i="8"/>
  <c r="F7" i="10"/>
  <c r="F26" i="7"/>
  <c r="F26" i="8"/>
  <c r="E7" i="10"/>
  <c r="E26" i="7"/>
  <c r="E26" i="8"/>
  <c r="D7" i="10"/>
  <c r="D26" i="7"/>
  <c r="D26" i="8"/>
  <c r="C7" i="10"/>
  <c r="C27" i="7"/>
  <c r="C27" i="8"/>
  <c r="G27" i="7"/>
  <c r="G27" i="8"/>
  <c r="F6" i="10"/>
  <c r="F27" i="7"/>
  <c r="F27" i="8"/>
  <c r="E6" i="10"/>
  <c r="E27" i="7"/>
  <c r="E27" i="8"/>
  <c r="D6" i="10"/>
  <c r="D27" i="7"/>
  <c r="D27" i="8"/>
  <c r="C6" i="10"/>
  <c r="C28" i="7"/>
  <c r="C28" i="8"/>
  <c r="G28" i="7"/>
  <c r="G28" i="8"/>
  <c r="F5" i="10"/>
  <c r="F28" i="7"/>
  <c r="F28" i="8"/>
  <c r="E5" i="10"/>
  <c r="E28" i="7"/>
  <c r="E28" i="8"/>
  <c r="D5" i="10"/>
  <c r="D28" i="7"/>
  <c r="D28" i="8"/>
  <c r="C5" i="10"/>
  <c r="C23" i="7"/>
  <c r="C23" i="8"/>
  <c r="E23" i="7"/>
  <c r="E23" i="8"/>
  <c r="D4" i="10"/>
  <c r="F23" i="7"/>
  <c r="F23" i="8"/>
  <c r="E4" i="10"/>
  <c r="G23" i="7"/>
  <c r="G23" i="8"/>
  <c r="F4" i="10"/>
  <c r="D23" i="7"/>
  <c r="D23" i="8"/>
  <c r="C4" i="10"/>
  <c r="C24" i="7"/>
  <c r="C24" i="8"/>
  <c r="E24" i="7"/>
  <c r="E24" i="8"/>
  <c r="D3" i="10"/>
  <c r="F24" i="7"/>
  <c r="F24" i="8"/>
  <c r="E3" i="10"/>
  <c r="G24" i="7"/>
  <c r="G24" i="8"/>
  <c r="F3" i="10"/>
  <c r="D24" i="7"/>
  <c r="D24" i="8"/>
  <c r="C3" i="10"/>
  <c r="C25" i="7"/>
  <c r="C25" i="8"/>
  <c r="E25" i="7"/>
  <c r="E25" i="8"/>
  <c r="D2" i="10"/>
  <c r="F25" i="7"/>
  <c r="F25" i="8"/>
  <c r="E2" i="10"/>
  <c r="G25" i="7"/>
  <c r="G25" i="8"/>
  <c r="F2" i="10"/>
  <c r="D25" i="7"/>
  <c r="D25" i="8"/>
  <c r="C2" i="10"/>
  <c r="F22" i="10"/>
  <c r="E22" i="10"/>
  <c r="D22" i="10"/>
  <c r="C22" i="10"/>
  <c r="F21" i="10"/>
  <c r="E21" i="10"/>
  <c r="D21" i="10"/>
  <c r="C21" i="10"/>
  <c r="F20" i="10"/>
  <c r="E20" i="10"/>
  <c r="D20" i="10"/>
  <c r="C20" i="10"/>
  <c r="C3" i="7"/>
  <c r="C3" i="8"/>
  <c r="G3" i="7"/>
  <c r="G3" i="8"/>
  <c r="F4" i="9"/>
  <c r="C6" i="7"/>
  <c r="C6" i="8"/>
  <c r="G6" i="7"/>
  <c r="G6" i="8"/>
  <c r="F7" i="9"/>
  <c r="C9" i="7"/>
  <c r="C9" i="8"/>
  <c r="G9" i="7"/>
  <c r="G9" i="8"/>
  <c r="F10" i="9"/>
  <c r="C12" i="7"/>
  <c r="C12" i="8"/>
  <c r="G12" i="7"/>
  <c r="G12" i="8"/>
  <c r="F13" i="9"/>
  <c r="C15" i="7"/>
  <c r="C15" i="8"/>
  <c r="G15" i="7"/>
  <c r="G15" i="8"/>
  <c r="F16" i="9"/>
  <c r="C18" i="7"/>
  <c r="C18" i="8"/>
  <c r="G18" i="7"/>
  <c r="G18" i="8"/>
  <c r="F19" i="9"/>
  <c r="F22" i="9"/>
  <c r="F3" i="7"/>
  <c r="F3" i="8"/>
  <c r="E4" i="9"/>
  <c r="F6" i="7"/>
  <c r="F6" i="8"/>
  <c r="E7" i="9"/>
  <c r="F9" i="7"/>
  <c r="F9" i="8"/>
  <c r="E10" i="9"/>
  <c r="F12" i="7"/>
  <c r="F12" i="8"/>
  <c r="E13" i="9"/>
  <c r="F15" i="7"/>
  <c r="F15" i="8"/>
  <c r="E16" i="9"/>
  <c r="F18" i="7"/>
  <c r="F18" i="8"/>
  <c r="E19" i="9"/>
  <c r="E22" i="9"/>
  <c r="E3" i="7"/>
  <c r="E3" i="8"/>
  <c r="D4" i="9"/>
  <c r="E6" i="7"/>
  <c r="E6" i="8"/>
  <c r="D7" i="9"/>
  <c r="E9" i="7"/>
  <c r="E9" i="8"/>
  <c r="D10" i="9"/>
  <c r="E12" i="7"/>
  <c r="E12" i="8"/>
  <c r="D13" i="9"/>
  <c r="E15" i="7"/>
  <c r="E15" i="8"/>
  <c r="D16" i="9"/>
  <c r="E18" i="7"/>
  <c r="E18" i="8"/>
  <c r="D19" i="9"/>
  <c r="D22" i="9"/>
  <c r="D3" i="7"/>
  <c r="D3" i="8"/>
  <c r="C4" i="9"/>
  <c r="D6" i="7"/>
  <c r="D6" i="8"/>
  <c r="C7" i="9"/>
  <c r="D9" i="7"/>
  <c r="D9" i="8"/>
  <c r="C10" i="9"/>
  <c r="D12" i="7"/>
  <c r="D12" i="8"/>
  <c r="C13" i="9"/>
  <c r="D15" i="7"/>
  <c r="D15" i="8"/>
  <c r="C16" i="9"/>
  <c r="D18" i="7"/>
  <c r="D18" i="8"/>
  <c r="C19" i="9"/>
  <c r="C22" i="9"/>
  <c r="C4" i="7"/>
  <c r="C4" i="8"/>
  <c r="G4" i="7"/>
  <c r="G4" i="8"/>
  <c r="F3" i="9"/>
  <c r="C7" i="7"/>
  <c r="C7" i="8"/>
  <c r="G7" i="7"/>
  <c r="G7" i="8"/>
  <c r="F6" i="9"/>
  <c r="C10" i="7"/>
  <c r="C10" i="8"/>
  <c r="G10" i="7"/>
  <c r="G10" i="8"/>
  <c r="F9" i="9"/>
  <c r="C13" i="7"/>
  <c r="C13" i="8"/>
  <c r="G13" i="7"/>
  <c r="G13" i="8"/>
  <c r="F12" i="9"/>
  <c r="C16" i="7"/>
  <c r="C16" i="8"/>
  <c r="G16" i="7"/>
  <c r="G16" i="8"/>
  <c r="F15" i="9"/>
  <c r="C19" i="7"/>
  <c r="C19" i="8"/>
  <c r="G19" i="7"/>
  <c r="G19" i="8"/>
  <c r="F18" i="9"/>
  <c r="F21" i="9"/>
  <c r="F4" i="7"/>
  <c r="F4" i="8"/>
  <c r="E3" i="9"/>
  <c r="F7" i="7"/>
  <c r="F7" i="8"/>
  <c r="E6" i="9"/>
  <c r="F10" i="7"/>
  <c r="F10" i="8"/>
  <c r="E9" i="9"/>
  <c r="F13" i="7"/>
  <c r="F13" i="8"/>
  <c r="E12" i="9"/>
  <c r="F16" i="7"/>
  <c r="F16" i="8"/>
  <c r="E15" i="9"/>
  <c r="F19" i="7"/>
  <c r="F19" i="8"/>
  <c r="E18" i="9"/>
  <c r="E21" i="9"/>
  <c r="E4" i="7"/>
  <c r="E4" i="8"/>
  <c r="D3" i="9"/>
  <c r="E7" i="7"/>
  <c r="E7" i="8"/>
  <c r="D6" i="9"/>
  <c r="E10" i="7"/>
  <c r="E10" i="8"/>
  <c r="D9" i="9"/>
  <c r="E13" i="7"/>
  <c r="E13" i="8"/>
  <c r="D12" i="9"/>
  <c r="E16" i="7"/>
  <c r="E16" i="8"/>
  <c r="D15" i="9"/>
  <c r="E19" i="7"/>
  <c r="E19" i="8"/>
  <c r="D18" i="9"/>
  <c r="D21" i="9"/>
  <c r="D4" i="7"/>
  <c r="D4" i="8"/>
  <c r="C3" i="9"/>
  <c r="D7" i="7"/>
  <c r="D7" i="8"/>
  <c r="C6" i="9"/>
  <c r="D10" i="7"/>
  <c r="D10" i="8"/>
  <c r="C9" i="9"/>
  <c r="D13" i="7"/>
  <c r="D13" i="8"/>
  <c r="C12" i="9"/>
  <c r="D16" i="7"/>
  <c r="D16" i="8"/>
  <c r="C15" i="9"/>
  <c r="D19" i="7"/>
  <c r="D19" i="8"/>
  <c r="C18" i="9"/>
  <c r="C21" i="9"/>
  <c r="C5" i="7"/>
  <c r="C5" i="8"/>
  <c r="G5" i="7"/>
  <c r="G5" i="8"/>
  <c r="F2" i="9"/>
  <c r="C8" i="7"/>
  <c r="C8" i="8"/>
  <c r="G8" i="7"/>
  <c r="G8" i="8"/>
  <c r="F5" i="9"/>
  <c r="C11" i="7"/>
  <c r="C11" i="8"/>
  <c r="G11" i="7"/>
  <c r="G11" i="8"/>
  <c r="F8" i="9"/>
  <c r="C14" i="7"/>
  <c r="C14" i="8"/>
  <c r="G14" i="7"/>
  <c r="G14" i="8"/>
  <c r="F11" i="9"/>
  <c r="C17" i="7"/>
  <c r="C17" i="8"/>
  <c r="G17" i="7"/>
  <c r="G17" i="8"/>
  <c r="F14" i="9"/>
  <c r="C20" i="7"/>
  <c r="C20" i="8"/>
  <c r="G20" i="7"/>
  <c r="G20" i="8"/>
  <c r="F17" i="9"/>
  <c r="F20" i="9"/>
  <c r="F5" i="7"/>
  <c r="F5" i="8"/>
  <c r="E2" i="9"/>
  <c r="F8" i="7"/>
  <c r="F8" i="8"/>
  <c r="E5" i="9"/>
  <c r="F11" i="7"/>
  <c r="F11" i="8"/>
  <c r="E8" i="9"/>
  <c r="F14" i="7"/>
  <c r="F14" i="8"/>
  <c r="E11" i="9"/>
  <c r="F17" i="7"/>
  <c r="F17" i="8"/>
  <c r="E14" i="9"/>
  <c r="F20" i="7"/>
  <c r="F20" i="8"/>
  <c r="E17" i="9"/>
  <c r="E20" i="9"/>
  <c r="E5" i="7"/>
  <c r="E5" i="8"/>
  <c r="D2" i="9"/>
  <c r="E8" i="7"/>
  <c r="E8" i="8"/>
  <c r="D5" i="9"/>
  <c r="E11" i="7"/>
  <c r="E11" i="8"/>
  <c r="D8" i="9"/>
  <c r="E14" i="7"/>
  <c r="E14" i="8"/>
  <c r="D11" i="9"/>
  <c r="E17" i="7"/>
  <c r="E17" i="8"/>
  <c r="D14" i="9"/>
  <c r="E20" i="7"/>
  <c r="E20" i="8"/>
  <c r="D17" i="9"/>
  <c r="D20" i="9"/>
  <c r="D5" i="7"/>
  <c r="D5" i="8"/>
  <c r="C2" i="9"/>
  <c r="D8" i="7"/>
  <c r="D8" i="8"/>
  <c r="C5" i="9"/>
  <c r="D11" i="7"/>
  <c r="D11" i="8"/>
  <c r="C8" i="9"/>
  <c r="D14" i="7"/>
  <c r="D14" i="8"/>
  <c r="C11" i="9"/>
  <c r="D17" i="7"/>
  <c r="D17" i="8"/>
  <c r="C14" i="9"/>
  <c r="D20" i="7"/>
  <c r="D20" i="8"/>
  <c r="C17" i="9"/>
  <c r="C20" i="9"/>
  <c r="K3" i="1"/>
  <c r="C3" i="6"/>
  <c r="D3" i="6"/>
  <c r="C4" i="6"/>
  <c r="D4" i="6"/>
  <c r="C5" i="6"/>
  <c r="D5" i="6"/>
  <c r="C6" i="6"/>
  <c r="D6" i="6"/>
  <c r="C7" i="6"/>
  <c r="D7" i="6"/>
  <c r="C2" i="6"/>
  <c r="D2" i="6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D4" i="4"/>
  <c r="E4" i="4"/>
  <c r="F4" i="4"/>
  <c r="C4" i="4"/>
  <c r="D3" i="4"/>
  <c r="E3" i="4"/>
  <c r="F3" i="4"/>
  <c r="C3" i="4"/>
  <c r="D2" i="4"/>
  <c r="E2" i="4"/>
  <c r="F2" i="4"/>
  <c r="C2" i="4"/>
  <c r="F4" i="2"/>
  <c r="F7" i="2"/>
  <c r="F10" i="2"/>
  <c r="F13" i="2"/>
  <c r="F16" i="2"/>
  <c r="F19" i="2"/>
  <c r="F22" i="2"/>
  <c r="F3" i="2"/>
  <c r="F6" i="2"/>
  <c r="F9" i="2"/>
  <c r="F12" i="2"/>
  <c r="F15" i="2"/>
  <c r="F18" i="2"/>
  <c r="F21" i="2"/>
  <c r="F2" i="2"/>
  <c r="F5" i="2"/>
  <c r="F8" i="2"/>
  <c r="F11" i="2"/>
  <c r="F14" i="2"/>
  <c r="F17" i="2"/>
  <c r="F20" i="2"/>
</calcChain>
</file>

<file path=xl/sharedStrings.xml><?xml version="1.0" encoding="utf-8"?>
<sst xmlns="http://schemas.openxmlformats.org/spreadsheetml/2006/main" count="333" uniqueCount="32">
  <si>
    <t>Operations (Daisy Chain)</t>
  </si>
  <si>
    <t>nProcs / # Translation</t>
  </si>
  <si>
    <t>4KB</t>
  </si>
  <si>
    <t>2MB</t>
  </si>
  <si>
    <t>1GB</t>
  </si>
  <si>
    <t>NMMMU</t>
  </si>
  <si>
    <t>Ideal</t>
  </si>
  <si>
    <t>Memcached</t>
  </si>
  <si>
    <t>16x16</t>
  </si>
  <si>
    <t>8x16</t>
  </si>
  <si>
    <t>4x16</t>
  </si>
  <si>
    <t>RocksDB</t>
  </si>
  <si>
    <t>TPC-H</t>
  </si>
  <si>
    <t>TPC-DS</t>
  </si>
  <si>
    <t>MySQL</t>
  </si>
  <si>
    <t>Cassandra</t>
  </si>
  <si>
    <t>Operations (Mesh)</t>
  </si>
  <si>
    <t>MS MMU</t>
  </si>
  <si>
    <t>Mean</t>
  </si>
  <si>
    <t>1/8x</t>
  </si>
  <si>
    <t>FA</t>
  </si>
  <si>
    <t>Cycles</t>
  </si>
  <si>
    <t>ns</t>
  </si>
  <si>
    <t>cycles</t>
  </si>
  <si>
    <t>Freq</t>
  </si>
  <si>
    <t>GHz</t>
  </si>
  <si>
    <t>SDD</t>
  </si>
  <si>
    <t>4 Chips</t>
  </si>
  <si>
    <t>8 Chips</t>
  </si>
  <si>
    <t>16 Chips</t>
  </si>
  <si>
    <t>MS MMU/2MB</t>
  </si>
  <si>
    <t>MS/MMU/1G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</si>
</sst>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.2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speedup!$C$1</c:f>
              <c:strCache>
                <c:ptCount val="1"/>
                <c:pt idx="0">
                  <c:v>2MB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speedup!$C$2:$C$22</c:f>
              <c:numCache>
                <c:formatCode>General</c:formatCode>
                <c:ptCount val="21"/>
                <c:pt idx="0">
                  <c:v>1.04234072510212</c:v>
                </c:pt>
                <c:pt idx="1">
                  <c:v>1.050322368059751</c:v>
                </c:pt>
                <c:pt idx="2">
                  <c:v>1.052100764325449</c:v>
                </c:pt>
                <c:pt idx="3">
                  <c:v>1.0539635237395</c:v>
                </c:pt>
                <c:pt idx="4">
                  <c:v>1.075273141108103</c:v>
                </c:pt>
                <c:pt idx="5">
                  <c:v>1.072427256144057</c:v>
                </c:pt>
                <c:pt idx="6">
                  <c:v>1.001533501040917</c:v>
                </c:pt>
                <c:pt idx="7">
                  <c:v>1.002919451392655</c:v>
                </c:pt>
                <c:pt idx="8">
                  <c:v>1.003982674400576</c:v>
                </c:pt>
                <c:pt idx="9">
                  <c:v>1.001317134146277</c:v>
                </c:pt>
                <c:pt idx="10">
                  <c:v>1.001817677385789</c:v>
                </c:pt>
                <c:pt idx="11">
                  <c:v>1.002842157629166</c:v>
                </c:pt>
                <c:pt idx="12">
                  <c:v>1.018286261369076</c:v>
                </c:pt>
                <c:pt idx="13">
                  <c:v>1.008603375690394</c:v>
                </c:pt>
                <c:pt idx="14">
                  <c:v>1.002253326970998</c:v>
                </c:pt>
                <c:pt idx="15">
                  <c:v>1.05957311102527</c:v>
                </c:pt>
                <c:pt idx="16">
                  <c:v>1.078778014101942</c:v>
                </c:pt>
                <c:pt idx="17">
                  <c:v>1.039718542712555</c:v>
                </c:pt>
                <c:pt idx="18">
                  <c:v>1.029502376070527</c:v>
                </c:pt>
                <c:pt idx="19">
                  <c:v>1.036285671289772</c:v>
                </c:pt>
                <c:pt idx="20">
                  <c:v>1.028887453697134</c:v>
                </c:pt>
              </c:numCache>
            </c:numRef>
          </c:val>
        </c:ser>
        <c:ser>
          <c:idx val="1"/>
          <c:order val="1"/>
          <c:tx>
            <c:strRef>
              <c:f>speedup!$D$1</c:f>
              <c:strCache>
                <c:ptCount val="1"/>
                <c:pt idx="0">
                  <c:v>1GB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speedup!$D$2:$D$22</c:f>
              <c:numCache>
                <c:formatCode>General</c:formatCode>
                <c:ptCount val="21"/>
                <c:pt idx="0">
                  <c:v>0.975914619852971</c:v>
                </c:pt>
                <c:pt idx="1">
                  <c:v>0.974364325333626</c:v>
                </c:pt>
                <c:pt idx="2">
                  <c:v>0.995762638157826</c:v>
                </c:pt>
                <c:pt idx="3">
                  <c:v>1.013345132052392</c:v>
                </c:pt>
                <c:pt idx="4">
                  <c:v>1.04329655013557</c:v>
                </c:pt>
                <c:pt idx="5">
                  <c:v>1.05533356146482</c:v>
                </c:pt>
                <c:pt idx="6">
                  <c:v>1.002533433326562</c:v>
                </c:pt>
                <c:pt idx="7">
                  <c:v>1.005006835939514</c:v>
                </c:pt>
                <c:pt idx="8">
                  <c:v>1.006790749587455</c:v>
                </c:pt>
                <c:pt idx="9">
                  <c:v>1.002002875103501</c:v>
                </c:pt>
                <c:pt idx="10">
                  <c:v>1.002425012019601</c:v>
                </c:pt>
                <c:pt idx="11">
                  <c:v>1.004972496624263</c:v>
                </c:pt>
                <c:pt idx="12">
                  <c:v>0.956910802616882</c:v>
                </c:pt>
                <c:pt idx="13">
                  <c:v>0.996176277470936</c:v>
                </c:pt>
                <c:pt idx="14">
                  <c:v>0.998197338423201</c:v>
                </c:pt>
                <c:pt idx="15">
                  <c:v>1.002928573353576</c:v>
                </c:pt>
                <c:pt idx="16">
                  <c:v>1.04765389376355</c:v>
                </c:pt>
                <c:pt idx="17">
                  <c:v>1.046553357930603</c:v>
                </c:pt>
                <c:pt idx="18">
                  <c:v>0.992272572717647</c:v>
                </c:pt>
                <c:pt idx="19">
                  <c:v>1.011487149110466</c:v>
                </c:pt>
                <c:pt idx="20">
                  <c:v>1.017935023698028</c:v>
                </c:pt>
              </c:numCache>
            </c:numRef>
          </c:val>
        </c:ser>
        <c:ser>
          <c:idx val="2"/>
          <c:order val="2"/>
          <c:tx>
            <c:strRef>
              <c:f>speedup!$E$1</c:f>
              <c:strCache>
                <c:ptCount val="1"/>
                <c:pt idx="0">
                  <c:v>MS MMU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speedup!$E$2:$E$22</c:f>
              <c:numCache>
                <c:formatCode>General</c:formatCode>
                <c:ptCount val="21"/>
                <c:pt idx="0">
                  <c:v>1.177936303651825</c:v>
                </c:pt>
                <c:pt idx="1">
                  <c:v>1.172527870833105</c:v>
                </c:pt>
                <c:pt idx="2">
                  <c:v>1.175742668981328</c:v>
                </c:pt>
                <c:pt idx="3">
                  <c:v>1.15632088178074</c:v>
                </c:pt>
                <c:pt idx="4">
                  <c:v>1.179013080711563</c:v>
                </c:pt>
                <c:pt idx="5">
                  <c:v>1.172122511997111</c:v>
                </c:pt>
                <c:pt idx="6">
                  <c:v>1.252877987386801</c:v>
                </c:pt>
                <c:pt idx="7">
                  <c:v>1.256460117499799</c:v>
                </c:pt>
                <c:pt idx="8">
                  <c:v>1.259311308989025</c:v>
                </c:pt>
                <c:pt idx="9">
                  <c:v>1.244861738212129</c:v>
                </c:pt>
                <c:pt idx="10">
                  <c:v>1.221142816659032</c:v>
                </c:pt>
                <c:pt idx="11">
                  <c:v>1.238110155639258</c:v>
                </c:pt>
                <c:pt idx="12">
                  <c:v>1.066481570129248</c:v>
                </c:pt>
                <c:pt idx="13">
                  <c:v>1.021802943107644</c:v>
                </c:pt>
                <c:pt idx="14">
                  <c:v>1.004493399077461</c:v>
                </c:pt>
                <c:pt idx="15">
                  <c:v>1.087821267191893</c:v>
                </c:pt>
                <c:pt idx="16">
                  <c:v>1.109662770737445</c:v>
                </c:pt>
                <c:pt idx="17">
                  <c:v>1.063539587491683</c:v>
                </c:pt>
                <c:pt idx="18">
                  <c:v>1.164383291392106</c:v>
                </c:pt>
                <c:pt idx="19">
                  <c:v>1.160101599924765</c:v>
                </c:pt>
                <c:pt idx="20">
                  <c:v>1.152219938695978</c:v>
                </c:pt>
              </c:numCache>
            </c:numRef>
          </c:val>
        </c:ser>
        <c:ser>
          <c:idx val="3"/>
          <c:order val="3"/>
          <c:tx>
            <c:strRef>
              <c:f>speedup!$F$1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speedup!$F$2:$F$22</c:f>
              <c:numCache>
                <c:formatCode>General</c:formatCode>
                <c:ptCount val="21"/>
                <c:pt idx="0">
                  <c:v>1.208007489062068</c:v>
                </c:pt>
                <c:pt idx="1">
                  <c:v>1.189172387281015</c:v>
                </c:pt>
                <c:pt idx="2">
                  <c:v>1.188009448829855</c:v>
                </c:pt>
                <c:pt idx="3">
                  <c:v>1.200553064955852</c:v>
                </c:pt>
                <c:pt idx="4">
                  <c:v>1.20740960527523</c:v>
                </c:pt>
                <c:pt idx="5">
                  <c:v>1.19266512363559</c:v>
                </c:pt>
                <c:pt idx="6">
                  <c:v>1.253861118366221</c:v>
                </c:pt>
                <c:pt idx="7">
                  <c:v>1.257447359141497</c:v>
                </c:pt>
                <c:pt idx="8">
                  <c:v>1.26031676591595</c:v>
                </c:pt>
                <c:pt idx="9">
                  <c:v>1.245835202647908</c:v>
                </c:pt>
                <c:pt idx="10">
                  <c:v>1.221982701508818</c:v>
                </c:pt>
                <c:pt idx="11">
                  <c:v>1.239047686731576</c:v>
                </c:pt>
                <c:pt idx="12">
                  <c:v>1.096550183500877</c:v>
                </c:pt>
                <c:pt idx="13">
                  <c:v>1.025520451122012</c:v>
                </c:pt>
                <c:pt idx="14">
                  <c:v>1.005421239594931</c:v>
                </c:pt>
                <c:pt idx="15">
                  <c:v>1.1222499708041</c:v>
                </c:pt>
                <c:pt idx="16">
                  <c:v>1.122896164025687</c:v>
                </c:pt>
                <c:pt idx="17">
                  <c:v>1.068469122361338</c:v>
                </c:pt>
                <c:pt idx="18">
                  <c:v>1.187842838222838</c:v>
                </c:pt>
                <c:pt idx="19">
                  <c:v>1.170738111392376</c:v>
                </c:pt>
                <c:pt idx="20">
                  <c:v>1.158988231178206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27421344"/>
        <c:axId val="-1063906832"/>
      </c:barChart>
      <c:catAx>
        <c:axId val="-10274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1063906832"/>
        <c:crosses val="autoZero"/>
        <c:auto val="1"/>
        <c:lblAlgn val="ctr"/>
        <c:lblOffset val="100"/>
        <c:noMultiLvlLbl val="0"/>
      </c:catAx>
      <c:valAx>
        <c:axId val="-106390683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Speedup (over 4KB pages)</a:t>
                </a:r>
              </a:p>
            </c:rich>
          </c:tx>
          <c:layout>
            <c:manualLayout>
              <c:xMode val="edge"/>
              <c:yMode val="edge"/>
              <c:x val="0.00987478497606183"/>
              <c:y val="0.255924273149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10274213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489812876729"/>
          <c:y val="0.137137127752762"/>
          <c:w val="0.386326633599209"/>
          <c:h val="0.064333111218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speedup!$C$1</c:f>
              <c:strCache>
                <c:ptCount val="1"/>
                <c:pt idx="0">
                  <c:v>2MB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speedup!$C$2:$C$22</c:f>
              <c:numCache>
                <c:formatCode>General</c:formatCode>
                <c:ptCount val="21"/>
                <c:pt idx="0">
                  <c:v>1.04234072510212</c:v>
                </c:pt>
                <c:pt idx="1">
                  <c:v>1.050322368059751</c:v>
                </c:pt>
                <c:pt idx="2">
                  <c:v>1.052100764325449</c:v>
                </c:pt>
                <c:pt idx="3">
                  <c:v>1.0539635237395</c:v>
                </c:pt>
                <c:pt idx="4">
                  <c:v>1.075273141108103</c:v>
                </c:pt>
                <c:pt idx="5">
                  <c:v>1.072427256144057</c:v>
                </c:pt>
                <c:pt idx="6">
                  <c:v>1.001533501040917</c:v>
                </c:pt>
                <c:pt idx="7">
                  <c:v>1.002919451392655</c:v>
                </c:pt>
                <c:pt idx="8">
                  <c:v>1.003982674400576</c:v>
                </c:pt>
                <c:pt idx="9">
                  <c:v>1.001317134146277</c:v>
                </c:pt>
                <c:pt idx="10">
                  <c:v>1.001817677385789</c:v>
                </c:pt>
                <c:pt idx="11">
                  <c:v>1.002842157629166</c:v>
                </c:pt>
                <c:pt idx="12">
                  <c:v>1.018286261369076</c:v>
                </c:pt>
                <c:pt idx="13">
                  <c:v>1.008603375690394</c:v>
                </c:pt>
                <c:pt idx="14">
                  <c:v>1.002253326970998</c:v>
                </c:pt>
                <c:pt idx="15">
                  <c:v>1.05957311102527</c:v>
                </c:pt>
                <c:pt idx="16">
                  <c:v>1.078778014101942</c:v>
                </c:pt>
                <c:pt idx="17">
                  <c:v>1.039718542712555</c:v>
                </c:pt>
                <c:pt idx="18">
                  <c:v>1.029502376070527</c:v>
                </c:pt>
                <c:pt idx="19">
                  <c:v>1.036285671289772</c:v>
                </c:pt>
                <c:pt idx="20">
                  <c:v>1.028887453697134</c:v>
                </c:pt>
              </c:numCache>
            </c:numRef>
          </c:val>
        </c:ser>
        <c:ser>
          <c:idx val="1"/>
          <c:order val="1"/>
          <c:tx>
            <c:strRef>
              <c:f>speedup!$D$1</c:f>
              <c:strCache>
                <c:ptCount val="1"/>
                <c:pt idx="0">
                  <c:v>1GB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speedup!$D$2:$D$22</c:f>
              <c:numCache>
                <c:formatCode>General</c:formatCode>
                <c:ptCount val="21"/>
                <c:pt idx="0">
                  <c:v>0.975914619852971</c:v>
                </c:pt>
                <c:pt idx="1">
                  <c:v>0.974364325333626</c:v>
                </c:pt>
                <c:pt idx="2">
                  <c:v>0.995762638157826</c:v>
                </c:pt>
                <c:pt idx="3">
                  <c:v>1.013345132052392</c:v>
                </c:pt>
                <c:pt idx="4">
                  <c:v>1.04329655013557</c:v>
                </c:pt>
                <c:pt idx="5">
                  <c:v>1.05533356146482</c:v>
                </c:pt>
                <c:pt idx="6">
                  <c:v>1.002533433326562</c:v>
                </c:pt>
                <c:pt idx="7">
                  <c:v>1.005006835939514</c:v>
                </c:pt>
                <c:pt idx="8">
                  <c:v>1.006790749587455</c:v>
                </c:pt>
                <c:pt idx="9">
                  <c:v>1.002002875103501</c:v>
                </c:pt>
                <c:pt idx="10">
                  <c:v>1.002425012019601</c:v>
                </c:pt>
                <c:pt idx="11">
                  <c:v>1.004972496624263</c:v>
                </c:pt>
                <c:pt idx="12">
                  <c:v>0.956910802616882</c:v>
                </c:pt>
                <c:pt idx="13">
                  <c:v>0.996176277470936</c:v>
                </c:pt>
                <c:pt idx="14">
                  <c:v>0.998197338423201</c:v>
                </c:pt>
                <c:pt idx="15">
                  <c:v>1.002928573353576</c:v>
                </c:pt>
                <c:pt idx="16">
                  <c:v>1.04765389376355</c:v>
                </c:pt>
                <c:pt idx="17">
                  <c:v>1.046553357930603</c:v>
                </c:pt>
                <c:pt idx="18">
                  <c:v>0.992272572717647</c:v>
                </c:pt>
                <c:pt idx="19">
                  <c:v>1.011487149110466</c:v>
                </c:pt>
                <c:pt idx="20">
                  <c:v>1.017935023698028</c:v>
                </c:pt>
              </c:numCache>
            </c:numRef>
          </c:val>
        </c:ser>
        <c:ser>
          <c:idx val="2"/>
          <c:order val="2"/>
          <c:tx>
            <c:strRef>
              <c:f>speedup!$E$1</c:f>
              <c:strCache>
                <c:ptCount val="1"/>
                <c:pt idx="0">
                  <c:v>MS MMU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speedup!$E$2:$E$22</c:f>
              <c:numCache>
                <c:formatCode>General</c:formatCode>
                <c:ptCount val="21"/>
                <c:pt idx="0">
                  <c:v>1.177936303651825</c:v>
                </c:pt>
                <c:pt idx="1">
                  <c:v>1.172527870833105</c:v>
                </c:pt>
                <c:pt idx="2">
                  <c:v>1.175742668981328</c:v>
                </c:pt>
                <c:pt idx="3">
                  <c:v>1.15632088178074</c:v>
                </c:pt>
                <c:pt idx="4">
                  <c:v>1.179013080711563</c:v>
                </c:pt>
                <c:pt idx="5">
                  <c:v>1.172122511997111</c:v>
                </c:pt>
                <c:pt idx="6">
                  <c:v>1.252877987386801</c:v>
                </c:pt>
                <c:pt idx="7">
                  <c:v>1.256460117499799</c:v>
                </c:pt>
                <c:pt idx="8">
                  <c:v>1.259311308989025</c:v>
                </c:pt>
                <c:pt idx="9">
                  <c:v>1.244861738212129</c:v>
                </c:pt>
                <c:pt idx="10">
                  <c:v>1.221142816659032</c:v>
                </c:pt>
                <c:pt idx="11">
                  <c:v>1.238110155639258</c:v>
                </c:pt>
                <c:pt idx="12">
                  <c:v>1.066481570129248</c:v>
                </c:pt>
                <c:pt idx="13">
                  <c:v>1.021802943107644</c:v>
                </c:pt>
                <c:pt idx="14">
                  <c:v>1.004493399077461</c:v>
                </c:pt>
                <c:pt idx="15">
                  <c:v>1.087821267191893</c:v>
                </c:pt>
                <c:pt idx="16">
                  <c:v>1.109662770737445</c:v>
                </c:pt>
                <c:pt idx="17">
                  <c:v>1.063539587491683</c:v>
                </c:pt>
                <c:pt idx="18">
                  <c:v>1.164383291392106</c:v>
                </c:pt>
                <c:pt idx="19">
                  <c:v>1.160101599924765</c:v>
                </c:pt>
                <c:pt idx="20">
                  <c:v>1.152219938695978</c:v>
                </c:pt>
              </c:numCache>
            </c:numRef>
          </c:val>
        </c:ser>
        <c:ser>
          <c:idx val="3"/>
          <c:order val="3"/>
          <c:tx>
            <c:strRef>
              <c:f>speedup!$F$1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speedup!$A$2:$B$22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speedup!$F$2:$F$22</c:f>
              <c:numCache>
                <c:formatCode>General</c:formatCode>
                <c:ptCount val="21"/>
                <c:pt idx="0">
                  <c:v>1.208007489062068</c:v>
                </c:pt>
                <c:pt idx="1">
                  <c:v>1.189172387281015</c:v>
                </c:pt>
                <c:pt idx="2">
                  <c:v>1.188009448829855</c:v>
                </c:pt>
                <c:pt idx="3">
                  <c:v>1.200553064955852</c:v>
                </c:pt>
                <c:pt idx="4">
                  <c:v>1.20740960527523</c:v>
                </c:pt>
                <c:pt idx="5">
                  <c:v>1.19266512363559</c:v>
                </c:pt>
                <c:pt idx="6">
                  <c:v>1.253861118366221</c:v>
                </c:pt>
                <c:pt idx="7">
                  <c:v>1.257447359141497</c:v>
                </c:pt>
                <c:pt idx="8">
                  <c:v>1.26031676591595</c:v>
                </c:pt>
                <c:pt idx="9">
                  <c:v>1.245835202647908</c:v>
                </c:pt>
                <c:pt idx="10">
                  <c:v>1.221982701508818</c:v>
                </c:pt>
                <c:pt idx="11">
                  <c:v>1.239047686731576</c:v>
                </c:pt>
                <c:pt idx="12">
                  <c:v>1.096550183500877</c:v>
                </c:pt>
                <c:pt idx="13">
                  <c:v>1.025520451122012</c:v>
                </c:pt>
                <c:pt idx="14">
                  <c:v>1.005421239594931</c:v>
                </c:pt>
                <c:pt idx="15">
                  <c:v>1.1222499708041</c:v>
                </c:pt>
                <c:pt idx="16">
                  <c:v>1.122896164025687</c:v>
                </c:pt>
                <c:pt idx="17">
                  <c:v>1.068469122361338</c:v>
                </c:pt>
                <c:pt idx="18">
                  <c:v>1.187842838222838</c:v>
                </c:pt>
                <c:pt idx="19">
                  <c:v>1.170738111392376</c:v>
                </c:pt>
                <c:pt idx="20">
                  <c:v>1.158988231178206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2502208"/>
        <c:axId val="-2072309440"/>
      </c:barChart>
      <c:catAx>
        <c:axId val="-9925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72309440"/>
        <c:crosses val="autoZero"/>
        <c:auto val="1"/>
        <c:lblAlgn val="ctr"/>
        <c:lblOffset val="100"/>
        <c:noMultiLvlLbl val="0"/>
      </c:catAx>
      <c:valAx>
        <c:axId val="-207230944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Speedup (over 4KB pages)</a:t>
                </a:r>
              </a:p>
            </c:rich>
          </c:tx>
          <c:layout>
            <c:manualLayout>
              <c:xMode val="edge"/>
              <c:yMode val="edge"/>
              <c:x val="0.00987478497606183"/>
              <c:y val="0.237606983070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99250220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4639674655379"/>
          <c:y val="0.140190009432683"/>
          <c:w val="0.386326633599209"/>
          <c:h val="0.064333111218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- disk'!$C$1</c:f>
              <c:strCache>
                <c:ptCount val="1"/>
                <c:pt idx="0">
                  <c:v>2MB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disk'!$C$2:$C$22</c:f>
              <c:numCache>
                <c:formatCode>General</c:formatCode>
                <c:ptCount val="21"/>
                <c:pt idx="0">
                  <c:v>1.010827538776242</c:v>
                </c:pt>
                <c:pt idx="1">
                  <c:v>1.016668245689781</c:v>
                </c:pt>
                <c:pt idx="2">
                  <c:v>1.022880792502446</c:v>
                </c:pt>
                <c:pt idx="3">
                  <c:v>1.002649675314567</c:v>
                </c:pt>
                <c:pt idx="4">
                  <c:v>1.0053116386658</c:v>
                </c:pt>
                <c:pt idx="5">
                  <c:v>1.006886704668006</c:v>
                </c:pt>
                <c:pt idx="6">
                  <c:v>1.000310935988352</c:v>
                </c:pt>
                <c:pt idx="7">
                  <c:v>1.00059721471518</c:v>
                </c:pt>
                <c:pt idx="8">
                  <c:v>1.000822186720945</c:v>
                </c:pt>
                <c:pt idx="9">
                  <c:v>1.000869070251709</c:v>
                </c:pt>
                <c:pt idx="10">
                  <c:v>1.001205195863312</c:v>
                </c:pt>
                <c:pt idx="11">
                  <c:v>1.0019153197058</c:v>
                </c:pt>
                <c:pt idx="12">
                  <c:v>1.017867644916293</c:v>
                </c:pt>
                <c:pt idx="13">
                  <c:v>1.008473398761617</c:v>
                </c:pt>
                <c:pt idx="14">
                  <c:v>1.002228580688396</c:v>
                </c:pt>
                <c:pt idx="15">
                  <c:v>1.055268005505083</c:v>
                </c:pt>
                <c:pt idx="16">
                  <c:v>1.074877850747998</c:v>
                </c:pt>
                <c:pt idx="17">
                  <c:v>1.038410400000242</c:v>
                </c:pt>
                <c:pt idx="18">
                  <c:v>1.014632145125374</c:v>
                </c:pt>
                <c:pt idx="19">
                  <c:v>1.017855590740615</c:v>
                </c:pt>
                <c:pt idx="20">
                  <c:v>1.01219066404764</c:v>
                </c:pt>
              </c:numCache>
            </c:numRef>
          </c:val>
        </c:ser>
        <c:ser>
          <c:idx val="1"/>
          <c:order val="1"/>
          <c:tx>
            <c:strRef>
              <c:f>'speedup - disk'!$D$1</c:f>
              <c:strCache>
                <c:ptCount val="1"/>
                <c:pt idx="0">
                  <c:v>1GB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disk'!$D$2:$D$22</c:f>
              <c:numCache>
                <c:formatCode>General</c:formatCode>
                <c:ptCount val="21"/>
                <c:pt idx="0">
                  <c:v>0.993534106320142</c:v>
                </c:pt>
                <c:pt idx="1">
                  <c:v>0.991077161673919</c:v>
                </c:pt>
                <c:pt idx="2">
                  <c:v>0.998081485859344</c:v>
                </c:pt>
                <c:pt idx="3">
                  <c:v>1.000680188858815</c:v>
                </c:pt>
                <c:pt idx="4">
                  <c:v>1.003142060433012</c:v>
                </c:pt>
                <c:pt idx="5">
                  <c:v>1.005338359180393</c:v>
                </c:pt>
                <c:pt idx="6">
                  <c:v>1.000513275872932</c:v>
                </c:pt>
                <c:pt idx="7">
                  <c:v>1.00102252565111</c:v>
                </c:pt>
                <c:pt idx="8">
                  <c:v>1.001398783524577</c:v>
                </c:pt>
                <c:pt idx="9">
                  <c:v>1.001321227419784</c:v>
                </c:pt>
                <c:pt idx="10">
                  <c:v>1.001607555654137</c:v>
                </c:pt>
                <c:pt idx="11">
                  <c:v>1.003348627682494</c:v>
                </c:pt>
                <c:pt idx="12">
                  <c:v>0.957839044160599</c:v>
                </c:pt>
                <c:pt idx="13">
                  <c:v>0.996233343858183</c:v>
                </c:pt>
                <c:pt idx="14">
                  <c:v>0.99821705620962</c:v>
                </c:pt>
                <c:pt idx="15">
                  <c:v>1.002727474418683</c:v>
                </c:pt>
                <c:pt idx="16">
                  <c:v>1.045359422170047</c:v>
                </c:pt>
                <c:pt idx="17">
                  <c:v>1.045010363348501</c:v>
                </c:pt>
                <c:pt idx="18">
                  <c:v>0.992769219508493</c:v>
                </c:pt>
                <c:pt idx="19">
                  <c:v>1.006407011573401</c:v>
                </c:pt>
                <c:pt idx="20">
                  <c:v>1.008565779300821</c:v>
                </c:pt>
              </c:numCache>
            </c:numRef>
          </c:val>
        </c:ser>
        <c:ser>
          <c:idx val="2"/>
          <c:order val="2"/>
          <c:tx>
            <c:strRef>
              <c:f>'speedup - disk'!$E$1</c:f>
              <c:strCache>
                <c:ptCount val="1"/>
                <c:pt idx="0">
                  <c:v>MS MMU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disk'!$E$2:$E$22</c:f>
              <c:numCache>
                <c:formatCode>General</c:formatCode>
                <c:ptCount val="21"/>
                <c:pt idx="0">
                  <c:v>1.041485873522131</c:v>
                </c:pt>
                <c:pt idx="1">
                  <c:v>1.053020663778661</c:v>
                </c:pt>
                <c:pt idx="2">
                  <c:v>1.072407590927867</c:v>
                </c:pt>
                <c:pt idx="3">
                  <c:v>1.00702664987043</c:v>
                </c:pt>
                <c:pt idx="4">
                  <c:v>1.011592532702172</c:v>
                </c:pt>
                <c:pt idx="5">
                  <c:v>1.015096231505588</c:v>
                </c:pt>
                <c:pt idx="6">
                  <c:v>1.042725753187715</c:v>
                </c:pt>
                <c:pt idx="7">
                  <c:v>1.043679147293189</c:v>
                </c:pt>
                <c:pt idx="8">
                  <c:v>1.044543017446524</c:v>
                </c:pt>
                <c:pt idx="9">
                  <c:v>1.149218106167864</c:v>
                </c:pt>
                <c:pt idx="10">
                  <c:v>1.136553446265161</c:v>
                </c:pt>
                <c:pt idx="11">
                  <c:v>1.149057990379958</c:v>
                </c:pt>
                <c:pt idx="12">
                  <c:v>1.064889340107885</c:v>
                </c:pt>
                <c:pt idx="13">
                  <c:v>1.02146930674424</c:v>
                </c:pt>
                <c:pt idx="14">
                  <c:v>1.004443943000234</c:v>
                </c:pt>
                <c:pt idx="15">
                  <c:v>1.081318114859888</c:v>
                </c:pt>
                <c:pt idx="16">
                  <c:v>1.104086025787377</c:v>
                </c:pt>
                <c:pt idx="17">
                  <c:v>1.061400559368841</c:v>
                </c:pt>
                <c:pt idx="18">
                  <c:v>1.064443972952652</c:v>
                </c:pt>
                <c:pt idx="19">
                  <c:v>1.061733520428467</c:v>
                </c:pt>
                <c:pt idx="20">
                  <c:v>1.057824888771502</c:v>
                </c:pt>
              </c:numCache>
            </c:numRef>
          </c:val>
        </c:ser>
        <c:ser>
          <c:idx val="3"/>
          <c:order val="3"/>
          <c:tx>
            <c:strRef>
              <c:f>'speedup - disk'!$F$1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disk'!$F$2:$F$22</c:f>
              <c:numCache>
                <c:formatCode>General</c:formatCode>
                <c:ptCount val="21"/>
                <c:pt idx="0">
                  <c:v>1.047565794087132</c:v>
                </c:pt>
                <c:pt idx="1">
                  <c:v>1.057569719659221</c:v>
                </c:pt>
                <c:pt idx="2">
                  <c:v>1.076989315218471</c:v>
                </c:pt>
                <c:pt idx="3">
                  <c:v>1.008697160064684</c:v>
                </c:pt>
                <c:pt idx="4">
                  <c:v>1.013135553155498</c:v>
                </c:pt>
                <c:pt idx="5">
                  <c:v>1.016632021353922</c:v>
                </c:pt>
                <c:pt idx="6">
                  <c:v>1.042863908721379</c:v>
                </c:pt>
                <c:pt idx="7">
                  <c:v>1.043818724032983</c:v>
                </c:pt>
                <c:pt idx="8">
                  <c:v>1.044686179454917</c:v>
                </c:pt>
                <c:pt idx="9">
                  <c:v>1.149765587598267</c:v>
                </c:pt>
                <c:pt idx="10">
                  <c:v>1.137036014508175</c:v>
                </c:pt>
                <c:pt idx="11">
                  <c:v>1.149602521505133</c:v>
                </c:pt>
                <c:pt idx="12">
                  <c:v>1.094174220668337</c:v>
                </c:pt>
                <c:pt idx="13">
                  <c:v>1.025128529157875</c:v>
                </c:pt>
                <c:pt idx="14">
                  <c:v>1.005361516840572</c:v>
                </c:pt>
                <c:pt idx="15">
                  <c:v>1.112932706426196</c:v>
                </c:pt>
                <c:pt idx="16">
                  <c:v>1.116575755126158</c:v>
                </c:pt>
                <c:pt idx="17">
                  <c:v>1.066153821569054</c:v>
                </c:pt>
                <c:pt idx="18">
                  <c:v>1.075999896260999</c:v>
                </c:pt>
                <c:pt idx="19">
                  <c:v>1.065544049273319</c:v>
                </c:pt>
                <c:pt idx="20">
                  <c:v>1.059904229323678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2075728"/>
        <c:axId val="-852072256"/>
      </c:barChart>
      <c:catAx>
        <c:axId val="-8520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52072256"/>
        <c:crosses val="autoZero"/>
        <c:auto val="1"/>
        <c:lblAlgn val="ctr"/>
        <c:lblOffset val="100"/>
        <c:noMultiLvlLbl val="0"/>
      </c:catAx>
      <c:valAx>
        <c:axId val="-852072256"/>
        <c:scaling>
          <c:orientation val="minMax"/>
          <c:max val="1.5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Speedup (over 4KB pages)</a:t>
                </a:r>
              </a:p>
            </c:rich>
          </c:tx>
          <c:layout>
            <c:manualLayout>
              <c:xMode val="edge"/>
              <c:yMode val="edge"/>
              <c:x val="0.000624093869312063"/>
              <c:y val="0.265082918189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520757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489812876729"/>
          <c:y val="0.137137127752762"/>
          <c:w val="0.386326633599209"/>
          <c:h val="0.064333111218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- disk'!$C$1</c:f>
              <c:strCache>
                <c:ptCount val="1"/>
                <c:pt idx="0">
                  <c:v>2MB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disk'!$C$2:$C$22</c:f>
              <c:numCache>
                <c:formatCode>General</c:formatCode>
                <c:ptCount val="21"/>
                <c:pt idx="0">
                  <c:v>1.010827538776242</c:v>
                </c:pt>
                <c:pt idx="1">
                  <c:v>1.016668245689781</c:v>
                </c:pt>
                <c:pt idx="2">
                  <c:v>1.022880792502446</c:v>
                </c:pt>
                <c:pt idx="3">
                  <c:v>1.002649675314567</c:v>
                </c:pt>
                <c:pt idx="4">
                  <c:v>1.0053116386658</c:v>
                </c:pt>
                <c:pt idx="5">
                  <c:v>1.006886704668006</c:v>
                </c:pt>
                <c:pt idx="6">
                  <c:v>1.000310935988352</c:v>
                </c:pt>
                <c:pt idx="7">
                  <c:v>1.00059721471518</c:v>
                </c:pt>
                <c:pt idx="8">
                  <c:v>1.000822186720945</c:v>
                </c:pt>
                <c:pt idx="9">
                  <c:v>1.000869070251709</c:v>
                </c:pt>
                <c:pt idx="10">
                  <c:v>1.001205195863312</c:v>
                </c:pt>
                <c:pt idx="11">
                  <c:v>1.0019153197058</c:v>
                </c:pt>
                <c:pt idx="12">
                  <c:v>1.017867644916293</c:v>
                </c:pt>
                <c:pt idx="13">
                  <c:v>1.008473398761617</c:v>
                </c:pt>
                <c:pt idx="14">
                  <c:v>1.002228580688396</c:v>
                </c:pt>
                <c:pt idx="15">
                  <c:v>1.055268005505083</c:v>
                </c:pt>
                <c:pt idx="16">
                  <c:v>1.074877850747998</c:v>
                </c:pt>
                <c:pt idx="17">
                  <c:v>1.038410400000242</c:v>
                </c:pt>
                <c:pt idx="18">
                  <c:v>1.014632145125374</c:v>
                </c:pt>
                <c:pt idx="19">
                  <c:v>1.017855590740615</c:v>
                </c:pt>
                <c:pt idx="20">
                  <c:v>1.01219066404764</c:v>
                </c:pt>
              </c:numCache>
            </c:numRef>
          </c:val>
        </c:ser>
        <c:ser>
          <c:idx val="1"/>
          <c:order val="1"/>
          <c:tx>
            <c:strRef>
              <c:f>'speedup - disk'!$D$1</c:f>
              <c:strCache>
                <c:ptCount val="1"/>
                <c:pt idx="0">
                  <c:v>1GB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disk'!$D$2:$D$22</c:f>
              <c:numCache>
                <c:formatCode>General</c:formatCode>
                <c:ptCount val="21"/>
                <c:pt idx="0">
                  <c:v>0.993534106320142</c:v>
                </c:pt>
                <c:pt idx="1">
                  <c:v>0.991077161673919</c:v>
                </c:pt>
                <c:pt idx="2">
                  <c:v>0.998081485859344</c:v>
                </c:pt>
                <c:pt idx="3">
                  <c:v>1.000680188858815</c:v>
                </c:pt>
                <c:pt idx="4">
                  <c:v>1.003142060433012</c:v>
                </c:pt>
                <c:pt idx="5">
                  <c:v>1.005338359180393</c:v>
                </c:pt>
                <c:pt idx="6">
                  <c:v>1.000513275872932</c:v>
                </c:pt>
                <c:pt idx="7">
                  <c:v>1.00102252565111</c:v>
                </c:pt>
                <c:pt idx="8">
                  <c:v>1.001398783524577</c:v>
                </c:pt>
                <c:pt idx="9">
                  <c:v>1.001321227419784</c:v>
                </c:pt>
                <c:pt idx="10">
                  <c:v>1.001607555654137</c:v>
                </c:pt>
                <c:pt idx="11">
                  <c:v>1.003348627682494</c:v>
                </c:pt>
                <c:pt idx="12">
                  <c:v>0.957839044160599</c:v>
                </c:pt>
                <c:pt idx="13">
                  <c:v>0.996233343858183</c:v>
                </c:pt>
                <c:pt idx="14">
                  <c:v>0.99821705620962</c:v>
                </c:pt>
                <c:pt idx="15">
                  <c:v>1.002727474418683</c:v>
                </c:pt>
                <c:pt idx="16">
                  <c:v>1.045359422170047</c:v>
                </c:pt>
                <c:pt idx="17">
                  <c:v>1.045010363348501</c:v>
                </c:pt>
                <c:pt idx="18">
                  <c:v>0.992769219508493</c:v>
                </c:pt>
                <c:pt idx="19">
                  <c:v>1.006407011573401</c:v>
                </c:pt>
                <c:pt idx="20">
                  <c:v>1.008565779300821</c:v>
                </c:pt>
              </c:numCache>
            </c:numRef>
          </c:val>
        </c:ser>
        <c:ser>
          <c:idx val="2"/>
          <c:order val="2"/>
          <c:tx>
            <c:strRef>
              <c:f>'speedup - disk'!$E$1</c:f>
              <c:strCache>
                <c:ptCount val="1"/>
                <c:pt idx="0">
                  <c:v>MS MMU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disk'!$E$2:$E$22</c:f>
              <c:numCache>
                <c:formatCode>General</c:formatCode>
                <c:ptCount val="21"/>
                <c:pt idx="0">
                  <c:v>1.041485873522131</c:v>
                </c:pt>
                <c:pt idx="1">
                  <c:v>1.053020663778661</c:v>
                </c:pt>
                <c:pt idx="2">
                  <c:v>1.072407590927867</c:v>
                </c:pt>
                <c:pt idx="3">
                  <c:v>1.00702664987043</c:v>
                </c:pt>
                <c:pt idx="4">
                  <c:v>1.011592532702172</c:v>
                </c:pt>
                <c:pt idx="5">
                  <c:v>1.015096231505588</c:v>
                </c:pt>
                <c:pt idx="6">
                  <c:v>1.042725753187715</c:v>
                </c:pt>
                <c:pt idx="7">
                  <c:v>1.043679147293189</c:v>
                </c:pt>
                <c:pt idx="8">
                  <c:v>1.044543017446524</c:v>
                </c:pt>
                <c:pt idx="9">
                  <c:v>1.149218106167864</c:v>
                </c:pt>
                <c:pt idx="10">
                  <c:v>1.136553446265161</c:v>
                </c:pt>
                <c:pt idx="11">
                  <c:v>1.149057990379958</c:v>
                </c:pt>
                <c:pt idx="12">
                  <c:v>1.064889340107885</c:v>
                </c:pt>
                <c:pt idx="13">
                  <c:v>1.02146930674424</c:v>
                </c:pt>
                <c:pt idx="14">
                  <c:v>1.004443943000234</c:v>
                </c:pt>
                <c:pt idx="15">
                  <c:v>1.081318114859888</c:v>
                </c:pt>
                <c:pt idx="16">
                  <c:v>1.104086025787377</c:v>
                </c:pt>
                <c:pt idx="17">
                  <c:v>1.061400559368841</c:v>
                </c:pt>
                <c:pt idx="18">
                  <c:v>1.064443972952652</c:v>
                </c:pt>
                <c:pt idx="19">
                  <c:v>1.061733520428467</c:v>
                </c:pt>
                <c:pt idx="20">
                  <c:v>1.057824888771502</c:v>
                </c:pt>
              </c:numCache>
            </c:numRef>
          </c:val>
        </c:ser>
        <c:ser>
          <c:idx val="3"/>
          <c:order val="3"/>
          <c:tx>
            <c:strRef>
              <c:f>'speedup - disk'!$F$1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'speedup - disk'!$A$2:$B$22</c:f>
              <c:multiLvlStrCache>
                <c:ptCount val="21"/>
                <c:lvl>
                  <c:pt idx="0">
                    <c:v>4 Chips</c:v>
                  </c:pt>
                  <c:pt idx="1">
                    <c:v>8 Chips</c:v>
                  </c:pt>
                  <c:pt idx="2">
                    <c:v>16 Chips</c:v>
                  </c:pt>
                  <c:pt idx="3">
                    <c:v>4 Chips</c:v>
                  </c:pt>
                  <c:pt idx="4">
                    <c:v>8 Chips</c:v>
                  </c:pt>
                  <c:pt idx="5">
                    <c:v>16 Chips</c:v>
                  </c:pt>
                  <c:pt idx="6">
                    <c:v>4 Chips</c:v>
                  </c:pt>
                  <c:pt idx="7">
                    <c:v>8 Chips</c:v>
                  </c:pt>
                  <c:pt idx="8">
                    <c:v>16 Chips</c:v>
                  </c:pt>
                  <c:pt idx="9">
                    <c:v>4 Chips</c:v>
                  </c:pt>
                  <c:pt idx="10">
                    <c:v>8 Chips</c:v>
                  </c:pt>
                  <c:pt idx="11">
                    <c:v>16 Chips</c:v>
                  </c:pt>
                  <c:pt idx="12">
                    <c:v>4 Chips</c:v>
                  </c:pt>
                  <c:pt idx="13">
                    <c:v>8 Chips</c:v>
                  </c:pt>
                  <c:pt idx="14">
                    <c:v>16 Chips</c:v>
                  </c:pt>
                  <c:pt idx="15">
                    <c:v>4 Chips</c:v>
                  </c:pt>
                  <c:pt idx="16">
                    <c:v>8 Chips</c:v>
                  </c:pt>
                  <c:pt idx="17">
                    <c:v>16 Chips</c:v>
                  </c:pt>
                  <c:pt idx="18">
                    <c:v>4 Chips</c:v>
                  </c:pt>
                  <c:pt idx="19">
                    <c:v>8 Chips</c:v>
                  </c:pt>
                  <c:pt idx="20">
                    <c:v>16 Chips</c:v>
                  </c:pt>
                </c:lvl>
                <c:lvl>
                  <c:pt idx="0">
                    <c:v>Memcached</c:v>
                  </c:pt>
                  <c:pt idx="3">
                    <c:v>RocksDB</c:v>
                  </c:pt>
                  <c:pt idx="6">
                    <c:v>TPC-H</c:v>
                  </c:pt>
                  <c:pt idx="9">
                    <c:v>TPC-DS</c:v>
                  </c:pt>
                  <c:pt idx="12">
                    <c:v>MySQL</c:v>
                  </c:pt>
                  <c:pt idx="15">
                    <c:v>Cassandra</c:v>
                  </c:pt>
                  <c:pt idx="18">
                    <c:v>Mean</c:v>
                  </c:pt>
                </c:lvl>
              </c:multiLvlStrCache>
            </c:multiLvlStrRef>
          </c:cat>
          <c:val>
            <c:numRef>
              <c:f>'speedup - disk'!$F$2:$F$22</c:f>
              <c:numCache>
                <c:formatCode>General</c:formatCode>
                <c:ptCount val="21"/>
                <c:pt idx="0">
                  <c:v>1.047565794087132</c:v>
                </c:pt>
                <c:pt idx="1">
                  <c:v>1.057569719659221</c:v>
                </c:pt>
                <c:pt idx="2">
                  <c:v>1.076989315218471</c:v>
                </c:pt>
                <c:pt idx="3">
                  <c:v>1.008697160064684</c:v>
                </c:pt>
                <c:pt idx="4">
                  <c:v>1.013135553155498</c:v>
                </c:pt>
                <c:pt idx="5">
                  <c:v>1.016632021353922</c:v>
                </c:pt>
                <c:pt idx="6">
                  <c:v>1.042863908721379</c:v>
                </c:pt>
                <c:pt idx="7">
                  <c:v>1.043818724032983</c:v>
                </c:pt>
                <c:pt idx="8">
                  <c:v>1.044686179454917</c:v>
                </c:pt>
                <c:pt idx="9">
                  <c:v>1.149765587598267</c:v>
                </c:pt>
                <c:pt idx="10">
                  <c:v>1.137036014508175</c:v>
                </c:pt>
                <c:pt idx="11">
                  <c:v>1.149602521505133</c:v>
                </c:pt>
                <c:pt idx="12">
                  <c:v>1.094174220668337</c:v>
                </c:pt>
                <c:pt idx="13">
                  <c:v>1.025128529157875</c:v>
                </c:pt>
                <c:pt idx="14">
                  <c:v>1.005361516840572</c:v>
                </c:pt>
                <c:pt idx="15">
                  <c:v>1.112932706426196</c:v>
                </c:pt>
                <c:pt idx="16">
                  <c:v>1.116575755126158</c:v>
                </c:pt>
                <c:pt idx="17">
                  <c:v>1.066153821569054</c:v>
                </c:pt>
                <c:pt idx="18">
                  <c:v>1.075999896260999</c:v>
                </c:pt>
                <c:pt idx="19">
                  <c:v>1.065544049273319</c:v>
                </c:pt>
                <c:pt idx="20">
                  <c:v>1.059904229323678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97925520"/>
        <c:axId val="-945278240"/>
      </c:barChart>
      <c:catAx>
        <c:axId val="-8979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945278240"/>
        <c:crosses val="autoZero"/>
        <c:auto val="1"/>
        <c:lblAlgn val="ctr"/>
        <c:lblOffset val="100"/>
        <c:noMultiLvlLbl val="0"/>
      </c:catAx>
      <c:valAx>
        <c:axId val="-945278240"/>
        <c:scaling>
          <c:orientation val="minMax"/>
          <c:max val="1.5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Speedup (over 4KB pages)</a:t>
                </a:r>
              </a:p>
            </c:rich>
          </c:tx>
          <c:layout>
            <c:manualLayout>
              <c:xMode val="edge"/>
              <c:yMode val="edge"/>
              <c:x val="0.000624093869312063"/>
              <c:y val="0.265082918189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979255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489812876729"/>
          <c:y val="0.137137127752762"/>
          <c:w val="0.386326633599209"/>
          <c:h val="0.0643331112181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387348</xdr:colOff>
      <xdr:row>27</xdr:row>
      <xdr:rowOff>82550</xdr:rowOff>
    </xdr:from>
    <xdr:to>
      <xdr:col>17</xdr:col>
      <xdr:colOff>647700</xdr:colOff>
      <xdr:row>47</xdr:row>
      <xdr:rowOff>178554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13</xdr:row>
      <xdr:rowOff>177800</xdr:rowOff>
    </xdr:from>
    <xdr:to>
      <xdr:col>16</xdr:col>
      <xdr:colOff>450852</xdr:colOff>
      <xdr:row>33</xdr:row>
      <xdr:rowOff>159504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14</xdr:row>
      <xdr:rowOff>82550</xdr:rowOff>
    </xdr:from>
    <xdr:to>
      <xdr:col>15</xdr:col>
      <xdr:colOff>279400</xdr:colOff>
      <xdr:row>34</xdr:row>
      <xdr:rowOff>76954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17</xdr:row>
      <xdr:rowOff>38100</xdr:rowOff>
    </xdr:from>
    <xdr:to>
      <xdr:col>16</xdr:col>
      <xdr:colOff>69852</xdr:colOff>
      <xdr:row>37</xdr:row>
      <xdr:rowOff>70604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K3" sqref="K3"/>
    </sheetView>
  </sheetViews>
  <sheetFormatPr baseColWidth="10" defaultRowHeight="16" x14ac:dyDescent="0.2"/>
  <sheetData>
    <row r="1" spans="1:11" ht="17" x14ac:dyDescent="0.2">
      <c r="A1" s="1"/>
      <c r="B1" s="1" t="s">
        <v>0</v>
      </c>
      <c r="C1" s="1"/>
      <c r="D1" s="1"/>
      <c r="E1" s="1"/>
      <c r="F1" s="1"/>
      <c r="G1" s="1"/>
      <c r="J1" t="s">
        <v>21</v>
      </c>
      <c r="K1">
        <v>1000000</v>
      </c>
    </row>
    <row r="2" spans="1:11" ht="17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11" ht="17" x14ac:dyDescent="0.2">
      <c r="A3" s="1" t="s">
        <v>7</v>
      </c>
      <c r="B3" s="1" t="s">
        <v>8</v>
      </c>
      <c r="C3" s="1">
        <v>287443</v>
      </c>
      <c r="D3" s="1">
        <v>302419</v>
      </c>
      <c r="E3" s="1">
        <v>286225</v>
      </c>
      <c r="F3" s="1">
        <v>337959</v>
      </c>
      <c r="G3" s="1">
        <v>341485</v>
      </c>
      <c r="K3">
        <f>K1/C3</f>
        <v>3.4789506093381992</v>
      </c>
    </row>
    <row r="4" spans="1:11" ht="17" x14ac:dyDescent="0.2">
      <c r="A4" s="1"/>
      <c r="B4" s="1" t="s">
        <v>9</v>
      </c>
      <c r="C4" s="1">
        <v>455225</v>
      </c>
      <c r="D4" s="1">
        <v>478133</v>
      </c>
      <c r="E4" s="1">
        <v>443555</v>
      </c>
      <c r="F4" s="1">
        <v>533764</v>
      </c>
      <c r="G4" s="1">
        <v>541341</v>
      </c>
    </row>
    <row r="5" spans="1:11" ht="17" x14ac:dyDescent="0.2">
      <c r="A5" s="1"/>
      <c r="B5" s="1" t="s">
        <v>10</v>
      </c>
      <c r="C5" s="1">
        <v>661231</v>
      </c>
      <c r="D5" s="1">
        <v>689228</v>
      </c>
      <c r="E5" s="1">
        <v>645305</v>
      </c>
      <c r="F5" s="1">
        <v>778888</v>
      </c>
      <c r="G5" s="1">
        <v>798772</v>
      </c>
    </row>
    <row r="6" spans="1:11" ht="17" x14ac:dyDescent="0.2">
      <c r="A6" s="1" t="s">
        <v>11</v>
      </c>
      <c r="B6" s="1" t="s">
        <v>8</v>
      </c>
      <c r="C6" s="1">
        <v>371131</v>
      </c>
      <c r="D6" s="1">
        <v>398011</v>
      </c>
      <c r="E6" s="1">
        <v>391667</v>
      </c>
      <c r="F6" s="1">
        <v>435011</v>
      </c>
      <c r="G6" s="1">
        <v>442635</v>
      </c>
    </row>
    <row r="7" spans="1:11" ht="17" x14ac:dyDescent="0.2">
      <c r="A7" s="1"/>
      <c r="B7" s="1" t="s">
        <v>9</v>
      </c>
      <c r="C7" s="1">
        <v>512281</v>
      </c>
      <c r="D7" s="1">
        <v>550842</v>
      </c>
      <c r="E7" s="1">
        <v>534461</v>
      </c>
      <c r="F7" s="1">
        <v>603986</v>
      </c>
      <c r="G7" s="1">
        <v>618533</v>
      </c>
    </row>
    <row r="8" spans="1:11" ht="17" x14ac:dyDescent="0.2">
      <c r="A8" s="1"/>
      <c r="B8" s="1" t="s">
        <v>10</v>
      </c>
      <c r="C8" s="1">
        <v>768445</v>
      </c>
      <c r="D8" s="1">
        <v>809913</v>
      </c>
      <c r="E8" s="1">
        <v>778700</v>
      </c>
      <c r="F8" s="1">
        <v>888569</v>
      </c>
      <c r="G8" s="1">
        <v>922559</v>
      </c>
    </row>
    <row r="9" spans="1:11" ht="17" x14ac:dyDescent="0.2">
      <c r="A9" s="1" t="s">
        <v>12</v>
      </c>
      <c r="B9" s="1" t="s">
        <v>8</v>
      </c>
      <c r="C9" s="1">
        <v>1915547</v>
      </c>
      <c r="D9" s="1">
        <v>1923176</v>
      </c>
      <c r="E9" s="1">
        <v>1928555</v>
      </c>
      <c r="F9" s="1">
        <v>2412270</v>
      </c>
      <c r="G9" s="1">
        <v>2414196</v>
      </c>
    </row>
    <row r="10" spans="1:11" ht="17" x14ac:dyDescent="0.2">
      <c r="A10" s="1"/>
      <c r="B10" s="1" t="s">
        <v>9</v>
      </c>
      <c r="C10" s="1">
        <v>1939748</v>
      </c>
      <c r="D10" s="1">
        <v>1945411</v>
      </c>
      <c r="E10" s="1">
        <v>1949460</v>
      </c>
      <c r="F10" s="1">
        <v>2437216</v>
      </c>
      <c r="G10" s="1">
        <v>2439131</v>
      </c>
    </row>
    <row r="11" spans="1:11" ht="17" x14ac:dyDescent="0.2">
      <c r="A11" s="1"/>
      <c r="B11" s="1" t="s">
        <v>10</v>
      </c>
      <c r="C11" s="1">
        <v>1964133</v>
      </c>
      <c r="D11" s="1">
        <v>1967145</v>
      </c>
      <c r="E11" s="1">
        <v>1969109</v>
      </c>
      <c r="F11" s="1">
        <v>2460819</v>
      </c>
      <c r="G11" s="1">
        <v>2462750</v>
      </c>
    </row>
    <row r="12" spans="1:11" ht="17" x14ac:dyDescent="0.2">
      <c r="A12" s="1" t="s">
        <v>13</v>
      </c>
      <c r="B12" s="1" t="s">
        <v>8</v>
      </c>
      <c r="C12" s="1">
        <v>1758875</v>
      </c>
      <c r="D12" s="1">
        <v>1763874</v>
      </c>
      <c r="E12" s="1">
        <v>1767621</v>
      </c>
      <c r="F12" s="1">
        <v>2177681</v>
      </c>
      <c r="G12" s="1">
        <v>2179330</v>
      </c>
    </row>
    <row r="13" spans="1:11" ht="17" x14ac:dyDescent="0.2">
      <c r="A13" s="1"/>
      <c r="B13" s="1" t="s">
        <v>9</v>
      </c>
      <c r="C13" s="1">
        <v>1849063</v>
      </c>
      <c r="D13" s="1">
        <v>1852424</v>
      </c>
      <c r="E13" s="1">
        <v>1853547</v>
      </c>
      <c r="F13" s="1">
        <v>2257970</v>
      </c>
      <c r="G13" s="1">
        <v>2259523</v>
      </c>
    </row>
    <row r="14" spans="1:11" ht="17" x14ac:dyDescent="0.2">
      <c r="A14" s="1"/>
      <c r="B14" s="1" t="s">
        <v>10</v>
      </c>
      <c r="C14" s="1">
        <v>1876802</v>
      </c>
      <c r="D14" s="1">
        <v>1879274</v>
      </c>
      <c r="E14" s="1">
        <v>1880561</v>
      </c>
      <c r="F14" s="1">
        <v>2336359</v>
      </c>
      <c r="G14" s="1">
        <v>2338186</v>
      </c>
    </row>
    <row r="15" spans="1:11" ht="17" x14ac:dyDescent="0.2">
      <c r="A15" s="1" t="s">
        <v>14</v>
      </c>
      <c r="B15" s="1" t="s">
        <v>8</v>
      </c>
      <c r="C15" s="2">
        <v>75444</v>
      </c>
      <c r="D15" s="2">
        <v>75614</v>
      </c>
      <c r="E15" s="2">
        <v>75308</v>
      </c>
      <c r="F15" s="2">
        <v>75783</v>
      </c>
      <c r="G15" s="2">
        <v>75853</v>
      </c>
    </row>
    <row r="16" spans="1:11" ht="17" x14ac:dyDescent="0.2">
      <c r="A16" s="1"/>
      <c r="B16" s="1" t="s">
        <v>9</v>
      </c>
      <c r="C16" s="2">
        <v>103564</v>
      </c>
      <c r="D16" s="2">
        <v>104455</v>
      </c>
      <c r="E16" s="2">
        <v>103168</v>
      </c>
      <c r="F16" s="2">
        <v>105822</v>
      </c>
      <c r="G16" s="2">
        <v>106207</v>
      </c>
    </row>
    <row r="17" spans="1:7" ht="17" x14ac:dyDescent="0.2">
      <c r="A17" s="1"/>
      <c r="B17" s="1" t="s">
        <v>10</v>
      </c>
      <c r="C17" s="2">
        <v>156675</v>
      </c>
      <c r="D17" s="2">
        <v>159540</v>
      </c>
      <c r="E17" s="2">
        <v>149924</v>
      </c>
      <c r="F17" s="2">
        <v>167091</v>
      </c>
      <c r="G17" s="2">
        <v>171802</v>
      </c>
    </row>
    <row r="18" spans="1:7" ht="17" x14ac:dyDescent="0.2">
      <c r="A18" s="1" t="s">
        <v>15</v>
      </c>
      <c r="B18" s="1" t="s">
        <v>8</v>
      </c>
      <c r="C18" s="1">
        <v>99198</v>
      </c>
      <c r="D18" s="1">
        <v>103138</v>
      </c>
      <c r="E18" s="1">
        <v>103816</v>
      </c>
      <c r="F18" s="1">
        <v>105501</v>
      </c>
      <c r="G18" s="1">
        <v>105990</v>
      </c>
    </row>
    <row r="19" spans="1:7" ht="17" x14ac:dyDescent="0.2">
      <c r="A19" s="1"/>
      <c r="B19" s="1" t="s">
        <v>9</v>
      </c>
      <c r="C19" s="1">
        <v>146221</v>
      </c>
      <c r="D19" s="1">
        <v>157740</v>
      </c>
      <c r="E19" s="1">
        <v>153189</v>
      </c>
      <c r="F19" s="1">
        <v>162256</v>
      </c>
      <c r="G19" s="1">
        <v>164191</v>
      </c>
    </row>
    <row r="20" spans="1:7" ht="17" x14ac:dyDescent="0.2">
      <c r="A20" s="1"/>
      <c r="B20" s="1" t="s">
        <v>10</v>
      </c>
      <c r="C20" s="1">
        <v>222634</v>
      </c>
      <c r="D20" s="1">
        <v>235897</v>
      </c>
      <c r="E20" s="1">
        <v>223286</v>
      </c>
      <c r="F20" s="1">
        <v>242186</v>
      </c>
      <c r="G20" s="1">
        <v>249851</v>
      </c>
    </row>
    <row r="21" spans="1:7" ht="17" x14ac:dyDescent="0.2">
      <c r="A21" s="1"/>
      <c r="B21" s="1" t="s">
        <v>16</v>
      </c>
      <c r="C21" s="1"/>
      <c r="D21" s="1"/>
      <c r="E21" s="1"/>
      <c r="F21" s="1"/>
      <c r="G21" s="1"/>
    </row>
    <row r="22" spans="1:7" ht="17" x14ac:dyDescent="0.2">
      <c r="A22" s="1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</row>
    <row r="23" spans="1:7" ht="17" x14ac:dyDescent="0.2">
      <c r="A23" s="1" t="s">
        <v>7</v>
      </c>
      <c r="B23" s="1" t="s">
        <v>8</v>
      </c>
      <c r="C23" s="1">
        <v>36673</v>
      </c>
      <c r="D23" s="1">
        <v>41347</v>
      </c>
      <c r="E23" s="1">
        <v>37016</v>
      </c>
      <c r="F23" s="1">
        <v>47480</v>
      </c>
      <c r="G23" s="1">
        <v>49521</v>
      </c>
    </row>
    <row r="24" spans="1:7" ht="17" x14ac:dyDescent="0.2">
      <c r="A24" s="1"/>
      <c r="B24" s="1" t="s">
        <v>9</v>
      </c>
      <c r="C24" s="1">
        <v>46168</v>
      </c>
      <c r="D24" s="1">
        <v>49096</v>
      </c>
      <c r="E24" s="1">
        <v>46062</v>
      </c>
      <c r="F24" s="1">
        <v>55745</v>
      </c>
      <c r="G24" s="1">
        <v>57816</v>
      </c>
    </row>
    <row r="25" spans="1:7" ht="17" x14ac:dyDescent="0.2">
      <c r="A25" s="1"/>
      <c r="B25" s="1" t="s">
        <v>10</v>
      </c>
      <c r="C25" s="1">
        <v>57211</v>
      </c>
      <c r="D25" s="1">
        <v>58330</v>
      </c>
      <c r="E25" s="1">
        <v>57156</v>
      </c>
      <c r="F25" s="1">
        <v>66265</v>
      </c>
      <c r="G25" s="1">
        <v>66804</v>
      </c>
    </row>
    <row r="26" spans="1:7" ht="17" x14ac:dyDescent="0.2">
      <c r="A26" s="1" t="s">
        <v>11</v>
      </c>
      <c r="B26" s="1" t="s">
        <v>8</v>
      </c>
      <c r="C26" s="1">
        <v>47941</v>
      </c>
      <c r="D26" s="1">
        <v>52247</v>
      </c>
      <c r="E26" s="1">
        <v>51101</v>
      </c>
      <c r="F26" s="1">
        <v>56879</v>
      </c>
      <c r="G26" s="1">
        <v>58999</v>
      </c>
    </row>
    <row r="27" spans="1:7" ht="17" x14ac:dyDescent="0.2">
      <c r="A27" s="1"/>
      <c r="B27" s="1" t="s">
        <v>9</v>
      </c>
      <c r="C27" s="1">
        <v>55614</v>
      </c>
      <c r="D27" s="1">
        <v>60310</v>
      </c>
      <c r="E27" s="1">
        <v>59373</v>
      </c>
      <c r="F27" s="1">
        <v>66785</v>
      </c>
      <c r="G27" s="1">
        <v>69452</v>
      </c>
    </row>
    <row r="28" spans="1:7" ht="17" x14ac:dyDescent="0.2">
      <c r="A28" s="1"/>
      <c r="B28" s="1" t="s">
        <v>10</v>
      </c>
      <c r="C28" s="1">
        <v>71656</v>
      </c>
      <c r="D28" s="1">
        <v>76325</v>
      </c>
      <c r="E28" s="1">
        <v>73920</v>
      </c>
      <c r="F28" s="1">
        <v>83593</v>
      </c>
      <c r="G28" s="1">
        <v>88399</v>
      </c>
    </row>
    <row r="29" spans="1:7" ht="17" x14ac:dyDescent="0.2">
      <c r="A29" s="1" t="s">
        <v>12</v>
      </c>
      <c r="B29" s="1" t="s">
        <v>8</v>
      </c>
      <c r="C29" s="1">
        <v>144391</v>
      </c>
      <c r="D29" s="1">
        <v>150352</v>
      </c>
      <c r="E29" s="1">
        <v>154103</v>
      </c>
      <c r="F29" s="1">
        <v>193309</v>
      </c>
      <c r="G29" s="1">
        <v>195236</v>
      </c>
    </row>
    <row r="30" spans="1:7" ht="17" x14ac:dyDescent="0.2">
      <c r="A30" s="1"/>
      <c r="B30" s="1" t="s">
        <v>9</v>
      </c>
      <c r="C30" s="1">
        <v>153942</v>
      </c>
      <c r="D30" s="1">
        <v>158549</v>
      </c>
      <c r="E30" s="1">
        <v>161702</v>
      </c>
      <c r="F30" s="1">
        <v>202180</v>
      </c>
      <c r="G30" s="1">
        <v>204111</v>
      </c>
    </row>
    <row r="31" spans="1:7" ht="17" x14ac:dyDescent="0.2">
      <c r="A31" s="1"/>
      <c r="B31" s="1" t="s">
        <v>10</v>
      </c>
      <c r="C31" s="1">
        <v>164133</v>
      </c>
      <c r="D31" s="1">
        <v>167145</v>
      </c>
      <c r="E31" s="1">
        <v>169109</v>
      </c>
      <c r="F31" s="1">
        <v>210819</v>
      </c>
      <c r="G31" s="1">
        <v>212750</v>
      </c>
    </row>
    <row r="32" spans="1:7" ht="17" x14ac:dyDescent="0.2">
      <c r="A32" s="1" t="s">
        <v>13</v>
      </c>
      <c r="B32" s="1" t="s">
        <v>8</v>
      </c>
      <c r="C32" s="1">
        <v>176201</v>
      </c>
      <c r="D32" s="1">
        <v>177176</v>
      </c>
      <c r="E32" s="1">
        <v>178889</v>
      </c>
      <c r="F32" s="1">
        <v>219380</v>
      </c>
      <c r="G32" s="1">
        <v>219885</v>
      </c>
    </row>
    <row r="33" spans="1:7" ht="17" x14ac:dyDescent="0.2">
      <c r="A33" s="1"/>
      <c r="B33" s="1" t="s">
        <v>9</v>
      </c>
      <c r="C33" s="1">
        <v>189189</v>
      </c>
      <c r="D33" s="1">
        <v>189909</v>
      </c>
      <c r="E33" s="1">
        <v>191274</v>
      </c>
      <c r="F33" s="1">
        <v>237995</v>
      </c>
      <c r="G33" s="1">
        <v>238481</v>
      </c>
    </row>
    <row r="34" spans="1:7" ht="17" x14ac:dyDescent="0.2">
      <c r="A34" s="1"/>
      <c r="B34" s="1" t="s">
        <v>10</v>
      </c>
      <c r="C34" s="1">
        <v>179575</v>
      </c>
      <c r="D34" s="1">
        <v>180213</v>
      </c>
      <c r="E34" s="1">
        <v>181157</v>
      </c>
      <c r="F34" s="1">
        <v>222272</v>
      </c>
      <c r="G34" s="1">
        <v>222778</v>
      </c>
    </row>
    <row r="35" spans="1:7" ht="17" x14ac:dyDescent="0.2">
      <c r="A35" s="1" t="s">
        <v>14</v>
      </c>
      <c r="B35" s="1" t="s">
        <v>8</v>
      </c>
      <c r="C35" s="2">
        <v>4653</v>
      </c>
      <c r="D35" s="2">
        <v>4717</v>
      </c>
      <c r="E35" s="2">
        <v>4767</v>
      </c>
      <c r="F35" s="2">
        <v>4783</v>
      </c>
      <c r="G35" s="2">
        <v>4818</v>
      </c>
    </row>
    <row r="36" spans="1:7" ht="17" x14ac:dyDescent="0.2">
      <c r="A36" s="1"/>
      <c r="B36" s="1" t="s">
        <v>9</v>
      </c>
      <c r="C36" s="2">
        <v>5155</v>
      </c>
      <c r="D36" s="2">
        <v>5225</v>
      </c>
      <c r="E36" s="2">
        <v>5275</v>
      </c>
      <c r="F36" s="2">
        <v>5283</v>
      </c>
      <c r="G36" s="2">
        <v>5333</v>
      </c>
    </row>
    <row r="37" spans="1:7" ht="17" x14ac:dyDescent="0.2">
      <c r="A37" s="1"/>
      <c r="B37" s="1" t="s">
        <v>10</v>
      </c>
      <c r="C37" s="2">
        <v>23161</v>
      </c>
      <c r="D37" s="2">
        <v>25169</v>
      </c>
      <c r="E37" s="2">
        <v>23887</v>
      </c>
      <c r="F37" s="2">
        <v>28815</v>
      </c>
      <c r="G37" s="2">
        <v>30286</v>
      </c>
    </row>
    <row r="38" spans="1:7" ht="17" x14ac:dyDescent="0.2">
      <c r="A38" s="1" t="s">
        <v>15</v>
      </c>
      <c r="B38" s="1" t="s">
        <v>8</v>
      </c>
      <c r="C38" s="1">
        <v>7789</v>
      </c>
      <c r="D38" s="1">
        <v>8507</v>
      </c>
      <c r="E38" s="1">
        <v>8562</v>
      </c>
      <c r="F38" s="1">
        <v>8974</v>
      </c>
      <c r="G38" s="1">
        <v>9310</v>
      </c>
    </row>
    <row r="39" spans="1:7" ht="17" x14ac:dyDescent="0.2">
      <c r="A39" s="1"/>
      <c r="B39" s="1" t="s">
        <v>9</v>
      </c>
      <c r="C39" s="1">
        <v>10047</v>
      </c>
      <c r="D39" s="1">
        <v>11767</v>
      </c>
      <c r="E39" s="1">
        <v>12178</v>
      </c>
      <c r="F39" s="1">
        <v>13244</v>
      </c>
      <c r="G39" s="1">
        <v>14278</v>
      </c>
    </row>
    <row r="40" spans="1:7" ht="17" x14ac:dyDescent="0.2">
      <c r="A40" s="1"/>
      <c r="B40" s="1" t="s">
        <v>10</v>
      </c>
      <c r="C40" s="1">
        <v>13376</v>
      </c>
      <c r="D40" s="1">
        <v>16076</v>
      </c>
      <c r="E40" s="1">
        <v>16184</v>
      </c>
      <c r="F40" s="1">
        <v>16801</v>
      </c>
      <c r="G40" s="1">
        <v>17453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44" sqref="G44"/>
    </sheetView>
  </sheetViews>
  <sheetFormatPr baseColWidth="10" defaultRowHeight="16" x14ac:dyDescent="0.2"/>
  <sheetData>
    <row r="1" spans="1:8" ht="17" x14ac:dyDescent="0.2">
      <c r="A1" s="1"/>
      <c r="B1" s="1"/>
      <c r="C1" s="1" t="s">
        <v>3</v>
      </c>
      <c r="D1" s="1" t="s">
        <v>4</v>
      </c>
      <c r="E1" s="1" t="s">
        <v>17</v>
      </c>
      <c r="F1" s="1" t="s">
        <v>6</v>
      </c>
      <c r="G1" s="1" t="s">
        <v>30</v>
      </c>
      <c r="H1" s="1" t="s">
        <v>31</v>
      </c>
    </row>
    <row r="2" spans="1:8" ht="17" x14ac:dyDescent="0.2">
      <c r="A2" s="1" t="s">
        <v>7</v>
      </c>
      <c r="B2" s="1" t="s">
        <v>27</v>
      </c>
      <c r="C2" s="1">
        <f>'daisy mesh'!D5/'daisy mesh'!$C5</f>
        <v>1.0423407251021202</v>
      </c>
      <c r="D2" s="1">
        <f>'daisy mesh'!E5/'daisy mesh'!$C5</f>
        <v>0.97591461985297123</v>
      </c>
      <c r="E2" s="1">
        <f>'daisy mesh'!F5/'daisy mesh'!$C5</f>
        <v>1.1779363036518251</v>
      </c>
      <c r="F2" s="1">
        <f>'daisy mesh'!G5/'daisy mesh'!$C5</f>
        <v>1.2080074890620676</v>
      </c>
      <c r="G2">
        <f>E2/C2</f>
        <v>1.130087576244726</v>
      </c>
      <c r="H2">
        <f>E2/D2</f>
        <v>1.2070075390706718</v>
      </c>
    </row>
    <row r="3" spans="1:8" ht="17" x14ac:dyDescent="0.2">
      <c r="A3" s="1"/>
      <c r="B3" s="1" t="s">
        <v>28</v>
      </c>
      <c r="C3" s="1">
        <f>'daisy mesh'!D4/'daisy mesh'!$C4</f>
        <v>1.0503223680597507</v>
      </c>
      <c r="D3" s="1">
        <f>'daisy mesh'!E4/'daisy mesh'!$C4</f>
        <v>0.97436432533362627</v>
      </c>
      <c r="E3" s="1">
        <f>'daisy mesh'!F4/'daisy mesh'!$C4</f>
        <v>1.1725278708331046</v>
      </c>
      <c r="F3" s="1">
        <f>'daisy mesh'!G4/'daisy mesh'!$C4</f>
        <v>1.1891723872810149</v>
      </c>
      <c r="G3">
        <f t="shared" ref="G3:G22" si="0">E3/C3</f>
        <v>1.1163504715215224</v>
      </c>
      <c r="H3">
        <f t="shared" ref="H3:H22" si="1">E3/D3</f>
        <v>1.2033772587390517</v>
      </c>
    </row>
    <row r="4" spans="1:8" ht="17" x14ac:dyDescent="0.2">
      <c r="A4" s="1"/>
      <c r="B4" s="1" t="s">
        <v>29</v>
      </c>
      <c r="C4" s="1">
        <f>'daisy mesh'!D3/'daisy mesh'!$C3</f>
        <v>1.052100764325449</v>
      </c>
      <c r="D4" s="1">
        <f>'daisy mesh'!E3/'daisy mesh'!$C3</f>
        <v>0.99576263815782606</v>
      </c>
      <c r="E4" s="1">
        <f>'daisy mesh'!F3/'daisy mesh'!$C3</f>
        <v>1.1757426689813284</v>
      </c>
      <c r="F4" s="1">
        <f>'daisy mesh'!G3/'daisy mesh'!$C3</f>
        <v>1.1880094488298549</v>
      </c>
      <c r="G4">
        <f t="shared" si="0"/>
        <v>1.1175190712223768</v>
      </c>
      <c r="H4">
        <f t="shared" si="1"/>
        <v>1.1807459166739454</v>
      </c>
    </row>
    <row r="5" spans="1:8" ht="17" x14ac:dyDescent="0.2">
      <c r="A5" s="1" t="s">
        <v>11</v>
      </c>
      <c r="B5" s="1" t="s">
        <v>27</v>
      </c>
      <c r="C5" s="1">
        <f>'daisy mesh'!D8/'daisy mesh'!$C8</f>
        <v>1.0539635237395</v>
      </c>
      <c r="D5" s="1">
        <f>'daisy mesh'!E8/'daisy mesh'!$C8</f>
        <v>1.0133451320523916</v>
      </c>
      <c r="E5" s="1">
        <f>'daisy mesh'!F8/'daisy mesh'!$C8</f>
        <v>1.1563208817807391</v>
      </c>
      <c r="F5" s="1">
        <f>'daisy mesh'!G8/'daisy mesh'!$C8</f>
        <v>1.2005530649558525</v>
      </c>
      <c r="G5">
        <f t="shared" si="0"/>
        <v>1.0971166038821454</v>
      </c>
      <c r="H5">
        <f t="shared" si="1"/>
        <v>1.1410928470527801</v>
      </c>
    </row>
    <row r="6" spans="1:8" ht="17" x14ac:dyDescent="0.2">
      <c r="A6" s="1"/>
      <c r="B6" s="1" t="s">
        <v>28</v>
      </c>
      <c r="C6" s="1">
        <f>'daisy mesh'!D7/'daisy mesh'!$C7</f>
        <v>1.0752731411081027</v>
      </c>
      <c r="D6" s="1">
        <f>'daisy mesh'!E7/'daisy mesh'!$C7</f>
        <v>1.0432965501355702</v>
      </c>
      <c r="E6" s="1">
        <f>'daisy mesh'!F7/'daisy mesh'!$C7</f>
        <v>1.1790130807115626</v>
      </c>
      <c r="F6" s="1">
        <f>'daisy mesh'!G7/'daisy mesh'!$C7</f>
        <v>1.2074096052752299</v>
      </c>
      <c r="G6">
        <f t="shared" si="0"/>
        <v>1.0964777558719199</v>
      </c>
      <c r="H6">
        <f t="shared" si="1"/>
        <v>1.1300843279490926</v>
      </c>
    </row>
    <row r="7" spans="1:8" ht="17" x14ac:dyDescent="0.2">
      <c r="A7" s="1"/>
      <c r="B7" s="1" t="s">
        <v>29</v>
      </c>
      <c r="C7" s="1">
        <f>'daisy mesh'!D6/'daisy mesh'!$C6</f>
        <v>1.0724272561440569</v>
      </c>
      <c r="D7" s="1">
        <f>'daisy mesh'!E6/'daisy mesh'!$C6</f>
        <v>1.0553335614648196</v>
      </c>
      <c r="E7" s="1">
        <f>'daisy mesh'!F6/'daisy mesh'!$C6</f>
        <v>1.1721225119971115</v>
      </c>
      <c r="F7" s="1">
        <f>'daisy mesh'!G6/'daisy mesh'!$C6</f>
        <v>1.1926651236355896</v>
      </c>
      <c r="G7">
        <f t="shared" si="0"/>
        <v>1.092962254812053</v>
      </c>
      <c r="H7">
        <f t="shared" si="1"/>
        <v>1.1106654377315424</v>
      </c>
    </row>
    <row r="8" spans="1:8" ht="17" x14ac:dyDescent="0.2">
      <c r="A8" s="1" t="s">
        <v>12</v>
      </c>
      <c r="B8" s="1" t="s">
        <v>27</v>
      </c>
      <c r="C8" s="1">
        <f>'daisy mesh'!D11/'daisy mesh'!$C11</f>
        <v>1.0015335010409172</v>
      </c>
      <c r="D8" s="1">
        <f>'daisy mesh'!E11/'daisy mesh'!$C11</f>
        <v>1.0025334333265619</v>
      </c>
      <c r="E8" s="1">
        <f>'daisy mesh'!F11/'daisy mesh'!$C11</f>
        <v>1.2528779873868012</v>
      </c>
      <c r="F8" s="1">
        <f>'daisy mesh'!G11/'daisy mesh'!$C11</f>
        <v>1.2538611183662207</v>
      </c>
      <c r="G8">
        <f t="shared" si="0"/>
        <v>1.2509596394775171</v>
      </c>
      <c r="H8">
        <f t="shared" si="1"/>
        <v>1.2497119255460212</v>
      </c>
    </row>
    <row r="9" spans="1:8" ht="17" x14ac:dyDescent="0.2">
      <c r="A9" s="1"/>
      <c r="B9" s="1" t="s">
        <v>28</v>
      </c>
      <c r="C9" s="1">
        <f>'daisy mesh'!D10/'daisy mesh'!$C10</f>
        <v>1.0029194513926551</v>
      </c>
      <c r="D9" s="1">
        <f>'daisy mesh'!E10/'daisy mesh'!$C10</f>
        <v>1.0050068359395139</v>
      </c>
      <c r="E9" s="1">
        <f>'daisy mesh'!F10/'daisy mesh'!$C10</f>
        <v>1.2564601174997989</v>
      </c>
      <c r="F9" s="1">
        <f>'daisy mesh'!G10/'daisy mesh'!$C10</f>
        <v>1.2574473591414967</v>
      </c>
      <c r="G9">
        <f t="shared" si="0"/>
        <v>1.2528026211427816</v>
      </c>
      <c r="H9">
        <f t="shared" si="1"/>
        <v>1.2502005683625208</v>
      </c>
    </row>
    <row r="10" spans="1:8" ht="17" x14ac:dyDescent="0.2">
      <c r="A10" s="1"/>
      <c r="B10" s="1" t="s">
        <v>29</v>
      </c>
      <c r="C10" s="1">
        <f>'daisy mesh'!D9/'daisy mesh'!$C9</f>
        <v>1.003982674400576</v>
      </c>
      <c r="D10" s="1">
        <f>'daisy mesh'!E9/'daisy mesh'!$C9</f>
        <v>1.0067907495874546</v>
      </c>
      <c r="E10" s="1">
        <f>'daisy mesh'!F9/'daisy mesh'!$C9</f>
        <v>1.2593113089890251</v>
      </c>
      <c r="F10" s="1">
        <f>'daisy mesh'!G9/'daisy mesh'!$C9</f>
        <v>1.2603167659159498</v>
      </c>
      <c r="G10">
        <f t="shared" si="0"/>
        <v>1.2543157776511353</v>
      </c>
      <c r="H10">
        <f t="shared" si="1"/>
        <v>1.2508173217771856</v>
      </c>
    </row>
    <row r="11" spans="1:8" ht="17" x14ac:dyDescent="0.2">
      <c r="A11" s="1" t="s">
        <v>13</v>
      </c>
      <c r="B11" s="1" t="s">
        <v>27</v>
      </c>
      <c r="C11" s="1">
        <f>'daisy mesh'!D14/'daisy mesh'!$C14</f>
        <v>1.0013171341462765</v>
      </c>
      <c r="D11" s="1">
        <f>'daisy mesh'!E14/'daisy mesh'!$C14</f>
        <v>1.0020028751035006</v>
      </c>
      <c r="E11" s="1">
        <f>'daisy mesh'!F14/'daisy mesh'!$C14</f>
        <v>1.244861738212129</v>
      </c>
      <c r="F11" s="1">
        <f>'daisy mesh'!G14/'daisy mesh'!$C14</f>
        <v>1.2458352026479085</v>
      </c>
      <c r="G11">
        <f t="shared" si="0"/>
        <v>1.2432242451074191</v>
      </c>
      <c r="H11">
        <f t="shared" si="1"/>
        <v>1.2423734194211196</v>
      </c>
    </row>
    <row r="12" spans="1:8" ht="17" x14ac:dyDescent="0.2">
      <c r="A12" s="1"/>
      <c r="B12" s="1" t="s">
        <v>28</v>
      </c>
      <c r="C12" s="1">
        <f>'daisy mesh'!D13/'daisy mesh'!$C13</f>
        <v>1.0018176773857894</v>
      </c>
      <c r="D12" s="1">
        <f>'daisy mesh'!E13/'daisy mesh'!$C13</f>
        <v>1.0024250120196012</v>
      </c>
      <c r="E12" s="1">
        <f>'daisy mesh'!F13/'daisy mesh'!$C13</f>
        <v>1.2211428166590321</v>
      </c>
      <c r="F12" s="1">
        <f>'daisy mesh'!G13/'daisy mesh'!$C13</f>
        <v>1.2219827015088183</v>
      </c>
      <c r="G12">
        <f t="shared" si="0"/>
        <v>1.21892720025221</v>
      </c>
      <c r="H12">
        <f t="shared" si="1"/>
        <v>1.2181886944328901</v>
      </c>
    </row>
    <row r="13" spans="1:8" ht="17" x14ac:dyDescent="0.2">
      <c r="A13" s="1"/>
      <c r="B13" s="1" t="s">
        <v>29</v>
      </c>
      <c r="C13" s="1">
        <f>'daisy mesh'!D12/'daisy mesh'!$C12</f>
        <v>1.0028421576291664</v>
      </c>
      <c r="D13" s="1">
        <f>'daisy mesh'!E12/'daisy mesh'!$C12</f>
        <v>1.0049724966242626</v>
      </c>
      <c r="E13" s="1">
        <f>'daisy mesh'!F12/'daisy mesh'!$C12</f>
        <v>1.238110155639258</v>
      </c>
      <c r="F13" s="1">
        <f>'daisy mesh'!G12/'daisy mesh'!$C12</f>
        <v>1.2390476867315756</v>
      </c>
      <c r="G13">
        <f t="shared" si="0"/>
        <v>1.234601224350492</v>
      </c>
      <c r="H13">
        <f t="shared" si="1"/>
        <v>1.2319841187675413</v>
      </c>
    </row>
    <row r="14" spans="1:8" ht="17" x14ac:dyDescent="0.2">
      <c r="A14" s="1" t="s">
        <v>14</v>
      </c>
      <c r="B14" s="1" t="s">
        <v>27</v>
      </c>
      <c r="C14" s="1">
        <f>'daisy mesh'!D17/'daisy mesh'!$C17</f>
        <v>1.0182862613690762</v>
      </c>
      <c r="D14" s="1">
        <f>'daisy mesh'!E17/'daisy mesh'!$C17</f>
        <v>0.95691080261688211</v>
      </c>
      <c r="E14" s="1">
        <f>'daisy mesh'!F17/'daisy mesh'!$C17</f>
        <v>1.0664815701292485</v>
      </c>
      <c r="F14" s="1">
        <f>'daisy mesh'!G17/'daisy mesh'!$C17</f>
        <v>1.0965501835008775</v>
      </c>
      <c r="G14">
        <f t="shared" si="0"/>
        <v>1.0473298232418202</v>
      </c>
      <c r="H14">
        <f t="shared" si="1"/>
        <v>1.1145046823724021</v>
      </c>
    </row>
    <row r="15" spans="1:8" ht="17" x14ac:dyDescent="0.2">
      <c r="A15" s="1"/>
      <c r="B15" s="1" t="s">
        <v>28</v>
      </c>
      <c r="C15" s="1">
        <f>'daisy mesh'!D16/'daisy mesh'!$C16</f>
        <v>1.0086033756903943</v>
      </c>
      <c r="D15" s="1">
        <f>'daisy mesh'!E16/'daisy mesh'!$C16</f>
        <v>0.99617627747093584</v>
      </c>
      <c r="E15" s="1">
        <f>'daisy mesh'!F16/'daisy mesh'!$C16</f>
        <v>1.0218029431076436</v>
      </c>
      <c r="F15" s="1">
        <f>'daisy mesh'!G16/'daisy mesh'!$C16</f>
        <v>1.0255204511220115</v>
      </c>
      <c r="G15">
        <f t="shared" si="0"/>
        <v>1.0130869752525011</v>
      </c>
      <c r="H15">
        <f t="shared" si="1"/>
        <v>1.0257250310173698</v>
      </c>
    </row>
    <row r="16" spans="1:8" ht="17" x14ac:dyDescent="0.2">
      <c r="A16" s="1"/>
      <c r="B16" s="1" t="s">
        <v>29</v>
      </c>
      <c r="C16" s="1">
        <f>'daisy mesh'!D15/'daisy mesh'!$C15</f>
        <v>1.0022533269709983</v>
      </c>
      <c r="D16" s="1">
        <f>'daisy mesh'!E15/'daisy mesh'!$C15</f>
        <v>0.99819733842320135</v>
      </c>
      <c r="E16" s="1">
        <f>'daisy mesh'!F15/'daisy mesh'!$C15</f>
        <v>1.0044933990774614</v>
      </c>
      <c r="F16" s="1">
        <f>'daisy mesh'!G15/'daisy mesh'!$C15</f>
        <v>1.0054212395949313</v>
      </c>
      <c r="G16">
        <f t="shared" si="0"/>
        <v>1.0022350358399239</v>
      </c>
      <c r="H16">
        <f t="shared" si="1"/>
        <v>1.0063074308174429</v>
      </c>
    </row>
    <row r="17" spans="1:8" ht="17" x14ac:dyDescent="0.2">
      <c r="A17" s="1" t="s">
        <v>15</v>
      </c>
      <c r="B17" s="1" t="s">
        <v>27</v>
      </c>
      <c r="C17" s="1">
        <f>'daisy mesh'!D20/'daisy mesh'!$C20</f>
        <v>1.0595731110252702</v>
      </c>
      <c r="D17" s="1">
        <f>'daisy mesh'!E20/'daisy mesh'!$C20</f>
        <v>1.0029285733535758</v>
      </c>
      <c r="E17" s="1">
        <f>'daisy mesh'!F20/'daisy mesh'!$C20</f>
        <v>1.0878212671918934</v>
      </c>
      <c r="F17" s="1">
        <f>'daisy mesh'!G20/'daisy mesh'!$C20</f>
        <v>1.1222499708041</v>
      </c>
      <c r="G17">
        <f t="shared" si="0"/>
        <v>1.0266599405672814</v>
      </c>
      <c r="H17">
        <f t="shared" si="1"/>
        <v>1.0846448053169477</v>
      </c>
    </row>
    <row r="18" spans="1:8" ht="17" x14ac:dyDescent="0.2">
      <c r="A18" s="1"/>
      <c r="B18" s="1" t="s">
        <v>28</v>
      </c>
      <c r="C18" s="1">
        <f>'daisy mesh'!D19/'daisy mesh'!$C19</f>
        <v>1.0787780141019416</v>
      </c>
      <c r="D18" s="1">
        <f>'daisy mesh'!E19/'daisy mesh'!$C19</f>
        <v>1.0476538937635498</v>
      </c>
      <c r="E18" s="1">
        <f>'daisy mesh'!F19/'daisy mesh'!$C19</f>
        <v>1.1096627707374453</v>
      </c>
      <c r="F18" s="1">
        <f>'daisy mesh'!G19/'daisy mesh'!$C19</f>
        <v>1.1228961640256871</v>
      </c>
      <c r="G18">
        <f t="shared" si="0"/>
        <v>1.0286293901356662</v>
      </c>
      <c r="H18">
        <f t="shared" si="1"/>
        <v>1.0591883229213586</v>
      </c>
    </row>
    <row r="19" spans="1:8" ht="17" x14ac:dyDescent="0.2">
      <c r="A19" s="1"/>
      <c r="B19" s="1" t="s">
        <v>29</v>
      </c>
      <c r="C19" s="1">
        <f>'daisy mesh'!D18/'daisy mesh'!$C18</f>
        <v>1.0397185427125546</v>
      </c>
      <c r="D19" s="1">
        <f>'daisy mesh'!E18/'daisy mesh'!$C18</f>
        <v>1.0465533579306034</v>
      </c>
      <c r="E19" s="1">
        <f>'daisy mesh'!F18/'daisy mesh'!$C18</f>
        <v>1.0635395874916833</v>
      </c>
      <c r="F19" s="1">
        <f>'daisy mesh'!G18/'daisy mesh'!$C18</f>
        <v>1.0684691223613378</v>
      </c>
      <c r="G19">
        <f t="shared" si="0"/>
        <v>1.022911051212938</v>
      </c>
      <c r="H19">
        <f t="shared" si="1"/>
        <v>1.0162306388225322</v>
      </c>
    </row>
    <row r="20" spans="1:8" ht="17" x14ac:dyDescent="0.2">
      <c r="A20" t="s">
        <v>18</v>
      </c>
      <c r="B20" s="1" t="s">
        <v>27</v>
      </c>
      <c r="C20">
        <f>AVERAGE(C2,C5,C8,C11,C14,C17)</f>
        <v>1.0295023760705269</v>
      </c>
      <c r="D20">
        <f t="shared" ref="D20:F20" si="2">AVERAGE(D2,D5,D8,D11,D14,D17)</f>
        <v>0.99227257271764724</v>
      </c>
      <c r="E20">
        <f t="shared" si="2"/>
        <v>1.1643832913921062</v>
      </c>
      <c r="F20">
        <f t="shared" si="2"/>
        <v>1.1878428382228379</v>
      </c>
      <c r="G20">
        <f t="shared" si="0"/>
        <v>1.1310156425635478</v>
      </c>
      <c r="H20">
        <f t="shared" si="1"/>
        <v>1.1734510490429864</v>
      </c>
    </row>
    <row r="21" spans="1:8" ht="17" x14ac:dyDescent="0.2">
      <c r="B21" s="1" t="s">
        <v>28</v>
      </c>
      <c r="C21">
        <f>AVERAGE(C3,C6,C9,C12,C15,C18)</f>
        <v>1.0362856712897723</v>
      </c>
      <c r="D21">
        <f t="shared" ref="D21:F21" si="3">AVERAGE(D3,D6,D9,D12,D15,D18)</f>
        <v>1.0114871491104662</v>
      </c>
      <c r="E21">
        <f t="shared" si="3"/>
        <v>1.1601015999247646</v>
      </c>
      <c r="F21">
        <f t="shared" si="3"/>
        <v>1.1707381113923765</v>
      </c>
      <c r="G21">
        <f t="shared" si="0"/>
        <v>1.1194804985394515</v>
      </c>
      <c r="H21">
        <f t="shared" si="1"/>
        <v>1.1469266821086106</v>
      </c>
    </row>
    <row r="22" spans="1:8" ht="17" x14ac:dyDescent="0.2">
      <c r="B22" s="1" t="s">
        <v>29</v>
      </c>
      <c r="C22">
        <f>AVERAGE(C4,C7,C10,C13,C16,C19)</f>
        <v>1.0288874536971335</v>
      </c>
      <c r="D22">
        <f t="shared" ref="D22:F22" si="4">AVERAGE(D4,D7,D10,D13,D16,D19)</f>
        <v>1.017935023698028</v>
      </c>
      <c r="E22">
        <f t="shared" si="4"/>
        <v>1.1522199386959779</v>
      </c>
      <c r="F22">
        <f t="shared" si="4"/>
        <v>1.1589882311782065</v>
      </c>
      <c r="G22">
        <f t="shared" si="0"/>
        <v>1.1198697530577031</v>
      </c>
      <c r="H22">
        <f t="shared" si="1"/>
        <v>1.1319189455827052</v>
      </c>
    </row>
    <row r="26" spans="1:8" x14ac:dyDescent="0.2">
      <c r="F26">
        <f>AVERAGE(F20:F22)</f>
        <v>1.1725230602644736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9" sqref="C19"/>
    </sheetView>
  </sheetViews>
  <sheetFormatPr baseColWidth="10" defaultRowHeight="16" x14ac:dyDescent="0.2"/>
  <sheetData>
    <row r="1" spans="1:6" ht="17" x14ac:dyDescent="0.2">
      <c r="A1" s="1"/>
      <c r="B1" s="1"/>
      <c r="C1" s="1" t="s">
        <v>3</v>
      </c>
      <c r="D1" s="1" t="s">
        <v>4</v>
      </c>
      <c r="E1" s="1" t="s">
        <v>17</v>
      </c>
      <c r="F1" s="1" t="s">
        <v>6</v>
      </c>
    </row>
    <row r="2" spans="1:6" ht="17" x14ac:dyDescent="0.2">
      <c r="A2" s="1" t="s">
        <v>7</v>
      </c>
      <c r="B2" s="1" t="s">
        <v>10</v>
      </c>
      <c r="C2" s="1">
        <f>'daisy mesh'!D25/'daisy mesh'!$C25</f>
        <v>1.019559175682998</v>
      </c>
      <c r="D2" s="1">
        <f>'daisy mesh'!E25/'daisy mesh'!$C25</f>
        <v>0.99903864641415108</v>
      </c>
      <c r="E2" s="1">
        <f>'daisy mesh'!F25/'daisy mesh'!$C25</f>
        <v>1.1582562793868312</v>
      </c>
      <c r="F2" s="1">
        <f>'daisy mesh'!G25/'daisy mesh'!$C25</f>
        <v>1.1676775445281502</v>
      </c>
    </row>
    <row r="3" spans="1:6" ht="17" x14ac:dyDescent="0.2">
      <c r="A3" s="1"/>
      <c r="B3" s="1" t="s">
        <v>9</v>
      </c>
      <c r="C3" s="1">
        <f>'daisy mesh'!D24/'daisy mesh'!$C24</f>
        <v>1.0634205510310171</v>
      </c>
      <c r="D3" s="1">
        <f>'daisy mesh'!E24/'daisy mesh'!$C24</f>
        <v>0.99770403742852187</v>
      </c>
      <c r="E3" s="1">
        <f>'daisy mesh'!F24/'daisy mesh'!$C24</f>
        <v>1.2074380523306185</v>
      </c>
      <c r="F3" s="1">
        <f>'daisy mesh'!G24/'daisy mesh'!$C24</f>
        <v>1.252295962571478</v>
      </c>
    </row>
    <row r="4" spans="1:6" ht="17" x14ac:dyDescent="0.2">
      <c r="A4" s="1"/>
      <c r="B4" s="1" t="s">
        <v>8</v>
      </c>
      <c r="C4" s="1">
        <f>'daisy mesh'!D23/'daisy mesh'!$C23</f>
        <v>1.1274507130586535</v>
      </c>
      <c r="D4" s="1">
        <f>'daisy mesh'!E23/'daisy mesh'!$C23</f>
        <v>1.0093529299484634</v>
      </c>
      <c r="E4" s="1">
        <f>'daisy mesh'!F23/'daisy mesh'!$C23</f>
        <v>1.2946854634199547</v>
      </c>
      <c r="F4" s="1">
        <f>'daisy mesh'!G23/'daisy mesh'!$C23</f>
        <v>1.3503394868159135</v>
      </c>
    </row>
    <row r="5" spans="1:6" ht="17" x14ac:dyDescent="0.2">
      <c r="A5" s="1" t="s">
        <v>11</v>
      </c>
      <c r="B5" s="1" t="s">
        <v>10</v>
      </c>
      <c r="C5" s="1">
        <f>'daisy mesh'!D28/'daisy mesh'!$C28</f>
        <v>1.0651585352238473</v>
      </c>
      <c r="D5" s="1">
        <f>'daisy mesh'!E28/'daisy mesh'!$C28</f>
        <v>1.031595400245618</v>
      </c>
      <c r="E5" s="1">
        <f>'daisy mesh'!F28/'daisy mesh'!$C28</f>
        <v>1.1665875851289493</v>
      </c>
      <c r="F5" s="1">
        <f>'daisy mesh'!G28/'daisy mesh'!$C28</f>
        <v>1.2336580328234901</v>
      </c>
    </row>
    <row r="6" spans="1:6" ht="17" x14ac:dyDescent="0.2">
      <c r="A6" s="1"/>
      <c r="B6" s="1" t="s">
        <v>9</v>
      </c>
      <c r="C6" s="1">
        <f>'daisy mesh'!D27/'daisy mesh'!$C27</f>
        <v>1.0844391699931673</v>
      </c>
      <c r="D6" s="1">
        <f>'daisy mesh'!E27/'daisy mesh'!$C27</f>
        <v>1.0675908943791133</v>
      </c>
      <c r="E6" s="1">
        <f>'daisy mesh'!F27/'daisy mesh'!$C27</f>
        <v>1.2008666882439674</v>
      </c>
      <c r="F6" s="1">
        <f>'daisy mesh'!G27/'daisy mesh'!$C27</f>
        <v>1.2488222390045671</v>
      </c>
    </row>
    <row r="7" spans="1:6" ht="17" x14ac:dyDescent="0.2">
      <c r="A7" s="1"/>
      <c r="B7" s="1" t="s">
        <v>8</v>
      </c>
      <c r="C7" s="1">
        <f>'daisy mesh'!D26/'daisy mesh'!$C26</f>
        <v>1.0898187355290878</v>
      </c>
      <c r="D7" s="1">
        <f>'daisy mesh'!E26/'daisy mesh'!$C26</f>
        <v>1.0659143530589683</v>
      </c>
      <c r="E7" s="1">
        <f>'daisy mesh'!F26/'daisy mesh'!$C26</f>
        <v>1.1864374960889426</v>
      </c>
      <c r="F7" s="1">
        <f>'daisy mesh'!G26/'daisy mesh'!$C26</f>
        <v>1.2306585177614151</v>
      </c>
    </row>
    <row r="8" spans="1:6" ht="17" x14ac:dyDescent="0.2">
      <c r="A8" s="1" t="s">
        <v>12</v>
      </c>
      <c r="B8" s="1" t="s">
        <v>10</v>
      </c>
      <c r="C8" s="1">
        <f>'daisy mesh'!D31/'daisy mesh'!$C31</f>
        <v>1.0183509714682606</v>
      </c>
      <c r="D8" s="1">
        <f>'daisy mesh'!E31/'daisy mesh'!$C31</f>
        <v>1.030316877166688</v>
      </c>
      <c r="E8" s="1">
        <f>'daisy mesh'!F31/'daisy mesh'!$C31</f>
        <v>1.2844400577580377</v>
      </c>
      <c r="F8" s="1">
        <f>'daisy mesh'!G31/'daisy mesh'!$C31</f>
        <v>1.2962049069961556</v>
      </c>
    </row>
    <row r="9" spans="1:6" ht="17" x14ac:dyDescent="0.2">
      <c r="A9" s="1"/>
      <c r="B9" s="1" t="s">
        <v>9</v>
      </c>
      <c r="C9" s="1">
        <f>'daisy mesh'!D30/'daisy mesh'!$C30</f>
        <v>1.0299268555689804</v>
      </c>
      <c r="D9" s="1">
        <f>'daisy mesh'!E30/'daisy mesh'!$C30</f>
        <v>1.0504085954450377</v>
      </c>
      <c r="E9" s="1">
        <f>'daisy mesh'!F30/'daisy mesh'!$C30</f>
        <v>1.3133517818399136</v>
      </c>
      <c r="F9" s="1">
        <f>'daisy mesh'!G30/'daisy mesh'!$C30</f>
        <v>1.3258954671239818</v>
      </c>
    </row>
    <row r="10" spans="1:6" ht="17" x14ac:dyDescent="0.2">
      <c r="A10" s="1"/>
      <c r="B10" s="1" t="s">
        <v>8</v>
      </c>
      <c r="C10" s="1">
        <f>'daisy mesh'!D29/'daisy mesh'!$C29</f>
        <v>1.0412837365209744</v>
      </c>
      <c r="D10" s="1">
        <f>'daisy mesh'!E29/'daisy mesh'!$C29</f>
        <v>1.0672618099466034</v>
      </c>
      <c r="E10" s="1">
        <f>'daisy mesh'!F29/'daisy mesh'!$C29</f>
        <v>1.3387884286416742</v>
      </c>
      <c r="F10" s="1">
        <f>'daisy mesh'!G29/'daisy mesh'!$C29</f>
        <v>1.3521341357840864</v>
      </c>
    </row>
    <row r="11" spans="1:6" ht="17" x14ac:dyDescent="0.2">
      <c r="A11" s="1" t="s">
        <v>13</v>
      </c>
      <c r="B11" s="1" t="s">
        <v>10</v>
      </c>
      <c r="C11" s="1">
        <f>'daisy mesh'!D34/'daisy mesh'!$C34</f>
        <v>1.0035528330781012</v>
      </c>
      <c r="D11" s="1">
        <f>'daisy mesh'!E34/'daisy mesh'!$C34</f>
        <v>1.0088096895447585</v>
      </c>
      <c r="E11" s="1">
        <f>'daisy mesh'!F34/'daisy mesh'!$C34</f>
        <v>1.2377669497424475</v>
      </c>
      <c r="F11" s="1">
        <f>'daisy mesh'!G34/'daisy mesh'!$C34</f>
        <v>1.2405847139078379</v>
      </c>
    </row>
    <row r="12" spans="1:6" ht="17" x14ac:dyDescent="0.2">
      <c r="A12" s="1"/>
      <c r="B12" s="1" t="s">
        <v>9</v>
      </c>
      <c r="C12" s="1">
        <f>'daisy mesh'!D33/'daisy mesh'!$C33</f>
        <v>1.0038057180914324</v>
      </c>
      <c r="D12" s="1">
        <f>'daisy mesh'!E33/'daisy mesh'!$C33</f>
        <v>1.0110207253064396</v>
      </c>
      <c r="E12" s="1">
        <f>'daisy mesh'!F33/'daisy mesh'!$C33</f>
        <v>1.2579748294034008</v>
      </c>
      <c r="F12" s="1">
        <f>'daisy mesh'!G33/'daisy mesh'!$C33</f>
        <v>1.2605436891151176</v>
      </c>
    </row>
    <row r="13" spans="1:6" ht="17" x14ac:dyDescent="0.2">
      <c r="A13" s="1"/>
      <c r="B13" s="1" t="s">
        <v>8</v>
      </c>
      <c r="C13" s="1">
        <f>'daisy mesh'!D32/'daisy mesh'!$C32</f>
        <v>1.0055334532721154</v>
      </c>
      <c r="D13" s="1">
        <f>'daisy mesh'!E32/'daisy mesh'!$C32</f>
        <v>1.0152553050209703</v>
      </c>
      <c r="E13" s="1">
        <f>'daisy mesh'!F32/'daisy mesh'!$C32</f>
        <v>1.2450553629094046</v>
      </c>
      <c r="F13" s="1">
        <f>'daisy mesh'!G32/'daisy mesh'!$C32</f>
        <v>1.2479214079375258</v>
      </c>
    </row>
    <row r="14" spans="1:6" ht="17" x14ac:dyDescent="0.2">
      <c r="A14" s="1" t="s">
        <v>14</v>
      </c>
      <c r="B14" s="1" t="s">
        <v>10</v>
      </c>
      <c r="C14" s="1">
        <f>'daisy mesh'!D37/'daisy mesh'!$C37</f>
        <v>1.0866974655671171</v>
      </c>
      <c r="D14" s="1">
        <f>'daisy mesh'!E37/'daisy mesh'!$C37</f>
        <v>1.0313457968136091</v>
      </c>
      <c r="E14" s="1">
        <f>'daisy mesh'!F37/'daisy mesh'!$C37</f>
        <v>1.2441172660938646</v>
      </c>
      <c r="F14" s="1">
        <f>'daisy mesh'!G37/'daisy mesh'!$C37</f>
        <v>1.3076292042657915</v>
      </c>
    </row>
    <row r="15" spans="1:6" ht="17" x14ac:dyDescent="0.2">
      <c r="A15" s="1"/>
      <c r="B15" s="1" t="s">
        <v>9</v>
      </c>
      <c r="C15" s="1">
        <f>'daisy mesh'!D36/'daisy mesh'!$C36</f>
        <v>1.0135790494665373</v>
      </c>
      <c r="D15" s="1">
        <f>'daisy mesh'!E36/'daisy mesh'!$C36</f>
        <v>1.023278370514064</v>
      </c>
      <c r="E15" s="1">
        <f>'daisy mesh'!F36/'daisy mesh'!$C36</f>
        <v>1.0248302618816683</v>
      </c>
      <c r="F15" s="1">
        <f>'daisy mesh'!G36/'daisy mesh'!$C36</f>
        <v>1.0345295829291949</v>
      </c>
    </row>
    <row r="16" spans="1:6" ht="17" x14ac:dyDescent="0.2">
      <c r="A16" s="1"/>
      <c r="B16" s="1" t="s">
        <v>8</v>
      </c>
      <c r="C16" s="1">
        <f>'daisy mesh'!D35/'daisy mesh'!$C35</f>
        <v>1.0137545669460564</v>
      </c>
      <c r="D16" s="1">
        <f>'daisy mesh'!E35/'daisy mesh'!$C35</f>
        <v>1.0245003223726628</v>
      </c>
      <c r="E16" s="1">
        <f>'daisy mesh'!F35/'daisy mesh'!$C35</f>
        <v>1.027938964109177</v>
      </c>
      <c r="F16" s="1">
        <f>'daisy mesh'!G35/'daisy mesh'!$C35</f>
        <v>1.0354609929078014</v>
      </c>
    </row>
    <row r="17" spans="1:6" ht="17" x14ac:dyDescent="0.2">
      <c r="A17" s="1" t="s">
        <v>15</v>
      </c>
      <c r="B17" s="1" t="s">
        <v>10</v>
      </c>
      <c r="C17" s="1">
        <f>'daisy mesh'!D40/'daisy mesh'!$C40</f>
        <v>1.2018540669856459</v>
      </c>
      <c r="D17" s="1">
        <f>'daisy mesh'!E40/'daisy mesh'!$C40</f>
        <v>1.2099282296650717</v>
      </c>
      <c r="E17" s="1">
        <f>'daisy mesh'!F40/'daisy mesh'!$C40</f>
        <v>1.2560556220095693</v>
      </c>
      <c r="F17" s="1">
        <f>'daisy mesh'!G40/'daisy mesh'!$C40</f>
        <v>1.3047996411483254</v>
      </c>
    </row>
    <row r="18" spans="1:6" ht="17" x14ac:dyDescent="0.2">
      <c r="A18" s="1"/>
      <c r="B18" s="1" t="s">
        <v>9</v>
      </c>
      <c r="C18" s="1">
        <f>'daisy mesh'!D39/'daisy mesh'!$C39</f>
        <v>1.1711953817059819</v>
      </c>
      <c r="D18" s="1">
        <f>'daisy mesh'!E39/'daisy mesh'!$C39</f>
        <v>1.2121031153578183</v>
      </c>
      <c r="E18" s="1">
        <f>'daisy mesh'!F39/'daisy mesh'!$C39</f>
        <v>1.3182044391360606</v>
      </c>
      <c r="F18" s="1">
        <f>'daisy mesh'!G39/'daisy mesh'!$C39</f>
        <v>1.4211207325569821</v>
      </c>
    </row>
    <row r="19" spans="1:6" ht="17" x14ac:dyDescent="0.2">
      <c r="A19" s="1"/>
      <c r="B19" s="1" t="s">
        <v>8</v>
      </c>
      <c r="C19" s="1">
        <f>'daisy mesh'!D38/'daisy mesh'!$C38</f>
        <v>1.0921812812941327</v>
      </c>
      <c r="D19" s="1">
        <f>'daisy mesh'!E38/'daisy mesh'!$C38</f>
        <v>1.0992425215046862</v>
      </c>
      <c r="E19" s="1">
        <f>'daisy mesh'!F38/'daisy mesh'!$C38</f>
        <v>1.1521376299910129</v>
      </c>
      <c r="F19" s="1">
        <f>'daisy mesh'!G38/'daisy mesh'!$C38</f>
        <v>1.1952753883682117</v>
      </c>
    </row>
    <row r="20" spans="1:6" ht="17" x14ac:dyDescent="0.2">
      <c r="A20" t="s">
        <v>18</v>
      </c>
      <c r="B20" s="1" t="s">
        <v>10</v>
      </c>
      <c r="C20">
        <f>AVERAGE(C2,C5,C8,C11,C14,C17)</f>
        <v>1.0658621746676618</v>
      </c>
      <c r="D20">
        <f t="shared" ref="D20:F22" si="0">AVERAGE(D2,D5,D8,D11,D14,D17)</f>
        <v>1.0518391066416493</v>
      </c>
      <c r="E20">
        <f t="shared" si="0"/>
        <v>1.224537293353283</v>
      </c>
      <c r="F20">
        <f t="shared" si="0"/>
        <v>1.2584256739449584</v>
      </c>
    </row>
    <row r="21" spans="1:6" ht="17" x14ac:dyDescent="0.2">
      <c r="B21" s="1" t="s">
        <v>9</v>
      </c>
      <c r="C21">
        <f>AVERAGE(C3,C6,C9,C12,C15,C18)</f>
        <v>1.061061120976186</v>
      </c>
      <c r="D21">
        <f t="shared" si="0"/>
        <v>1.0603509564051659</v>
      </c>
      <c r="E21">
        <f t="shared" si="0"/>
        <v>1.2204443421392714</v>
      </c>
      <c r="F21">
        <f t="shared" si="0"/>
        <v>1.2572012788835536</v>
      </c>
    </row>
    <row r="22" spans="1:6" ht="17" x14ac:dyDescent="0.2">
      <c r="B22" s="1" t="s">
        <v>8</v>
      </c>
      <c r="C22">
        <f>AVERAGE(C4,C7,C10,C13,C16,C19)</f>
        <v>1.0616704144368365</v>
      </c>
      <c r="D22">
        <f t="shared" si="0"/>
        <v>1.0469212069753924</v>
      </c>
      <c r="E22">
        <f t="shared" si="0"/>
        <v>1.2075072241933611</v>
      </c>
      <c r="F22">
        <f t="shared" si="0"/>
        <v>1.2352983215958255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workbookViewId="0">
      <selection activeCell="D24" sqref="D24"/>
    </sheetView>
  </sheetViews>
  <sheetFormatPr baseColWidth="10" defaultRowHeight="16" x14ac:dyDescent="0.2"/>
  <cols>
    <col min="2" max="2" width="13.83203125" customWidth="1"/>
  </cols>
  <sheetData>
    <row r="1" spans="1:25" ht="17" x14ac:dyDescent="0.2">
      <c r="A1" s="1" t="s">
        <v>19</v>
      </c>
      <c r="B1" s="1" t="s">
        <v>20</v>
      </c>
      <c r="C1" s="1" t="s">
        <v>22</v>
      </c>
      <c r="D1" s="1" t="s">
        <v>23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7" x14ac:dyDescent="0.2">
      <c r="A2" s="1" t="s">
        <v>7</v>
      </c>
      <c r="B2" s="1">
        <v>6.5981119990000004E-4</v>
      </c>
      <c r="C2" s="1">
        <f>B2*$B$10</f>
        <v>21.113958396800001</v>
      </c>
      <c r="D2" s="1">
        <f>C2*$B$12</f>
        <v>42.227916793600002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7" x14ac:dyDescent="0.2">
      <c r="A3" s="1" t="s">
        <v>11</v>
      </c>
      <c r="B3" s="1">
        <v>3.7361438000000002E-3</v>
      </c>
      <c r="C3" s="1">
        <f t="shared" ref="C3:C7" si="0">B3*$B$10</f>
        <v>119.55660160000001</v>
      </c>
      <c r="D3" s="1">
        <f t="shared" ref="D3:D7" si="1">C3*$B$12</f>
        <v>239.11320320000002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7" x14ac:dyDescent="0.2">
      <c r="A4" s="1" t="s">
        <v>12</v>
      </c>
      <c r="B4" s="1">
        <v>3.1230910000000001E-4</v>
      </c>
      <c r="C4" s="1">
        <f t="shared" si="0"/>
        <v>9.9938912000000002</v>
      </c>
      <c r="D4" s="1">
        <f t="shared" si="1"/>
        <v>19.9877824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7" x14ac:dyDescent="0.2">
      <c r="A5" s="1" t="s">
        <v>13</v>
      </c>
      <c r="B5" s="2">
        <v>4.28662E-5</v>
      </c>
      <c r="C5" s="1">
        <f t="shared" si="0"/>
        <v>1.3717184</v>
      </c>
      <c r="D5" s="1">
        <f t="shared" si="1"/>
        <v>2.7434368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7" x14ac:dyDescent="0.2">
      <c r="A6" s="1" t="s">
        <v>14</v>
      </c>
      <c r="B6" s="2">
        <v>2.2945599999999999E-5</v>
      </c>
      <c r="C6" s="1">
        <f t="shared" si="0"/>
        <v>0.7342592</v>
      </c>
      <c r="D6" s="1">
        <f t="shared" si="1"/>
        <v>1.4685184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7" x14ac:dyDescent="0.2">
      <c r="A7" s="1" t="s">
        <v>15</v>
      </c>
      <c r="B7" s="2">
        <v>5.159499999E-5</v>
      </c>
      <c r="C7" s="1">
        <f t="shared" si="0"/>
        <v>1.65103999968</v>
      </c>
      <c r="D7" s="1">
        <f t="shared" si="1"/>
        <v>3.3020799993600001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7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7" x14ac:dyDescent="0.2">
      <c r="A9" s="1"/>
      <c r="B9" s="1" t="s">
        <v>22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7" x14ac:dyDescent="0.2">
      <c r="A10" s="1" t="s">
        <v>26</v>
      </c>
      <c r="B10" s="1">
        <v>32000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7" x14ac:dyDescent="0.2">
      <c r="A12" s="1" t="s">
        <v>24</v>
      </c>
      <c r="B12" s="1">
        <v>2</v>
      </c>
      <c r="C12" s="1" t="s">
        <v>25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5" ht="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5" ht="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5" ht="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5" ht="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5" ht="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5" ht="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5" ht="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5" ht="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5" ht="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5" ht="1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5" ht="1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5" ht="1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5" ht="1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5" ht="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5" ht="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5" ht="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5" ht="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5" ht="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5" ht="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5" ht="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5" ht="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5" ht="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5" ht="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5" ht="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5" ht="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5" ht="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5" ht="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5" ht="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5" ht="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5" ht="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5" ht="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5" ht="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5" ht="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5" ht="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5" ht="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5" ht="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5" ht="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5" ht="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5" ht="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5" ht="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5" ht="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5" ht="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5" ht="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5" ht="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5" ht="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5" ht="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5" ht="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5" ht="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5" ht="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5" ht="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5" ht="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5" ht="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5" ht="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K3" sqref="K3"/>
    </sheetView>
  </sheetViews>
  <sheetFormatPr baseColWidth="10" defaultRowHeight="16" x14ac:dyDescent="0.2"/>
  <sheetData>
    <row r="1" spans="1:11" ht="17" x14ac:dyDescent="0.2">
      <c r="A1" s="1"/>
      <c r="B1" s="1" t="s">
        <v>0</v>
      </c>
      <c r="C1" s="1"/>
      <c r="D1" s="1"/>
      <c r="E1" s="1"/>
      <c r="F1" s="1"/>
      <c r="G1" s="1"/>
    </row>
    <row r="2" spans="1:11" ht="17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1" t="s">
        <v>21</v>
      </c>
      <c r="K2">
        <v>10000000</v>
      </c>
    </row>
    <row r="3" spans="1:11" ht="17" x14ac:dyDescent="0.2">
      <c r="A3" s="1" t="s">
        <v>7</v>
      </c>
      <c r="B3" s="1" t="s">
        <v>8</v>
      </c>
      <c r="C3" s="1">
        <f>$K$2/'daisy mesh'!C3</f>
        <v>34.789506093381995</v>
      </c>
      <c r="D3" s="1">
        <f>$K$2/'daisy mesh'!D3</f>
        <v>33.066705464934415</v>
      </c>
      <c r="E3" s="1">
        <f>$K$2/'daisy mesh'!E3</f>
        <v>34.937549130928467</v>
      </c>
      <c r="F3" s="1">
        <f>$K$2/'daisy mesh'!F3</f>
        <v>29.589388061865492</v>
      </c>
      <c r="G3" s="1">
        <f>$K$2/'daisy mesh'!G3</f>
        <v>29.283863127223743</v>
      </c>
    </row>
    <row r="4" spans="1:11" ht="17" x14ac:dyDescent="0.2">
      <c r="A4" s="1"/>
      <c r="B4" s="1" t="s">
        <v>9</v>
      </c>
      <c r="C4" s="1">
        <f>$K$2/'daisy mesh'!C4</f>
        <v>21.967159097149761</v>
      </c>
      <c r="D4" s="1">
        <f>$K$2/'daisy mesh'!D4</f>
        <v>20.914682734720255</v>
      </c>
      <c r="E4" s="1">
        <f>$K$2/'daisy mesh'!E4</f>
        <v>22.545118418234491</v>
      </c>
      <c r="F4" s="1">
        <f>$K$2/'daisy mesh'!F4</f>
        <v>18.734871591190114</v>
      </c>
      <c r="G4" s="1">
        <f>$K$2/'daisy mesh'!G4</f>
        <v>18.472644783971656</v>
      </c>
    </row>
    <row r="5" spans="1:11" ht="17" x14ac:dyDescent="0.2">
      <c r="A5" s="1"/>
      <c r="B5" s="1" t="s">
        <v>10</v>
      </c>
      <c r="C5" s="1">
        <f>$K$2/'daisy mesh'!C5</f>
        <v>15.123307890888357</v>
      </c>
      <c r="D5" s="1">
        <f>$K$2/'daisy mesh'!D5</f>
        <v>14.508986866465088</v>
      </c>
      <c r="E5" s="1">
        <f>$K$2/'daisy mesh'!E5</f>
        <v>15.496548143900947</v>
      </c>
      <c r="F5" s="1">
        <f>$K$2/'daisy mesh'!F5</f>
        <v>12.838816363841785</v>
      </c>
      <c r="G5" s="1">
        <f>$K$2/'daisy mesh'!G5</f>
        <v>12.519216998092071</v>
      </c>
    </row>
    <row r="6" spans="1:11" ht="17" x14ac:dyDescent="0.2">
      <c r="A6" s="1" t="s">
        <v>11</v>
      </c>
      <c r="B6" s="1" t="s">
        <v>8</v>
      </c>
      <c r="C6" s="1">
        <f>$K$2/'daisy mesh'!C6</f>
        <v>26.944663744068805</v>
      </c>
      <c r="D6" s="1">
        <f>$K$2/'daisy mesh'!D6</f>
        <v>25.12493373298728</v>
      </c>
      <c r="E6" s="1">
        <f>$K$2/'daisy mesh'!E6</f>
        <v>25.531893164346243</v>
      </c>
      <c r="F6" s="1">
        <f>$K$2/'daisy mesh'!F6</f>
        <v>22.987924443289941</v>
      </c>
      <c r="G6" s="1">
        <f>$K$2/'daisy mesh'!G6</f>
        <v>22.591977588758233</v>
      </c>
    </row>
    <row r="7" spans="1:11" ht="17" x14ac:dyDescent="0.2">
      <c r="A7" s="1"/>
      <c r="B7" s="1" t="s">
        <v>9</v>
      </c>
      <c r="C7" s="1">
        <f>$K$2/'daisy mesh'!C7</f>
        <v>19.520536580509525</v>
      </c>
      <c r="D7" s="1">
        <f>$K$2/'daisy mesh'!D7</f>
        <v>18.154026018350091</v>
      </c>
      <c r="E7" s="1">
        <f>$K$2/'daisy mesh'!E7</f>
        <v>18.710439115295596</v>
      </c>
      <c r="F7" s="1">
        <f>$K$2/'daisy mesh'!F7</f>
        <v>16.556675154722129</v>
      </c>
      <c r="G7" s="1">
        <f>$K$2/'daisy mesh'!G7</f>
        <v>16.167286143180718</v>
      </c>
    </row>
    <row r="8" spans="1:11" ht="17" x14ac:dyDescent="0.2">
      <c r="A8" s="1"/>
      <c r="B8" s="1" t="s">
        <v>10</v>
      </c>
      <c r="C8" s="1">
        <f>$K$2/'daisy mesh'!C8</f>
        <v>13.013293078880077</v>
      </c>
      <c r="D8" s="1">
        <f>$K$2/'daisy mesh'!D8</f>
        <v>12.347005172160467</v>
      </c>
      <c r="E8" s="1">
        <f>$K$2/'daisy mesh'!E8</f>
        <v>12.84191601386927</v>
      </c>
      <c r="F8" s="1">
        <f>$K$2/'daisy mesh'!F8</f>
        <v>11.254050051262197</v>
      </c>
      <c r="G8" s="1">
        <f>$K$2/'daisy mesh'!G8</f>
        <v>10.839415148516247</v>
      </c>
    </row>
    <row r="9" spans="1:11" ht="17" x14ac:dyDescent="0.2">
      <c r="A9" s="1" t="s">
        <v>12</v>
      </c>
      <c r="B9" s="1" t="s">
        <v>8</v>
      </c>
      <c r="C9" s="1">
        <f>$K$2/'daisy mesh'!C9</f>
        <v>5.2204409497652629</v>
      </c>
      <c r="D9" s="1">
        <f>$K$2/'daisy mesh'!D9</f>
        <v>5.1997321098017029</v>
      </c>
      <c r="E9" s="1">
        <f>$K$2/'daisy mesh'!E9</f>
        <v>5.1852293556574738</v>
      </c>
      <c r="F9" s="1">
        <f>$K$2/'daisy mesh'!F9</f>
        <v>4.1454729362799352</v>
      </c>
      <c r="G9" s="1">
        <f>$K$2/'daisy mesh'!G9</f>
        <v>4.1421657562186338</v>
      </c>
    </row>
    <row r="10" spans="1:11" ht="17" x14ac:dyDescent="0.2">
      <c r="A10" s="1"/>
      <c r="B10" s="1" t="s">
        <v>9</v>
      </c>
      <c r="C10" s="1">
        <f>$K$2/'daisy mesh'!C10</f>
        <v>5.1553088339310058</v>
      </c>
      <c r="D10" s="1">
        <f>$K$2/'daisy mesh'!D10</f>
        <v>5.1403019721796577</v>
      </c>
      <c r="E10" s="1">
        <f>$K$2/'daisy mesh'!E10</f>
        <v>5.1296256399207989</v>
      </c>
      <c r="F10" s="1">
        <f>$K$2/'daisy mesh'!F10</f>
        <v>4.1030421595787985</v>
      </c>
      <c r="G10" s="1">
        <f>$K$2/'daisy mesh'!G10</f>
        <v>4.0998207968329705</v>
      </c>
    </row>
    <row r="11" spans="1:11" ht="17" x14ac:dyDescent="0.2">
      <c r="A11" s="1"/>
      <c r="B11" s="1" t="s">
        <v>10</v>
      </c>
      <c r="C11" s="1">
        <f>$K$2/'daisy mesh'!C11</f>
        <v>5.0913049167240709</v>
      </c>
      <c r="D11" s="1">
        <f>$K$2/'daisy mesh'!D11</f>
        <v>5.0835093498445714</v>
      </c>
      <c r="E11" s="1">
        <f>$K$2/'daisy mesh'!E11</f>
        <v>5.0784390300384592</v>
      </c>
      <c r="F11" s="1">
        <f>$K$2/'daisy mesh'!F11</f>
        <v>4.0636877397321784</v>
      </c>
      <c r="G11" s="1">
        <f>$K$2/'daisy mesh'!G11</f>
        <v>4.0605014719317838</v>
      </c>
    </row>
    <row r="12" spans="1:11" ht="17" x14ac:dyDescent="0.2">
      <c r="A12" s="1" t="s">
        <v>13</v>
      </c>
      <c r="B12" s="1" t="s">
        <v>8</v>
      </c>
      <c r="C12" s="1">
        <f>$K$2/'daisy mesh'!C12</f>
        <v>5.6854523488025013</v>
      </c>
      <c r="D12" s="1">
        <f>$K$2/'daisy mesh'!D12</f>
        <v>5.6693391931623234</v>
      </c>
      <c r="E12" s="1">
        <f>$K$2/'daisy mesh'!E12</f>
        <v>5.6573213375491695</v>
      </c>
      <c r="F12" s="1">
        <f>$K$2/'daisy mesh'!F12</f>
        <v>4.5920407993640939</v>
      </c>
      <c r="G12" s="1">
        <f>$K$2/'daisy mesh'!G12</f>
        <v>4.5885662107161371</v>
      </c>
    </row>
    <row r="13" spans="1:11" ht="17" x14ac:dyDescent="0.2">
      <c r="A13" s="1"/>
      <c r="B13" s="1" t="s">
        <v>9</v>
      </c>
      <c r="C13" s="1">
        <f>$K$2/'daisy mesh'!C13</f>
        <v>5.4081445575407656</v>
      </c>
      <c r="D13" s="1">
        <f>$K$2/'daisy mesh'!D13</f>
        <v>5.3983321313047119</v>
      </c>
      <c r="E13" s="1">
        <f>$K$2/'daisy mesh'!E13</f>
        <v>5.3950614686328429</v>
      </c>
      <c r="F13" s="1">
        <f>$K$2/'daisy mesh'!F13</f>
        <v>4.4287568036776399</v>
      </c>
      <c r="G13" s="1">
        <f>$K$2/'daisy mesh'!G13</f>
        <v>4.4257128606347447</v>
      </c>
    </row>
    <row r="14" spans="1:11" ht="17" x14ac:dyDescent="0.2">
      <c r="A14" s="1"/>
      <c r="B14" s="1" t="s">
        <v>10</v>
      </c>
      <c r="C14" s="1">
        <f>$K$2/'daisy mesh'!C14</f>
        <v>5.328212565843387</v>
      </c>
      <c r="D14" s="1">
        <f>$K$2/'daisy mesh'!D14</f>
        <v>5.321203826584096</v>
      </c>
      <c r="E14" s="1">
        <f>$K$2/'daisy mesh'!E14</f>
        <v>5.3175621529958343</v>
      </c>
      <c r="F14" s="1">
        <f>$K$2/'daisy mesh'!F14</f>
        <v>4.2801641357342772</v>
      </c>
      <c r="G14" s="1">
        <f>$K$2/'daisy mesh'!G14</f>
        <v>4.2768197226396873</v>
      </c>
    </row>
    <row r="15" spans="1:11" ht="17" x14ac:dyDescent="0.2">
      <c r="A15" s="1" t="s">
        <v>14</v>
      </c>
      <c r="B15" s="1" t="s">
        <v>8</v>
      </c>
      <c r="C15" s="1">
        <f>$K$2/'daisy mesh'!C15</f>
        <v>132.54864535284449</v>
      </c>
      <c r="D15" s="1">
        <f>$K$2/'daisy mesh'!D15</f>
        <v>132.25064141561086</v>
      </c>
      <c r="E15" s="1">
        <f>$K$2/'daisy mesh'!E15</f>
        <v>132.78801720932702</v>
      </c>
      <c r="F15" s="1">
        <f>$K$2/'daisy mesh'!F15</f>
        <v>131.95571566182389</v>
      </c>
      <c r="G15" s="1">
        <f>$K$2/'daisy mesh'!G15</f>
        <v>131.83394196669875</v>
      </c>
    </row>
    <row r="16" spans="1:11" ht="17" x14ac:dyDescent="0.2">
      <c r="A16" s="1"/>
      <c r="B16" s="1" t="s">
        <v>9</v>
      </c>
      <c r="C16" s="1">
        <f>$K$2/'daisy mesh'!C16</f>
        <v>96.558649723842265</v>
      </c>
      <c r="D16" s="1">
        <f>$K$2/'daisy mesh'!D16</f>
        <v>95.73500550476281</v>
      </c>
      <c r="E16" s="1">
        <f>$K$2/'daisy mesh'!E16</f>
        <v>96.929280397022339</v>
      </c>
      <c r="F16" s="1">
        <f>$K$2/'daisy mesh'!F16</f>
        <v>94.498308480278197</v>
      </c>
      <c r="G16" s="1">
        <f>$K$2/'daisy mesh'!G16</f>
        <v>94.155752445695668</v>
      </c>
    </row>
    <row r="17" spans="1:7" ht="17" x14ac:dyDescent="0.2">
      <c r="A17" s="1"/>
      <c r="B17" s="1" t="s">
        <v>10</v>
      </c>
      <c r="C17" s="1">
        <f>$K$2/'daisy mesh'!C17</f>
        <v>63.826392213180149</v>
      </c>
      <c r="D17" s="1">
        <f>$K$2/'daisy mesh'!D17</f>
        <v>62.680205591074341</v>
      </c>
      <c r="E17" s="1">
        <f>$K$2/'daisy mesh'!E17</f>
        <v>66.70046156719404</v>
      </c>
      <c r="F17" s="1">
        <f>$K$2/'daisy mesh'!F17</f>
        <v>59.84762793926663</v>
      </c>
      <c r="G17" s="1">
        <f>$K$2/'daisy mesh'!G17</f>
        <v>58.206540086844157</v>
      </c>
    </row>
    <row r="18" spans="1:7" ht="17" x14ac:dyDescent="0.2">
      <c r="A18" s="1" t="s">
        <v>15</v>
      </c>
      <c r="B18" s="1" t="s">
        <v>8</v>
      </c>
      <c r="C18" s="1">
        <f>$K$2/'daisy mesh'!C18</f>
        <v>100.80848404201697</v>
      </c>
      <c r="D18" s="1">
        <f>$K$2/'daisy mesh'!D18</f>
        <v>96.95747445170548</v>
      </c>
      <c r="E18" s="1">
        <f>$K$2/'daisy mesh'!E18</f>
        <v>96.324266009093009</v>
      </c>
      <c r="F18" s="1">
        <f>$K$2/'daisy mesh'!F18</f>
        <v>94.785831413920249</v>
      </c>
      <c r="G18" s="1">
        <f>$K$2/'daisy mesh'!G18</f>
        <v>94.34852344560808</v>
      </c>
    </row>
    <row r="19" spans="1:7" ht="17" x14ac:dyDescent="0.2">
      <c r="A19" s="1"/>
      <c r="B19" s="1" t="s">
        <v>9</v>
      </c>
      <c r="C19" s="1">
        <f>$K$2/'daisy mesh'!C19</f>
        <v>68.389629396598295</v>
      </c>
      <c r="D19" s="1">
        <f>$K$2/'daisy mesh'!D19</f>
        <v>63.395460885000631</v>
      </c>
      <c r="E19" s="1">
        <f>$K$2/'daisy mesh'!E19</f>
        <v>65.278838558904354</v>
      </c>
      <c r="F19" s="1">
        <f>$K$2/'daisy mesh'!F19</f>
        <v>61.631002859678532</v>
      </c>
      <c r="G19" s="1">
        <f>$K$2/'daisy mesh'!G19</f>
        <v>60.904678088323962</v>
      </c>
    </row>
    <row r="20" spans="1:7" ht="17" x14ac:dyDescent="0.2">
      <c r="A20" s="1"/>
      <c r="B20" s="1" t="s">
        <v>10</v>
      </c>
      <c r="C20" s="1">
        <f>$K$2/'daisy mesh'!C20</f>
        <v>44.916769226623067</v>
      </c>
      <c r="D20" s="1">
        <f>$K$2/'daisy mesh'!D20</f>
        <v>42.391382679728864</v>
      </c>
      <c r="E20" s="1">
        <f>$K$2/'daisy mesh'!E20</f>
        <v>44.785611278808346</v>
      </c>
      <c r="F20" s="1">
        <f>$K$2/'daisy mesh'!F20</f>
        <v>41.290578315839895</v>
      </c>
      <c r="G20" s="1">
        <f>$K$2/'daisy mesh'!G20</f>
        <v>40.023854217113403</v>
      </c>
    </row>
    <row r="21" spans="1:7" ht="17" x14ac:dyDescent="0.2">
      <c r="A21" s="1"/>
      <c r="B21" s="1" t="s">
        <v>16</v>
      </c>
      <c r="C21" s="1"/>
      <c r="D21" s="1"/>
      <c r="E21" s="1"/>
      <c r="F21" s="1"/>
      <c r="G21" s="1"/>
    </row>
    <row r="22" spans="1:7" ht="17" x14ac:dyDescent="0.2">
      <c r="A22" s="1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</row>
    <row r="23" spans="1:7" ht="17" x14ac:dyDescent="0.2">
      <c r="A23" s="1" t="s">
        <v>7</v>
      </c>
      <c r="B23" s="1" t="s">
        <v>8</v>
      </c>
      <c r="C23" s="1">
        <f>$K$2/'daisy mesh'!C23</f>
        <v>272.68017342459029</v>
      </c>
      <c r="D23" s="1">
        <f>$K$2/'daisy mesh'!D23</f>
        <v>241.85551551503133</v>
      </c>
      <c r="E23" s="1">
        <f>$K$2/'daisy mesh'!E23</f>
        <v>270.15344715798574</v>
      </c>
      <c r="F23" s="1">
        <f>$K$2/'daisy mesh'!F23</f>
        <v>210.61499578770008</v>
      </c>
      <c r="G23" s="1">
        <f>$K$2/'daisy mesh'!G23</f>
        <v>201.9345328244583</v>
      </c>
    </row>
    <row r="24" spans="1:7" ht="17" x14ac:dyDescent="0.2">
      <c r="A24" s="1"/>
      <c r="B24" s="1" t="s">
        <v>9</v>
      </c>
      <c r="C24" s="1">
        <f>$K$2/'daisy mesh'!C24</f>
        <v>216.60024259227171</v>
      </c>
      <c r="D24" s="1">
        <f>$K$2/'daisy mesh'!D24</f>
        <v>203.68258106566725</v>
      </c>
      <c r="E24" s="1">
        <f>$K$2/'daisy mesh'!E24</f>
        <v>217.09869306586774</v>
      </c>
      <c r="F24" s="1">
        <f>$K$2/'daisy mesh'!F24</f>
        <v>179.38828594492779</v>
      </c>
      <c r="G24" s="1">
        <f>$K$2/'daisy mesh'!G24</f>
        <v>172.96250172962502</v>
      </c>
    </row>
    <row r="25" spans="1:7" ht="17" x14ac:dyDescent="0.2">
      <c r="A25" s="1"/>
      <c r="B25" s="1" t="s">
        <v>10</v>
      </c>
      <c r="C25" s="1">
        <f>$K$2/'daisy mesh'!C25</f>
        <v>174.79156106343186</v>
      </c>
      <c r="D25" s="1">
        <f>$K$2/'daisy mesh'!D25</f>
        <v>171.43836790673754</v>
      </c>
      <c r="E25" s="1">
        <f>$K$2/'daisy mesh'!E25</f>
        <v>174.95975925537127</v>
      </c>
      <c r="F25" s="1">
        <f>$K$2/'daisy mesh'!F25</f>
        <v>150.90922809929828</v>
      </c>
      <c r="G25" s="1">
        <f>$K$2/'daisy mesh'!G25</f>
        <v>149.69163523142328</v>
      </c>
    </row>
    <row r="26" spans="1:7" ht="17" x14ac:dyDescent="0.2">
      <c r="A26" s="1" t="s">
        <v>11</v>
      </c>
      <c r="B26" s="1" t="s">
        <v>8</v>
      </c>
      <c r="C26" s="1">
        <f>$K$2/'daisy mesh'!C26</f>
        <v>208.58972487015291</v>
      </c>
      <c r="D26" s="1">
        <f>$K$2/'daisy mesh'!D26</f>
        <v>191.39854919899707</v>
      </c>
      <c r="E26" s="1">
        <f>$K$2/'daisy mesh'!E26</f>
        <v>195.69088667540754</v>
      </c>
      <c r="F26" s="1">
        <f>$K$2/'daisy mesh'!F26</f>
        <v>175.8118110374655</v>
      </c>
      <c r="G26" s="1">
        <f>$K$2/'daisy mesh'!G26</f>
        <v>169.49439821013917</v>
      </c>
    </row>
    <row r="27" spans="1:7" ht="17" x14ac:dyDescent="0.2">
      <c r="A27" s="1"/>
      <c r="B27" s="1" t="s">
        <v>9</v>
      </c>
      <c r="C27" s="1">
        <f>$K$2/'daisy mesh'!C27</f>
        <v>179.81083899737476</v>
      </c>
      <c r="D27" s="1">
        <f>$K$2/'daisy mesh'!D27</f>
        <v>165.80998176090202</v>
      </c>
      <c r="E27" s="1">
        <f>$K$2/'daisy mesh'!E27</f>
        <v>168.42672595287419</v>
      </c>
      <c r="F27" s="1">
        <f>$K$2/'daisy mesh'!F27</f>
        <v>149.73422175638242</v>
      </c>
      <c r="G27" s="1">
        <f>$K$2/'daisy mesh'!G27</f>
        <v>143.98433450440592</v>
      </c>
    </row>
    <row r="28" spans="1:7" ht="17" x14ac:dyDescent="0.2">
      <c r="A28" s="1"/>
      <c r="B28" s="1" t="s">
        <v>10</v>
      </c>
      <c r="C28" s="1">
        <f>$K$2/'daisy mesh'!C28</f>
        <v>139.55565479513231</v>
      </c>
      <c r="D28" s="1">
        <f>$K$2/'daisy mesh'!D28</f>
        <v>131.01867016049786</v>
      </c>
      <c r="E28" s="1">
        <f>$K$2/'daisy mesh'!E28</f>
        <v>135.28138528138527</v>
      </c>
      <c r="F28" s="1">
        <f>$K$2/'daisy mesh'!F28</f>
        <v>119.6272415154379</v>
      </c>
      <c r="G28" s="1">
        <f>$K$2/'daisy mesh'!G28</f>
        <v>113.12345162275591</v>
      </c>
    </row>
    <row r="29" spans="1:7" ht="17" x14ac:dyDescent="0.2">
      <c r="A29" s="1" t="s">
        <v>12</v>
      </c>
      <c r="B29" s="1" t="s">
        <v>8</v>
      </c>
      <c r="C29" s="1">
        <f>$K$2/'daisy mesh'!C29</f>
        <v>69.25639409658497</v>
      </c>
      <c r="D29" s="1">
        <f>$K$2/'daisy mesh'!D29</f>
        <v>66.510588485686924</v>
      </c>
      <c r="E29" s="1">
        <f>$K$2/'daisy mesh'!E29</f>
        <v>64.891663368007116</v>
      </c>
      <c r="F29" s="1">
        <f>$K$2/'daisy mesh'!F29</f>
        <v>51.730648857528621</v>
      </c>
      <c r="G29" s="1">
        <f>$K$2/'daisy mesh'!G29</f>
        <v>51.220061873834744</v>
      </c>
    </row>
    <row r="30" spans="1:7" ht="17" x14ac:dyDescent="0.2">
      <c r="A30" s="1"/>
      <c r="B30" s="1" t="s">
        <v>9</v>
      </c>
      <c r="C30" s="1">
        <f>$K$2/'daisy mesh'!C30</f>
        <v>64.959530212677507</v>
      </c>
      <c r="D30" s="1">
        <f>$K$2/'daisy mesh'!D30</f>
        <v>63.071984055402432</v>
      </c>
      <c r="E30" s="1">
        <f>$K$2/'daisy mesh'!E30</f>
        <v>61.842154085911119</v>
      </c>
      <c r="F30" s="1">
        <f>$K$2/'daisy mesh'!F30</f>
        <v>49.460876446730637</v>
      </c>
      <c r="G30" s="1">
        <f>$K$2/'daisy mesh'!G30</f>
        <v>48.9929499145073</v>
      </c>
    </row>
    <row r="31" spans="1:7" ht="17" x14ac:dyDescent="0.2">
      <c r="A31" s="1"/>
      <c r="B31" s="1" t="s">
        <v>10</v>
      </c>
      <c r="C31" s="1">
        <f>$K$2/'daisy mesh'!C31</f>
        <v>60.926200093826345</v>
      </c>
      <c r="D31" s="1">
        <f>$K$2/'daisy mesh'!D31</f>
        <v>59.828292799664965</v>
      </c>
      <c r="E31" s="1">
        <f>$K$2/'daisy mesh'!E31</f>
        <v>59.13345830204188</v>
      </c>
      <c r="F31" s="1">
        <f>$K$2/'daisy mesh'!F31</f>
        <v>47.434054805306921</v>
      </c>
      <c r="G31" s="1">
        <f>$K$2/'daisy mesh'!G31</f>
        <v>47.003525264394831</v>
      </c>
    </row>
    <row r="32" spans="1:7" ht="17" x14ac:dyDescent="0.2">
      <c r="A32" s="1" t="s">
        <v>13</v>
      </c>
      <c r="B32" s="1" t="s">
        <v>8</v>
      </c>
      <c r="C32" s="1">
        <f>$K$2/'daisy mesh'!C32</f>
        <v>56.753366893490956</v>
      </c>
      <c r="D32" s="1">
        <f>$K$2/'daisy mesh'!D32</f>
        <v>56.441052964284104</v>
      </c>
      <c r="E32" s="1">
        <f>$K$2/'daisy mesh'!E32</f>
        <v>55.900586397151308</v>
      </c>
      <c r="F32" s="1">
        <f>$K$2/'daisy mesh'!F32</f>
        <v>45.583006655118972</v>
      </c>
      <c r="G32" s="1">
        <f>$K$2/'daisy mesh'!G32</f>
        <v>45.478318211792526</v>
      </c>
    </row>
    <row r="33" spans="1:7" ht="17" x14ac:dyDescent="0.2">
      <c r="A33" s="1"/>
      <c r="B33" s="1" t="s">
        <v>9</v>
      </c>
      <c r="C33" s="1">
        <f>$K$2/'daisy mesh'!C33</f>
        <v>52.857195714338573</v>
      </c>
      <c r="D33" s="1">
        <f>$K$2/'daisy mesh'!D33</f>
        <v>52.656798782574811</v>
      </c>
      <c r="E33" s="1">
        <f>$K$2/'daisy mesh'!E33</f>
        <v>52.281020943776987</v>
      </c>
      <c r="F33" s="1">
        <f>$K$2/'daisy mesh'!F33</f>
        <v>42.017689447257297</v>
      </c>
      <c r="G33" s="1">
        <f>$K$2/'daisy mesh'!G33</f>
        <v>41.932061673676309</v>
      </c>
    </row>
    <row r="34" spans="1:7" ht="17" x14ac:dyDescent="0.2">
      <c r="A34" s="1"/>
      <c r="B34" s="1" t="s">
        <v>10</v>
      </c>
      <c r="C34" s="1">
        <f>$K$2/'daisy mesh'!C34</f>
        <v>55.687038841709594</v>
      </c>
      <c r="D34" s="1">
        <f>$K$2/'daisy mesh'!D34</f>
        <v>55.489892516078193</v>
      </c>
      <c r="E34" s="1">
        <f>$K$2/'daisy mesh'!E34</f>
        <v>55.200737481852755</v>
      </c>
      <c r="F34" s="1">
        <f>$K$2/'daisy mesh'!F34</f>
        <v>44.989922257414342</v>
      </c>
      <c r="G34" s="1">
        <f>$K$2/'daisy mesh'!G34</f>
        <v>44.887735772832144</v>
      </c>
    </row>
    <row r="35" spans="1:7" ht="17" x14ac:dyDescent="0.2">
      <c r="A35" s="1" t="s">
        <v>14</v>
      </c>
      <c r="B35" s="1" t="s">
        <v>8</v>
      </c>
      <c r="C35" s="1">
        <f>$K$2/'daisy mesh'!C35</f>
        <v>2149.1510853212981</v>
      </c>
      <c r="D35" s="1">
        <f>$K$2/'daisy mesh'!D35</f>
        <v>2119.9915200339196</v>
      </c>
      <c r="E35" s="1">
        <f>$K$2/'daisy mesh'!E35</f>
        <v>2097.7554017201596</v>
      </c>
      <c r="F35" s="1">
        <f>$K$2/'daisy mesh'!F35</f>
        <v>2090.7380305247752</v>
      </c>
      <c r="G35" s="1">
        <f>$K$2/'daisy mesh'!G35</f>
        <v>2075.5500207555001</v>
      </c>
    </row>
    <row r="36" spans="1:7" ht="17" x14ac:dyDescent="0.2">
      <c r="A36" s="1"/>
      <c r="B36" s="1" t="s">
        <v>9</v>
      </c>
      <c r="C36" s="1">
        <f>$K$2/'daisy mesh'!C36</f>
        <v>1939.8642095053347</v>
      </c>
      <c r="D36" s="1">
        <f>$K$2/'daisy mesh'!D36</f>
        <v>1913.8755980861245</v>
      </c>
      <c r="E36" s="1">
        <f>$K$2/'daisy mesh'!E36</f>
        <v>1895.7345971563982</v>
      </c>
      <c r="F36" s="1">
        <f>$K$2/'daisy mesh'!F36</f>
        <v>1892.8639030853681</v>
      </c>
      <c r="G36" s="1">
        <f>$K$2/'daisy mesh'!G36</f>
        <v>1875.1171948246765</v>
      </c>
    </row>
    <row r="37" spans="1:7" ht="17" x14ac:dyDescent="0.2">
      <c r="A37" s="1"/>
      <c r="B37" s="1" t="s">
        <v>10</v>
      </c>
      <c r="C37" s="1">
        <f>$K$2/'daisy mesh'!C37</f>
        <v>431.76028668883038</v>
      </c>
      <c r="D37" s="1">
        <f>$K$2/'daisy mesh'!D37</f>
        <v>397.3141563033891</v>
      </c>
      <c r="E37" s="1">
        <f>$K$2/'daisy mesh'!E37</f>
        <v>418.63775275254324</v>
      </c>
      <c r="F37" s="1">
        <f>$K$2/'daisy mesh'!F37</f>
        <v>347.04147145583897</v>
      </c>
      <c r="G37" s="1">
        <f>$K$2/'daisy mesh'!G37</f>
        <v>330.18556428712935</v>
      </c>
    </row>
    <row r="38" spans="1:7" ht="17" x14ac:dyDescent="0.2">
      <c r="A38" s="1" t="s">
        <v>15</v>
      </c>
      <c r="B38" s="1" t="s">
        <v>8</v>
      </c>
      <c r="C38" s="1">
        <f>$K$2/'daisy mesh'!C38</f>
        <v>1283.8618564642445</v>
      </c>
      <c r="D38" s="1">
        <f>$K$2/'daisy mesh'!D38</f>
        <v>1175.5025273304338</v>
      </c>
      <c r="E38" s="1">
        <f>$K$2/'daisy mesh'!E38</f>
        <v>1167.95141322121</v>
      </c>
      <c r="F38" s="1">
        <f>$K$2/'daisy mesh'!F38</f>
        <v>1114.3302874972142</v>
      </c>
      <c r="G38" s="1">
        <f>$K$2/'daisy mesh'!G38</f>
        <v>1074.1138560687432</v>
      </c>
    </row>
    <row r="39" spans="1:7" ht="17" x14ac:dyDescent="0.2">
      <c r="A39" s="1"/>
      <c r="B39" s="1" t="s">
        <v>9</v>
      </c>
      <c r="C39" s="1">
        <f>$K$2/'daisy mesh'!C39</f>
        <v>995.32198666268539</v>
      </c>
      <c r="D39" s="1">
        <f>$K$2/'daisy mesh'!D39</f>
        <v>849.83428231494861</v>
      </c>
      <c r="E39" s="1">
        <f>$K$2/'daisy mesh'!E39</f>
        <v>821.15289866973228</v>
      </c>
      <c r="F39" s="1">
        <f>$K$2/'daisy mesh'!F39</f>
        <v>755.05889459377829</v>
      </c>
      <c r="G39" s="1">
        <f>$K$2/'daisy mesh'!G39</f>
        <v>700.37820423028438</v>
      </c>
    </row>
    <row r="40" spans="1:7" ht="17" x14ac:dyDescent="0.2">
      <c r="A40" s="1"/>
      <c r="B40" s="1" t="s">
        <v>10</v>
      </c>
      <c r="C40" s="1">
        <f>$K$2/'daisy mesh'!C40</f>
        <v>747.60765550239239</v>
      </c>
      <c r="D40" s="1">
        <f>$K$2/'daisy mesh'!D40</f>
        <v>622.04528489674044</v>
      </c>
      <c r="E40" s="1">
        <f>$K$2/'daisy mesh'!E40</f>
        <v>617.89421651013345</v>
      </c>
      <c r="F40" s="1">
        <f>$K$2/'daisy mesh'!F40</f>
        <v>595.20266650794599</v>
      </c>
      <c r="G40" s="1">
        <f>$K$2/'daisy mesh'!G40</f>
        <v>572.96739815504498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C23" sqref="C23"/>
    </sheetView>
  </sheetViews>
  <sheetFormatPr baseColWidth="10" defaultRowHeight="16" x14ac:dyDescent="0.2"/>
  <sheetData>
    <row r="1" spans="1:11" ht="17" x14ac:dyDescent="0.2">
      <c r="A1" s="1"/>
      <c r="B1" s="1" t="s">
        <v>0</v>
      </c>
      <c r="C1" s="1"/>
      <c r="D1" s="1"/>
      <c r="E1" s="1"/>
      <c r="F1" s="1"/>
      <c r="G1" s="1"/>
    </row>
    <row r="2" spans="1:11" ht="17" x14ac:dyDescent="0.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1" t="s">
        <v>21</v>
      </c>
      <c r="K2">
        <v>1000000</v>
      </c>
    </row>
    <row r="3" spans="1:11" ht="17" x14ac:dyDescent="0.2">
      <c r="A3" s="1" t="s">
        <v>7</v>
      </c>
      <c r="B3" s="1" t="s">
        <v>8</v>
      </c>
      <c r="C3" s="1">
        <f>conflicts!$D$2+'daisy mesh cycles'!C3</f>
        <v>77.01742288698199</v>
      </c>
      <c r="D3" s="1">
        <f>conflicts!$D$2+'daisy mesh cycles'!D3</f>
        <v>75.294622258534417</v>
      </c>
      <c r="E3" s="1">
        <f>conflicts!$D$2+'daisy mesh cycles'!E3</f>
        <v>77.165465924528462</v>
      </c>
      <c r="F3" s="1">
        <f>conflicts!$D$2+'daisy mesh cycles'!F3</f>
        <v>71.817304855465494</v>
      </c>
      <c r="G3" s="1">
        <f>conflicts!$D$2+'daisy mesh cycles'!G3</f>
        <v>71.511779920823741</v>
      </c>
    </row>
    <row r="4" spans="1:11" ht="17" x14ac:dyDescent="0.2">
      <c r="A4" s="1"/>
      <c r="B4" s="1" t="s">
        <v>9</v>
      </c>
      <c r="C4" s="1">
        <f>conflicts!$D$2+'daisy mesh cycles'!C4</f>
        <v>64.195075890749763</v>
      </c>
      <c r="D4" s="1">
        <f>conflicts!$D$2+'daisy mesh cycles'!D4</f>
        <v>63.142599528320261</v>
      </c>
      <c r="E4" s="1">
        <f>conflicts!$D$2+'daisy mesh cycles'!E4</f>
        <v>64.773035211834497</v>
      </c>
      <c r="F4" s="1">
        <f>conflicts!$D$2+'daisy mesh cycles'!F4</f>
        <v>60.962788384790116</v>
      </c>
      <c r="G4" s="1">
        <f>conflicts!$D$2+'daisy mesh cycles'!G4</f>
        <v>60.700561577571662</v>
      </c>
    </row>
    <row r="5" spans="1:11" ht="17" x14ac:dyDescent="0.2">
      <c r="A5" s="1"/>
      <c r="B5" s="1" t="s">
        <v>10</v>
      </c>
      <c r="C5" s="1">
        <f>conflicts!$D$2+'daisy mesh cycles'!C5</f>
        <v>57.351224684488358</v>
      </c>
      <c r="D5" s="1">
        <f>conflicts!$D$2+'daisy mesh cycles'!D5</f>
        <v>56.736903660065089</v>
      </c>
      <c r="E5" s="1">
        <f>conflicts!$D$2+'daisy mesh cycles'!E5</f>
        <v>57.724464937500947</v>
      </c>
      <c r="F5" s="1">
        <f>conflicts!$D$2+'daisy mesh cycles'!F5</f>
        <v>55.066733157441789</v>
      </c>
      <c r="G5" s="1">
        <f>conflicts!$D$2+'daisy mesh cycles'!G5</f>
        <v>54.747133791692072</v>
      </c>
    </row>
    <row r="6" spans="1:11" ht="17" x14ac:dyDescent="0.2">
      <c r="A6" s="1" t="s">
        <v>11</v>
      </c>
      <c r="B6" s="1" t="s">
        <v>8</v>
      </c>
      <c r="C6" s="1">
        <f>conflicts!$D$3+'daisy mesh cycles'!C6</f>
        <v>266.05786694406879</v>
      </c>
      <c r="D6" s="1">
        <f>conflicts!$D$3+'daisy mesh cycles'!D6</f>
        <v>264.23813693298729</v>
      </c>
      <c r="E6" s="1">
        <f>conflicts!$D$3+'daisy mesh cycles'!E6</f>
        <v>264.64509636434627</v>
      </c>
      <c r="F6" s="1">
        <f>conflicts!$D$3+'daisy mesh cycles'!F6</f>
        <v>262.10112764328994</v>
      </c>
      <c r="G6" s="1">
        <f>conflicts!$D$3+'daisy mesh cycles'!G6</f>
        <v>261.70518078875824</v>
      </c>
    </row>
    <row r="7" spans="1:11" ht="17" x14ac:dyDescent="0.2">
      <c r="A7" s="1"/>
      <c r="B7" s="1" t="s">
        <v>9</v>
      </c>
      <c r="C7" s="1">
        <f>conflicts!$D$3+'daisy mesh cycles'!C7</f>
        <v>258.63373978050953</v>
      </c>
      <c r="D7" s="1">
        <f>conflicts!$D$3+'daisy mesh cycles'!D7</f>
        <v>257.26722921835011</v>
      </c>
      <c r="E7" s="1">
        <f>conflicts!$D$3+'daisy mesh cycles'!E7</f>
        <v>257.82364231529561</v>
      </c>
      <c r="F7" s="1">
        <f>conflicts!$D$3+'daisy mesh cycles'!F7</f>
        <v>255.66987835472213</v>
      </c>
      <c r="G7" s="1">
        <f>conflicts!$D$3+'daisy mesh cycles'!G7</f>
        <v>255.28048934318073</v>
      </c>
    </row>
    <row r="8" spans="1:11" ht="17" x14ac:dyDescent="0.2">
      <c r="A8" s="1"/>
      <c r="B8" s="1" t="s">
        <v>10</v>
      </c>
      <c r="C8" s="1">
        <f>conflicts!$D$3+'daisy mesh cycles'!C8</f>
        <v>252.1264962788801</v>
      </c>
      <c r="D8" s="1">
        <f>conflicts!$D$3+'daisy mesh cycles'!D8</f>
        <v>251.46020837216048</v>
      </c>
      <c r="E8" s="1">
        <f>conflicts!$D$3+'daisy mesh cycles'!E8</f>
        <v>251.9551192138693</v>
      </c>
      <c r="F8" s="1">
        <f>conflicts!$D$3+'daisy mesh cycles'!F8</f>
        <v>250.36725325126221</v>
      </c>
      <c r="G8" s="1">
        <f>conflicts!$D$3+'daisy mesh cycles'!G8</f>
        <v>249.95261834851627</v>
      </c>
    </row>
    <row r="9" spans="1:11" ht="17" x14ac:dyDescent="0.2">
      <c r="A9" s="1" t="s">
        <v>12</v>
      </c>
      <c r="B9" s="1" t="s">
        <v>8</v>
      </c>
      <c r="C9" s="1">
        <f>conflicts!$D$4+'daisy mesh cycles'!C9</f>
        <v>25.208223349765262</v>
      </c>
      <c r="D9" s="1">
        <f>conflicts!$D$4+'daisy mesh cycles'!D9</f>
        <v>25.187514509801701</v>
      </c>
      <c r="E9" s="1">
        <f>conflicts!$D$4+'daisy mesh cycles'!E9</f>
        <v>25.173011755657473</v>
      </c>
      <c r="F9" s="1">
        <f>conflicts!$D$4+'daisy mesh cycles'!F9</f>
        <v>24.133255336279937</v>
      </c>
      <c r="G9" s="1">
        <f>conflicts!$D$4+'daisy mesh cycles'!G9</f>
        <v>24.129948156218635</v>
      </c>
    </row>
    <row r="10" spans="1:11" ht="17" x14ac:dyDescent="0.2">
      <c r="A10" s="1"/>
      <c r="B10" s="1" t="s">
        <v>9</v>
      </c>
      <c r="C10" s="1">
        <f>conflicts!$D$4+'daisy mesh cycles'!C10</f>
        <v>25.143091233931006</v>
      </c>
      <c r="D10" s="1">
        <f>conflicts!$D$4+'daisy mesh cycles'!D10</f>
        <v>25.128084372179657</v>
      </c>
      <c r="E10" s="1">
        <f>conflicts!$D$4+'daisy mesh cycles'!E10</f>
        <v>25.1174080399208</v>
      </c>
      <c r="F10" s="1">
        <f>conflicts!$D$4+'daisy mesh cycles'!F10</f>
        <v>24.090824559578799</v>
      </c>
      <c r="G10" s="1">
        <f>conflicts!$D$4+'daisy mesh cycles'!G10</f>
        <v>24.087603196832973</v>
      </c>
    </row>
    <row r="11" spans="1:11" ht="17" x14ac:dyDescent="0.2">
      <c r="A11" s="1"/>
      <c r="B11" s="1" t="s">
        <v>10</v>
      </c>
      <c r="C11" s="1">
        <f>conflicts!$D$4+'daisy mesh cycles'!C11</f>
        <v>25.07908731672407</v>
      </c>
      <c r="D11" s="1">
        <f>conflicts!$D$4+'daisy mesh cycles'!D11</f>
        <v>25.071291749844573</v>
      </c>
      <c r="E11" s="1">
        <f>conflicts!$D$4+'daisy mesh cycles'!E11</f>
        <v>25.06622143003846</v>
      </c>
      <c r="F11" s="1">
        <f>conflicts!$D$4+'daisy mesh cycles'!F11</f>
        <v>24.051470139732178</v>
      </c>
      <c r="G11" s="1">
        <f>conflicts!$D$4+'daisy mesh cycles'!G11</f>
        <v>24.048283871931783</v>
      </c>
    </row>
    <row r="12" spans="1:11" ht="17" x14ac:dyDescent="0.2">
      <c r="A12" s="1" t="s">
        <v>13</v>
      </c>
      <c r="B12" s="1" t="s">
        <v>8</v>
      </c>
      <c r="C12" s="1">
        <f>conflicts!$D$5+'daisy mesh cycles'!C12</f>
        <v>8.4288891488025008</v>
      </c>
      <c r="D12" s="1">
        <f>conflicts!$D$5+'daisy mesh cycles'!D12</f>
        <v>8.4127759931623238</v>
      </c>
      <c r="E12" s="1">
        <f>conflicts!$D$5+'daisy mesh cycles'!E12</f>
        <v>8.40075813754917</v>
      </c>
      <c r="F12" s="1">
        <f>conflicts!$D$5+'daisy mesh cycles'!F12</f>
        <v>7.3354775993640935</v>
      </c>
      <c r="G12" s="1">
        <f>conflicts!$D$5+'daisy mesh cycles'!G12</f>
        <v>7.3320030107161376</v>
      </c>
    </row>
    <row r="13" spans="1:11" ht="17" x14ac:dyDescent="0.2">
      <c r="A13" s="1"/>
      <c r="B13" s="1" t="s">
        <v>9</v>
      </c>
      <c r="C13" s="1">
        <f>conflicts!$D$5+'daisy mesh cycles'!C13</f>
        <v>8.1515813575407652</v>
      </c>
      <c r="D13" s="1">
        <f>conflicts!$D$5+'daisy mesh cycles'!D13</f>
        <v>8.1417689313047124</v>
      </c>
      <c r="E13" s="1">
        <f>conflicts!$D$5+'daisy mesh cycles'!E13</f>
        <v>8.1384982686328424</v>
      </c>
      <c r="F13" s="1">
        <f>conflicts!$D$5+'daisy mesh cycles'!F13</f>
        <v>7.1721936036776395</v>
      </c>
      <c r="G13" s="1">
        <f>conflicts!$D$5+'daisy mesh cycles'!G13</f>
        <v>7.1691496606347442</v>
      </c>
    </row>
    <row r="14" spans="1:11" ht="17" x14ac:dyDescent="0.2">
      <c r="A14" s="1"/>
      <c r="B14" s="1" t="s">
        <v>10</v>
      </c>
      <c r="C14" s="1">
        <f>conflicts!$D$5+'daisy mesh cycles'!C14</f>
        <v>8.0716493658433865</v>
      </c>
      <c r="D14" s="1">
        <f>conflicts!$D$5+'daisy mesh cycles'!D14</f>
        <v>8.0646406265840955</v>
      </c>
      <c r="E14" s="1">
        <f>conflicts!$D$5+'daisy mesh cycles'!E14</f>
        <v>8.0609989529958348</v>
      </c>
      <c r="F14" s="1">
        <f>conflicts!$D$5+'daisy mesh cycles'!F14</f>
        <v>7.0236009357342777</v>
      </c>
      <c r="G14" s="1">
        <f>conflicts!$D$5+'daisy mesh cycles'!G14</f>
        <v>7.0202565226396878</v>
      </c>
    </row>
    <row r="15" spans="1:11" ht="17" x14ac:dyDescent="0.2">
      <c r="A15" s="1" t="s">
        <v>14</v>
      </c>
      <c r="B15" s="1" t="s">
        <v>8</v>
      </c>
      <c r="C15" s="1">
        <f>conflicts!$D$6+'daisy mesh cycles'!C15</f>
        <v>134.01716375284448</v>
      </c>
      <c r="D15" s="1">
        <f>conflicts!$D$6+'daisy mesh cycles'!D15</f>
        <v>133.71915981561085</v>
      </c>
      <c r="E15" s="1">
        <f>conflicts!$D$6+'daisy mesh cycles'!E15</f>
        <v>134.25653560932702</v>
      </c>
      <c r="F15" s="1">
        <f>conflicts!$D$6+'daisy mesh cycles'!F15</f>
        <v>133.42423406182388</v>
      </c>
      <c r="G15" s="1">
        <f>conflicts!$D$6+'daisy mesh cycles'!G15</f>
        <v>133.30246036669874</v>
      </c>
    </row>
    <row r="16" spans="1:11" ht="17" x14ac:dyDescent="0.2">
      <c r="A16" s="1"/>
      <c r="B16" s="1" t="s">
        <v>9</v>
      </c>
      <c r="C16" s="1">
        <f>conflicts!$D$6+'daisy mesh cycles'!C16</f>
        <v>98.027168123842259</v>
      </c>
      <c r="D16" s="1">
        <f>conflicts!$D$6+'daisy mesh cycles'!D16</f>
        <v>97.203523904762804</v>
      </c>
      <c r="E16" s="1">
        <f>conflicts!$D$6+'daisy mesh cycles'!E16</f>
        <v>98.397798797022332</v>
      </c>
      <c r="F16" s="1">
        <f>conflicts!$D$6+'daisy mesh cycles'!F16</f>
        <v>95.966826880278191</v>
      </c>
      <c r="G16" s="1">
        <f>conflicts!$D$6+'daisy mesh cycles'!G16</f>
        <v>95.624270845695662</v>
      </c>
    </row>
    <row r="17" spans="1:7" ht="17" x14ac:dyDescent="0.2">
      <c r="A17" s="1"/>
      <c r="B17" s="1" t="s">
        <v>10</v>
      </c>
      <c r="C17" s="1">
        <f>conflicts!$D$6+'daisy mesh cycles'!C17</f>
        <v>65.29491061318015</v>
      </c>
      <c r="D17" s="1">
        <f>conflicts!$D$6+'daisy mesh cycles'!D17</f>
        <v>64.148723991074334</v>
      </c>
      <c r="E17" s="1">
        <f>conflicts!$D$6+'daisy mesh cycles'!E17</f>
        <v>68.168979967194034</v>
      </c>
      <c r="F17" s="1">
        <f>conflicts!$D$6+'daisy mesh cycles'!F17</f>
        <v>61.316146339266631</v>
      </c>
      <c r="G17" s="1">
        <f>conflicts!$D$6+'daisy mesh cycles'!G17</f>
        <v>59.675058486844158</v>
      </c>
    </row>
    <row r="18" spans="1:7" ht="17" x14ac:dyDescent="0.2">
      <c r="A18" s="1" t="s">
        <v>15</v>
      </c>
      <c r="B18" s="1" t="s">
        <v>8</v>
      </c>
      <c r="C18" s="1">
        <f>conflicts!$D$7+'daisy mesh cycles'!C18</f>
        <v>104.11056404137697</v>
      </c>
      <c r="D18" s="1">
        <f>conflicts!$D$7+'daisy mesh cycles'!D18</f>
        <v>100.25955445106548</v>
      </c>
      <c r="E18" s="1">
        <f>conflicts!$D$7+'daisy mesh cycles'!E18</f>
        <v>99.626346008453012</v>
      </c>
      <c r="F18" s="1">
        <f>conflicts!$D$7+'daisy mesh cycles'!F18</f>
        <v>98.087911413280253</v>
      </c>
      <c r="G18" s="1">
        <f>conflicts!$D$7+'daisy mesh cycles'!G18</f>
        <v>97.650603444968084</v>
      </c>
    </row>
    <row r="19" spans="1:7" ht="17" x14ac:dyDescent="0.2">
      <c r="A19" s="1"/>
      <c r="B19" s="1" t="s">
        <v>9</v>
      </c>
      <c r="C19" s="1">
        <f>conflicts!$D$7+'daisy mesh cycles'!C19</f>
        <v>71.691709395958299</v>
      </c>
      <c r="D19" s="1">
        <f>conflicts!$D$7+'daisy mesh cycles'!D19</f>
        <v>66.697540884360635</v>
      </c>
      <c r="E19" s="1">
        <f>conflicts!$D$7+'daisy mesh cycles'!E19</f>
        <v>68.580918558264358</v>
      </c>
      <c r="F19" s="1">
        <f>conflicts!$D$7+'daisy mesh cycles'!F19</f>
        <v>64.933082859038535</v>
      </c>
      <c r="G19" s="1">
        <f>conflicts!$D$7+'daisy mesh cycles'!G19</f>
        <v>64.206758087683966</v>
      </c>
    </row>
    <row r="20" spans="1:7" ht="17" x14ac:dyDescent="0.2">
      <c r="A20" s="1"/>
      <c r="B20" s="1" t="s">
        <v>10</v>
      </c>
      <c r="C20" s="1">
        <f>conflicts!$D$7+'daisy mesh cycles'!C20</f>
        <v>48.218849225983064</v>
      </c>
      <c r="D20" s="1">
        <f>conflicts!$D$7+'daisy mesh cycles'!D20</f>
        <v>45.693462679088867</v>
      </c>
      <c r="E20" s="1">
        <f>conflicts!$D$7+'daisy mesh cycles'!E20</f>
        <v>48.08769127816835</v>
      </c>
      <c r="F20" s="1">
        <f>conflicts!$D$7+'daisy mesh cycles'!F20</f>
        <v>44.592658315199898</v>
      </c>
      <c r="G20" s="1">
        <f>conflicts!$D$7+'daisy mesh cycles'!G20</f>
        <v>43.325934216473399</v>
      </c>
    </row>
    <row r="21" spans="1:7" ht="17" x14ac:dyDescent="0.2">
      <c r="A21" s="1"/>
      <c r="B21" s="1" t="s">
        <v>16</v>
      </c>
      <c r="C21" s="1"/>
      <c r="D21" s="1"/>
      <c r="E21" s="1"/>
      <c r="F21" s="1"/>
      <c r="G21" s="1"/>
    </row>
    <row r="22" spans="1:7" ht="17" x14ac:dyDescent="0.2">
      <c r="A22" s="1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</row>
    <row r="23" spans="1:7" ht="17" x14ac:dyDescent="0.2">
      <c r="A23" s="1" t="s">
        <v>7</v>
      </c>
      <c r="B23" s="1" t="s">
        <v>8</v>
      </c>
      <c r="C23" s="1">
        <f>conflicts!$D$2+'daisy mesh cycles'!C23</f>
        <v>314.9080902181903</v>
      </c>
      <c r="D23" s="1">
        <f>conflicts!$D$2+'daisy mesh cycles'!D23</f>
        <v>284.08343230863136</v>
      </c>
      <c r="E23" s="1">
        <f>conflicts!$D$2+'daisy mesh cycles'!E23</f>
        <v>312.38136395158574</v>
      </c>
      <c r="F23" s="1">
        <f>conflicts!$D$2+'daisy mesh cycles'!F23</f>
        <v>252.84291258130008</v>
      </c>
      <c r="G23" s="1">
        <f>conflicts!$D$2+'daisy mesh cycles'!G23</f>
        <v>244.1624496180583</v>
      </c>
    </row>
    <row r="24" spans="1:7" ht="17" x14ac:dyDescent="0.2">
      <c r="A24" s="1"/>
      <c r="B24" s="1" t="s">
        <v>9</v>
      </c>
      <c r="C24" s="1">
        <f>conflicts!$D$2+'daisy mesh cycles'!C24</f>
        <v>258.82815938587169</v>
      </c>
      <c r="D24" s="1">
        <f>conflicts!$D$2+'daisy mesh cycles'!D24</f>
        <v>245.91049785926725</v>
      </c>
      <c r="E24" s="1">
        <f>conflicts!$D$2+'daisy mesh cycles'!E24</f>
        <v>259.32660985946774</v>
      </c>
      <c r="F24" s="1">
        <f>conflicts!$D$2+'daisy mesh cycles'!F24</f>
        <v>221.61620273852779</v>
      </c>
      <c r="G24" s="1">
        <f>conflicts!$D$2+'daisy mesh cycles'!G24</f>
        <v>215.19041852322502</v>
      </c>
    </row>
    <row r="25" spans="1:7" ht="17" x14ac:dyDescent="0.2">
      <c r="A25" s="1"/>
      <c r="B25" s="1" t="s">
        <v>10</v>
      </c>
      <c r="C25" s="1">
        <f>conflicts!$D$2+'daisy mesh cycles'!C25</f>
        <v>217.01947785703186</v>
      </c>
      <c r="D25" s="1">
        <f>conflicts!$D$2+'daisy mesh cycles'!D25</f>
        <v>213.66628470033754</v>
      </c>
      <c r="E25" s="1">
        <f>conflicts!$D$2+'daisy mesh cycles'!E25</f>
        <v>217.18767604897127</v>
      </c>
      <c r="F25" s="1">
        <f>conflicts!$D$2+'daisy mesh cycles'!F25</f>
        <v>193.13714489289828</v>
      </c>
      <c r="G25" s="1">
        <f>conflicts!$D$2+'daisy mesh cycles'!G25</f>
        <v>191.91955202502328</v>
      </c>
    </row>
    <row r="26" spans="1:7" ht="17" x14ac:dyDescent="0.2">
      <c r="A26" s="1" t="s">
        <v>11</v>
      </c>
      <c r="B26" s="1" t="s">
        <v>8</v>
      </c>
      <c r="C26" s="1">
        <f>conflicts!$D$3+'daisy mesh cycles'!C26</f>
        <v>447.70292807015289</v>
      </c>
      <c r="D26" s="1">
        <f>conflicts!$D$3+'daisy mesh cycles'!D26</f>
        <v>430.51175239899709</v>
      </c>
      <c r="E26" s="1">
        <f>conflicts!$D$3+'daisy mesh cycles'!E26</f>
        <v>434.80408987540756</v>
      </c>
      <c r="F26" s="1">
        <f>conflicts!$D$3+'daisy mesh cycles'!F26</f>
        <v>414.92501423746552</v>
      </c>
      <c r="G26" s="1">
        <f>conflicts!$D$3+'daisy mesh cycles'!G26</f>
        <v>408.60760141013918</v>
      </c>
    </row>
    <row r="27" spans="1:7" ht="17" x14ac:dyDescent="0.2">
      <c r="A27" s="1"/>
      <c r="B27" s="1" t="s">
        <v>9</v>
      </c>
      <c r="C27" s="1">
        <f>conflicts!$D$3+'daisy mesh cycles'!C27</f>
        <v>418.92404219737477</v>
      </c>
      <c r="D27" s="1">
        <f>conflicts!$D$3+'daisy mesh cycles'!D27</f>
        <v>404.92318496090206</v>
      </c>
      <c r="E27" s="1">
        <f>conflicts!$D$3+'daisy mesh cycles'!E27</f>
        <v>407.53992915287421</v>
      </c>
      <c r="F27" s="1">
        <f>conflicts!$D$3+'daisy mesh cycles'!F27</f>
        <v>388.84742495638244</v>
      </c>
      <c r="G27" s="1">
        <f>conflicts!$D$3+'daisy mesh cycles'!G27</f>
        <v>383.09753770440591</v>
      </c>
    </row>
    <row r="28" spans="1:7" ht="17" x14ac:dyDescent="0.2">
      <c r="A28" s="1"/>
      <c r="B28" s="1" t="s">
        <v>10</v>
      </c>
      <c r="C28" s="1">
        <f>conflicts!$D$3+'daisy mesh cycles'!C28</f>
        <v>378.66885799513233</v>
      </c>
      <c r="D28" s="1">
        <f>conflicts!$D$3+'daisy mesh cycles'!D28</f>
        <v>370.13187336049788</v>
      </c>
      <c r="E28" s="1">
        <f>conflicts!$D$3+'daisy mesh cycles'!E28</f>
        <v>374.39458848138531</v>
      </c>
      <c r="F28" s="1">
        <f>conflicts!$D$3+'daisy mesh cycles'!F28</f>
        <v>358.74044471543789</v>
      </c>
      <c r="G28" s="1">
        <f>conflicts!$D$3+'daisy mesh cycles'!G28</f>
        <v>352.2366548227559</v>
      </c>
    </row>
    <row r="29" spans="1:7" ht="17" x14ac:dyDescent="0.2">
      <c r="A29" s="1" t="s">
        <v>12</v>
      </c>
      <c r="B29" s="1" t="s">
        <v>8</v>
      </c>
      <c r="C29" s="1">
        <f>conflicts!$D$4+'daisy mesh cycles'!C29</f>
        <v>89.24417649658497</v>
      </c>
      <c r="D29" s="1">
        <f>conflicts!$D$4+'daisy mesh cycles'!D29</f>
        <v>86.498370885686924</v>
      </c>
      <c r="E29" s="1">
        <f>conflicts!$D$4+'daisy mesh cycles'!E29</f>
        <v>84.879445768007116</v>
      </c>
      <c r="F29" s="1">
        <f>conflicts!$D$4+'daisy mesh cycles'!F29</f>
        <v>71.718431257528621</v>
      </c>
      <c r="G29" s="1">
        <f>conflicts!$D$4+'daisy mesh cycles'!G29</f>
        <v>71.207844273834752</v>
      </c>
    </row>
    <row r="30" spans="1:7" ht="17" x14ac:dyDescent="0.2">
      <c r="A30" s="1"/>
      <c r="B30" s="1" t="s">
        <v>9</v>
      </c>
      <c r="C30" s="1">
        <f>conflicts!$D$4+'daisy mesh cycles'!C30</f>
        <v>84.947312612677507</v>
      </c>
      <c r="D30" s="1">
        <f>conflicts!$D$4+'daisy mesh cycles'!D30</f>
        <v>83.059766455402439</v>
      </c>
      <c r="E30" s="1">
        <f>conflicts!$D$4+'daisy mesh cycles'!E30</f>
        <v>81.829936485911119</v>
      </c>
      <c r="F30" s="1">
        <f>conflicts!$D$4+'daisy mesh cycles'!F30</f>
        <v>69.448658846730638</v>
      </c>
      <c r="G30" s="1">
        <f>conflicts!$D$4+'daisy mesh cycles'!G30</f>
        <v>68.980732314507293</v>
      </c>
    </row>
    <row r="31" spans="1:7" ht="17" x14ac:dyDescent="0.2">
      <c r="A31" s="1"/>
      <c r="B31" s="1" t="s">
        <v>10</v>
      </c>
      <c r="C31" s="1">
        <f>conflicts!$D$4+'daisy mesh cycles'!C31</f>
        <v>80.913982493826353</v>
      </c>
      <c r="D31" s="1">
        <f>conflicts!$D$4+'daisy mesh cycles'!D31</f>
        <v>79.816075199664965</v>
      </c>
      <c r="E31" s="1">
        <f>conflicts!$D$4+'daisy mesh cycles'!E31</f>
        <v>79.121240702041888</v>
      </c>
      <c r="F31" s="1">
        <f>conflicts!$D$4+'daisy mesh cycles'!F31</f>
        <v>67.421837205306929</v>
      </c>
      <c r="G31" s="1">
        <f>conflicts!$D$4+'daisy mesh cycles'!G31</f>
        <v>66.991307664394839</v>
      </c>
    </row>
    <row r="32" spans="1:7" ht="17" x14ac:dyDescent="0.2">
      <c r="A32" s="1" t="s">
        <v>13</v>
      </c>
      <c r="B32" s="1" t="s">
        <v>8</v>
      </c>
      <c r="C32" s="1">
        <f>conflicts!$D$5+'daisy mesh cycles'!C32</f>
        <v>59.496803693490953</v>
      </c>
      <c r="D32" s="1">
        <f>conflicts!$D$5+'daisy mesh cycles'!D32</f>
        <v>59.184489764284102</v>
      </c>
      <c r="E32" s="1">
        <f>conflicts!$D$5+'daisy mesh cycles'!E32</f>
        <v>58.644023197151306</v>
      </c>
      <c r="F32" s="1">
        <f>conflicts!$D$5+'daisy mesh cycles'!F32</f>
        <v>48.326443455118969</v>
      </c>
      <c r="G32" s="1">
        <f>conflicts!$D$5+'daisy mesh cycles'!G32</f>
        <v>48.221755011792524</v>
      </c>
    </row>
    <row r="33" spans="1:7" ht="17" x14ac:dyDescent="0.2">
      <c r="A33" s="1"/>
      <c r="B33" s="1" t="s">
        <v>9</v>
      </c>
      <c r="C33" s="1">
        <f>conflicts!$D$5+'daisy mesh cycles'!C33</f>
        <v>55.600632514338571</v>
      </c>
      <c r="D33" s="1">
        <f>conflicts!$D$5+'daisy mesh cycles'!D33</f>
        <v>55.400235582574808</v>
      </c>
      <c r="E33" s="1">
        <f>conflicts!$D$5+'daisy mesh cycles'!E33</f>
        <v>55.024457743776985</v>
      </c>
      <c r="F33" s="1">
        <f>conflicts!$D$5+'daisy mesh cycles'!F33</f>
        <v>44.761126247257295</v>
      </c>
      <c r="G33" s="1">
        <f>conflicts!$D$5+'daisy mesh cycles'!G33</f>
        <v>44.675498473676306</v>
      </c>
    </row>
    <row r="34" spans="1:7" ht="17" x14ac:dyDescent="0.2">
      <c r="A34" s="1"/>
      <c r="B34" s="1" t="s">
        <v>10</v>
      </c>
      <c r="C34" s="1">
        <f>conflicts!$D$5+'daisy mesh cycles'!C34</f>
        <v>58.430475641709592</v>
      </c>
      <c r="D34" s="1">
        <f>conflicts!$D$5+'daisy mesh cycles'!D34</f>
        <v>58.233329316078191</v>
      </c>
      <c r="E34" s="1">
        <f>conflicts!$D$5+'daisy mesh cycles'!E34</f>
        <v>57.944174281852753</v>
      </c>
      <c r="F34" s="1">
        <f>conflicts!$D$5+'daisy mesh cycles'!F34</f>
        <v>47.73335905741434</v>
      </c>
      <c r="G34" s="1">
        <f>conflicts!$D$5+'daisy mesh cycles'!G34</f>
        <v>47.631172572832142</v>
      </c>
    </row>
    <row r="35" spans="1:7" ht="17" x14ac:dyDescent="0.2">
      <c r="A35" s="1" t="s">
        <v>14</v>
      </c>
      <c r="B35" s="1" t="s">
        <v>8</v>
      </c>
      <c r="C35" s="1">
        <f>conflicts!$D$6+'daisy mesh cycles'!C35</f>
        <v>2150.6196037212981</v>
      </c>
      <c r="D35" s="1">
        <f>conflicts!$D$6+'daisy mesh cycles'!D35</f>
        <v>2121.4600384339196</v>
      </c>
      <c r="E35" s="1">
        <f>conflicts!$D$6+'daisy mesh cycles'!E35</f>
        <v>2099.2239201201596</v>
      </c>
      <c r="F35" s="1">
        <f>conflicts!$D$6+'daisy mesh cycles'!F35</f>
        <v>2092.2065489247752</v>
      </c>
      <c r="G35" s="1">
        <f>conflicts!$D$6+'daisy mesh cycles'!G35</f>
        <v>2077.0185391555001</v>
      </c>
    </row>
    <row r="36" spans="1:7" ht="17" x14ac:dyDescent="0.2">
      <c r="A36" s="1"/>
      <c r="B36" s="1" t="s">
        <v>9</v>
      </c>
      <c r="C36" s="1">
        <f>conflicts!$D$6+'daisy mesh cycles'!C36</f>
        <v>1941.3327279053347</v>
      </c>
      <c r="D36" s="1">
        <f>conflicts!$D$6+'daisy mesh cycles'!D36</f>
        <v>1915.3441164861244</v>
      </c>
      <c r="E36" s="1">
        <f>conflicts!$D$6+'daisy mesh cycles'!E36</f>
        <v>1897.2031155563982</v>
      </c>
      <c r="F36" s="1">
        <f>conflicts!$D$6+'daisy mesh cycles'!F36</f>
        <v>1894.3324214853681</v>
      </c>
      <c r="G36" s="1">
        <f>conflicts!$D$6+'daisy mesh cycles'!G36</f>
        <v>1876.5857132246765</v>
      </c>
    </row>
    <row r="37" spans="1:7" ht="17" x14ac:dyDescent="0.2">
      <c r="A37" s="1"/>
      <c r="B37" s="1" t="s">
        <v>10</v>
      </c>
      <c r="C37" s="1">
        <f>conflicts!$D$6+'daisy mesh cycles'!C37</f>
        <v>433.22880508883037</v>
      </c>
      <c r="D37" s="1">
        <f>conflicts!$D$6+'daisy mesh cycles'!D37</f>
        <v>398.78267470338909</v>
      </c>
      <c r="E37" s="1">
        <f>conflicts!$D$6+'daisy mesh cycles'!E37</f>
        <v>420.10627115254323</v>
      </c>
      <c r="F37" s="1">
        <f>conflicts!$D$6+'daisy mesh cycles'!F37</f>
        <v>348.50998985583897</v>
      </c>
      <c r="G37" s="1">
        <f>conflicts!$D$6+'daisy mesh cycles'!G37</f>
        <v>331.65408268712935</v>
      </c>
    </row>
    <row r="38" spans="1:7" ht="17" x14ac:dyDescent="0.2">
      <c r="A38" s="1" t="s">
        <v>15</v>
      </c>
      <c r="B38" s="1" t="s">
        <v>8</v>
      </c>
      <c r="C38" s="1">
        <f>conflicts!$D$7+'daisy mesh cycles'!C38</f>
        <v>1287.1639364636046</v>
      </c>
      <c r="D38" s="1">
        <f>conflicts!$D$7+'daisy mesh cycles'!D38</f>
        <v>1178.804607329794</v>
      </c>
      <c r="E38" s="1">
        <f>conflicts!$D$7+'daisy mesh cycles'!E38</f>
        <v>1171.2534932205701</v>
      </c>
      <c r="F38" s="1">
        <f>conflicts!$D$7+'daisy mesh cycles'!F38</f>
        <v>1117.6323674965743</v>
      </c>
      <c r="G38" s="1">
        <f>conflicts!$D$7+'daisy mesh cycles'!G38</f>
        <v>1077.4159360681033</v>
      </c>
    </row>
    <row r="39" spans="1:7" ht="17" x14ac:dyDescent="0.2">
      <c r="A39" s="1"/>
      <c r="B39" s="1" t="s">
        <v>9</v>
      </c>
      <c r="C39" s="1">
        <f>conflicts!$D$7+'daisy mesh cycles'!C39</f>
        <v>998.62406666204538</v>
      </c>
      <c r="D39" s="1">
        <f>conflicts!$D$7+'daisy mesh cycles'!D39</f>
        <v>853.1363623143086</v>
      </c>
      <c r="E39" s="1">
        <f>conflicts!$D$7+'daisy mesh cycles'!E39</f>
        <v>824.45497866909227</v>
      </c>
      <c r="F39" s="1">
        <f>conflicts!$D$7+'daisy mesh cycles'!F39</f>
        <v>758.36097459313828</v>
      </c>
      <c r="G39" s="1">
        <f>conflicts!$D$7+'daisy mesh cycles'!G39</f>
        <v>703.68028422964437</v>
      </c>
    </row>
    <row r="40" spans="1:7" ht="17" x14ac:dyDescent="0.2">
      <c r="A40" s="1"/>
      <c r="B40" s="1" t="s">
        <v>10</v>
      </c>
      <c r="C40" s="1">
        <f>conflicts!$D$7+'daisy mesh cycles'!C40</f>
        <v>750.90973550175238</v>
      </c>
      <c r="D40" s="1">
        <f>conflicts!$D$7+'daisy mesh cycles'!D40</f>
        <v>625.34736489610043</v>
      </c>
      <c r="E40" s="1">
        <f>conflicts!$D$7+'daisy mesh cycles'!E40</f>
        <v>621.19629650949344</v>
      </c>
      <c r="F40" s="1">
        <f>conflicts!$D$7+'daisy mesh cycles'!F40</f>
        <v>598.50474650730598</v>
      </c>
      <c r="G40" s="1">
        <f>conflicts!$D$7+'daisy mesh cycles'!G40</f>
        <v>576.26947815440496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26" sqref="E26"/>
    </sheetView>
  </sheetViews>
  <sheetFormatPr baseColWidth="10" defaultRowHeight="16" x14ac:dyDescent="0.2"/>
  <sheetData>
    <row r="1" spans="1:6" ht="17" x14ac:dyDescent="0.2">
      <c r="A1" s="1"/>
      <c r="B1" s="1"/>
      <c r="C1" s="1" t="s">
        <v>3</v>
      </c>
      <c r="D1" s="1" t="s">
        <v>4</v>
      </c>
      <c r="E1" s="1" t="s">
        <v>17</v>
      </c>
      <c r="F1" s="1" t="s">
        <v>6</v>
      </c>
    </row>
    <row r="2" spans="1:6" ht="17" x14ac:dyDescent="0.2">
      <c r="A2" s="1" t="s">
        <v>7</v>
      </c>
      <c r="B2" s="1" t="s">
        <v>27</v>
      </c>
      <c r="C2" s="1">
        <f>'daisy mesh cycles disk'!$C5/'daisy mesh cycles disk'!D5</f>
        <v>1.0108275387762422</v>
      </c>
      <c r="D2" s="1">
        <f>'daisy mesh cycles disk'!$C5/'daisy mesh cycles disk'!E5</f>
        <v>0.99353410632014172</v>
      </c>
      <c r="E2" s="1">
        <f>'daisy mesh cycles disk'!$C5/'daisy mesh cycles disk'!F5</f>
        <v>1.0414858735221311</v>
      </c>
      <c r="F2" s="1">
        <f>'daisy mesh cycles disk'!$C5/'daisy mesh cycles disk'!G5</f>
        <v>1.0475657940871319</v>
      </c>
    </row>
    <row r="3" spans="1:6" ht="17" x14ac:dyDescent="0.2">
      <c r="A3" s="1"/>
      <c r="B3" s="1" t="s">
        <v>28</v>
      </c>
      <c r="C3" s="1">
        <f>'daisy mesh cycles disk'!$C4/'daisy mesh cycles disk'!D4</f>
        <v>1.0166682456897811</v>
      </c>
      <c r="D3" s="1">
        <f>'daisy mesh cycles disk'!$C4/'daisy mesh cycles disk'!E4</f>
        <v>0.99107716167391924</v>
      </c>
      <c r="E3" s="1">
        <f>'daisy mesh cycles disk'!$C4/'daisy mesh cycles disk'!F4</f>
        <v>1.0530206637786614</v>
      </c>
      <c r="F3" s="1">
        <f>'daisy mesh cycles disk'!$C4/'daisy mesh cycles disk'!G4</f>
        <v>1.0575697196592213</v>
      </c>
    </row>
    <row r="4" spans="1:6" ht="17" x14ac:dyDescent="0.2">
      <c r="A4" s="1"/>
      <c r="B4" s="1" t="s">
        <v>29</v>
      </c>
      <c r="C4" s="1">
        <f>'daisy mesh cycles disk'!$C3/'daisy mesh cycles disk'!D3</f>
        <v>1.0228807925024459</v>
      </c>
      <c r="D4" s="1">
        <f>'daisy mesh cycles disk'!$C3/'daisy mesh cycles disk'!E3</f>
        <v>0.99808148585934453</v>
      </c>
      <c r="E4" s="1">
        <f>'daisy mesh cycles disk'!$C3/'daisy mesh cycles disk'!F3</f>
        <v>1.0724075909278674</v>
      </c>
      <c r="F4" s="1">
        <f>'daisy mesh cycles disk'!$C3/'daisy mesh cycles disk'!G3</f>
        <v>1.0769893152184713</v>
      </c>
    </row>
    <row r="5" spans="1:6" ht="17" x14ac:dyDescent="0.2">
      <c r="A5" s="1" t="s">
        <v>11</v>
      </c>
      <c r="B5" s="1" t="s">
        <v>27</v>
      </c>
      <c r="C5" s="1">
        <f>'daisy mesh cycles disk'!$C8/'daisy mesh cycles disk'!D8</f>
        <v>1.0026496753145671</v>
      </c>
      <c r="D5" s="1">
        <f>'daisy mesh cycles disk'!$C8/'daisy mesh cycles disk'!E8</f>
        <v>1.0006801888588155</v>
      </c>
      <c r="E5" s="1">
        <f>'daisy mesh cycles disk'!$C8/'daisy mesh cycles disk'!F8</f>
        <v>1.0070266498704299</v>
      </c>
      <c r="F5" s="1">
        <f>'daisy mesh cycles disk'!$C8/'daisy mesh cycles disk'!G8</f>
        <v>1.0086971600646837</v>
      </c>
    </row>
    <row r="6" spans="1:6" ht="17" x14ac:dyDescent="0.2">
      <c r="A6" s="1"/>
      <c r="B6" s="1" t="s">
        <v>28</v>
      </c>
      <c r="C6" s="1">
        <f>'daisy mesh cycles disk'!$C7/'daisy mesh cycles disk'!D7</f>
        <v>1.0053116386658001</v>
      </c>
      <c r="D6" s="1">
        <f>'daisy mesh cycles disk'!$C7/'daisy mesh cycles disk'!E7</f>
        <v>1.0031420604330119</v>
      </c>
      <c r="E6" s="1">
        <f>'daisy mesh cycles disk'!$C7/'daisy mesh cycles disk'!F7</f>
        <v>1.0115925327021718</v>
      </c>
      <c r="F6" s="1">
        <f>'daisy mesh cycles disk'!$C7/'daisy mesh cycles disk'!G7</f>
        <v>1.0131355531554975</v>
      </c>
    </row>
    <row r="7" spans="1:6" ht="17" x14ac:dyDescent="0.2">
      <c r="A7" s="1"/>
      <c r="B7" s="1" t="s">
        <v>29</v>
      </c>
      <c r="C7" s="1">
        <f>'daisy mesh cycles disk'!$C6/'daisy mesh cycles disk'!D6</f>
        <v>1.0068867046680057</v>
      </c>
      <c r="D7" s="1">
        <f>'daisy mesh cycles disk'!$C6/'daisy mesh cycles disk'!E6</f>
        <v>1.0053383591803926</v>
      </c>
      <c r="E7" s="1">
        <f>'daisy mesh cycles disk'!$C6/'daisy mesh cycles disk'!F6</f>
        <v>1.0150962315055883</v>
      </c>
      <c r="F7" s="1">
        <f>'daisy mesh cycles disk'!$C6/'daisy mesh cycles disk'!G6</f>
        <v>1.0166320213539217</v>
      </c>
    </row>
    <row r="8" spans="1:6" ht="17" x14ac:dyDescent="0.2">
      <c r="A8" s="1" t="s">
        <v>12</v>
      </c>
      <c r="B8" s="1" t="s">
        <v>27</v>
      </c>
      <c r="C8" s="1">
        <f>'daisy mesh cycles disk'!$C11/'daisy mesh cycles disk'!D11</f>
        <v>1.000310935988352</v>
      </c>
      <c r="D8" s="1">
        <f>'daisy mesh cycles disk'!$C11/'daisy mesh cycles disk'!E11</f>
        <v>1.000513275872932</v>
      </c>
      <c r="E8" s="1">
        <f>'daisy mesh cycles disk'!$C11/'daisy mesh cycles disk'!F11</f>
        <v>1.042725753187715</v>
      </c>
      <c r="F8" s="1">
        <f>'daisy mesh cycles disk'!$C11/'daisy mesh cycles disk'!G11</f>
        <v>1.0428639087213787</v>
      </c>
    </row>
    <row r="9" spans="1:6" ht="17" x14ac:dyDescent="0.2">
      <c r="A9" s="1"/>
      <c r="B9" s="1" t="s">
        <v>28</v>
      </c>
      <c r="C9" s="1">
        <f>'daisy mesh cycles disk'!$C10/'daisy mesh cycles disk'!D10</f>
        <v>1.00059721471518</v>
      </c>
      <c r="D9" s="1">
        <f>'daisy mesh cycles disk'!$C10/'daisy mesh cycles disk'!E10</f>
        <v>1.0010225256511096</v>
      </c>
      <c r="E9" s="1">
        <f>'daisy mesh cycles disk'!$C10/'daisy mesh cycles disk'!F10</f>
        <v>1.0436791472931886</v>
      </c>
      <c r="F9" s="1">
        <f>'daisy mesh cycles disk'!$C10/'daisy mesh cycles disk'!G10</f>
        <v>1.0438187240329835</v>
      </c>
    </row>
    <row r="10" spans="1:6" ht="17" x14ac:dyDescent="0.2">
      <c r="A10" s="1"/>
      <c r="B10" s="1" t="s">
        <v>29</v>
      </c>
      <c r="C10" s="1">
        <f>'daisy mesh cycles disk'!$C9/'daisy mesh cycles disk'!D9</f>
        <v>1.0008221867209448</v>
      </c>
      <c r="D10" s="1">
        <f>'daisy mesh cycles disk'!$C9/'daisy mesh cycles disk'!E9</f>
        <v>1.0013987835245768</v>
      </c>
      <c r="E10" s="1">
        <f>'daisy mesh cycles disk'!$C9/'daisy mesh cycles disk'!F9</f>
        <v>1.0445430174465236</v>
      </c>
      <c r="F10" s="1">
        <f>'daisy mesh cycles disk'!$C9/'daisy mesh cycles disk'!G9</f>
        <v>1.0446861794549169</v>
      </c>
    </row>
    <row r="11" spans="1:6" ht="17" x14ac:dyDescent="0.2">
      <c r="A11" s="1" t="s">
        <v>13</v>
      </c>
      <c r="B11" s="1" t="s">
        <v>27</v>
      </c>
      <c r="C11" s="1">
        <f>'daisy mesh cycles disk'!$C14/'daisy mesh cycles disk'!D14</f>
        <v>1.0008690702517093</v>
      </c>
      <c r="D11" s="1">
        <f>'daisy mesh cycles disk'!$C14/'daisy mesh cycles disk'!E14</f>
        <v>1.0013212274197845</v>
      </c>
      <c r="E11" s="1">
        <f>'daisy mesh cycles disk'!$C14/'daisy mesh cycles disk'!F14</f>
        <v>1.1492181061678644</v>
      </c>
      <c r="F11" s="1">
        <f>'daisy mesh cycles disk'!$C14/'daisy mesh cycles disk'!G14</f>
        <v>1.1497655875982669</v>
      </c>
    </row>
    <row r="12" spans="1:6" ht="17" x14ac:dyDescent="0.2">
      <c r="A12" s="1"/>
      <c r="B12" s="1" t="s">
        <v>28</v>
      </c>
      <c r="C12" s="1">
        <f>'daisy mesh cycles disk'!$C13/'daisy mesh cycles disk'!D13</f>
        <v>1.0012051958633124</v>
      </c>
      <c r="D12" s="1">
        <f>'daisy mesh cycles disk'!$C13/'daisy mesh cycles disk'!E13</f>
        <v>1.0016075556541368</v>
      </c>
      <c r="E12" s="1">
        <f>'daisy mesh cycles disk'!$C13/'daisy mesh cycles disk'!F13</f>
        <v>1.136553446265161</v>
      </c>
      <c r="F12" s="1">
        <f>'daisy mesh cycles disk'!$C13/'daisy mesh cycles disk'!G13</f>
        <v>1.137036014508175</v>
      </c>
    </row>
    <row r="13" spans="1:6" ht="17" x14ac:dyDescent="0.2">
      <c r="A13" s="1"/>
      <c r="B13" s="1" t="s">
        <v>29</v>
      </c>
      <c r="C13" s="1">
        <f>'daisy mesh cycles disk'!$C12/'daisy mesh cycles disk'!D12</f>
        <v>1.0019153197057991</v>
      </c>
      <c r="D13" s="1">
        <f>'daisy mesh cycles disk'!$C12/'daisy mesh cycles disk'!E12</f>
        <v>1.0033486276824937</v>
      </c>
      <c r="E13" s="1">
        <f>'daisy mesh cycles disk'!$C12/'daisy mesh cycles disk'!F12</f>
        <v>1.1490579903799576</v>
      </c>
      <c r="F13" s="1">
        <f>'daisy mesh cycles disk'!$C12/'daisy mesh cycles disk'!G12</f>
        <v>1.1496025215051333</v>
      </c>
    </row>
    <row r="14" spans="1:6" ht="17" x14ac:dyDescent="0.2">
      <c r="A14" s="1" t="s">
        <v>14</v>
      </c>
      <c r="B14" s="1" t="s">
        <v>27</v>
      </c>
      <c r="C14" s="1">
        <f>'daisy mesh cycles disk'!$C17/'daisy mesh cycles disk'!D17</f>
        <v>1.0178676449162931</v>
      </c>
      <c r="D14" s="1">
        <f>'daisy mesh cycles disk'!$C17/'daisy mesh cycles disk'!E17</f>
        <v>0.95783904416059895</v>
      </c>
      <c r="E14" s="1">
        <f>'daisy mesh cycles disk'!$C17/'daisy mesh cycles disk'!F17</f>
        <v>1.0648893401078849</v>
      </c>
      <c r="F14" s="1">
        <f>'daisy mesh cycles disk'!$C17/'daisy mesh cycles disk'!G17</f>
        <v>1.0941742206683371</v>
      </c>
    </row>
    <row r="15" spans="1:6" ht="17" x14ac:dyDescent="0.2">
      <c r="A15" s="1"/>
      <c r="B15" s="1" t="s">
        <v>28</v>
      </c>
      <c r="C15" s="1">
        <f>'daisy mesh cycles disk'!$C16/'daisy mesh cycles disk'!D16</f>
        <v>1.0084733987616172</v>
      </c>
      <c r="D15" s="1">
        <f>'daisy mesh cycles disk'!$C16/'daisy mesh cycles disk'!E16</f>
        <v>0.99623334385818307</v>
      </c>
      <c r="E15" s="1">
        <f>'daisy mesh cycles disk'!$C16/'daisy mesh cycles disk'!F16</f>
        <v>1.02146930674424</v>
      </c>
      <c r="F15" s="1">
        <f>'daisy mesh cycles disk'!$C16/'daisy mesh cycles disk'!G16</f>
        <v>1.0251285291578749</v>
      </c>
    </row>
    <row r="16" spans="1:6" ht="17" x14ac:dyDescent="0.2">
      <c r="A16" s="1"/>
      <c r="B16" s="1" t="s">
        <v>29</v>
      </c>
      <c r="C16" s="1">
        <f>'daisy mesh cycles disk'!$C15/'daisy mesh cycles disk'!D15</f>
        <v>1.0022285806883962</v>
      </c>
      <c r="D16" s="1">
        <f>'daisy mesh cycles disk'!$C15/'daisy mesh cycles disk'!E15</f>
        <v>0.99821705620962031</v>
      </c>
      <c r="E16" s="1">
        <f>'daisy mesh cycles disk'!$C15/'daisy mesh cycles disk'!F15</f>
        <v>1.0044439430002339</v>
      </c>
      <c r="F16" s="1">
        <f>'daisy mesh cycles disk'!$C15/'daisy mesh cycles disk'!G15</f>
        <v>1.0053615168405721</v>
      </c>
    </row>
    <row r="17" spans="1:6" ht="17" x14ac:dyDescent="0.2">
      <c r="A17" s="1" t="s">
        <v>15</v>
      </c>
      <c r="B17" s="1" t="s">
        <v>27</v>
      </c>
      <c r="C17" s="1">
        <f>'daisy mesh cycles disk'!$C20/'daisy mesh cycles disk'!D20</f>
        <v>1.0552680055050832</v>
      </c>
      <c r="D17" s="1">
        <f>'daisy mesh cycles disk'!$C20/'daisy mesh cycles disk'!E20</f>
        <v>1.0027274744186827</v>
      </c>
      <c r="E17" s="1">
        <f>'daisy mesh cycles disk'!$C20/'daisy mesh cycles disk'!F20</f>
        <v>1.081318114859888</v>
      </c>
      <c r="F17" s="1">
        <f>'daisy mesh cycles disk'!$C20/'daisy mesh cycles disk'!G20</f>
        <v>1.1129327064261958</v>
      </c>
    </row>
    <row r="18" spans="1:6" ht="17" x14ac:dyDescent="0.2">
      <c r="A18" s="1"/>
      <c r="B18" s="1" t="s">
        <v>28</v>
      </c>
      <c r="C18" s="1">
        <f>'daisy mesh cycles disk'!$C19/'daisy mesh cycles disk'!D19</f>
        <v>1.0748778507479981</v>
      </c>
      <c r="D18" s="1">
        <f>'daisy mesh cycles disk'!$C19/'daisy mesh cycles disk'!E19</f>
        <v>1.0453594221700473</v>
      </c>
      <c r="E18" s="1">
        <f>'daisy mesh cycles disk'!$C19/'daisy mesh cycles disk'!F19</f>
        <v>1.1040860257873768</v>
      </c>
      <c r="F18" s="1">
        <f>'daisy mesh cycles disk'!$C19/'daisy mesh cycles disk'!G19</f>
        <v>1.1165757551261584</v>
      </c>
    </row>
    <row r="19" spans="1:6" ht="17" x14ac:dyDescent="0.2">
      <c r="A19" s="1"/>
      <c r="B19" s="1" t="s">
        <v>29</v>
      </c>
      <c r="C19" s="1">
        <f>'daisy mesh cycles disk'!$C18/'daisy mesh cycles disk'!D18</f>
        <v>1.0384104000002423</v>
      </c>
      <c r="D19" s="1">
        <f>'daisy mesh cycles disk'!$C18/'daisy mesh cycles disk'!E18</f>
        <v>1.0450103633485011</v>
      </c>
      <c r="E19" s="1">
        <f>'daisy mesh cycles disk'!$C18/'daisy mesh cycles disk'!F18</f>
        <v>1.0614005593688409</v>
      </c>
      <c r="F19" s="1">
        <f>'daisy mesh cycles disk'!$C18/'daisy mesh cycles disk'!G18</f>
        <v>1.0661538215690542</v>
      </c>
    </row>
    <row r="20" spans="1:6" ht="17" x14ac:dyDescent="0.2">
      <c r="A20" t="s">
        <v>18</v>
      </c>
      <c r="B20" s="1" t="s">
        <v>27</v>
      </c>
      <c r="C20">
        <f>AVERAGE(C2,C5,C8,C11,C14,C17)</f>
        <v>1.0146321451253744</v>
      </c>
      <c r="D20">
        <f t="shared" ref="D20:F22" si="0">AVERAGE(D2,D5,D8,D11,D14,D17)</f>
        <v>0.99276921950849262</v>
      </c>
      <c r="E20">
        <f t="shared" si="0"/>
        <v>1.0644439729526523</v>
      </c>
      <c r="F20">
        <f t="shared" si="0"/>
        <v>1.0759998962609989</v>
      </c>
    </row>
    <row r="21" spans="1:6" ht="17" x14ac:dyDescent="0.2">
      <c r="B21" s="1" t="s">
        <v>28</v>
      </c>
      <c r="C21">
        <f>AVERAGE(C3,C6,C9,C12,C15,C18)</f>
        <v>1.0178555907406148</v>
      </c>
      <c r="D21">
        <f t="shared" si="0"/>
        <v>1.0064070115734014</v>
      </c>
      <c r="E21">
        <f t="shared" si="0"/>
        <v>1.0617335204284666</v>
      </c>
      <c r="F21">
        <f t="shared" si="0"/>
        <v>1.0655440492733186</v>
      </c>
    </row>
    <row r="22" spans="1:6" ht="17" x14ac:dyDescent="0.2">
      <c r="B22" s="1" t="s">
        <v>29</v>
      </c>
      <c r="C22">
        <f>AVERAGE(C4,C7,C10,C13,C16,C19)</f>
        <v>1.012190664047639</v>
      </c>
      <c r="D22">
        <f t="shared" si="0"/>
        <v>1.0085657793008214</v>
      </c>
      <c r="E22">
        <f t="shared" si="0"/>
        <v>1.0578248887715018</v>
      </c>
      <c r="F22">
        <f t="shared" si="0"/>
        <v>1.0599042293236782</v>
      </c>
    </row>
    <row r="25" spans="1:6" x14ac:dyDescent="0.2">
      <c r="E25">
        <f>AVERAGE(E20:E22)</f>
        <v>1.061334127384207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Q28" sqref="Q28"/>
    </sheetView>
  </sheetViews>
  <sheetFormatPr baseColWidth="10" defaultRowHeight="16" x14ac:dyDescent="0.2"/>
  <sheetData>
    <row r="1" spans="1:6" ht="17" x14ac:dyDescent="0.2">
      <c r="A1" s="1"/>
      <c r="B1" s="1"/>
      <c r="C1" s="1" t="s">
        <v>3</v>
      </c>
      <c r="D1" s="1" t="s">
        <v>4</v>
      </c>
      <c r="E1" s="1" t="s">
        <v>17</v>
      </c>
      <c r="F1" s="1" t="s">
        <v>6</v>
      </c>
    </row>
    <row r="2" spans="1:6" ht="17" x14ac:dyDescent="0.2">
      <c r="A2" s="1" t="s">
        <v>7</v>
      </c>
      <c r="B2" s="1" t="s">
        <v>10</v>
      </c>
      <c r="C2" s="1">
        <f>'daisy mesh cycles disk'!$C25/'daisy mesh cycles disk'!D25</f>
        <v>1.0156935997712373</v>
      </c>
      <c r="D2" s="1">
        <f>'daisy mesh cycles disk'!$C25/'daisy mesh cycles disk'!E25</f>
        <v>0.99922556290946507</v>
      </c>
      <c r="E2" s="1">
        <f>'daisy mesh cycles disk'!$C25/'daisy mesh cycles disk'!F25</f>
        <v>1.1236547893331301</v>
      </c>
      <c r="F2" s="1">
        <f>'daisy mesh cycles disk'!$C25/'daisy mesh cycles disk'!G25</f>
        <v>1.1307835786774656</v>
      </c>
    </row>
    <row r="3" spans="1:6" ht="17" x14ac:dyDescent="0.2">
      <c r="A3" s="1"/>
      <c r="B3" s="1" t="s">
        <v>9</v>
      </c>
      <c r="C3" s="1">
        <f>'daisy mesh cycles disk'!$C24/'daisy mesh cycles disk'!D24</f>
        <v>1.0525299311703118</v>
      </c>
      <c r="D3" s="1">
        <f>'daisy mesh cycles disk'!$C24/'daisy mesh cycles disk'!E24</f>
        <v>0.9980779046397662</v>
      </c>
      <c r="E3" s="1">
        <f>'daisy mesh cycles disk'!$C24/'daisy mesh cycles disk'!F24</f>
        <v>1.1679117148814617</v>
      </c>
      <c r="F3" s="1">
        <f>'daisy mesh cycles disk'!$C24/'daisy mesh cycles disk'!G24</f>
        <v>1.202786635028255</v>
      </c>
    </row>
    <row r="4" spans="1:6" ht="17" x14ac:dyDescent="0.2">
      <c r="A4" s="1"/>
      <c r="B4" s="1" t="s">
        <v>8</v>
      </c>
      <c r="C4" s="1">
        <f>'daisy mesh cycles disk'!$C23/'daisy mesh cycles disk'!D23</f>
        <v>1.1085056515230733</v>
      </c>
      <c r="D4" s="1">
        <f>'daisy mesh cycles disk'!$C23/'daisy mesh cycles disk'!E23</f>
        <v>1.0080885947696807</v>
      </c>
      <c r="E4" s="1">
        <f>'daisy mesh cycles disk'!$C23/'daisy mesh cycles disk'!F23</f>
        <v>1.2454693192831083</v>
      </c>
      <c r="F4" s="1">
        <f>'daisy mesh cycles disk'!$C23/'daisy mesh cycles disk'!G23</f>
        <v>1.2897482422493669</v>
      </c>
    </row>
    <row r="5" spans="1:6" ht="17" x14ac:dyDescent="0.2">
      <c r="A5" s="1" t="s">
        <v>11</v>
      </c>
      <c r="B5" s="1" t="s">
        <v>10</v>
      </c>
      <c r="C5" s="1">
        <f>'daisy mesh cycles disk'!$C28/'daisy mesh cycles disk'!D28</f>
        <v>1.0230647108478541</v>
      </c>
      <c r="D5" s="1">
        <f>'daisy mesh cycles disk'!$C28/'daisy mesh cycles disk'!E28</f>
        <v>1.0114164831577408</v>
      </c>
      <c r="E5" s="1">
        <f>'daisy mesh cycles disk'!$C28/'daisy mesh cycles disk'!F28</f>
        <v>1.0555510636541194</v>
      </c>
      <c r="F5" s="1">
        <f>'daisy mesh cycles disk'!$C28/'daisy mesh cycles disk'!G28</f>
        <v>1.0750410350838615</v>
      </c>
    </row>
    <row r="6" spans="1:6" ht="17" x14ac:dyDescent="0.2">
      <c r="A6" s="1"/>
      <c r="B6" s="1" t="s">
        <v>9</v>
      </c>
      <c r="C6" s="1">
        <f>'daisy mesh cycles disk'!$C27/'daisy mesh cycles disk'!D27</f>
        <v>1.0345765758950667</v>
      </c>
      <c r="D6" s="1">
        <f>'daisy mesh cycles disk'!$C27/'daisy mesh cycles disk'!E27</f>
        <v>1.0279337366234615</v>
      </c>
      <c r="E6" s="1">
        <f>'daisy mesh cycles disk'!$C27/'daisy mesh cycles disk'!F27</f>
        <v>1.0773481198811232</v>
      </c>
      <c r="F6" s="1">
        <f>'daisy mesh cycles disk'!$C27/'daisy mesh cycles disk'!G27</f>
        <v>1.0935179711873069</v>
      </c>
    </row>
    <row r="7" spans="1:6" ht="17" x14ac:dyDescent="0.2">
      <c r="A7" s="1"/>
      <c r="B7" s="1" t="s">
        <v>8</v>
      </c>
      <c r="C7" s="1">
        <f>'daisy mesh cycles disk'!$C26/'daisy mesh cycles disk'!D26</f>
        <v>1.0399319544132284</v>
      </c>
      <c r="D7" s="1">
        <f>'daisy mesh cycles disk'!$C26/'daisy mesh cycles disk'!E26</f>
        <v>1.029665862155164</v>
      </c>
      <c r="E7" s="1">
        <f>'daisy mesh cycles disk'!$C26/'daisy mesh cycles disk'!F26</f>
        <v>1.0789971987900644</v>
      </c>
      <c r="F7" s="1">
        <f>'daisy mesh cycles disk'!$C26/'daisy mesh cycles disk'!G26</f>
        <v>1.0956793914873155</v>
      </c>
    </row>
    <row r="8" spans="1:6" ht="17" x14ac:dyDescent="0.2">
      <c r="A8" s="1" t="s">
        <v>12</v>
      </c>
      <c r="B8" s="1" t="s">
        <v>10</v>
      </c>
      <c r="C8" s="1">
        <f>'daisy mesh cycles disk'!$C31/'daisy mesh cycles disk'!D31</f>
        <v>1.0137554658183192</v>
      </c>
      <c r="D8" s="1">
        <f>'daisy mesh cycles disk'!$C31/'daisy mesh cycles disk'!E31</f>
        <v>1.0226581607653962</v>
      </c>
      <c r="E8" s="1">
        <f>'daisy mesh cycles disk'!$C31/'daisy mesh cycles disk'!F31</f>
        <v>1.2001153609539643</v>
      </c>
      <c r="F8" s="1">
        <f>'daisy mesh cycles disk'!$C31/'daisy mesh cycles disk'!G31</f>
        <v>1.2078280797141576</v>
      </c>
    </row>
    <row r="9" spans="1:6" ht="17" x14ac:dyDescent="0.2">
      <c r="A9" s="1"/>
      <c r="B9" s="1" t="s">
        <v>9</v>
      </c>
      <c r="C9" s="1">
        <f>'daisy mesh cycles disk'!$C30/'daisy mesh cycles disk'!D30</f>
        <v>1.0227251560873165</v>
      </c>
      <c r="D9" s="1">
        <f>'daisy mesh cycles disk'!$C30/'daisy mesh cycles disk'!E30</f>
        <v>1.0380957906194039</v>
      </c>
      <c r="E9" s="1">
        <f>'daisy mesh cycles disk'!$C30/'daisy mesh cycles disk'!F30</f>
        <v>1.223167070801922</v>
      </c>
      <c r="F9" s="1">
        <f>'daisy mesh cycles disk'!$C30/'daisy mesh cycles disk'!G30</f>
        <v>1.2314643489920198</v>
      </c>
    </row>
    <row r="10" spans="1:6" ht="17" x14ac:dyDescent="0.2">
      <c r="A10" s="1"/>
      <c r="B10" s="1" t="s">
        <v>8</v>
      </c>
      <c r="C10" s="1">
        <f>'daisy mesh cycles disk'!$C29/'daisy mesh cycles disk'!D29</f>
        <v>1.0317440153240205</v>
      </c>
      <c r="D10" s="1">
        <f>'daisy mesh cycles disk'!$C29/'daisy mesh cycles disk'!E29</f>
        <v>1.0514227053332506</v>
      </c>
      <c r="E10" s="1">
        <f>'daisy mesh cycles disk'!$C29/'daisy mesh cycles disk'!F29</f>
        <v>1.2443687756655524</v>
      </c>
      <c r="F10" s="1">
        <f>'daisy mesh cycles disk'!$C29/'daisy mesh cycles disk'!G29</f>
        <v>1.2532913670773438</v>
      </c>
    </row>
    <row r="11" spans="1:6" ht="17" x14ac:dyDescent="0.2">
      <c r="A11" s="1" t="s">
        <v>13</v>
      </c>
      <c r="B11" s="1" t="s">
        <v>10</v>
      </c>
      <c r="C11" s="1">
        <f>'daisy mesh cycles disk'!$C34/'daisy mesh cycles disk'!D34</f>
        <v>1.0033854551671146</v>
      </c>
      <c r="D11" s="1">
        <f>'daisy mesh cycles disk'!$C34/'daisy mesh cycles disk'!E34</f>
        <v>1.0083925841706081</v>
      </c>
      <c r="E11" s="1">
        <f>'daisy mesh cycles disk'!$C34/'daisy mesh cycles disk'!F34</f>
        <v>1.2241014836485447</v>
      </c>
      <c r="F11" s="1">
        <f>'daisy mesh cycles disk'!$C34/'daisy mesh cycles disk'!G34</f>
        <v>1.2267276341426276</v>
      </c>
    </row>
    <row r="12" spans="1:6" ht="17" x14ac:dyDescent="0.2">
      <c r="A12" s="1"/>
      <c r="B12" s="1" t="s">
        <v>9</v>
      </c>
      <c r="C12" s="1">
        <f>'daisy mesh cycles disk'!$C33/'daisy mesh cycles disk'!D33</f>
        <v>1.0036172577545284</v>
      </c>
      <c r="D12" s="1">
        <f>'daisy mesh cycles disk'!$C33/'daisy mesh cycles disk'!E33</f>
        <v>1.0104712484990686</v>
      </c>
      <c r="E12" s="1">
        <f>'daisy mesh cycles disk'!$C33/'daisy mesh cycles disk'!F33</f>
        <v>1.2421633943526043</v>
      </c>
      <c r="F12" s="1">
        <f>'daisy mesh cycles disk'!$C33/'daisy mesh cycles disk'!G33</f>
        <v>1.244544200152564</v>
      </c>
    </row>
    <row r="13" spans="1:6" ht="17" x14ac:dyDescent="0.2">
      <c r="A13" s="1"/>
      <c r="B13" s="1" t="s">
        <v>8</v>
      </c>
      <c r="C13" s="1">
        <f>'daisy mesh cycles disk'!$C32/'daisy mesh cycles disk'!D32</f>
        <v>1.0052769556762373</v>
      </c>
      <c r="D13" s="1">
        <f>'daisy mesh cycles disk'!$C32/'daisy mesh cycles disk'!E32</f>
        <v>1.014541643800132</v>
      </c>
      <c r="E13" s="1">
        <f>'daisy mesh cycles disk'!$C32/'daisy mesh cycles disk'!F32</f>
        <v>1.2311438508556078</v>
      </c>
      <c r="F13" s="1">
        <f>'daisy mesh cycles disk'!$C32/'daisy mesh cycles disk'!G32</f>
        <v>1.2338166389618366</v>
      </c>
    </row>
    <row r="14" spans="1:6" ht="17" x14ac:dyDescent="0.2">
      <c r="A14" s="1" t="s">
        <v>14</v>
      </c>
      <c r="B14" s="1" t="s">
        <v>10</v>
      </c>
      <c r="C14" s="1">
        <f>'daisy mesh cycles disk'!$C37/'daisy mesh cycles disk'!D37</f>
        <v>1.0863782018891919</v>
      </c>
      <c r="D14" s="1">
        <f>'daisy mesh cycles disk'!$C37/'daisy mesh cycles disk'!E37</f>
        <v>1.0312362248254139</v>
      </c>
      <c r="E14" s="1">
        <f>'daisy mesh cycles disk'!$C37/'daisy mesh cycles disk'!F37</f>
        <v>1.2430886278698505</v>
      </c>
      <c r="F14" s="1">
        <f>'daisy mesh cycles disk'!$C37/'daisy mesh cycles disk'!G37</f>
        <v>1.3062670647040489</v>
      </c>
    </row>
    <row r="15" spans="1:6" ht="17" x14ac:dyDescent="0.2">
      <c r="A15" s="1"/>
      <c r="B15" s="1" t="s">
        <v>9</v>
      </c>
      <c r="C15" s="1">
        <f>'daisy mesh cycles disk'!$C36/'daisy mesh cycles disk'!D36</f>
        <v>1.0135686382386935</v>
      </c>
      <c r="D15" s="1">
        <f>'daisy mesh cycles disk'!$C36/'daisy mesh cycles disk'!E36</f>
        <v>1.0232603520345762</v>
      </c>
      <c r="E15" s="1">
        <f>'daisy mesh cycles disk'!$C36/'daisy mesh cycles disk'!F36</f>
        <v>1.0248110130444334</v>
      </c>
      <c r="F15" s="1">
        <f>'daisy mesh cycles disk'!$C36/'daisy mesh cycles disk'!G36</f>
        <v>1.0345025618730723</v>
      </c>
    </row>
    <row r="16" spans="1:6" ht="17" x14ac:dyDescent="0.2">
      <c r="A16" s="1"/>
      <c r="B16" s="1" t="s">
        <v>8</v>
      </c>
      <c r="C16" s="1">
        <f>'daisy mesh cycles disk'!$C35/'daisy mesh cycles disk'!D35</f>
        <v>1.0137450457510877</v>
      </c>
      <c r="D16" s="1">
        <f>'daisy mesh cycles disk'!$C35/'daisy mesh cycles disk'!E35</f>
        <v>1.0244831830985408</v>
      </c>
      <c r="E16" s="1">
        <f>'daisy mesh cycles disk'!$C35/'daisy mesh cycles disk'!F35</f>
        <v>1.0279193537686526</v>
      </c>
      <c r="F16" s="1">
        <f>'daisy mesh cycles disk'!$C35/'daisy mesh cycles disk'!G35</f>
        <v>1.0354359208539967</v>
      </c>
    </row>
    <row r="17" spans="1:6" ht="17" x14ac:dyDescent="0.2">
      <c r="A17" s="1" t="s">
        <v>15</v>
      </c>
      <c r="B17" s="1" t="s">
        <v>10</v>
      </c>
      <c r="C17" s="1">
        <f>'daisy mesh cycles disk'!$C40/'daisy mesh cycles disk'!D40</f>
        <v>1.2007881981345101</v>
      </c>
      <c r="D17" s="1">
        <f>'daisy mesh cycles disk'!$C40/'daisy mesh cycles disk'!E40</f>
        <v>1.2088123186199269</v>
      </c>
      <c r="E17" s="1">
        <f>'daisy mesh cycles disk'!$C40/'daisy mesh cycles disk'!F40</f>
        <v>1.2546429078195891</v>
      </c>
      <c r="F17" s="1">
        <f>'daisy mesh cycles disk'!$C40/'daisy mesh cycles disk'!G40</f>
        <v>1.3030531096435312</v>
      </c>
    </row>
    <row r="18" spans="1:6" ht="17" x14ac:dyDescent="0.2">
      <c r="A18" s="1"/>
      <c r="B18" s="1" t="s">
        <v>9</v>
      </c>
      <c r="C18" s="1">
        <f>'daisy mesh cycles disk'!$C39/'daisy mesh cycles disk'!D39</f>
        <v>1.1705327668288237</v>
      </c>
      <c r="D18" s="1">
        <f>'daisy mesh cycles disk'!$C39/'daisy mesh cycles disk'!E39</f>
        <v>1.2112536069272237</v>
      </c>
      <c r="E18" s="1">
        <f>'daisy mesh cycles disk'!$C39/'daisy mesh cycles disk'!F39</f>
        <v>1.3168189030267659</v>
      </c>
      <c r="F18" s="1">
        <f>'daisy mesh cycles disk'!$C39/'daisy mesh cycles disk'!G39</f>
        <v>1.4191445874532229</v>
      </c>
    </row>
    <row r="19" spans="1:6" ht="17" x14ac:dyDescent="0.2">
      <c r="A19" s="1"/>
      <c r="B19" s="1" t="s">
        <v>8</v>
      </c>
      <c r="C19" s="1">
        <f>'daisy mesh cycles disk'!$C38/'daisy mesh cycles disk'!D38</f>
        <v>1.09192306210888</v>
      </c>
      <c r="D19" s="1">
        <f>'daisy mesh cycles disk'!$C38/'daisy mesh cycles disk'!E38</f>
        <v>1.0989627300272276</v>
      </c>
      <c r="E19" s="1">
        <f>'daisy mesh cycles disk'!$C38/'daisy mesh cycles disk'!F38</f>
        <v>1.1516881345757464</v>
      </c>
      <c r="F19" s="1">
        <f>'daisy mesh cycles disk'!$C38/'daisy mesh cycles disk'!G38</f>
        <v>1.1946769055235538</v>
      </c>
    </row>
    <row r="20" spans="1:6" ht="17" x14ac:dyDescent="0.2">
      <c r="A20" t="s">
        <v>18</v>
      </c>
      <c r="B20" s="1" t="s">
        <v>10</v>
      </c>
      <c r="C20">
        <f>AVERAGE(C2,C5,C8,C11,C14,C17)</f>
        <v>1.0571776052713713</v>
      </c>
      <c r="D20">
        <f t="shared" ref="D20:F22" si="0">AVERAGE(D2,D5,D8,D11,D14,D17)</f>
        <v>1.0469568890747587</v>
      </c>
      <c r="E20">
        <f t="shared" si="0"/>
        <v>1.1835257055465329</v>
      </c>
      <c r="F20">
        <f t="shared" si="0"/>
        <v>1.208283416994282</v>
      </c>
    </row>
    <row r="21" spans="1:6" ht="17" x14ac:dyDescent="0.2">
      <c r="B21" s="1" t="s">
        <v>9</v>
      </c>
      <c r="C21">
        <f>AVERAGE(C3,C6,C9,C12,C15,C18)</f>
        <v>1.0495917209957899</v>
      </c>
      <c r="D21">
        <f t="shared" si="0"/>
        <v>1.0515154398905835</v>
      </c>
      <c r="E21">
        <f t="shared" si="0"/>
        <v>1.1753700359980519</v>
      </c>
      <c r="F21">
        <f t="shared" si="0"/>
        <v>1.2043267174477401</v>
      </c>
    </row>
    <row r="22" spans="1:6" ht="17" x14ac:dyDescent="0.2">
      <c r="B22" s="1" t="s">
        <v>8</v>
      </c>
      <c r="C22">
        <f>AVERAGE(C4,C7,C10,C13,C16,C19)</f>
        <v>1.0485211141327546</v>
      </c>
      <c r="D22">
        <f t="shared" si="0"/>
        <v>1.0378607865306659</v>
      </c>
      <c r="E22">
        <f t="shared" si="0"/>
        <v>1.1632644388231219</v>
      </c>
      <c r="F22">
        <f t="shared" si="0"/>
        <v>1.1837747443589022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daisy mesh</vt:lpstr>
      <vt:lpstr>speedup</vt:lpstr>
      <vt:lpstr>speedup mesh</vt:lpstr>
      <vt:lpstr>conflicts</vt:lpstr>
      <vt:lpstr>daisy mesh cycles</vt:lpstr>
      <vt:lpstr>daisy mesh cycles disk</vt:lpstr>
      <vt:lpstr>speedup - disk</vt:lpstr>
      <vt:lpstr>speedup mesh - disk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2017-04-02T18:23:59Z</dcterms:created>
  <dcterms:modified xsi:type="dcterms:W3CDTF">2017-04-04T22:18:57Z</dcterms:modified>
</cp:coreProperties>
</file>