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neo/Downloads/pics/"/>
    </mc:Choice>
  </mc:AlternateContent>
  <bookViews>
    <workbookView xWindow="32280" yWindow="-23540" windowWidth="38400" windowHeight="23540" tabRatio="500" activeTab="6"/>
  </bookViews>
  <sheets>
    <sheet name="daisy mesh" sheetId="1" r:id="rId1"/>
    <sheet name="speedup" sheetId="2" r:id="rId2"/>
    <sheet name="speedup mesh" sheetId="4" r:id="rId3"/>
    <sheet name="conflicts" sheetId="6" r:id="rId4"/>
    <sheet name="daisy mesh cycles" sheetId="7" r:id="rId5"/>
    <sheet name="daisy mesh cycles disk" sheetId="8" r:id="rId6"/>
    <sheet name="speedup - disk" sheetId="9" r:id="rId7"/>
    <sheet name="speedup mesh - disk" sheetId="10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D3" i="2"/>
  <c r="H3" i="2"/>
  <c r="E4" i="2"/>
  <c r="D4" i="2"/>
  <c r="H4" i="2"/>
  <c r="E5" i="2"/>
  <c r="D5" i="2"/>
  <c r="H5" i="2"/>
  <c r="E6" i="2"/>
  <c r="D6" i="2"/>
  <c r="H6" i="2"/>
  <c r="E7" i="2"/>
  <c r="D7" i="2"/>
  <c r="H7" i="2"/>
  <c r="E8" i="2"/>
  <c r="D8" i="2"/>
  <c r="H8" i="2"/>
  <c r="E9" i="2"/>
  <c r="D9" i="2"/>
  <c r="H9" i="2"/>
  <c r="E10" i="2"/>
  <c r="D10" i="2"/>
  <c r="H10" i="2"/>
  <c r="E11" i="2"/>
  <c r="D11" i="2"/>
  <c r="H11" i="2"/>
  <c r="E12" i="2"/>
  <c r="D12" i="2"/>
  <c r="H12" i="2"/>
  <c r="E13" i="2"/>
  <c r="D13" i="2"/>
  <c r="H13" i="2"/>
  <c r="E14" i="2"/>
  <c r="D14" i="2"/>
  <c r="H14" i="2"/>
  <c r="E15" i="2"/>
  <c r="D15" i="2"/>
  <c r="H15" i="2"/>
  <c r="E16" i="2"/>
  <c r="D16" i="2"/>
  <c r="H16" i="2"/>
  <c r="E17" i="2"/>
  <c r="D17" i="2"/>
  <c r="H17" i="2"/>
  <c r="E18" i="2"/>
  <c r="D18" i="2"/>
  <c r="H18" i="2"/>
  <c r="E19" i="2"/>
  <c r="D19" i="2"/>
  <c r="H19" i="2"/>
  <c r="E2" i="2"/>
  <c r="E20" i="2"/>
  <c r="D2" i="2"/>
  <c r="D20" i="2"/>
  <c r="H20" i="2"/>
  <c r="E21" i="2"/>
  <c r="D21" i="2"/>
  <c r="H21" i="2"/>
  <c r="E22" i="2"/>
  <c r="D22" i="2"/>
  <c r="H22" i="2"/>
  <c r="H2" i="2"/>
  <c r="C3" i="2"/>
  <c r="G3" i="2"/>
  <c r="C4" i="2"/>
  <c r="G4" i="2"/>
  <c r="C5" i="2"/>
  <c r="G5" i="2"/>
  <c r="C6" i="2"/>
  <c r="G6" i="2"/>
  <c r="C7" i="2"/>
  <c r="G7" i="2"/>
  <c r="C8" i="2"/>
  <c r="G8" i="2"/>
  <c r="C9" i="2"/>
  <c r="G9" i="2"/>
  <c r="C10" i="2"/>
  <c r="G10" i="2"/>
  <c r="C11" i="2"/>
  <c r="G11" i="2"/>
  <c r="C12" i="2"/>
  <c r="G12" i="2"/>
  <c r="C13" i="2"/>
  <c r="G13" i="2"/>
  <c r="C14" i="2"/>
  <c r="G14" i="2"/>
  <c r="C15" i="2"/>
  <c r="G15" i="2"/>
  <c r="C16" i="2"/>
  <c r="G16" i="2"/>
  <c r="C17" i="2"/>
  <c r="G17" i="2"/>
  <c r="C18" i="2"/>
  <c r="G18" i="2"/>
  <c r="C19" i="2"/>
  <c r="G19" i="2"/>
  <c r="C2" i="2"/>
  <c r="C20" i="2"/>
  <c r="G20" i="2"/>
  <c r="C21" i="2"/>
  <c r="G21" i="2"/>
  <c r="C22" i="2"/>
  <c r="G22" i="2"/>
  <c r="G2" i="2"/>
  <c r="C7" i="6"/>
  <c r="D7" i="6"/>
  <c r="C38" i="7"/>
  <c r="C38" i="8"/>
  <c r="G38" i="7"/>
  <c r="G38" i="8"/>
  <c r="F19" i="10"/>
  <c r="F38" i="7"/>
  <c r="F38" i="8"/>
  <c r="E19" i="10"/>
  <c r="E38" i="7"/>
  <c r="E38" i="8"/>
  <c r="D19" i="10"/>
  <c r="D38" i="7"/>
  <c r="D38" i="8"/>
  <c r="C19" i="10"/>
  <c r="C39" i="7"/>
  <c r="C39" i="8"/>
  <c r="G39" i="7"/>
  <c r="G39" i="8"/>
  <c r="F18" i="10"/>
  <c r="F39" i="7"/>
  <c r="F39" i="8"/>
  <c r="E18" i="10"/>
  <c r="E39" i="7"/>
  <c r="E39" i="8"/>
  <c r="D18" i="10"/>
  <c r="D39" i="7"/>
  <c r="D39" i="8"/>
  <c r="C18" i="10"/>
  <c r="C40" i="7"/>
  <c r="C40" i="8"/>
  <c r="G40" i="7"/>
  <c r="G40" i="8"/>
  <c r="F17" i="10"/>
  <c r="F40" i="7"/>
  <c r="F40" i="8"/>
  <c r="E17" i="10"/>
  <c r="E40" i="7"/>
  <c r="E40" i="8"/>
  <c r="D17" i="10"/>
  <c r="D40" i="7"/>
  <c r="D40" i="8"/>
  <c r="C17" i="10"/>
  <c r="C6" i="6"/>
  <c r="D6" i="6"/>
  <c r="C35" i="7"/>
  <c r="C35" i="8"/>
  <c r="G35" i="7"/>
  <c r="G35" i="8"/>
  <c r="F16" i="10"/>
  <c r="F35" i="7"/>
  <c r="F35" i="8"/>
  <c r="E16" i="10"/>
  <c r="E35" i="7"/>
  <c r="E35" i="8"/>
  <c r="D16" i="10"/>
  <c r="D35" i="7"/>
  <c r="D35" i="8"/>
  <c r="C16" i="10"/>
  <c r="C36" i="7"/>
  <c r="C36" i="8"/>
  <c r="G36" i="7"/>
  <c r="G36" i="8"/>
  <c r="F15" i="10"/>
  <c r="F36" i="7"/>
  <c r="F36" i="8"/>
  <c r="E15" i="10"/>
  <c r="E36" i="7"/>
  <c r="E36" i="8"/>
  <c r="D15" i="10"/>
  <c r="D36" i="7"/>
  <c r="D36" i="8"/>
  <c r="C15" i="10"/>
  <c r="C37" i="7"/>
  <c r="C37" i="8"/>
  <c r="G37" i="7"/>
  <c r="G37" i="8"/>
  <c r="F14" i="10"/>
  <c r="F37" i="7"/>
  <c r="F37" i="8"/>
  <c r="E14" i="10"/>
  <c r="E37" i="7"/>
  <c r="E37" i="8"/>
  <c r="D14" i="10"/>
  <c r="D37" i="7"/>
  <c r="D37" i="8"/>
  <c r="C14" i="10"/>
  <c r="C5" i="6"/>
  <c r="D5" i="6"/>
  <c r="C32" i="7"/>
  <c r="C32" i="8"/>
  <c r="G32" i="7"/>
  <c r="G32" i="8"/>
  <c r="F13" i="10"/>
  <c r="F32" i="7"/>
  <c r="F32" i="8"/>
  <c r="E13" i="10"/>
  <c r="E32" i="7"/>
  <c r="E32" i="8"/>
  <c r="D13" i="10"/>
  <c r="D32" i="7"/>
  <c r="D32" i="8"/>
  <c r="C13" i="10"/>
  <c r="C33" i="7"/>
  <c r="C33" i="8"/>
  <c r="G33" i="7"/>
  <c r="G33" i="8"/>
  <c r="F12" i="10"/>
  <c r="F33" i="7"/>
  <c r="F33" i="8"/>
  <c r="E12" i="10"/>
  <c r="E33" i="7"/>
  <c r="E33" i="8"/>
  <c r="D12" i="10"/>
  <c r="D33" i="7"/>
  <c r="D33" i="8"/>
  <c r="C12" i="10"/>
  <c r="C34" i="7"/>
  <c r="C34" i="8"/>
  <c r="G34" i="7"/>
  <c r="G34" i="8"/>
  <c r="F11" i="10"/>
  <c r="F34" i="7"/>
  <c r="F34" i="8"/>
  <c r="E11" i="10"/>
  <c r="E34" i="7"/>
  <c r="E34" i="8"/>
  <c r="D11" i="10"/>
  <c r="D34" i="7"/>
  <c r="D34" i="8"/>
  <c r="C11" i="10"/>
  <c r="C4" i="6"/>
  <c r="D4" i="6"/>
  <c r="C29" i="7"/>
  <c r="C29" i="8"/>
  <c r="G29" i="7"/>
  <c r="G29" i="8"/>
  <c r="F10" i="10"/>
  <c r="F29" i="7"/>
  <c r="F29" i="8"/>
  <c r="E10" i="10"/>
  <c r="E29" i="7"/>
  <c r="E29" i="8"/>
  <c r="D10" i="10"/>
  <c r="D29" i="7"/>
  <c r="D29" i="8"/>
  <c r="C10" i="10"/>
  <c r="C30" i="7"/>
  <c r="C30" i="8"/>
  <c r="G30" i="7"/>
  <c r="G30" i="8"/>
  <c r="F9" i="10"/>
  <c r="F30" i="7"/>
  <c r="F30" i="8"/>
  <c r="E9" i="10"/>
  <c r="E30" i="7"/>
  <c r="E30" i="8"/>
  <c r="D9" i="10"/>
  <c r="D30" i="7"/>
  <c r="D30" i="8"/>
  <c r="C9" i="10"/>
  <c r="C31" i="7"/>
  <c r="C31" i="8"/>
  <c r="G31" i="7"/>
  <c r="G31" i="8"/>
  <c r="F8" i="10"/>
  <c r="F31" i="7"/>
  <c r="F31" i="8"/>
  <c r="E8" i="10"/>
  <c r="E31" i="7"/>
  <c r="E31" i="8"/>
  <c r="D8" i="10"/>
  <c r="D31" i="7"/>
  <c r="D31" i="8"/>
  <c r="C8" i="10"/>
  <c r="C3" i="6"/>
  <c r="D3" i="6"/>
  <c r="C26" i="7"/>
  <c r="C26" i="8"/>
  <c r="G26" i="7"/>
  <c r="G26" i="8"/>
  <c r="F7" i="10"/>
  <c r="F26" i="7"/>
  <c r="F26" i="8"/>
  <c r="E7" i="10"/>
  <c r="E26" i="7"/>
  <c r="E26" i="8"/>
  <c r="D7" i="10"/>
  <c r="D26" i="7"/>
  <c r="D26" i="8"/>
  <c r="C7" i="10"/>
  <c r="C27" i="7"/>
  <c r="C27" i="8"/>
  <c r="G27" i="7"/>
  <c r="G27" i="8"/>
  <c r="F6" i="10"/>
  <c r="F27" i="7"/>
  <c r="F27" i="8"/>
  <c r="E6" i="10"/>
  <c r="E27" i="7"/>
  <c r="E27" i="8"/>
  <c r="D6" i="10"/>
  <c r="D27" i="7"/>
  <c r="D27" i="8"/>
  <c r="C6" i="10"/>
  <c r="C28" i="7"/>
  <c r="C28" i="8"/>
  <c r="G28" i="7"/>
  <c r="G28" i="8"/>
  <c r="F5" i="10"/>
  <c r="F28" i="7"/>
  <c r="F28" i="8"/>
  <c r="E5" i="10"/>
  <c r="E28" i="7"/>
  <c r="E28" i="8"/>
  <c r="D5" i="10"/>
  <c r="D28" i="7"/>
  <c r="D28" i="8"/>
  <c r="C5" i="10"/>
  <c r="C2" i="6"/>
  <c r="D2" i="6"/>
  <c r="C23" i="7"/>
  <c r="C23" i="8"/>
  <c r="E23" i="7"/>
  <c r="E23" i="8"/>
  <c r="D4" i="10"/>
  <c r="F23" i="7"/>
  <c r="F23" i="8"/>
  <c r="E4" i="10"/>
  <c r="G23" i="7"/>
  <c r="G23" i="8"/>
  <c r="F4" i="10"/>
  <c r="D23" i="7"/>
  <c r="D23" i="8"/>
  <c r="C4" i="10"/>
  <c r="C24" i="7"/>
  <c r="C24" i="8"/>
  <c r="E24" i="7"/>
  <c r="E24" i="8"/>
  <c r="D3" i="10"/>
  <c r="F24" i="7"/>
  <c r="F24" i="8"/>
  <c r="E3" i="10"/>
  <c r="G24" i="7"/>
  <c r="G24" i="8"/>
  <c r="F3" i="10"/>
  <c r="D24" i="7"/>
  <c r="D24" i="8"/>
  <c r="C3" i="10"/>
  <c r="C25" i="7"/>
  <c r="C25" i="8"/>
  <c r="E25" i="7"/>
  <c r="E25" i="8"/>
  <c r="D2" i="10"/>
  <c r="F25" i="7"/>
  <c r="F25" i="8"/>
  <c r="E2" i="10"/>
  <c r="G25" i="7"/>
  <c r="G25" i="8"/>
  <c r="F2" i="10"/>
  <c r="D25" i="7"/>
  <c r="D25" i="8"/>
  <c r="C2" i="10"/>
  <c r="F22" i="10"/>
  <c r="E22" i="10"/>
  <c r="D22" i="10"/>
  <c r="C22" i="10"/>
  <c r="F21" i="10"/>
  <c r="E21" i="10"/>
  <c r="D21" i="10"/>
  <c r="C21" i="10"/>
  <c r="F20" i="10"/>
  <c r="E20" i="10"/>
  <c r="D20" i="10"/>
  <c r="C20" i="10"/>
  <c r="C3" i="7"/>
  <c r="C3" i="8"/>
  <c r="G3" i="7"/>
  <c r="G3" i="8"/>
  <c r="F4" i="9"/>
  <c r="C6" i="7"/>
  <c r="C6" i="8"/>
  <c r="G6" i="7"/>
  <c r="G6" i="8"/>
  <c r="F7" i="9"/>
  <c r="C9" i="7"/>
  <c r="C9" i="8"/>
  <c r="G9" i="7"/>
  <c r="G9" i="8"/>
  <c r="F10" i="9"/>
  <c r="C12" i="7"/>
  <c r="C12" i="8"/>
  <c r="G12" i="7"/>
  <c r="G12" i="8"/>
  <c r="F13" i="9"/>
  <c r="C15" i="7"/>
  <c r="C15" i="8"/>
  <c r="G15" i="7"/>
  <c r="G15" i="8"/>
  <c r="F16" i="9"/>
  <c r="C18" i="7"/>
  <c r="C18" i="8"/>
  <c r="G18" i="7"/>
  <c r="G18" i="8"/>
  <c r="F19" i="9"/>
  <c r="F22" i="9"/>
  <c r="F3" i="7"/>
  <c r="F3" i="8"/>
  <c r="E4" i="9"/>
  <c r="F6" i="7"/>
  <c r="F6" i="8"/>
  <c r="E7" i="9"/>
  <c r="F9" i="7"/>
  <c r="F9" i="8"/>
  <c r="E10" i="9"/>
  <c r="F12" i="7"/>
  <c r="F12" i="8"/>
  <c r="E13" i="9"/>
  <c r="F15" i="7"/>
  <c r="F15" i="8"/>
  <c r="E16" i="9"/>
  <c r="F18" i="7"/>
  <c r="F18" i="8"/>
  <c r="E19" i="9"/>
  <c r="E22" i="9"/>
  <c r="E3" i="7"/>
  <c r="E3" i="8"/>
  <c r="D4" i="9"/>
  <c r="E6" i="7"/>
  <c r="E6" i="8"/>
  <c r="D7" i="9"/>
  <c r="E9" i="7"/>
  <c r="E9" i="8"/>
  <c r="D10" i="9"/>
  <c r="E12" i="7"/>
  <c r="E12" i="8"/>
  <c r="D13" i="9"/>
  <c r="E15" i="7"/>
  <c r="E15" i="8"/>
  <c r="D16" i="9"/>
  <c r="E18" i="7"/>
  <c r="E18" i="8"/>
  <c r="D19" i="9"/>
  <c r="D22" i="9"/>
  <c r="D3" i="7"/>
  <c r="D3" i="8"/>
  <c r="C4" i="9"/>
  <c r="D6" i="7"/>
  <c r="D6" i="8"/>
  <c r="C7" i="9"/>
  <c r="D9" i="7"/>
  <c r="D9" i="8"/>
  <c r="C10" i="9"/>
  <c r="D12" i="7"/>
  <c r="D12" i="8"/>
  <c r="C13" i="9"/>
  <c r="D15" i="7"/>
  <c r="D15" i="8"/>
  <c r="C16" i="9"/>
  <c r="D18" i="7"/>
  <c r="D18" i="8"/>
  <c r="C19" i="9"/>
  <c r="C22" i="9"/>
  <c r="C4" i="7"/>
  <c r="C4" i="8"/>
  <c r="G4" i="7"/>
  <c r="G4" i="8"/>
  <c r="F3" i="9"/>
  <c r="C7" i="7"/>
  <c r="C7" i="8"/>
  <c r="G7" i="7"/>
  <c r="G7" i="8"/>
  <c r="F6" i="9"/>
  <c r="C10" i="7"/>
  <c r="C10" i="8"/>
  <c r="G10" i="7"/>
  <c r="G10" i="8"/>
  <c r="F9" i="9"/>
  <c r="C13" i="7"/>
  <c r="C13" i="8"/>
  <c r="G13" i="7"/>
  <c r="G13" i="8"/>
  <c r="F12" i="9"/>
  <c r="C16" i="7"/>
  <c r="C16" i="8"/>
  <c r="G16" i="7"/>
  <c r="G16" i="8"/>
  <c r="F15" i="9"/>
  <c r="C19" i="7"/>
  <c r="C19" i="8"/>
  <c r="G19" i="7"/>
  <c r="G19" i="8"/>
  <c r="F18" i="9"/>
  <c r="F21" i="9"/>
  <c r="F4" i="7"/>
  <c r="F4" i="8"/>
  <c r="E3" i="9"/>
  <c r="F7" i="7"/>
  <c r="F7" i="8"/>
  <c r="E6" i="9"/>
  <c r="F10" i="7"/>
  <c r="F10" i="8"/>
  <c r="E9" i="9"/>
  <c r="F13" i="7"/>
  <c r="F13" i="8"/>
  <c r="E12" i="9"/>
  <c r="F16" i="7"/>
  <c r="F16" i="8"/>
  <c r="E15" i="9"/>
  <c r="F19" i="7"/>
  <c r="F19" i="8"/>
  <c r="E18" i="9"/>
  <c r="E21" i="9"/>
  <c r="E4" i="7"/>
  <c r="E4" i="8"/>
  <c r="D3" i="9"/>
  <c r="E7" i="7"/>
  <c r="E7" i="8"/>
  <c r="D6" i="9"/>
  <c r="E10" i="7"/>
  <c r="E10" i="8"/>
  <c r="D9" i="9"/>
  <c r="E13" i="7"/>
  <c r="E13" i="8"/>
  <c r="D12" i="9"/>
  <c r="E16" i="7"/>
  <c r="E16" i="8"/>
  <c r="D15" i="9"/>
  <c r="E19" i="7"/>
  <c r="E19" i="8"/>
  <c r="D18" i="9"/>
  <c r="D21" i="9"/>
  <c r="D4" i="7"/>
  <c r="D4" i="8"/>
  <c r="C3" i="9"/>
  <c r="D7" i="7"/>
  <c r="D7" i="8"/>
  <c r="C6" i="9"/>
  <c r="D10" i="7"/>
  <c r="D10" i="8"/>
  <c r="C9" i="9"/>
  <c r="D13" i="7"/>
  <c r="D13" i="8"/>
  <c r="C12" i="9"/>
  <c r="D16" i="7"/>
  <c r="D16" i="8"/>
  <c r="C15" i="9"/>
  <c r="D19" i="7"/>
  <c r="D19" i="8"/>
  <c r="C18" i="9"/>
  <c r="C21" i="9"/>
  <c r="C5" i="7"/>
  <c r="C5" i="8"/>
  <c r="G5" i="7"/>
  <c r="G5" i="8"/>
  <c r="F2" i="9"/>
  <c r="C8" i="7"/>
  <c r="C8" i="8"/>
  <c r="G8" i="7"/>
  <c r="G8" i="8"/>
  <c r="F5" i="9"/>
  <c r="C11" i="7"/>
  <c r="C11" i="8"/>
  <c r="G11" i="7"/>
  <c r="G11" i="8"/>
  <c r="F8" i="9"/>
  <c r="C14" i="7"/>
  <c r="C14" i="8"/>
  <c r="G14" i="7"/>
  <c r="G14" i="8"/>
  <c r="F11" i="9"/>
  <c r="C17" i="7"/>
  <c r="C17" i="8"/>
  <c r="G17" i="7"/>
  <c r="G17" i="8"/>
  <c r="F14" i="9"/>
  <c r="C20" i="7"/>
  <c r="C20" i="8"/>
  <c r="G20" i="7"/>
  <c r="G20" i="8"/>
  <c r="F17" i="9"/>
  <c r="F20" i="9"/>
  <c r="F5" i="7"/>
  <c r="F5" i="8"/>
  <c r="E2" i="9"/>
  <c r="F8" i="7"/>
  <c r="F8" i="8"/>
  <c r="E5" i="9"/>
  <c r="F11" i="7"/>
  <c r="F11" i="8"/>
  <c r="E8" i="9"/>
  <c r="F14" i="7"/>
  <c r="F14" i="8"/>
  <c r="E11" i="9"/>
  <c r="F17" i="7"/>
  <c r="F17" i="8"/>
  <c r="E14" i="9"/>
  <c r="F20" i="7"/>
  <c r="F20" i="8"/>
  <c r="E17" i="9"/>
  <c r="E20" i="9"/>
  <c r="E5" i="7"/>
  <c r="E5" i="8"/>
  <c r="D2" i="9"/>
  <c r="E8" i="7"/>
  <c r="E8" i="8"/>
  <c r="D5" i="9"/>
  <c r="E11" i="7"/>
  <c r="E11" i="8"/>
  <c r="D8" i="9"/>
  <c r="E14" i="7"/>
  <c r="E14" i="8"/>
  <c r="D11" i="9"/>
  <c r="E17" i="7"/>
  <c r="E17" i="8"/>
  <c r="D14" i="9"/>
  <c r="E20" i="7"/>
  <c r="E20" i="8"/>
  <c r="D17" i="9"/>
  <c r="D20" i="9"/>
  <c r="D5" i="7"/>
  <c r="D5" i="8"/>
  <c r="C2" i="9"/>
  <c r="D8" i="7"/>
  <c r="D8" i="8"/>
  <c r="C5" i="9"/>
  <c r="D11" i="7"/>
  <c r="D11" i="8"/>
  <c r="C8" i="9"/>
  <c r="D14" i="7"/>
  <c r="D14" i="8"/>
  <c r="C11" i="9"/>
  <c r="D17" i="7"/>
  <c r="D17" i="8"/>
  <c r="C14" i="9"/>
  <c r="D20" i="7"/>
  <c r="D20" i="8"/>
  <c r="C17" i="9"/>
  <c r="C20" i="9"/>
  <c r="K3" i="1"/>
  <c r="F4" i="4"/>
  <c r="F7" i="4"/>
  <c r="F10" i="4"/>
  <c r="F13" i="4"/>
  <c r="F16" i="4"/>
  <c r="F19" i="4"/>
  <c r="F22" i="4"/>
  <c r="E4" i="4"/>
  <c r="E7" i="4"/>
  <c r="E10" i="4"/>
  <c r="E13" i="4"/>
  <c r="E16" i="4"/>
  <c r="E19" i="4"/>
  <c r="E22" i="4"/>
  <c r="D4" i="4"/>
  <c r="D7" i="4"/>
  <c r="D10" i="4"/>
  <c r="D13" i="4"/>
  <c r="D16" i="4"/>
  <c r="D19" i="4"/>
  <c r="D22" i="4"/>
  <c r="C4" i="4"/>
  <c r="C7" i="4"/>
  <c r="C10" i="4"/>
  <c r="C13" i="4"/>
  <c r="C16" i="4"/>
  <c r="C19" i="4"/>
  <c r="C22" i="4"/>
  <c r="F3" i="4"/>
  <c r="F6" i="4"/>
  <c r="F9" i="4"/>
  <c r="F12" i="4"/>
  <c r="F15" i="4"/>
  <c r="F18" i="4"/>
  <c r="F21" i="4"/>
  <c r="E3" i="4"/>
  <c r="E6" i="4"/>
  <c r="E9" i="4"/>
  <c r="E12" i="4"/>
  <c r="E15" i="4"/>
  <c r="E18" i="4"/>
  <c r="E21" i="4"/>
  <c r="D3" i="4"/>
  <c r="D6" i="4"/>
  <c r="D9" i="4"/>
  <c r="D12" i="4"/>
  <c r="D15" i="4"/>
  <c r="D18" i="4"/>
  <c r="D21" i="4"/>
  <c r="C3" i="4"/>
  <c r="C6" i="4"/>
  <c r="C9" i="4"/>
  <c r="C12" i="4"/>
  <c r="C15" i="4"/>
  <c r="C18" i="4"/>
  <c r="C21" i="4"/>
  <c r="F2" i="4"/>
  <c r="F5" i="4"/>
  <c r="F8" i="4"/>
  <c r="F11" i="4"/>
  <c r="F14" i="4"/>
  <c r="F17" i="4"/>
  <c r="F20" i="4"/>
  <c r="E2" i="4"/>
  <c r="E5" i="4"/>
  <c r="E8" i="4"/>
  <c r="E11" i="4"/>
  <c r="E14" i="4"/>
  <c r="E17" i="4"/>
  <c r="E20" i="4"/>
  <c r="D2" i="4"/>
  <c r="D5" i="4"/>
  <c r="D8" i="4"/>
  <c r="D11" i="4"/>
  <c r="D14" i="4"/>
  <c r="D17" i="4"/>
  <c r="D20" i="4"/>
  <c r="C2" i="4"/>
  <c r="C5" i="4"/>
  <c r="C8" i="4"/>
  <c r="C11" i="4"/>
  <c r="C14" i="4"/>
  <c r="C17" i="4"/>
  <c r="C20" i="4"/>
  <c r="F4" i="2"/>
  <c r="F7" i="2"/>
  <c r="F10" i="2"/>
  <c r="F13" i="2"/>
  <c r="F16" i="2"/>
  <c r="F19" i="2"/>
  <c r="F22" i="2"/>
  <c r="F3" i="2"/>
  <c r="F6" i="2"/>
  <c r="F9" i="2"/>
  <c r="F12" i="2"/>
  <c r="F15" i="2"/>
  <c r="F18" i="2"/>
  <c r="F21" i="2"/>
  <c r="F2" i="2"/>
  <c r="F5" i="2"/>
  <c r="F8" i="2"/>
  <c r="F11" i="2"/>
  <c r="F14" i="2"/>
  <c r="F17" i="2"/>
  <c r="F20" i="2"/>
</calcChain>
</file>

<file path=xl/sharedStrings.xml><?xml version="1.0" encoding="utf-8"?>
<sst xmlns="http://schemas.openxmlformats.org/spreadsheetml/2006/main" count="333" uniqueCount="32">
  <si>
    <t>Operations (Daisy Chain)</t>
  </si>
  <si>
    <t>nProcs / # Translation</t>
  </si>
  <si>
    <t>4KB</t>
  </si>
  <si>
    <t>2MB</t>
  </si>
  <si>
    <t>1GB</t>
  </si>
  <si>
    <t>NMMMU</t>
  </si>
  <si>
    <t>Ideal</t>
  </si>
  <si>
    <t>Memcached</t>
  </si>
  <si>
    <t>16x16</t>
  </si>
  <si>
    <t>8x16</t>
  </si>
  <si>
    <t>4x16</t>
  </si>
  <si>
    <t>RocksDB</t>
  </si>
  <si>
    <t>TPC-H</t>
  </si>
  <si>
    <t>TPC-DS</t>
  </si>
  <si>
    <t>MySQL</t>
  </si>
  <si>
    <t>Cassandra</t>
  </si>
  <si>
    <t>Operations (Mesh)</t>
  </si>
  <si>
    <t>MS MMU</t>
  </si>
  <si>
    <t>Mean</t>
  </si>
  <si>
    <t>1/8x</t>
  </si>
  <si>
    <t>FA</t>
  </si>
  <si>
    <t>Cycles</t>
  </si>
  <si>
    <t>ns</t>
  </si>
  <si>
    <t>cycles</t>
  </si>
  <si>
    <t>Freq</t>
  </si>
  <si>
    <t>GHz</t>
  </si>
  <si>
    <t>SDD</t>
  </si>
  <si>
    <t>4 Chips</t>
  </si>
  <si>
    <t>8 Chips</t>
  </si>
  <si>
    <t>16 Chips</t>
  </si>
  <si>
    <t>MS MMU/2MB</t>
  </si>
  <si>
    <t>MS/MMU/1G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</si>
</sst>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.2"/>
      <color rgb="FF000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speedup!$C$1</c:f>
              <c:strCache>
                <c:ptCount val="1"/>
                <c:pt idx="0">
                  <c:v>2MB</c:v>
                </c:pt>
              </c:strCache>
            </c:strRef>
          </c:tx>
          <c:spPr>
            <a:pattFill prst="pct20">
              <a:fgClr>
                <a:schemeClr val="tx1">
                  <a:lumMod val="75000"/>
                  <a:lumOff val="25000"/>
                </a:schemeClr>
              </a:fgClr>
              <a:bgClr>
                <a:schemeClr val="bg1">
                  <a:lumMod val="95000"/>
                </a:schemeClr>
              </a:bgClr>
            </a:pattFill>
            <a:ln>
              <a:noFill/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speedup!$C$2:$C$22</c:f>
              <c:numCache>
                <c:formatCode>General</c:formatCode>
                <c:ptCount val="21"/>
                <c:pt idx="0">
                  <c:v>1.019559175682998</c:v>
                </c:pt>
                <c:pt idx="1">
                  <c:v>1.126393947884561</c:v>
                </c:pt>
                <c:pt idx="2">
                  <c:v>1.036379404783641</c:v>
                </c:pt>
                <c:pt idx="3">
                  <c:v>1.065158535223847</c:v>
                </c:pt>
                <c:pt idx="4">
                  <c:v>1.099334391254518</c:v>
                </c:pt>
                <c:pt idx="5">
                  <c:v>1.091121349853683</c:v>
                </c:pt>
                <c:pt idx="6">
                  <c:v>1.018350971468261</c:v>
                </c:pt>
                <c:pt idx="7">
                  <c:v>1.03968968968969</c:v>
                </c:pt>
                <c:pt idx="8">
                  <c:v>1.05406816062154</c:v>
                </c:pt>
                <c:pt idx="9">
                  <c:v>1.003552833078101</c:v>
                </c:pt>
                <c:pt idx="10">
                  <c:v>1.004916248573173</c:v>
                </c:pt>
                <c:pt idx="11">
                  <c:v>1.007610291277138</c:v>
                </c:pt>
                <c:pt idx="12">
                  <c:v>1.086697465567117</c:v>
                </c:pt>
                <c:pt idx="13">
                  <c:v>1.01024140453548</c:v>
                </c:pt>
                <c:pt idx="14">
                  <c:v>1.016197183098592</c:v>
                </c:pt>
                <c:pt idx="15">
                  <c:v>1.201854066985646</c:v>
                </c:pt>
                <c:pt idx="16">
                  <c:v>1.100841318064969</c:v>
                </c:pt>
                <c:pt idx="17">
                  <c:v>1.075802997858672</c:v>
                </c:pt>
                <c:pt idx="18">
                  <c:v>1.065862174667662</c:v>
                </c:pt>
                <c:pt idx="19">
                  <c:v>1.063569500000398</c:v>
                </c:pt>
                <c:pt idx="20">
                  <c:v>1.046863231248878</c:v>
                </c:pt>
              </c:numCache>
            </c:numRef>
          </c:val>
        </c:ser>
        <c:ser>
          <c:idx val="1"/>
          <c:order val="1"/>
          <c:tx>
            <c:strRef>
              <c:f>speedup!$D$1</c:f>
              <c:strCache>
                <c:ptCount val="1"/>
                <c:pt idx="0">
                  <c:v>1GB</c:v>
                </c:pt>
              </c:strCache>
            </c:strRef>
          </c:tx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speedup!$D$2:$D$22</c:f>
              <c:numCache>
                <c:formatCode>General</c:formatCode>
                <c:ptCount val="21"/>
                <c:pt idx="0">
                  <c:v>0.999038646414151</c:v>
                </c:pt>
                <c:pt idx="1">
                  <c:v>1.013337069207061</c:v>
                </c:pt>
                <c:pt idx="2">
                  <c:v>1.02446594851196</c:v>
                </c:pt>
                <c:pt idx="3">
                  <c:v>1.031595400245618</c:v>
                </c:pt>
                <c:pt idx="4">
                  <c:v>1.083796173851715</c:v>
                </c:pt>
                <c:pt idx="5">
                  <c:v>1.091121349853683</c:v>
                </c:pt>
                <c:pt idx="6">
                  <c:v>1.030316877166688</c:v>
                </c:pt>
                <c:pt idx="7">
                  <c:v>1.068640068640069</c:v>
                </c:pt>
                <c:pt idx="8">
                  <c:v>1.100101821666624</c:v>
                </c:pt>
                <c:pt idx="9">
                  <c:v>1.008809689544758</c:v>
                </c:pt>
                <c:pt idx="10">
                  <c:v>1.013092299116031</c:v>
                </c:pt>
                <c:pt idx="11">
                  <c:v>1.024331041232069</c:v>
                </c:pt>
                <c:pt idx="12">
                  <c:v>1.03134579681361</c:v>
                </c:pt>
                <c:pt idx="13">
                  <c:v>1.019019751280176</c:v>
                </c:pt>
                <c:pt idx="14">
                  <c:v>1.03169014084507</c:v>
                </c:pt>
                <c:pt idx="15">
                  <c:v>1.209928229665072</c:v>
                </c:pt>
                <c:pt idx="16">
                  <c:v>1.132040196307549</c:v>
                </c:pt>
                <c:pt idx="17">
                  <c:v>1.092933618843683</c:v>
                </c:pt>
                <c:pt idx="18">
                  <c:v>1.051839106641649</c:v>
                </c:pt>
                <c:pt idx="19">
                  <c:v>1.0549875930671</c:v>
                </c:pt>
                <c:pt idx="20">
                  <c:v>1.060773986825515</c:v>
                </c:pt>
              </c:numCache>
            </c:numRef>
          </c:val>
        </c:ser>
        <c:ser>
          <c:idx val="2"/>
          <c:order val="2"/>
          <c:tx>
            <c:strRef>
              <c:f>speedup!$E$1</c:f>
              <c:strCache>
                <c:ptCount val="1"/>
                <c:pt idx="0">
                  <c:v>MS MMU</c:v>
                </c:pt>
              </c:strCache>
            </c:strRef>
          </c:tx>
          <c:spPr>
            <a:pattFill prst="dkUpDiag">
              <a:fgClr>
                <a:schemeClr val="accent3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speedup!$E$2:$E$22</c:f>
              <c:numCache>
                <c:formatCode>General</c:formatCode>
                <c:ptCount val="21"/>
                <c:pt idx="0">
                  <c:v>1.158256279386831</c:v>
                </c:pt>
                <c:pt idx="1">
                  <c:v>1.288400112076212</c:v>
                </c:pt>
                <c:pt idx="2">
                  <c:v>1.098000730326821</c:v>
                </c:pt>
                <c:pt idx="3">
                  <c:v>1.16658758512895</c:v>
                </c:pt>
                <c:pt idx="4">
                  <c:v>1.204288988803667</c:v>
                </c:pt>
                <c:pt idx="5">
                  <c:v>1.218604071975593</c:v>
                </c:pt>
                <c:pt idx="6">
                  <c:v>1.284440057758038</c:v>
                </c:pt>
                <c:pt idx="7">
                  <c:v>1.338595738595738</c:v>
                </c:pt>
                <c:pt idx="8">
                  <c:v>1.388453936391406</c:v>
                </c:pt>
                <c:pt idx="9">
                  <c:v>1.237766949742447</c:v>
                </c:pt>
                <c:pt idx="10">
                  <c:v>1.261384088556184</c:v>
                </c:pt>
                <c:pt idx="11">
                  <c:v>1.232184707306395</c:v>
                </c:pt>
                <c:pt idx="12">
                  <c:v>1.244117266093865</c:v>
                </c:pt>
                <c:pt idx="13">
                  <c:v>1.020970495001219</c:v>
                </c:pt>
                <c:pt idx="14">
                  <c:v>1.036619718309859</c:v>
                </c:pt>
                <c:pt idx="15">
                  <c:v>1.256055622009569</c:v>
                </c:pt>
                <c:pt idx="16">
                  <c:v>1.161836877775181</c:v>
                </c:pt>
                <c:pt idx="17">
                  <c:v>1.162098501070664</c:v>
                </c:pt>
                <c:pt idx="18">
                  <c:v>1.224537293353283</c:v>
                </c:pt>
                <c:pt idx="19">
                  <c:v>1.212579383468034</c:v>
                </c:pt>
                <c:pt idx="20">
                  <c:v>1.189326944230123</c:v>
                </c:pt>
              </c:numCache>
            </c:numRef>
          </c:val>
        </c:ser>
        <c:ser>
          <c:idx val="3"/>
          <c:order val="3"/>
          <c:tx>
            <c:strRef>
              <c:f>speedup!$F$1</c:f>
              <c:strCache>
                <c:ptCount val="1"/>
                <c:pt idx="0">
                  <c:v>Ideal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speedup!$F$2:$F$22</c:f>
              <c:numCache>
                <c:formatCode>General</c:formatCode>
                <c:ptCount val="21"/>
                <c:pt idx="0">
                  <c:v>1.16767754452815</c:v>
                </c:pt>
                <c:pt idx="1">
                  <c:v>1.306080134491454</c:v>
                </c:pt>
                <c:pt idx="2">
                  <c:v>1.109001278071937</c:v>
                </c:pt>
                <c:pt idx="3">
                  <c:v>1.23365803282349</c:v>
                </c:pt>
                <c:pt idx="4">
                  <c:v>1.24552587498898</c:v>
                </c:pt>
                <c:pt idx="5">
                  <c:v>1.24584396986489</c:v>
                </c:pt>
                <c:pt idx="6">
                  <c:v>1.296204906996156</c:v>
                </c:pt>
                <c:pt idx="7">
                  <c:v>1.352288002288002</c:v>
                </c:pt>
                <c:pt idx="8">
                  <c:v>1.404933644787843</c:v>
                </c:pt>
                <c:pt idx="9">
                  <c:v>1.240584713907838</c:v>
                </c:pt>
                <c:pt idx="10">
                  <c:v>1.264091741658039</c:v>
                </c:pt>
                <c:pt idx="11">
                  <c:v>1.235384635195344</c:v>
                </c:pt>
                <c:pt idx="12">
                  <c:v>1.307629204265791</c:v>
                </c:pt>
                <c:pt idx="13">
                  <c:v>1.027798098024872</c:v>
                </c:pt>
                <c:pt idx="14">
                  <c:v>1.042605633802817</c:v>
                </c:pt>
                <c:pt idx="15">
                  <c:v>1.304799641148325</c:v>
                </c:pt>
                <c:pt idx="16">
                  <c:v>1.183220378593129</c:v>
                </c:pt>
                <c:pt idx="17">
                  <c:v>1.177730192719486</c:v>
                </c:pt>
                <c:pt idx="18">
                  <c:v>1.258425673944958</c:v>
                </c:pt>
                <c:pt idx="19">
                  <c:v>1.229834038340746</c:v>
                </c:pt>
                <c:pt idx="20">
                  <c:v>1.202583225740386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802336"/>
        <c:axId val="703076640"/>
      </c:barChart>
      <c:catAx>
        <c:axId val="7028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703076640"/>
        <c:crosses val="autoZero"/>
        <c:auto val="1"/>
        <c:lblAlgn val="ctr"/>
        <c:lblOffset val="100"/>
        <c:noMultiLvlLbl val="0"/>
      </c:catAx>
      <c:valAx>
        <c:axId val="703076640"/>
        <c:scaling>
          <c:orientation val="minMax"/>
          <c:max val="1.41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200" b="1"/>
                  <a:t>Speedup (over 4KB pages)</a:t>
                </a:r>
              </a:p>
            </c:rich>
          </c:tx>
          <c:layout>
            <c:manualLayout>
              <c:xMode val="edge"/>
              <c:yMode val="edge"/>
              <c:x val="0.0394769965176611"/>
              <c:y val="0.142852691220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702802336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9958749201673"/>
          <c:y val="0.13408424607284"/>
          <c:w val="0.386326633599209"/>
          <c:h val="0.0850981156541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speedup!$C$1</c:f>
              <c:strCache>
                <c:ptCount val="1"/>
                <c:pt idx="0">
                  <c:v>2MB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speedup!$C$2:$C$22</c:f>
              <c:numCache>
                <c:formatCode>General</c:formatCode>
                <c:ptCount val="21"/>
                <c:pt idx="0">
                  <c:v>1.019559175682998</c:v>
                </c:pt>
                <c:pt idx="1">
                  <c:v>1.126393947884561</c:v>
                </c:pt>
                <c:pt idx="2">
                  <c:v>1.036379404783641</c:v>
                </c:pt>
                <c:pt idx="3">
                  <c:v>1.065158535223847</c:v>
                </c:pt>
                <c:pt idx="4">
                  <c:v>1.099334391254518</c:v>
                </c:pt>
                <c:pt idx="5">
                  <c:v>1.091121349853683</c:v>
                </c:pt>
                <c:pt idx="6">
                  <c:v>1.018350971468261</c:v>
                </c:pt>
                <c:pt idx="7">
                  <c:v>1.03968968968969</c:v>
                </c:pt>
                <c:pt idx="8">
                  <c:v>1.05406816062154</c:v>
                </c:pt>
                <c:pt idx="9">
                  <c:v>1.003552833078101</c:v>
                </c:pt>
                <c:pt idx="10">
                  <c:v>1.004916248573173</c:v>
                </c:pt>
                <c:pt idx="11">
                  <c:v>1.007610291277138</c:v>
                </c:pt>
                <c:pt idx="12">
                  <c:v>1.086697465567117</c:v>
                </c:pt>
                <c:pt idx="13">
                  <c:v>1.01024140453548</c:v>
                </c:pt>
                <c:pt idx="14">
                  <c:v>1.016197183098592</c:v>
                </c:pt>
                <c:pt idx="15">
                  <c:v>1.201854066985646</c:v>
                </c:pt>
                <c:pt idx="16">
                  <c:v>1.100841318064969</c:v>
                </c:pt>
                <c:pt idx="17">
                  <c:v>1.075802997858672</c:v>
                </c:pt>
                <c:pt idx="18">
                  <c:v>1.065862174667662</c:v>
                </c:pt>
                <c:pt idx="19">
                  <c:v>1.063569500000398</c:v>
                </c:pt>
                <c:pt idx="20">
                  <c:v>1.046863231248878</c:v>
                </c:pt>
              </c:numCache>
            </c:numRef>
          </c:val>
        </c:ser>
        <c:ser>
          <c:idx val="1"/>
          <c:order val="1"/>
          <c:tx>
            <c:strRef>
              <c:f>speedup!$D$1</c:f>
              <c:strCache>
                <c:ptCount val="1"/>
                <c:pt idx="0">
                  <c:v>1GB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speedup!$D$2:$D$22</c:f>
              <c:numCache>
                <c:formatCode>General</c:formatCode>
                <c:ptCount val="21"/>
                <c:pt idx="0">
                  <c:v>0.999038646414151</c:v>
                </c:pt>
                <c:pt idx="1">
                  <c:v>1.013337069207061</c:v>
                </c:pt>
                <c:pt idx="2">
                  <c:v>1.02446594851196</c:v>
                </c:pt>
                <c:pt idx="3">
                  <c:v>1.031595400245618</c:v>
                </c:pt>
                <c:pt idx="4">
                  <c:v>1.083796173851715</c:v>
                </c:pt>
                <c:pt idx="5">
                  <c:v>1.091121349853683</c:v>
                </c:pt>
                <c:pt idx="6">
                  <c:v>1.030316877166688</c:v>
                </c:pt>
                <c:pt idx="7">
                  <c:v>1.068640068640069</c:v>
                </c:pt>
                <c:pt idx="8">
                  <c:v>1.100101821666624</c:v>
                </c:pt>
                <c:pt idx="9">
                  <c:v>1.008809689544758</c:v>
                </c:pt>
                <c:pt idx="10">
                  <c:v>1.013092299116031</c:v>
                </c:pt>
                <c:pt idx="11">
                  <c:v>1.024331041232069</c:v>
                </c:pt>
                <c:pt idx="12">
                  <c:v>1.03134579681361</c:v>
                </c:pt>
                <c:pt idx="13">
                  <c:v>1.019019751280176</c:v>
                </c:pt>
                <c:pt idx="14">
                  <c:v>1.03169014084507</c:v>
                </c:pt>
                <c:pt idx="15">
                  <c:v>1.209928229665072</c:v>
                </c:pt>
                <c:pt idx="16">
                  <c:v>1.132040196307549</c:v>
                </c:pt>
                <c:pt idx="17">
                  <c:v>1.092933618843683</c:v>
                </c:pt>
                <c:pt idx="18">
                  <c:v>1.051839106641649</c:v>
                </c:pt>
                <c:pt idx="19">
                  <c:v>1.0549875930671</c:v>
                </c:pt>
                <c:pt idx="20">
                  <c:v>1.060773986825515</c:v>
                </c:pt>
              </c:numCache>
            </c:numRef>
          </c:val>
        </c:ser>
        <c:ser>
          <c:idx val="2"/>
          <c:order val="2"/>
          <c:tx>
            <c:strRef>
              <c:f>speedup!$E$1</c:f>
              <c:strCache>
                <c:ptCount val="1"/>
                <c:pt idx="0">
                  <c:v>MS MMU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speedup!$E$2:$E$22</c:f>
              <c:numCache>
                <c:formatCode>General</c:formatCode>
                <c:ptCount val="21"/>
                <c:pt idx="0">
                  <c:v>1.158256279386831</c:v>
                </c:pt>
                <c:pt idx="1">
                  <c:v>1.288400112076212</c:v>
                </c:pt>
                <c:pt idx="2">
                  <c:v>1.098000730326821</c:v>
                </c:pt>
                <c:pt idx="3">
                  <c:v>1.16658758512895</c:v>
                </c:pt>
                <c:pt idx="4">
                  <c:v>1.204288988803667</c:v>
                </c:pt>
                <c:pt idx="5">
                  <c:v>1.218604071975593</c:v>
                </c:pt>
                <c:pt idx="6">
                  <c:v>1.284440057758038</c:v>
                </c:pt>
                <c:pt idx="7">
                  <c:v>1.338595738595738</c:v>
                </c:pt>
                <c:pt idx="8">
                  <c:v>1.388453936391406</c:v>
                </c:pt>
                <c:pt idx="9">
                  <c:v>1.237766949742447</c:v>
                </c:pt>
                <c:pt idx="10">
                  <c:v>1.261384088556184</c:v>
                </c:pt>
                <c:pt idx="11">
                  <c:v>1.232184707306395</c:v>
                </c:pt>
                <c:pt idx="12">
                  <c:v>1.244117266093865</c:v>
                </c:pt>
                <c:pt idx="13">
                  <c:v>1.020970495001219</c:v>
                </c:pt>
                <c:pt idx="14">
                  <c:v>1.036619718309859</c:v>
                </c:pt>
                <c:pt idx="15">
                  <c:v>1.256055622009569</c:v>
                </c:pt>
                <c:pt idx="16">
                  <c:v>1.161836877775181</c:v>
                </c:pt>
                <c:pt idx="17">
                  <c:v>1.162098501070664</c:v>
                </c:pt>
                <c:pt idx="18">
                  <c:v>1.224537293353283</c:v>
                </c:pt>
                <c:pt idx="19">
                  <c:v>1.212579383468034</c:v>
                </c:pt>
                <c:pt idx="20">
                  <c:v>1.189326944230123</c:v>
                </c:pt>
              </c:numCache>
            </c:numRef>
          </c:val>
        </c:ser>
        <c:ser>
          <c:idx val="3"/>
          <c:order val="3"/>
          <c:tx>
            <c:strRef>
              <c:f>speedup!$F$1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speedup!$F$2:$F$22</c:f>
              <c:numCache>
                <c:formatCode>General</c:formatCode>
                <c:ptCount val="21"/>
                <c:pt idx="0">
                  <c:v>1.16767754452815</c:v>
                </c:pt>
                <c:pt idx="1">
                  <c:v>1.306080134491454</c:v>
                </c:pt>
                <c:pt idx="2">
                  <c:v>1.109001278071937</c:v>
                </c:pt>
                <c:pt idx="3">
                  <c:v>1.23365803282349</c:v>
                </c:pt>
                <c:pt idx="4">
                  <c:v>1.24552587498898</c:v>
                </c:pt>
                <c:pt idx="5">
                  <c:v>1.24584396986489</c:v>
                </c:pt>
                <c:pt idx="6">
                  <c:v>1.296204906996156</c:v>
                </c:pt>
                <c:pt idx="7">
                  <c:v>1.352288002288002</c:v>
                </c:pt>
                <c:pt idx="8">
                  <c:v>1.404933644787843</c:v>
                </c:pt>
                <c:pt idx="9">
                  <c:v>1.240584713907838</c:v>
                </c:pt>
                <c:pt idx="10">
                  <c:v>1.264091741658039</c:v>
                </c:pt>
                <c:pt idx="11">
                  <c:v>1.235384635195344</c:v>
                </c:pt>
                <c:pt idx="12">
                  <c:v>1.307629204265791</c:v>
                </c:pt>
                <c:pt idx="13">
                  <c:v>1.027798098024872</c:v>
                </c:pt>
                <c:pt idx="14">
                  <c:v>1.042605633802817</c:v>
                </c:pt>
                <c:pt idx="15">
                  <c:v>1.304799641148325</c:v>
                </c:pt>
                <c:pt idx="16">
                  <c:v>1.183220378593129</c:v>
                </c:pt>
                <c:pt idx="17">
                  <c:v>1.177730192719486</c:v>
                </c:pt>
                <c:pt idx="18">
                  <c:v>1.258425673944958</c:v>
                </c:pt>
                <c:pt idx="19">
                  <c:v>1.229834038340746</c:v>
                </c:pt>
                <c:pt idx="20">
                  <c:v>1.202583225740386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575856"/>
        <c:axId val="1200578144"/>
      </c:barChart>
      <c:catAx>
        <c:axId val="12005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200578144"/>
        <c:crosses val="autoZero"/>
        <c:auto val="1"/>
        <c:lblAlgn val="ctr"/>
        <c:lblOffset val="100"/>
        <c:noMultiLvlLbl val="0"/>
      </c:catAx>
      <c:valAx>
        <c:axId val="1200578144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b="1"/>
                  <a:t>Speedup (over 4KB pages)</a:t>
                </a:r>
              </a:p>
            </c:rich>
          </c:tx>
          <c:layout>
            <c:manualLayout>
              <c:xMode val="edge"/>
              <c:yMode val="edge"/>
              <c:x val="0.00987478497606183"/>
              <c:y val="0.237606983070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200575856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4639674655379"/>
          <c:y val="0.140190009432683"/>
          <c:w val="0.386326633599209"/>
          <c:h val="0.064333111218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- disk'!$C$1</c:f>
              <c:strCache>
                <c:ptCount val="1"/>
                <c:pt idx="0">
                  <c:v>2MB</c:v>
                </c:pt>
              </c:strCache>
            </c:strRef>
          </c:tx>
          <c:spPr>
            <a:pattFill prst="pct20">
              <a:fgClr>
                <a:schemeClr val="tx1">
                  <a:lumMod val="75000"/>
                  <a:lumOff val="25000"/>
                </a:schemeClr>
              </a:fgClr>
              <a:bgClr>
                <a:schemeClr val="bg1">
                  <a:lumMod val="95000"/>
                </a:schemeClr>
              </a:bgClr>
            </a:pattFill>
            <a:ln>
              <a:noFill/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disk'!$C$2:$C$22</c:f>
              <c:numCache>
                <c:formatCode>General</c:formatCode>
                <c:ptCount val="21"/>
                <c:pt idx="0">
                  <c:v>1.005647792012636</c:v>
                </c:pt>
                <c:pt idx="1">
                  <c:v>1.046854143622673</c:v>
                </c:pt>
                <c:pt idx="2">
                  <c:v>1.018572435236472</c:v>
                </c:pt>
                <c:pt idx="3">
                  <c:v>1.003384803543786</c:v>
                </c:pt>
                <c:pt idx="4">
                  <c:v>1.007684419087766</c:v>
                </c:pt>
                <c:pt idx="5">
                  <c:v>1.009713726817268</c:v>
                </c:pt>
                <c:pt idx="6">
                  <c:v>1.004227498788596</c:v>
                </c:pt>
                <c:pt idx="7">
                  <c:v>1.010160057462953</c:v>
                </c:pt>
                <c:pt idx="8">
                  <c:v>1.01561627821049</c:v>
                </c:pt>
                <c:pt idx="9">
                  <c:v>1.00237742639373</c:v>
                </c:pt>
                <c:pt idx="10">
                  <c:v>1.003235905877529</c:v>
                </c:pt>
                <c:pt idx="11">
                  <c:v>1.005324330562419</c:v>
                </c:pt>
                <c:pt idx="12">
                  <c:v>1.083607246458394</c:v>
                </c:pt>
                <c:pt idx="13">
                  <c:v>1.010179471898264</c:v>
                </c:pt>
                <c:pt idx="14">
                  <c:v>1.016128826806383</c:v>
                </c:pt>
                <c:pt idx="15">
                  <c:v>1.191678936678078</c:v>
                </c:pt>
                <c:pt idx="16">
                  <c:v>1.097798902218814</c:v>
                </c:pt>
                <c:pt idx="17">
                  <c:v>1.074565974446894</c:v>
                </c:pt>
                <c:pt idx="18">
                  <c:v>1.048487283979203</c:v>
                </c:pt>
                <c:pt idx="19">
                  <c:v>1.029318816694667</c:v>
                </c:pt>
                <c:pt idx="20">
                  <c:v>1.023320262013321</c:v>
                </c:pt>
              </c:numCache>
            </c:numRef>
          </c:val>
        </c:ser>
        <c:ser>
          <c:idx val="1"/>
          <c:order val="1"/>
          <c:tx>
            <c:strRef>
              <c:f>'speedup - disk'!$D$1</c:f>
              <c:strCache>
                <c:ptCount val="1"/>
                <c:pt idx="0">
                  <c:v>1GB</c:v>
                </c:pt>
              </c:strCache>
            </c:strRef>
          </c:tx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disk'!$D$2:$D$22</c:f>
              <c:numCache>
                <c:formatCode>General</c:formatCode>
                <c:ptCount val="21"/>
                <c:pt idx="0">
                  <c:v>0.999718373695549</c:v>
                </c:pt>
                <c:pt idx="1">
                  <c:v>1.005277378481055</c:v>
                </c:pt>
                <c:pt idx="2">
                  <c:v>1.012561047690741</c:v>
                </c:pt>
                <c:pt idx="3">
                  <c:v>1.001691832969422</c:v>
                </c:pt>
                <c:pt idx="4">
                  <c:v>1.006568049162228</c:v>
                </c:pt>
                <c:pt idx="5">
                  <c:v>1.009713726817268</c:v>
                </c:pt>
                <c:pt idx="6">
                  <c:v>1.006921481473127</c:v>
                </c:pt>
                <c:pt idx="7">
                  <c:v>1.017214354452732</c:v>
                </c:pt>
                <c:pt idx="8">
                  <c:v>1.028041067661896</c:v>
                </c:pt>
                <c:pt idx="9">
                  <c:v>1.005884924536868</c:v>
                </c:pt>
                <c:pt idx="10">
                  <c:v>1.008593536665286</c:v>
                </c:pt>
                <c:pt idx="11">
                  <c:v>1.016938112686226</c:v>
                </c:pt>
                <c:pt idx="12">
                  <c:v>1.030283497187182</c:v>
                </c:pt>
                <c:pt idx="13">
                  <c:v>1.018903740191213</c:v>
                </c:pt>
                <c:pt idx="14">
                  <c:v>1.031554369998348</c:v>
                </c:pt>
                <c:pt idx="15">
                  <c:v>1.199278608886595</c:v>
                </c:pt>
                <c:pt idx="16">
                  <c:v>1.127947098135033</c:v>
                </c:pt>
                <c:pt idx="17">
                  <c:v>1.091393293069705</c:v>
                </c:pt>
                <c:pt idx="18">
                  <c:v>1.040629786458124</c:v>
                </c:pt>
                <c:pt idx="19">
                  <c:v>1.030750692847925</c:v>
                </c:pt>
                <c:pt idx="20">
                  <c:v>1.03170026965403</c:v>
                </c:pt>
              </c:numCache>
            </c:numRef>
          </c:val>
        </c:ser>
        <c:ser>
          <c:idx val="2"/>
          <c:order val="2"/>
          <c:tx>
            <c:strRef>
              <c:f>'speedup - disk'!$E$1</c:f>
              <c:strCache>
                <c:ptCount val="1"/>
                <c:pt idx="0">
                  <c:v>MS MMU</c:v>
                </c:pt>
              </c:strCache>
            </c:strRef>
          </c:tx>
          <c:spPr>
            <a:pattFill prst="dkUpDiag">
              <a:fgClr>
                <a:schemeClr val="accent3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disk'!$E$2:$E$22</c:f>
              <c:numCache>
                <c:formatCode>General</c:formatCode>
                <c:ptCount val="21"/>
                <c:pt idx="0">
                  <c:v>1.041665764920096</c:v>
                </c:pt>
                <c:pt idx="1">
                  <c:v>1.09803637776397</c:v>
                </c:pt>
                <c:pt idx="2">
                  <c:v>1.048616476376682</c:v>
                </c:pt>
                <c:pt idx="3">
                  <c:v>1.007937205884255</c:v>
                </c:pt>
                <c:pt idx="4">
                  <c:v>1.014524237732715</c:v>
                </c:pt>
                <c:pt idx="5">
                  <c:v>1.021101090315857</c:v>
                </c:pt>
                <c:pt idx="6">
                  <c:v>1.054555184949854</c:v>
                </c:pt>
                <c:pt idx="7">
                  <c:v>1.071403080107867</c:v>
                </c:pt>
                <c:pt idx="8">
                  <c:v>1.0915427107901</c:v>
                </c:pt>
                <c:pt idx="9">
                  <c:v>1.147700675371136</c:v>
                </c:pt>
                <c:pt idx="10">
                  <c:v>1.158241237463645</c:v>
                </c:pt>
                <c:pt idx="11">
                  <c:v>1.152248927801901</c:v>
                </c:pt>
                <c:pt idx="12">
                  <c:v>1.234206724760803</c:v>
                </c:pt>
                <c:pt idx="13">
                  <c:v>1.020842341973647</c:v>
                </c:pt>
                <c:pt idx="14">
                  <c:v>1.036462081132</c:v>
                </c:pt>
                <c:pt idx="15">
                  <c:v>1.242596778250198</c:v>
                </c:pt>
                <c:pt idx="16">
                  <c:v>1.156692266185621</c:v>
                </c:pt>
                <c:pt idx="17">
                  <c:v>1.159244772927898</c:v>
                </c:pt>
                <c:pt idx="18">
                  <c:v>1.121443722356057</c:v>
                </c:pt>
                <c:pt idx="19">
                  <c:v>1.086623256871244</c:v>
                </c:pt>
                <c:pt idx="20">
                  <c:v>1.084869343224073</c:v>
                </c:pt>
              </c:numCache>
            </c:numRef>
          </c:val>
        </c:ser>
        <c:ser>
          <c:idx val="3"/>
          <c:order val="3"/>
          <c:tx>
            <c:strRef>
              <c:f>'speedup - disk'!$F$1</c:f>
              <c:strCache>
                <c:ptCount val="1"/>
                <c:pt idx="0">
                  <c:v>Ideal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disk'!$F$2:$F$22</c:f>
              <c:numCache>
                <c:formatCode>General</c:formatCode>
                <c:ptCount val="21"/>
                <c:pt idx="0">
                  <c:v>1.043883229166614</c:v>
                </c:pt>
                <c:pt idx="1">
                  <c:v>1.103112412561587</c:v>
                </c:pt>
                <c:pt idx="2">
                  <c:v>1.053802033978673</c:v>
                </c:pt>
                <c:pt idx="3">
                  <c:v>1.010554914762187</c:v>
                </c:pt>
                <c:pt idx="4">
                  <c:v>1.016917924961217</c:v>
                </c:pt>
                <c:pt idx="5">
                  <c:v>1.023260697499184</c:v>
                </c:pt>
                <c:pt idx="6">
                  <c:v>1.056394194502401</c:v>
                </c:pt>
                <c:pt idx="7">
                  <c:v>1.073695650670727</c:v>
                </c:pt>
                <c:pt idx="8">
                  <c:v>1.094568375836734</c:v>
                </c:pt>
                <c:pt idx="9">
                  <c:v>1.149322302664185</c:v>
                </c:pt>
                <c:pt idx="10">
                  <c:v>1.159745132447369</c:v>
                </c:pt>
                <c:pt idx="11">
                  <c:v>1.154209321077505</c:v>
                </c:pt>
                <c:pt idx="12">
                  <c:v>1.294529828656656</c:v>
                </c:pt>
                <c:pt idx="13">
                  <c:v>1.027627091712905</c:v>
                </c:pt>
                <c:pt idx="14">
                  <c:v>1.042421174531508</c:v>
                </c:pt>
                <c:pt idx="15">
                  <c:v>1.288190855664996</c:v>
                </c:pt>
                <c:pt idx="16">
                  <c:v>1.177292281045124</c:v>
                </c:pt>
                <c:pt idx="17">
                  <c:v>1.174559932971043</c:v>
                </c:pt>
                <c:pt idx="18">
                  <c:v>1.14047922090284</c:v>
                </c:pt>
                <c:pt idx="19">
                  <c:v>1.093065082233155</c:v>
                </c:pt>
                <c:pt idx="20">
                  <c:v>1.090470255982441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412816"/>
        <c:axId val="1073227968"/>
      </c:barChart>
      <c:catAx>
        <c:axId val="10654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73227968"/>
        <c:crosses val="autoZero"/>
        <c:auto val="1"/>
        <c:lblAlgn val="ctr"/>
        <c:lblOffset val="100"/>
        <c:noMultiLvlLbl val="0"/>
      </c:catAx>
      <c:valAx>
        <c:axId val="1073227968"/>
        <c:scaling>
          <c:orientation val="minMax"/>
          <c:max val="1.41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200" b="1" i="0" baseline="0">
                    <a:effectLst/>
                  </a:rPr>
                  <a:t>Speedup (over 4KB pages)</a:t>
                </a:r>
                <a:endParaRPr lang="en-US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endParaRPr lang="en-US" sz="1200"/>
              </a:p>
            </c:rich>
          </c:tx>
          <c:layout>
            <c:manualLayout>
              <c:xMode val="edge"/>
              <c:yMode val="edge"/>
              <c:x val="0.0394769965176611"/>
              <c:y val="0.142852691220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65412816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6258958224087"/>
          <c:y val="0.178484299516908"/>
          <c:w val="0.386326633599209"/>
          <c:h val="0.0850981156541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- disk'!$C$1</c:f>
              <c:strCache>
                <c:ptCount val="1"/>
                <c:pt idx="0">
                  <c:v>2MB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disk'!$C$2:$C$22</c:f>
              <c:numCache>
                <c:formatCode>General</c:formatCode>
                <c:ptCount val="21"/>
                <c:pt idx="0">
                  <c:v>1.005647792012636</c:v>
                </c:pt>
                <c:pt idx="1">
                  <c:v>1.046854143622673</c:v>
                </c:pt>
                <c:pt idx="2">
                  <c:v>1.018572435236472</c:v>
                </c:pt>
                <c:pt idx="3">
                  <c:v>1.003384803543786</c:v>
                </c:pt>
                <c:pt idx="4">
                  <c:v>1.007684419087766</c:v>
                </c:pt>
                <c:pt idx="5">
                  <c:v>1.009713726817268</c:v>
                </c:pt>
                <c:pt idx="6">
                  <c:v>1.004227498788596</c:v>
                </c:pt>
                <c:pt idx="7">
                  <c:v>1.010160057462953</c:v>
                </c:pt>
                <c:pt idx="8">
                  <c:v>1.01561627821049</c:v>
                </c:pt>
                <c:pt idx="9">
                  <c:v>1.00237742639373</c:v>
                </c:pt>
                <c:pt idx="10">
                  <c:v>1.003235905877529</c:v>
                </c:pt>
                <c:pt idx="11">
                  <c:v>1.005324330562419</c:v>
                </c:pt>
                <c:pt idx="12">
                  <c:v>1.083607246458394</c:v>
                </c:pt>
                <c:pt idx="13">
                  <c:v>1.010179471898264</c:v>
                </c:pt>
                <c:pt idx="14">
                  <c:v>1.016128826806383</c:v>
                </c:pt>
                <c:pt idx="15">
                  <c:v>1.191678936678078</c:v>
                </c:pt>
                <c:pt idx="16">
                  <c:v>1.097798902218814</c:v>
                </c:pt>
                <c:pt idx="17">
                  <c:v>1.074565974446894</c:v>
                </c:pt>
                <c:pt idx="18">
                  <c:v>1.048487283979203</c:v>
                </c:pt>
                <c:pt idx="19">
                  <c:v>1.029318816694667</c:v>
                </c:pt>
                <c:pt idx="20">
                  <c:v>1.023320262013321</c:v>
                </c:pt>
              </c:numCache>
            </c:numRef>
          </c:val>
        </c:ser>
        <c:ser>
          <c:idx val="1"/>
          <c:order val="1"/>
          <c:tx>
            <c:strRef>
              <c:f>'speedup - disk'!$D$1</c:f>
              <c:strCache>
                <c:ptCount val="1"/>
                <c:pt idx="0">
                  <c:v>1GB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disk'!$D$2:$D$22</c:f>
              <c:numCache>
                <c:formatCode>General</c:formatCode>
                <c:ptCount val="21"/>
                <c:pt idx="0">
                  <c:v>0.999718373695549</c:v>
                </c:pt>
                <c:pt idx="1">
                  <c:v>1.005277378481055</c:v>
                </c:pt>
                <c:pt idx="2">
                  <c:v>1.012561047690741</c:v>
                </c:pt>
                <c:pt idx="3">
                  <c:v>1.001691832969422</c:v>
                </c:pt>
                <c:pt idx="4">
                  <c:v>1.006568049162228</c:v>
                </c:pt>
                <c:pt idx="5">
                  <c:v>1.009713726817268</c:v>
                </c:pt>
                <c:pt idx="6">
                  <c:v>1.006921481473127</c:v>
                </c:pt>
                <c:pt idx="7">
                  <c:v>1.017214354452732</c:v>
                </c:pt>
                <c:pt idx="8">
                  <c:v>1.028041067661896</c:v>
                </c:pt>
                <c:pt idx="9">
                  <c:v>1.005884924536868</c:v>
                </c:pt>
                <c:pt idx="10">
                  <c:v>1.008593536665286</c:v>
                </c:pt>
                <c:pt idx="11">
                  <c:v>1.016938112686226</c:v>
                </c:pt>
                <c:pt idx="12">
                  <c:v>1.030283497187182</c:v>
                </c:pt>
                <c:pt idx="13">
                  <c:v>1.018903740191213</c:v>
                </c:pt>
                <c:pt idx="14">
                  <c:v>1.031554369998348</c:v>
                </c:pt>
                <c:pt idx="15">
                  <c:v>1.199278608886595</c:v>
                </c:pt>
                <c:pt idx="16">
                  <c:v>1.127947098135033</c:v>
                </c:pt>
                <c:pt idx="17">
                  <c:v>1.091393293069705</c:v>
                </c:pt>
                <c:pt idx="18">
                  <c:v>1.040629786458124</c:v>
                </c:pt>
                <c:pt idx="19">
                  <c:v>1.030750692847925</c:v>
                </c:pt>
                <c:pt idx="20">
                  <c:v>1.03170026965403</c:v>
                </c:pt>
              </c:numCache>
            </c:numRef>
          </c:val>
        </c:ser>
        <c:ser>
          <c:idx val="2"/>
          <c:order val="2"/>
          <c:tx>
            <c:strRef>
              <c:f>'speedup - disk'!$E$1</c:f>
              <c:strCache>
                <c:ptCount val="1"/>
                <c:pt idx="0">
                  <c:v>MS MMU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disk'!$E$2:$E$22</c:f>
              <c:numCache>
                <c:formatCode>General</c:formatCode>
                <c:ptCount val="21"/>
                <c:pt idx="0">
                  <c:v>1.041665764920096</c:v>
                </c:pt>
                <c:pt idx="1">
                  <c:v>1.09803637776397</c:v>
                </c:pt>
                <c:pt idx="2">
                  <c:v>1.048616476376682</c:v>
                </c:pt>
                <c:pt idx="3">
                  <c:v>1.007937205884255</c:v>
                </c:pt>
                <c:pt idx="4">
                  <c:v>1.014524237732715</c:v>
                </c:pt>
                <c:pt idx="5">
                  <c:v>1.021101090315857</c:v>
                </c:pt>
                <c:pt idx="6">
                  <c:v>1.054555184949854</c:v>
                </c:pt>
                <c:pt idx="7">
                  <c:v>1.071403080107867</c:v>
                </c:pt>
                <c:pt idx="8">
                  <c:v>1.0915427107901</c:v>
                </c:pt>
                <c:pt idx="9">
                  <c:v>1.147700675371136</c:v>
                </c:pt>
                <c:pt idx="10">
                  <c:v>1.158241237463645</c:v>
                </c:pt>
                <c:pt idx="11">
                  <c:v>1.152248927801901</c:v>
                </c:pt>
                <c:pt idx="12">
                  <c:v>1.234206724760803</c:v>
                </c:pt>
                <c:pt idx="13">
                  <c:v>1.020842341973647</c:v>
                </c:pt>
                <c:pt idx="14">
                  <c:v>1.036462081132</c:v>
                </c:pt>
                <c:pt idx="15">
                  <c:v>1.242596778250198</c:v>
                </c:pt>
                <c:pt idx="16">
                  <c:v>1.156692266185621</c:v>
                </c:pt>
                <c:pt idx="17">
                  <c:v>1.159244772927898</c:v>
                </c:pt>
                <c:pt idx="18">
                  <c:v>1.121443722356057</c:v>
                </c:pt>
                <c:pt idx="19">
                  <c:v>1.086623256871244</c:v>
                </c:pt>
                <c:pt idx="20">
                  <c:v>1.084869343224073</c:v>
                </c:pt>
              </c:numCache>
            </c:numRef>
          </c:val>
        </c:ser>
        <c:ser>
          <c:idx val="3"/>
          <c:order val="3"/>
          <c:tx>
            <c:strRef>
              <c:f>'speedup - disk'!$F$1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disk'!$F$2:$F$22</c:f>
              <c:numCache>
                <c:formatCode>General</c:formatCode>
                <c:ptCount val="21"/>
                <c:pt idx="0">
                  <c:v>1.043883229166614</c:v>
                </c:pt>
                <c:pt idx="1">
                  <c:v>1.103112412561587</c:v>
                </c:pt>
                <c:pt idx="2">
                  <c:v>1.053802033978673</c:v>
                </c:pt>
                <c:pt idx="3">
                  <c:v>1.010554914762187</c:v>
                </c:pt>
                <c:pt idx="4">
                  <c:v>1.016917924961217</c:v>
                </c:pt>
                <c:pt idx="5">
                  <c:v>1.023260697499184</c:v>
                </c:pt>
                <c:pt idx="6">
                  <c:v>1.056394194502401</c:v>
                </c:pt>
                <c:pt idx="7">
                  <c:v>1.073695650670727</c:v>
                </c:pt>
                <c:pt idx="8">
                  <c:v>1.094568375836734</c:v>
                </c:pt>
                <c:pt idx="9">
                  <c:v>1.149322302664185</c:v>
                </c:pt>
                <c:pt idx="10">
                  <c:v>1.159745132447369</c:v>
                </c:pt>
                <c:pt idx="11">
                  <c:v>1.154209321077505</c:v>
                </c:pt>
                <c:pt idx="12">
                  <c:v>1.294529828656656</c:v>
                </c:pt>
                <c:pt idx="13">
                  <c:v>1.027627091712905</c:v>
                </c:pt>
                <c:pt idx="14">
                  <c:v>1.042421174531508</c:v>
                </c:pt>
                <c:pt idx="15">
                  <c:v>1.288190855664996</c:v>
                </c:pt>
                <c:pt idx="16">
                  <c:v>1.177292281045124</c:v>
                </c:pt>
                <c:pt idx="17">
                  <c:v>1.174559932971043</c:v>
                </c:pt>
                <c:pt idx="18">
                  <c:v>1.14047922090284</c:v>
                </c:pt>
                <c:pt idx="19">
                  <c:v>1.093065082233155</c:v>
                </c:pt>
                <c:pt idx="20">
                  <c:v>1.090470255982441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969600"/>
        <c:axId val="703095216"/>
      </c:barChart>
      <c:catAx>
        <c:axId val="702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703095216"/>
        <c:crosses val="autoZero"/>
        <c:auto val="1"/>
        <c:lblAlgn val="ctr"/>
        <c:lblOffset val="100"/>
        <c:noMultiLvlLbl val="0"/>
      </c:catAx>
      <c:valAx>
        <c:axId val="703095216"/>
        <c:scaling>
          <c:orientation val="minMax"/>
          <c:max val="1.5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b="1"/>
                  <a:t>Speedup (over 4KB pages)</a:t>
                </a:r>
              </a:p>
            </c:rich>
          </c:tx>
          <c:layout>
            <c:manualLayout>
              <c:xMode val="edge"/>
              <c:yMode val="edge"/>
              <c:x val="0.000624093869312063"/>
              <c:y val="0.265082918189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7029696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489812876729"/>
          <c:y val="0.137137127752762"/>
          <c:w val="0.386326633599209"/>
          <c:h val="0.064333111218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387348</xdr:colOff>
      <xdr:row>32</xdr:row>
      <xdr:rowOff>27213</xdr:rowOff>
    </xdr:from>
    <xdr:to>
      <xdr:col>17</xdr:col>
      <xdr:colOff>647700</xdr:colOff>
      <xdr:row>47</xdr:row>
      <xdr:rowOff>178553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13</xdr:row>
      <xdr:rowOff>177800</xdr:rowOff>
    </xdr:from>
    <xdr:to>
      <xdr:col>16</xdr:col>
      <xdr:colOff>450852</xdr:colOff>
      <xdr:row>33</xdr:row>
      <xdr:rowOff>159504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19048</xdr:colOff>
      <xdr:row>14</xdr:row>
      <xdr:rowOff>82550</xdr:rowOff>
    </xdr:from>
    <xdr:to>
      <xdr:col>15</xdr:col>
      <xdr:colOff>280248</xdr:colOff>
      <xdr:row>29</xdr:row>
      <xdr:rowOff>79350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17</xdr:row>
      <xdr:rowOff>38100</xdr:rowOff>
    </xdr:from>
    <xdr:to>
      <xdr:col>16</xdr:col>
      <xdr:colOff>69852</xdr:colOff>
      <xdr:row>37</xdr:row>
      <xdr:rowOff>70604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J10" sqref="J10"/>
    </sheetView>
  </sheetViews>
  <sheetFormatPr baseColWidth="10" defaultRowHeight="16" x14ac:dyDescent="0.2"/>
  <sheetData>
    <row r="1" spans="1:11" ht="17" x14ac:dyDescent="0.2">
      <c r="A1" s="1"/>
      <c r="B1" s="1" t="s">
        <v>0</v>
      </c>
      <c r="C1" s="1"/>
      <c r="D1" s="1"/>
      <c r="E1" s="1"/>
      <c r="F1" s="1"/>
      <c r="G1" s="1"/>
      <c r="J1" t="s">
        <v>21</v>
      </c>
      <c r="K1">
        <v>1000000</v>
      </c>
    </row>
    <row r="2" spans="1:11" ht="17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11" ht="17" x14ac:dyDescent="0.2">
      <c r="A3" s="1" t="s">
        <v>7</v>
      </c>
      <c r="B3" s="1" t="s">
        <v>8</v>
      </c>
      <c r="C3" s="1">
        <v>21908</v>
      </c>
      <c r="D3" s="1">
        <v>22705</v>
      </c>
      <c r="E3" s="1">
        <v>22444</v>
      </c>
      <c r="F3" s="1">
        <v>24055</v>
      </c>
      <c r="G3" s="1">
        <v>24296</v>
      </c>
      <c r="K3">
        <f>K1/C3</f>
        <v>45.645426328281907</v>
      </c>
    </row>
    <row r="4" spans="1:11" ht="17" x14ac:dyDescent="0.2">
      <c r="A4" s="1"/>
      <c r="B4" s="1" t="s">
        <v>9</v>
      </c>
      <c r="C4" s="1">
        <v>35690</v>
      </c>
      <c r="D4" s="1">
        <v>40201</v>
      </c>
      <c r="E4" s="1">
        <v>36166</v>
      </c>
      <c r="F4" s="1">
        <v>45983</v>
      </c>
      <c r="G4" s="1">
        <v>46614</v>
      </c>
    </row>
    <row r="5" spans="1:11" ht="17" x14ac:dyDescent="0.2">
      <c r="A5" s="1"/>
      <c r="B5" s="1" t="s">
        <v>10</v>
      </c>
      <c r="C5" s="1">
        <v>57211</v>
      </c>
      <c r="D5" s="1">
        <v>58330</v>
      </c>
      <c r="E5" s="1">
        <v>57156</v>
      </c>
      <c r="F5" s="1">
        <v>66265</v>
      </c>
      <c r="G5" s="1">
        <v>66804</v>
      </c>
    </row>
    <row r="6" spans="1:11" ht="17" x14ac:dyDescent="0.2">
      <c r="A6" s="1" t="s">
        <v>11</v>
      </c>
      <c r="B6" s="1" t="s">
        <v>8</v>
      </c>
      <c r="C6" s="1">
        <v>32122</v>
      </c>
      <c r="D6" s="1">
        <v>35049</v>
      </c>
      <c r="E6" s="1">
        <v>35049</v>
      </c>
      <c r="F6" s="1">
        <v>39144</v>
      </c>
      <c r="G6" s="1">
        <v>40019</v>
      </c>
    </row>
    <row r="7" spans="1:11" ht="17" x14ac:dyDescent="0.2">
      <c r="A7" s="1"/>
      <c r="B7" s="1" t="s">
        <v>9</v>
      </c>
      <c r="C7" s="1">
        <v>45372</v>
      </c>
      <c r="D7" s="1">
        <v>49879</v>
      </c>
      <c r="E7" s="1">
        <v>49174</v>
      </c>
      <c r="F7" s="1">
        <v>54641</v>
      </c>
      <c r="G7" s="1">
        <v>56512</v>
      </c>
    </row>
    <row r="8" spans="1:11" ht="17" x14ac:dyDescent="0.2">
      <c r="A8" s="1"/>
      <c r="B8" s="1" t="s">
        <v>10</v>
      </c>
      <c r="C8" s="1">
        <v>71656</v>
      </c>
      <c r="D8" s="1">
        <v>76325</v>
      </c>
      <c r="E8" s="1">
        <v>73920</v>
      </c>
      <c r="F8" s="1">
        <v>83593</v>
      </c>
      <c r="G8" s="1">
        <v>88399</v>
      </c>
    </row>
    <row r="9" spans="1:11" ht="17" x14ac:dyDescent="0.2">
      <c r="A9" s="1" t="s">
        <v>12</v>
      </c>
      <c r="B9" s="1" t="s">
        <v>8</v>
      </c>
      <c r="C9" s="1">
        <v>116871</v>
      </c>
      <c r="D9" s="1">
        <v>123190</v>
      </c>
      <c r="E9" s="1">
        <v>128570</v>
      </c>
      <c r="F9" s="1">
        <v>162270</v>
      </c>
      <c r="G9" s="1">
        <v>164196</v>
      </c>
    </row>
    <row r="10" spans="1:11" ht="17" x14ac:dyDescent="0.2">
      <c r="A10" s="1"/>
      <c r="B10" s="1" t="s">
        <v>9</v>
      </c>
      <c r="C10" s="1">
        <v>139860</v>
      </c>
      <c r="D10" s="1">
        <v>145411</v>
      </c>
      <c r="E10" s="1">
        <v>149460</v>
      </c>
      <c r="F10" s="1">
        <v>187216</v>
      </c>
      <c r="G10" s="1">
        <v>189131</v>
      </c>
    </row>
    <row r="11" spans="1:11" ht="17" x14ac:dyDescent="0.2">
      <c r="A11" s="1"/>
      <c r="B11" s="1" t="s">
        <v>10</v>
      </c>
      <c r="C11" s="1">
        <v>164133</v>
      </c>
      <c r="D11" s="1">
        <v>167145</v>
      </c>
      <c r="E11" s="1">
        <v>169109</v>
      </c>
      <c r="F11" s="1">
        <v>210819</v>
      </c>
      <c r="G11" s="1">
        <v>212750</v>
      </c>
    </row>
    <row r="12" spans="1:11" ht="17" x14ac:dyDescent="0.2">
      <c r="A12" s="1" t="s">
        <v>13</v>
      </c>
      <c r="B12" s="1" t="s">
        <v>8</v>
      </c>
      <c r="C12" s="1">
        <v>155316</v>
      </c>
      <c r="D12" s="1">
        <v>156498</v>
      </c>
      <c r="E12" s="1">
        <v>159095</v>
      </c>
      <c r="F12" s="1">
        <v>191378</v>
      </c>
      <c r="G12" s="1">
        <v>191875</v>
      </c>
    </row>
    <row r="13" spans="1:11" ht="17" x14ac:dyDescent="0.2">
      <c r="A13" s="1"/>
      <c r="B13" s="1" t="s">
        <v>9</v>
      </c>
      <c r="C13" s="1">
        <v>188355</v>
      </c>
      <c r="D13" s="1">
        <v>189281</v>
      </c>
      <c r="E13" s="1">
        <v>190821</v>
      </c>
      <c r="F13" s="1">
        <v>237588</v>
      </c>
      <c r="G13" s="1">
        <v>238098</v>
      </c>
    </row>
    <row r="14" spans="1:11" ht="17" x14ac:dyDescent="0.2">
      <c r="A14" s="1"/>
      <c r="B14" s="1" t="s">
        <v>10</v>
      </c>
      <c r="C14" s="1">
        <v>179575</v>
      </c>
      <c r="D14" s="1">
        <v>180213</v>
      </c>
      <c r="E14" s="1">
        <v>181157</v>
      </c>
      <c r="F14" s="1">
        <v>222272</v>
      </c>
      <c r="G14" s="1">
        <v>222778</v>
      </c>
    </row>
    <row r="15" spans="1:11" ht="17" x14ac:dyDescent="0.2">
      <c r="A15" s="1" t="s">
        <v>14</v>
      </c>
      <c r="B15" s="1" t="s">
        <v>8</v>
      </c>
      <c r="C15" s="2">
        <v>2840</v>
      </c>
      <c r="D15" s="2">
        <v>2886</v>
      </c>
      <c r="E15" s="2">
        <v>2930</v>
      </c>
      <c r="F15" s="2">
        <v>2944</v>
      </c>
      <c r="G15" s="2">
        <v>2961</v>
      </c>
    </row>
    <row r="16" spans="1:11" ht="17" x14ac:dyDescent="0.2">
      <c r="A16" s="1"/>
      <c r="B16" s="1" t="s">
        <v>9</v>
      </c>
      <c r="C16" s="2">
        <v>4101</v>
      </c>
      <c r="D16" s="2">
        <v>4143</v>
      </c>
      <c r="E16" s="2">
        <v>4179</v>
      </c>
      <c r="F16" s="2">
        <v>4187</v>
      </c>
      <c r="G16" s="2">
        <v>4215</v>
      </c>
    </row>
    <row r="17" spans="1:7" ht="17" x14ac:dyDescent="0.2">
      <c r="A17" s="1"/>
      <c r="B17" s="1" t="s">
        <v>10</v>
      </c>
      <c r="C17" s="2">
        <v>23161</v>
      </c>
      <c r="D17" s="2">
        <v>25169</v>
      </c>
      <c r="E17" s="2">
        <v>23887</v>
      </c>
      <c r="F17" s="2">
        <v>28815</v>
      </c>
      <c r="G17" s="2">
        <v>30286</v>
      </c>
    </row>
    <row r="18" spans="1:7" ht="17" x14ac:dyDescent="0.2">
      <c r="A18" s="1" t="s">
        <v>15</v>
      </c>
      <c r="B18" s="1" t="s">
        <v>8</v>
      </c>
      <c r="C18" s="1">
        <v>4670</v>
      </c>
      <c r="D18" s="1">
        <v>5024</v>
      </c>
      <c r="E18" s="1">
        <v>5104</v>
      </c>
      <c r="F18" s="1">
        <v>5427</v>
      </c>
      <c r="G18" s="1">
        <v>5500</v>
      </c>
    </row>
    <row r="19" spans="1:7" ht="17" x14ac:dyDescent="0.2">
      <c r="A19" s="1"/>
      <c r="B19" s="1" t="s">
        <v>9</v>
      </c>
      <c r="C19" s="1">
        <v>8558</v>
      </c>
      <c r="D19" s="1">
        <v>9421</v>
      </c>
      <c r="E19" s="1">
        <v>9688</v>
      </c>
      <c r="F19" s="1">
        <v>9943</v>
      </c>
      <c r="G19" s="1">
        <v>10126</v>
      </c>
    </row>
    <row r="20" spans="1:7" ht="17" x14ac:dyDescent="0.2">
      <c r="A20" s="1"/>
      <c r="B20" s="1" t="s">
        <v>10</v>
      </c>
      <c r="C20" s="1">
        <v>13376</v>
      </c>
      <c r="D20" s="1">
        <v>16076</v>
      </c>
      <c r="E20" s="1">
        <v>16184</v>
      </c>
      <c r="F20" s="1">
        <v>16801</v>
      </c>
      <c r="G20" s="1">
        <v>17453</v>
      </c>
    </row>
    <row r="21" spans="1:7" ht="17" x14ac:dyDescent="0.2">
      <c r="A21" s="1"/>
      <c r="B21" s="1" t="s">
        <v>16</v>
      </c>
      <c r="C21" s="1"/>
      <c r="D21" s="1"/>
      <c r="E21" s="1"/>
      <c r="F21" s="1"/>
      <c r="G21" s="1"/>
    </row>
    <row r="22" spans="1:7" ht="17" x14ac:dyDescent="0.2">
      <c r="A22" s="1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</row>
    <row r="23" spans="1:7" ht="17" x14ac:dyDescent="0.2">
      <c r="A23" s="1" t="s">
        <v>7</v>
      </c>
      <c r="B23" s="1" t="s">
        <v>8</v>
      </c>
      <c r="C23" s="1">
        <v>36673</v>
      </c>
      <c r="D23" s="1">
        <v>41347</v>
      </c>
      <c r="E23" s="1">
        <v>37016</v>
      </c>
      <c r="F23" s="1">
        <v>47480</v>
      </c>
      <c r="G23" s="1">
        <v>49521</v>
      </c>
    </row>
    <row r="24" spans="1:7" ht="17" x14ac:dyDescent="0.2">
      <c r="A24" s="1"/>
      <c r="B24" s="1" t="s">
        <v>9</v>
      </c>
      <c r="C24" s="1">
        <v>46168</v>
      </c>
      <c r="D24" s="1">
        <v>49096</v>
      </c>
      <c r="E24" s="1">
        <v>46062</v>
      </c>
      <c r="F24" s="1">
        <v>55745</v>
      </c>
      <c r="G24" s="1">
        <v>57816</v>
      </c>
    </row>
    <row r="25" spans="1:7" ht="17" x14ac:dyDescent="0.2">
      <c r="A25" s="1"/>
      <c r="B25" s="1" t="s">
        <v>10</v>
      </c>
      <c r="C25" s="1">
        <v>57211</v>
      </c>
      <c r="D25" s="1">
        <v>58330</v>
      </c>
      <c r="E25" s="1">
        <v>57156</v>
      </c>
      <c r="F25" s="1">
        <v>66265</v>
      </c>
      <c r="G25" s="1">
        <v>66804</v>
      </c>
    </row>
    <row r="26" spans="1:7" ht="17" x14ac:dyDescent="0.2">
      <c r="A26" s="1" t="s">
        <v>11</v>
      </c>
      <c r="B26" s="1" t="s">
        <v>8</v>
      </c>
      <c r="C26" s="1">
        <v>47941</v>
      </c>
      <c r="D26" s="1">
        <v>52247</v>
      </c>
      <c r="E26" s="1">
        <v>51101</v>
      </c>
      <c r="F26" s="1">
        <v>56879</v>
      </c>
      <c r="G26" s="1">
        <v>58999</v>
      </c>
    </row>
    <row r="27" spans="1:7" ht="17" x14ac:dyDescent="0.2">
      <c r="A27" s="1"/>
      <c r="B27" s="1" t="s">
        <v>9</v>
      </c>
      <c r="C27" s="1">
        <v>55614</v>
      </c>
      <c r="D27" s="1">
        <v>60310</v>
      </c>
      <c r="E27" s="1">
        <v>59373</v>
      </c>
      <c r="F27" s="1">
        <v>66785</v>
      </c>
      <c r="G27" s="1">
        <v>69452</v>
      </c>
    </row>
    <row r="28" spans="1:7" ht="17" x14ac:dyDescent="0.2">
      <c r="A28" s="1"/>
      <c r="B28" s="1" t="s">
        <v>10</v>
      </c>
      <c r="C28" s="1">
        <v>71656</v>
      </c>
      <c r="D28" s="1">
        <v>76325</v>
      </c>
      <c r="E28" s="1">
        <v>73920</v>
      </c>
      <c r="F28" s="1">
        <v>83593</v>
      </c>
      <c r="G28" s="1">
        <v>88399</v>
      </c>
    </row>
    <row r="29" spans="1:7" ht="17" x14ac:dyDescent="0.2">
      <c r="A29" s="1" t="s">
        <v>12</v>
      </c>
      <c r="B29" s="1" t="s">
        <v>8</v>
      </c>
      <c r="C29" s="1">
        <v>144391</v>
      </c>
      <c r="D29" s="1">
        <v>150352</v>
      </c>
      <c r="E29" s="1">
        <v>154103</v>
      </c>
      <c r="F29" s="1">
        <v>193309</v>
      </c>
      <c r="G29" s="1">
        <v>195236</v>
      </c>
    </row>
    <row r="30" spans="1:7" ht="17" x14ac:dyDescent="0.2">
      <c r="A30" s="1"/>
      <c r="B30" s="1" t="s">
        <v>9</v>
      </c>
      <c r="C30" s="1">
        <v>153942</v>
      </c>
      <c r="D30" s="1">
        <v>158549</v>
      </c>
      <c r="E30" s="1">
        <v>161702</v>
      </c>
      <c r="F30" s="1">
        <v>202180</v>
      </c>
      <c r="G30" s="1">
        <v>204111</v>
      </c>
    </row>
    <row r="31" spans="1:7" ht="17" x14ac:dyDescent="0.2">
      <c r="A31" s="1"/>
      <c r="B31" s="1" t="s">
        <v>10</v>
      </c>
      <c r="C31" s="1">
        <v>164133</v>
      </c>
      <c r="D31" s="1">
        <v>167145</v>
      </c>
      <c r="E31" s="1">
        <v>169109</v>
      </c>
      <c r="F31" s="1">
        <v>210819</v>
      </c>
      <c r="G31" s="1">
        <v>212750</v>
      </c>
    </row>
    <row r="32" spans="1:7" ht="17" x14ac:dyDescent="0.2">
      <c r="A32" s="1" t="s">
        <v>13</v>
      </c>
      <c r="B32" s="1" t="s">
        <v>8</v>
      </c>
      <c r="C32" s="1">
        <v>176201</v>
      </c>
      <c r="D32" s="1">
        <v>177176</v>
      </c>
      <c r="E32" s="1">
        <v>178889</v>
      </c>
      <c r="F32" s="1">
        <v>219380</v>
      </c>
      <c r="G32" s="1">
        <v>219885</v>
      </c>
    </row>
    <row r="33" spans="1:7" ht="17" x14ac:dyDescent="0.2">
      <c r="A33" s="1"/>
      <c r="B33" s="1" t="s">
        <v>9</v>
      </c>
      <c r="C33" s="1">
        <v>189189</v>
      </c>
      <c r="D33" s="1">
        <v>189909</v>
      </c>
      <c r="E33" s="1">
        <v>191274</v>
      </c>
      <c r="F33" s="1">
        <v>237995</v>
      </c>
      <c r="G33" s="1">
        <v>238481</v>
      </c>
    </row>
    <row r="34" spans="1:7" ht="17" x14ac:dyDescent="0.2">
      <c r="A34" s="1"/>
      <c r="B34" s="1" t="s">
        <v>10</v>
      </c>
      <c r="C34" s="1">
        <v>179575</v>
      </c>
      <c r="D34" s="1">
        <v>180213</v>
      </c>
      <c r="E34" s="1">
        <v>181157</v>
      </c>
      <c r="F34" s="1">
        <v>222272</v>
      </c>
      <c r="G34" s="1">
        <v>222778</v>
      </c>
    </row>
    <row r="35" spans="1:7" ht="17" x14ac:dyDescent="0.2">
      <c r="A35" s="1" t="s">
        <v>14</v>
      </c>
      <c r="B35" s="1" t="s">
        <v>8</v>
      </c>
      <c r="C35" s="2">
        <v>4653</v>
      </c>
      <c r="D35" s="2">
        <v>4717</v>
      </c>
      <c r="E35" s="2">
        <v>4767</v>
      </c>
      <c r="F35" s="2">
        <v>4783</v>
      </c>
      <c r="G35" s="2">
        <v>4818</v>
      </c>
    </row>
    <row r="36" spans="1:7" ht="17" x14ac:dyDescent="0.2">
      <c r="A36" s="1"/>
      <c r="B36" s="1" t="s">
        <v>9</v>
      </c>
      <c r="C36" s="2">
        <v>5155</v>
      </c>
      <c r="D36" s="2">
        <v>5225</v>
      </c>
      <c r="E36" s="2">
        <v>5275</v>
      </c>
      <c r="F36" s="2">
        <v>5283</v>
      </c>
      <c r="G36" s="2">
        <v>5333</v>
      </c>
    </row>
    <row r="37" spans="1:7" ht="17" x14ac:dyDescent="0.2">
      <c r="A37" s="1"/>
      <c r="B37" s="1" t="s">
        <v>10</v>
      </c>
      <c r="C37" s="2">
        <v>23161</v>
      </c>
      <c r="D37" s="2">
        <v>25169</v>
      </c>
      <c r="E37" s="2">
        <v>23887</v>
      </c>
      <c r="F37" s="2">
        <v>28815</v>
      </c>
      <c r="G37" s="2">
        <v>30286</v>
      </c>
    </row>
    <row r="38" spans="1:7" ht="17" x14ac:dyDescent="0.2">
      <c r="A38" s="1" t="s">
        <v>15</v>
      </c>
      <c r="B38" s="1" t="s">
        <v>8</v>
      </c>
      <c r="C38" s="1">
        <v>7789</v>
      </c>
      <c r="D38" s="1">
        <v>8507</v>
      </c>
      <c r="E38" s="1">
        <v>8562</v>
      </c>
      <c r="F38" s="1">
        <v>8974</v>
      </c>
      <c r="G38" s="1">
        <v>9310</v>
      </c>
    </row>
    <row r="39" spans="1:7" ht="17" x14ac:dyDescent="0.2">
      <c r="A39" s="1"/>
      <c r="B39" s="1" t="s">
        <v>9</v>
      </c>
      <c r="C39" s="1">
        <v>10047</v>
      </c>
      <c r="D39" s="1">
        <v>11767</v>
      </c>
      <c r="E39" s="1">
        <v>12178</v>
      </c>
      <c r="F39" s="1">
        <v>13244</v>
      </c>
      <c r="G39" s="1">
        <v>14278</v>
      </c>
    </row>
    <row r="40" spans="1:7" ht="17" x14ac:dyDescent="0.2">
      <c r="A40" s="1"/>
      <c r="B40" s="1" t="s">
        <v>10</v>
      </c>
      <c r="C40" s="1">
        <v>13376</v>
      </c>
      <c r="D40" s="1">
        <v>16076</v>
      </c>
      <c r="E40" s="1">
        <v>16184</v>
      </c>
      <c r="F40" s="1">
        <v>16801</v>
      </c>
      <c r="G40" s="1">
        <v>17453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E19" zoomScale="140" workbookViewId="0">
      <selection activeCell="I46" sqref="I46"/>
    </sheetView>
  </sheetViews>
  <sheetFormatPr baseColWidth="10" defaultRowHeight="16" x14ac:dyDescent="0.2"/>
  <sheetData>
    <row r="1" spans="1:8" ht="17" x14ac:dyDescent="0.2">
      <c r="A1" s="1"/>
      <c r="B1" s="1"/>
      <c r="C1" s="1" t="s">
        <v>3</v>
      </c>
      <c r="D1" s="1" t="s">
        <v>4</v>
      </c>
      <c r="E1" s="1" t="s">
        <v>17</v>
      </c>
      <c r="F1" s="1" t="s">
        <v>6</v>
      </c>
      <c r="G1" s="1" t="s">
        <v>30</v>
      </c>
      <c r="H1" s="1" t="s">
        <v>31</v>
      </c>
    </row>
    <row r="2" spans="1:8" ht="17" x14ac:dyDescent="0.2">
      <c r="A2" s="1" t="s">
        <v>7</v>
      </c>
      <c r="B2" s="1" t="s">
        <v>27</v>
      </c>
      <c r="C2" s="1">
        <f>'daisy mesh'!D5/'daisy mesh'!$C5</f>
        <v>1.019559175682998</v>
      </c>
      <c r="D2" s="1">
        <f>'daisy mesh'!E5/'daisy mesh'!$C5</f>
        <v>0.99903864641415108</v>
      </c>
      <c r="E2" s="1">
        <f>'daisy mesh'!F5/'daisy mesh'!$C5</f>
        <v>1.1582562793868312</v>
      </c>
      <c r="F2" s="1">
        <f>'daisy mesh'!G5/'daisy mesh'!$C5</f>
        <v>1.1676775445281502</v>
      </c>
      <c r="G2">
        <f>E2/C2</f>
        <v>1.1360363449339963</v>
      </c>
      <c r="H2">
        <f>E2/D2</f>
        <v>1.1593708447057176</v>
      </c>
    </row>
    <row r="3" spans="1:8" ht="17" x14ac:dyDescent="0.2">
      <c r="A3" s="1"/>
      <c r="B3" s="1" t="s">
        <v>28</v>
      </c>
      <c r="C3" s="1">
        <f>'daisy mesh'!D4/'daisy mesh'!$C4</f>
        <v>1.1263939478845615</v>
      </c>
      <c r="D3" s="1">
        <f>'daisy mesh'!E4/'daisy mesh'!$C4</f>
        <v>1.0133370692070609</v>
      </c>
      <c r="E3" s="1">
        <f>'daisy mesh'!F4/'daisy mesh'!$C4</f>
        <v>1.2884001120762119</v>
      </c>
      <c r="F3" s="1">
        <f>'daisy mesh'!G4/'daisy mesh'!$C4</f>
        <v>1.3060801344914541</v>
      </c>
      <c r="G3">
        <f t="shared" ref="G3:G22" si="0">E3/C3</f>
        <v>1.1438272679784085</v>
      </c>
      <c r="H3">
        <f t="shared" ref="H3:H22" si="1">E3/D3</f>
        <v>1.2714427915721949</v>
      </c>
    </row>
    <row r="4" spans="1:8" ht="17" x14ac:dyDescent="0.2">
      <c r="A4" s="1"/>
      <c r="B4" s="1" t="s">
        <v>29</v>
      </c>
      <c r="C4" s="1">
        <f>'daisy mesh'!D3/'daisy mesh'!$C3</f>
        <v>1.0363794047836408</v>
      </c>
      <c r="D4" s="1">
        <f>'daisy mesh'!E3/'daisy mesh'!$C3</f>
        <v>1.0244659485119592</v>
      </c>
      <c r="E4" s="1">
        <f>'daisy mesh'!F3/'daisy mesh'!$C3</f>
        <v>1.0980007303268213</v>
      </c>
      <c r="F4" s="1">
        <f>'daisy mesh'!G3/'daisy mesh'!$C3</f>
        <v>1.1090012780719372</v>
      </c>
      <c r="G4">
        <f t="shared" si="0"/>
        <v>1.0594582691037215</v>
      </c>
      <c r="H4">
        <f t="shared" si="1"/>
        <v>1.0717786490821601</v>
      </c>
    </row>
    <row r="5" spans="1:8" ht="17" x14ac:dyDescent="0.2">
      <c r="A5" s="1" t="s">
        <v>11</v>
      </c>
      <c r="B5" s="1" t="s">
        <v>27</v>
      </c>
      <c r="C5" s="1">
        <f>'daisy mesh'!D8/'daisy mesh'!$C8</f>
        <v>1.0651585352238473</v>
      </c>
      <c r="D5" s="1">
        <f>'daisy mesh'!E8/'daisy mesh'!$C8</f>
        <v>1.031595400245618</v>
      </c>
      <c r="E5" s="1">
        <f>'daisy mesh'!F8/'daisy mesh'!$C8</f>
        <v>1.1665875851289493</v>
      </c>
      <c r="F5" s="1">
        <f>'daisy mesh'!G8/'daisy mesh'!$C8</f>
        <v>1.2336580328234901</v>
      </c>
      <c r="G5">
        <f t="shared" si="0"/>
        <v>1.0952243694726498</v>
      </c>
      <c r="H5">
        <f t="shared" si="1"/>
        <v>1.1308576839826838</v>
      </c>
    </row>
    <row r="6" spans="1:8" ht="17" x14ac:dyDescent="0.2">
      <c r="A6" s="1"/>
      <c r="B6" s="1" t="s">
        <v>28</v>
      </c>
      <c r="C6" s="1">
        <f>'daisy mesh'!D7/'daisy mesh'!$C7</f>
        <v>1.0993343912545182</v>
      </c>
      <c r="D6" s="1">
        <f>'daisy mesh'!E7/'daisy mesh'!$C7</f>
        <v>1.0837961738517148</v>
      </c>
      <c r="E6" s="1">
        <f>'daisy mesh'!F7/'daisy mesh'!$C7</f>
        <v>1.2042889888036674</v>
      </c>
      <c r="F6" s="1">
        <f>'daisy mesh'!G7/'daisy mesh'!$C7</f>
        <v>1.2455258749889799</v>
      </c>
      <c r="G6">
        <f t="shared" si="0"/>
        <v>1.0954710399165981</v>
      </c>
      <c r="H6">
        <f t="shared" si="1"/>
        <v>1.1111766380607637</v>
      </c>
    </row>
    <row r="7" spans="1:8" ht="17" x14ac:dyDescent="0.2">
      <c r="A7" s="1"/>
      <c r="B7" s="1" t="s">
        <v>29</v>
      </c>
      <c r="C7" s="1">
        <f>'daisy mesh'!D6/'daisy mesh'!$C6</f>
        <v>1.0911213498536829</v>
      </c>
      <c r="D7" s="1">
        <f>'daisy mesh'!E6/'daisy mesh'!$C6</f>
        <v>1.0911213498536829</v>
      </c>
      <c r="E7" s="1">
        <f>'daisy mesh'!F6/'daisy mesh'!$C6</f>
        <v>1.2186040719755931</v>
      </c>
      <c r="F7" s="1">
        <f>'daisy mesh'!G6/'daisy mesh'!$C6</f>
        <v>1.2458439698648902</v>
      </c>
      <c r="G7">
        <f t="shared" si="0"/>
        <v>1.1168364289994008</v>
      </c>
      <c r="H7">
        <f t="shared" si="1"/>
        <v>1.1168364289994008</v>
      </c>
    </row>
    <row r="8" spans="1:8" ht="17" x14ac:dyDescent="0.2">
      <c r="A8" s="1" t="s">
        <v>12</v>
      </c>
      <c r="B8" s="1" t="s">
        <v>27</v>
      </c>
      <c r="C8" s="1">
        <f>'daisy mesh'!D11/'daisy mesh'!$C11</f>
        <v>1.0183509714682606</v>
      </c>
      <c r="D8" s="1">
        <f>'daisy mesh'!E11/'daisy mesh'!$C11</f>
        <v>1.030316877166688</v>
      </c>
      <c r="E8" s="1">
        <f>'daisy mesh'!F11/'daisy mesh'!$C11</f>
        <v>1.2844400577580377</v>
      </c>
      <c r="F8" s="1">
        <f>'daisy mesh'!G11/'daisy mesh'!$C11</f>
        <v>1.2962049069961556</v>
      </c>
      <c r="G8">
        <f t="shared" si="0"/>
        <v>1.2612940859732567</v>
      </c>
      <c r="H8">
        <f t="shared" si="1"/>
        <v>1.2466456545778168</v>
      </c>
    </row>
    <row r="9" spans="1:8" ht="17" x14ac:dyDescent="0.2">
      <c r="A9" s="1"/>
      <c r="B9" s="1" t="s">
        <v>28</v>
      </c>
      <c r="C9" s="1">
        <f>'daisy mesh'!D10/'daisy mesh'!$C10</f>
        <v>1.0396896896896897</v>
      </c>
      <c r="D9" s="1">
        <f>'daisy mesh'!E10/'daisy mesh'!$C10</f>
        <v>1.0686400686400686</v>
      </c>
      <c r="E9" s="1">
        <f>'daisy mesh'!F10/'daisy mesh'!$C10</f>
        <v>1.3385957385957385</v>
      </c>
      <c r="F9" s="1">
        <f>'daisy mesh'!G10/'daisy mesh'!$C10</f>
        <v>1.3522880022880024</v>
      </c>
      <c r="G9">
        <f t="shared" si="0"/>
        <v>1.287495443948532</v>
      </c>
      <c r="H9">
        <f t="shared" si="1"/>
        <v>1.2526160845711227</v>
      </c>
    </row>
    <row r="10" spans="1:8" ht="17" x14ac:dyDescent="0.2">
      <c r="A10" s="1"/>
      <c r="B10" s="1" t="s">
        <v>29</v>
      </c>
      <c r="C10" s="1">
        <f>'daisy mesh'!D9/'daisy mesh'!$C9</f>
        <v>1.0540681606215401</v>
      </c>
      <c r="D10" s="1">
        <f>'daisy mesh'!E9/'daisy mesh'!$C9</f>
        <v>1.1001018216666238</v>
      </c>
      <c r="E10" s="1">
        <f>'daisy mesh'!F9/'daisy mesh'!$C9</f>
        <v>1.3884539363914059</v>
      </c>
      <c r="F10" s="1">
        <f>'daisy mesh'!G9/'daisy mesh'!$C9</f>
        <v>1.4049336447878431</v>
      </c>
      <c r="G10">
        <f t="shared" si="0"/>
        <v>1.3172335416835781</v>
      </c>
      <c r="H10">
        <f t="shared" si="1"/>
        <v>1.2621140234891499</v>
      </c>
    </row>
    <row r="11" spans="1:8" ht="17" x14ac:dyDescent="0.2">
      <c r="A11" s="1" t="s">
        <v>13</v>
      </c>
      <c r="B11" s="1" t="s">
        <v>27</v>
      </c>
      <c r="C11" s="1">
        <f>'daisy mesh'!D14/'daisy mesh'!$C14</f>
        <v>1.0035528330781012</v>
      </c>
      <c r="D11" s="1">
        <f>'daisy mesh'!E14/'daisy mesh'!$C14</f>
        <v>1.0088096895447585</v>
      </c>
      <c r="E11" s="1">
        <f>'daisy mesh'!F14/'daisy mesh'!$C14</f>
        <v>1.2377669497424475</v>
      </c>
      <c r="F11" s="1">
        <f>'daisy mesh'!G14/'daisy mesh'!$C14</f>
        <v>1.2405847139078379</v>
      </c>
      <c r="G11">
        <f t="shared" si="0"/>
        <v>1.2333849389333733</v>
      </c>
      <c r="H11">
        <f t="shared" si="1"/>
        <v>1.2269578321566377</v>
      </c>
    </row>
    <row r="12" spans="1:8" ht="17" x14ac:dyDescent="0.2">
      <c r="A12" s="1"/>
      <c r="B12" s="1" t="s">
        <v>28</v>
      </c>
      <c r="C12" s="1">
        <f>'daisy mesh'!D13/'daisy mesh'!$C13</f>
        <v>1.0049162485731731</v>
      </c>
      <c r="D12" s="1">
        <f>'daisy mesh'!E13/'daisy mesh'!$C13</f>
        <v>1.0130922991160309</v>
      </c>
      <c r="E12" s="1">
        <f>'daisy mesh'!F13/'daisy mesh'!$C13</f>
        <v>1.2613840885561838</v>
      </c>
      <c r="F12" s="1">
        <f>'daisy mesh'!G13/'daisy mesh'!$C13</f>
        <v>1.2640917416580393</v>
      </c>
      <c r="G12">
        <f t="shared" si="0"/>
        <v>1.2552131487048355</v>
      </c>
      <c r="H12">
        <f t="shared" si="1"/>
        <v>1.2450830883393336</v>
      </c>
    </row>
    <row r="13" spans="1:8" ht="17" x14ac:dyDescent="0.2">
      <c r="A13" s="1"/>
      <c r="B13" s="1" t="s">
        <v>29</v>
      </c>
      <c r="C13" s="1">
        <f>'daisy mesh'!D12/'daisy mesh'!$C12</f>
        <v>1.0076102912771383</v>
      </c>
      <c r="D13" s="1">
        <f>'daisy mesh'!E12/'daisy mesh'!$C12</f>
        <v>1.0243310412320688</v>
      </c>
      <c r="E13" s="1">
        <f>'daisy mesh'!F12/'daisy mesh'!$C12</f>
        <v>1.2321847073063947</v>
      </c>
      <c r="F13" s="1">
        <f>'daisy mesh'!G12/'daisy mesh'!$C12</f>
        <v>1.2353846351953437</v>
      </c>
      <c r="G13">
        <f t="shared" si="0"/>
        <v>1.2228782476453373</v>
      </c>
      <c r="H13">
        <f t="shared" si="1"/>
        <v>1.2029164964329491</v>
      </c>
    </row>
    <row r="14" spans="1:8" ht="17" x14ac:dyDescent="0.2">
      <c r="A14" s="1" t="s">
        <v>14</v>
      </c>
      <c r="B14" s="1" t="s">
        <v>27</v>
      </c>
      <c r="C14" s="1">
        <f>'daisy mesh'!D17/'daisy mesh'!$C17</f>
        <v>1.0866974655671171</v>
      </c>
      <c r="D14" s="1">
        <f>'daisy mesh'!E17/'daisy mesh'!$C17</f>
        <v>1.0313457968136091</v>
      </c>
      <c r="E14" s="1">
        <f>'daisy mesh'!F17/'daisy mesh'!$C17</f>
        <v>1.2441172660938646</v>
      </c>
      <c r="F14" s="1">
        <f>'daisy mesh'!G17/'daisy mesh'!$C17</f>
        <v>1.3076292042657915</v>
      </c>
      <c r="G14">
        <f t="shared" si="0"/>
        <v>1.1448607413882157</v>
      </c>
      <c r="H14">
        <f t="shared" si="1"/>
        <v>1.2063046845564533</v>
      </c>
    </row>
    <row r="15" spans="1:8" ht="17" x14ac:dyDescent="0.2">
      <c r="A15" s="1"/>
      <c r="B15" s="1" t="s">
        <v>28</v>
      </c>
      <c r="C15" s="1">
        <f>'daisy mesh'!D16/'daisy mesh'!$C16</f>
        <v>1.0102414045354791</v>
      </c>
      <c r="D15" s="1">
        <f>'daisy mesh'!E16/'daisy mesh'!$C16</f>
        <v>1.0190197512801755</v>
      </c>
      <c r="E15" s="1">
        <f>'daisy mesh'!F16/'daisy mesh'!$C16</f>
        <v>1.0209704950012193</v>
      </c>
      <c r="F15" s="1">
        <f>'daisy mesh'!G16/'daisy mesh'!$C16</f>
        <v>1.027798098024872</v>
      </c>
      <c r="G15">
        <f t="shared" si="0"/>
        <v>1.0106203234371229</v>
      </c>
      <c r="H15">
        <f t="shared" si="1"/>
        <v>1.001914333572625</v>
      </c>
    </row>
    <row r="16" spans="1:8" ht="17" x14ac:dyDescent="0.2">
      <c r="A16" s="1"/>
      <c r="B16" s="1" t="s">
        <v>29</v>
      </c>
      <c r="C16" s="1">
        <f>'daisy mesh'!D15/'daisy mesh'!$C15</f>
        <v>1.0161971830985916</v>
      </c>
      <c r="D16" s="1">
        <f>'daisy mesh'!E15/'daisy mesh'!$C15</f>
        <v>1.0316901408450705</v>
      </c>
      <c r="E16" s="1">
        <f>'daisy mesh'!F15/'daisy mesh'!$C15</f>
        <v>1.0366197183098591</v>
      </c>
      <c r="F16" s="1">
        <f>'daisy mesh'!G15/'daisy mesh'!$C15</f>
        <v>1.0426056338028169</v>
      </c>
      <c r="G16">
        <f t="shared" si="0"/>
        <v>1.0200970200970199</v>
      </c>
      <c r="H16">
        <f t="shared" si="1"/>
        <v>1.004778156996587</v>
      </c>
    </row>
    <row r="17" spans="1:8" ht="17" x14ac:dyDescent="0.2">
      <c r="A17" s="1" t="s">
        <v>15</v>
      </c>
      <c r="B17" s="1" t="s">
        <v>27</v>
      </c>
      <c r="C17" s="1">
        <f>'daisy mesh'!D20/'daisy mesh'!$C20</f>
        <v>1.2018540669856459</v>
      </c>
      <c r="D17" s="1">
        <f>'daisy mesh'!E20/'daisy mesh'!$C20</f>
        <v>1.2099282296650717</v>
      </c>
      <c r="E17" s="1">
        <f>'daisy mesh'!F20/'daisy mesh'!$C20</f>
        <v>1.2560556220095693</v>
      </c>
      <c r="F17" s="1">
        <f>'daisy mesh'!G20/'daisy mesh'!$C20</f>
        <v>1.3047996411483254</v>
      </c>
      <c r="G17">
        <f t="shared" si="0"/>
        <v>1.0450982831550137</v>
      </c>
      <c r="H17">
        <f t="shared" si="1"/>
        <v>1.0381240731586752</v>
      </c>
    </row>
    <row r="18" spans="1:8" ht="17" x14ac:dyDescent="0.2">
      <c r="A18" s="1"/>
      <c r="B18" s="1" t="s">
        <v>28</v>
      </c>
      <c r="C18" s="1">
        <f>'daisy mesh'!D19/'daisy mesh'!$C19</f>
        <v>1.1008413180649685</v>
      </c>
      <c r="D18" s="1">
        <f>'daisy mesh'!E19/'daisy mesh'!$C19</f>
        <v>1.1320401963075486</v>
      </c>
      <c r="E18" s="1">
        <f>'daisy mesh'!F19/'daisy mesh'!$C19</f>
        <v>1.1618368777751811</v>
      </c>
      <c r="F18" s="1">
        <f>'daisy mesh'!G19/'daisy mesh'!$C19</f>
        <v>1.1832203785931292</v>
      </c>
      <c r="G18">
        <f t="shared" si="0"/>
        <v>1.0554081307716801</v>
      </c>
      <c r="H18">
        <f t="shared" si="1"/>
        <v>1.0263212221304705</v>
      </c>
    </row>
    <row r="19" spans="1:8" ht="17" x14ac:dyDescent="0.2">
      <c r="A19" s="1"/>
      <c r="B19" s="1" t="s">
        <v>29</v>
      </c>
      <c r="C19" s="1">
        <f>'daisy mesh'!D18/'daisy mesh'!$C18</f>
        <v>1.0758029978586723</v>
      </c>
      <c r="D19" s="1">
        <f>'daisy mesh'!E18/'daisy mesh'!$C18</f>
        <v>1.0929336188436831</v>
      </c>
      <c r="E19" s="1">
        <f>'daisy mesh'!F18/'daisy mesh'!$C18</f>
        <v>1.1620985010706637</v>
      </c>
      <c r="F19" s="1">
        <f>'daisy mesh'!G18/'daisy mesh'!$C18</f>
        <v>1.1777301927194861</v>
      </c>
      <c r="G19">
        <f t="shared" si="0"/>
        <v>1.0802149681528663</v>
      </c>
      <c r="H19">
        <f t="shared" si="1"/>
        <v>1.0632836990595611</v>
      </c>
    </row>
    <row r="20" spans="1:8" ht="17" x14ac:dyDescent="0.2">
      <c r="A20" t="s">
        <v>18</v>
      </c>
      <c r="B20" s="1" t="s">
        <v>27</v>
      </c>
      <c r="C20">
        <f>AVERAGE(C2,C5,C8,C11,C14,C17)</f>
        <v>1.0658621746676618</v>
      </c>
      <c r="D20">
        <f t="shared" ref="D20:F20" si="2">AVERAGE(D2,D5,D8,D11,D14,D17)</f>
        <v>1.0518391066416493</v>
      </c>
      <c r="E20">
        <f t="shared" si="2"/>
        <v>1.224537293353283</v>
      </c>
      <c r="F20">
        <f t="shared" si="2"/>
        <v>1.2584256739449584</v>
      </c>
      <c r="G20">
        <f t="shared" si="0"/>
        <v>1.1488702033497873</v>
      </c>
      <c r="H20">
        <f t="shared" si="1"/>
        <v>1.1641868852576045</v>
      </c>
    </row>
    <row r="21" spans="1:8" ht="17" x14ac:dyDescent="0.2">
      <c r="B21" s="1" t="s">
        <v>28</v>
      </c>
      <c r="C21">
        <f>AVERAGE(C3,C6,C9,C12,C15,C18)</f>
        <v>1.0635695000003984</v>
      </c>
      <c r="D21">
        <f t="shared" ref="D21:F21" si="3">AVERAGE(D3,D6,D9,D12,D15,D18)</f>
        <v>1.0549875930670998</v>
      </c>
      <c r="E21">
        <f t="shared" si="3"/>
        <v>1.2125793834680338</v>
      </c>
      <c r="F21">
        <f t="shared" si="3"/>
        <v>1.229834038340746</v>
      </c>
      <c r="G21">
        <f t="shared" si="0"/>
        <v>1.1401035695998989</v>
      </c>
      <c r="H21">
        <f t="shared" si="1"/>
        <v>1.149377861347902</v>
      </c>
    </row>
    <row r="22" spans="1:8" ht="17" x14ac:dyDescent="0.2">
      <c r="B22" s="1" t="s">
        <v>29</v>
      </c>
      <c r="C22">
        <f>AVERAGE(C4,C7,C10,C13,C16,C19)</f>
        <v>1.0468632312488777</v>
      </c>
      <c r="D22">
        <f t="shared" ref="D22:F22" si="4">AVERAGE(D4,D7,D10,D13,D16,D19)</f>
        <v>1.0607739868255146</v>
      </c>
      <c r="E22">
        <f t="shared" si="4"/>
        <v>1.1893269442301231</v>
      </c>
      <c r="F22">
        <f t="shared" si="4"/>
        <v>1.2025832257403863</v>
      </c>
      <c r="G22">
        <f t="shared" si="0"/>
        <v>1.1360862706117687</v>
      </c>
      <c r="H22">
        <f t="shared" si="1"/>
        <v>1.121187886393517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9" sqref="C19"/>
    </sheetView>
  </sheetViews>
  <sheetFormatPr baseColWidth="10" defaultRowHeight="16" x14ac:dyDescent="0.2"/>
  <sheetData>
    <row r="1" spans="1:6" ht="17" x14ac:dyDescent="0.2">
      <c r="A1" s="1"/>
      <c r="B1" s="1"/>
      <c r="C1" s="1" t="s">
        <v>3</v>
      </c>
      <c r="D1" s="1" t="s">
        <v>4</v>
      </c>
      <c r="E1" s="1" t="s">
        <v>17</v>
      </c>
      <c r="F1" s="1" t="s">
        <v>6</v>
      </c>
    </row>
    <row r="2" spans="1:6" ht="17" x14ac:dyDescent="0.2">
      <c r="A2" s="1" t="s">
        <v>7</v>
      </c>
      <c r="B2" s="1" t="s">
        <v>10</v>
      </c>
      <c r="C2" s="1">
        <f>'daisy mesh'!D25/'daisy mesh'!$C25</f>
        <v>1.019559175682998</v>
      </c>
      <c r="D2" s="1">
        <f>'daisy mesh'!E25/'daisy mesh'!$C25</f>
        <v>0.99903864641415108</v>
      </c>
      <c r="E2" s="1">
        <f>'daisy mesh'!F25/'daisy mesh'!$C25</f>
        <v>1.1582562793868312</v>
      </c>
      <c r="F2" s="1">
        <f>'daisy mesh'!G25/'daisy mesh'!$C25</f>
        <v>1.1676775445281502</v>
      </c>
    </row>
    <row r="3" spans="1:6" ht="17" x14ac:dyDescent="0.2">
      <c r="A3" s="1"/>
      <c r="B3" s="1" t="s">
        <v>9</v>
      </c>
      <c r="C3" s="1">
        <f>'daisy mesh'!D24/'daisy mesh'!$C24</f>
        <v>1.0634205510310171</v>
      </c>
      <c r="D3" s="1">
        <f>'daisy mesh'!E24/'daisy mesh'!$C24</f>
        <v>0.99770403742852187</v>
      </c>
      <c r="E3" s="1">
        <f>'daisy mesh'!F24/'daisy mesh'!$C24</f>
        <v>1.2074380523306185</v>
      </c>
      <c r="F3" s="1">
        <f>'daisy mesh'!G24/'daisy mesh'!$C24</f>
        <v>1.252295962571478</v>
      </c>
    </row>
    <row r="4" spans="1:6" ht="17" x14ac:dyDescent="0.2">
      <c r="A4" s="1"/>
      <c r="B4" s="1" t="s">
        <v>8</v>
      </c>
      <c r="C4" s="1">
        <f>'daisy mesh'!D23/'daisy mesh'!$C23</f>
        <v>1.1274507130586535</v>
      </c>
      <c r="D4" s="1">
        <f>'daisy mesh'!E23/'daisy mesh'!$C23</f>
        <v>1.0093529299484634</v>
      </c>
      <c r="E4" s="1">
        <f>'daisy mesh'!F23/'daisy mesh'!$C23</f>
        <v>1.2946854634199547</v>
      </c>
      <c r="F4" s="1">
        <f>'daisy mesh'!G23/'daisy mesh'!$C23</f>
        <v>1.3503394868159135</v>
      </c>
    </row>
    <row r="5" spans="1:6" ht="17" x14ac:dyDescent="0.2">
      <c r="A5" s="1" t="s">
        <v>11</v>
      </c>
      <c r="B5" s="1" t="s">
        <v>10</v>
      </c>
      <c r="C5" s="1">
        <f>'daisy mesh'!D28/'daisy mesh'!$C28</f>
        <v>1.0651585352238473</v>
      </c>
      <c r="D5" s="1">
        <f>'daisy mesh'!E28/'daisy mesh'!$C28</f>
        <v>1.031595400245618</v>
      </c>
      <c r="E5" s="1">
        <f>'daisy mesh'!F28/'daisy mesh'!$C28</f>
        <v>1.1665875851289493</v>
      </c>
      <c r="F5" s="1">
        <f>'daisy mesh'!G28/'daisy mesh'!$C28</f>
        <v>1.2336580328234901</v>
      </c>
    </row>
    <row r="6" spans="1:6" ht="17" x14ac:dyDescent="0.2">
      <c r="A6" s="1"/>
      <c r="B6" s="1" t="s">
        <v>9</v>
      </c>
      <c r="C6" s="1">
        <f>'daisy mesh'!D27/'daisy mesh'!$C27</f>
        <v>1.0844391699931673</v>
      </c>
      <c r="D6" s="1">
        <f>'daisy mesh'!E27/'daisy mesh'!$C27</f>
        <v>1.0675908943791133</v>
      </c>
      <c r="E6" s="1">
        <f>'daisy mesh'!F27/'daisy mesh'!$C27</f>
        <v>1.2008666882439674</v>
      </c>
      <c r="F6" s="1">
        <f>'daisy mesh'!G27/'daisy mesh'!$C27</f>
        <v>1.2488222390045671</v>
      </c>
    </row>
    <row r="7" spans="1:6" ht="17" x14ac:dyDescent="0.2">
      <c r="A7" s="1"/>
      <c r="B7" s="1" t="s">
        <v>8</v>
      </c>
      <c r="C7" s="1">
        <f>'daisy mesh'!D26/'daisy mesh'!$C26</f>
        <v>1.0898187355290878</v>
      </c>
      <c r="D7" s="1">
        <f>'daisy mesh'!E26/'daisy mesh'!$C26</f>
        <v>1.0659143530589683</v>
      </c>
      <c r="E7" s="1">
        <f>'daisy mesh'!F26/'daisy mesh'!$C26</f>
        <v>1.1864374960889426</v>
      </c>
      <c r="F7" s="1">
        <f>'daisy mesh'!G26/'daisy mesh'!$C26</f>
        <v>1.2306585177614151</v>
      </c>
    </row>
    <row r="8" spans="1:6" ht="17" x14ac:dyDescent="0.2">
      <c r="A8" s="1" t="s">
        <v>12</v>
      </c>
      <c r="B8" s="1" t="s">
        <v>10</v>
      </c>
      <c r="C8" s="1">
        <f>'daisy mesh'!D31/'daisy mesh'!$C31</f>
        <v>1.0183509714682606</v>
      </c>
      <c r="D8" s="1">
        <f>'daisy mesh'!E31/'daisy mesh'!$C31</f>
        <v>1.030316877166688</v>
      </c>
      <c r="E8" s="1">
        <f>'daisy mesh'!F31/'daisy mesh'!$C31</f>
        <v>1.2844400577580377</v>
      </c>
      <c r="F8" s="1">
        <f>'daisy mesh'!G31/'daisy mesh'!$C31</f>
        <v>1.2962049069961556</v>
      </c>
    </row>
    <row r="9" spans="1:6" ht="17" x14ac:dyDescent="0.2">
      <c r="A9" s="1"/>
      <c r="B9" s="1" t="s">
        <v>9</v>
      </c>
      <c r="C9" s="1">
        <f>'daisy mesh'!D30/'daisy mesh'!$C30</f>
        <v>1.0299268555689804</v>
      </c>
      <c r="D9" s="1">
        <f>'daisy mesh'!E30/'daisy mesh'!$C30</f>
        <v>1.0504085954450377</v>
      </c>
      <c r="E9" s="1">
        <f>'daisy mesh'!F30/'daisy mesh'!$C30</f>
        <v>1.3133517818399136</v>
      </c>
      <c r="F9" s="1">
        <f>'daisy mesh'!G30/'daisy mesh'!$C30</f>
        <v>1.3258954671239818</v>
      </c>
    </row>
    <row r="10" spans="1:6" ht="17" x14ac:dyDescent="0.2">
      <c r="A10" s="1"/>
      <c r="B10" s="1" t="s">
        <v>8</v>
      </c>
      <c r="C10" s="1">
        <f>'daisy mesh'!D29/'daisy mesh'!$C29</f>
        <v>1.0412837365209744</v>
      </c>
      <c r="D10" s="1">
        <f>'daisy mesh'!E29/'daisy mesh'!$C29</f>
        <v>1.0672618099466034</v>
      </c>
      <c r="E10" s="1">
        <f>'daisy mesh'!F29/'daisy mesh'!$C29</f>
        <v>1.3387884286416742</v>
      </c>
      <c r="F10" s="1">
        <f>'daisy mesh'!G29/'daisy mesh'!$C29</f>
        <v>1.3521341357840864</v>
      </c>
    </row>
    <row r="11" spans="1:6" ht="17" x14ac:dyDescent="0.2">
      <c r="A11" s="1" t="s">
        <v>13</v>
      </c>
      <c r="B11" s="1" t="s">
        <v>10</v>
      </c>
      <c r="C11" s="1">
        <f>'daisy mesh'!D34/'daisy mesh'!$C34</f>
        <v>1.0035528330781012</v>
      </c>
      <c r="D11" s="1">
        <f>'daisy mesh'!E34/'daisy mesh'!$C34</f>
        <v>1.0088096895447585</v>
      </c>
      <c r="E11" s="1">
        <f>'daisy mesh'!F34/'daisy mesh'!$C34</f>
        <v>1.2377669497424475</v>
      </c>
      <c r="F11" s="1">
        <f>'daisy mesh'!G34/'daisy mesh'!$C34</f>
        <v>1.2405847139078379</v>
      </c>
    </row>
    <row r="12" spans="1:6" ht="17" x14ac:dyDescent="0.2">
      <c r="A12" s="1"/>
      <c r="B12" s="1" t="s">
        <v>9</v>
      </c>
      <c r="C12" s="1">
        <f>'daisy mesh'!D33/'daisy mesh'!$C33</f>
        <v>1.0038057180914324</v>
      </c>
      <c r="D12" s="1">
        <f>'daisy mesh'!E33/'daisy mesh'!$C33</f>
        <v>1.0110207253064396</v>
      </c>
      <c r="E12" s="1">
        <f>'daisy mesh'!F33/'daisy mesh'!$C33</f>
        <v>1.2579748294034008</v>
      </c>
      <c r="F12" s="1">
        <f>'daisy mesh'!G33/'daisy mesh'!$C33</f>
        <v>1.2605436891151176</v>
      </c>
    </row>
    <row r="13" spans="1:6" ht="17" x14ac:dyDescent="0.2">
      <c r="A13" s="1"/>
      <c r="B13" s="1" t="s">
        <v>8</v>
      </c>
      <c r="C13" s="1">
        <f>'daisy mesh'!D32/'daisy mesh'!$C32</f>
        <v>1.0055334532721154</v>
      </c>
      <c r="D13" s="1">
        <f>'daisy mesh'!E32/'daisy mesh'!$C32</f>
        <v>1.0152553050209703</v>
      </c>
      <c r="E13" s="1">
        <f>'daisy mesh'!F32/'daisy mesh'!$C32</f>
        <v>1.2450553629094046</v>
      </c>
      <c r="F13" s="1">
        <f>'daisy mesh'!G32/'daisy mesh'!$C32</f>
        <v>1.2479214079375258</v>
      </c>
    </row>
    <row r="14" spans="1:6" ht="17" x14ac:dyDescent="0.2">
      <c r="A14" s="1" t="s">
        <v>14</v>
      </c>
      <c r="B14" s="1" t="s">
        <v>10</v>
      </c>
      <c r="C14" s="1">
        <f>'daisy mesh'!D37/'daisy mesh'!$C37</f>
        <v>1.0866974655671171</v>
      </c>
      <c r="D14" s="1">
        <f>'daisy mesh'!E37/'daisy mesh'!$C37</f>
        <v>1.0313457968136091</v>
      </c>
      <c r="E14" s="1">
        <f>'daisy mesh'!F37/'daisy mesh'!$C37</f>
        <v>1.2441172660938646</v>
      </c>
      <c r="F14" s="1">
        <f>'daisy mesh'!G37/'daisy mesh'!$C37</f>
        <v>1.3076292042657915</v>
      </c>
    </row>
    <row r="15" spans="1:6" ht="17" x14ac:dyDescent="0.2">
      <c r="A15" s="1"/>
      <c r="B15" s="1" t="s">
        <v>9</v>
      </c>
      <c r="C15" s="1">
        <f>'daisy mesh'!D36/'daisy mesh'!$C36</f>
        <v>1.0135790494665373</v>
      </c>
      <c r="D15" s="1">
        <f>'daisy mesh'!E36/'daisy mesh'!$C36</f>
        <v>1.023278370514064</v>
      </c>
      <c r="E15" s="1">
        <f>'daisy mesh'!F36/'daisy mesh'!$C36</f>
        <v>1.0248302618816683</v>
      </c>
      <c r="F15" s="1">
        <f>'daisy mesh'!G36/'daisy mesh'!$C36</f>
        <v>1.0345295829291949</v>
      </c>
    </row>
    <row r="16" spans="1:6" ht="17" x14ac:dyDescent="0.2">
      <c r="A16" s="1"/>
      <c r="B16" s="1" t="s">
        <v>8</v>
      </c>
      <c r="C16" s="1">
        <f>'daisy mesh'!D35/'daisy mesh'!$C35</f>
        <v>1.0137545669460564</v>
      </c>
      <c r="D16" s="1">
        <f>'daisy mesh'!E35/'daisy mesh'!$C35</f>
        <v>1.0245003223726628</v>
      </c>
      <c r="E16" s="1">
        <f>'daisy mesh'!F35/'daisy mesh'!$C35</f>
        <v>1.027938964109177</v>
      </c>
      <c r="F16" s="1">
        <f>'daisy mesh'!G35/'daisy mesh'!$C35</f>
        <v>1.0354609929078014</v>
      </c>
    </row>
    <row r="17" spans="1:6" ht="17" x14ac:dyDescent="0.2">
      <c r="A17" s="1" t="s">
        <v>15</v>
      </c>
      <c r="B17" s="1" t="s">
        <v>10</v>
      </c>
      <c r="C17" s="1">
        <f>'daisy mesh'!D40/'daisy mesh'!$C40</f>
        <v>1.2018540669856459</v>
      </c>
      <c r="D17" s="1">
        <f>'daisy mesh'!E40/'daisy mesh'!$C40</f>
        <v>1.2099282296650717</v>
      </c>
      <c r="E17" s="1">
        <f>'daisy mesh'!F40/'daisy mesh'!$C40</f>
        <v>1.2560556220095693</v>
      </c>
      <c r="F17" s="1">
        <f>'daisy mesh'!G40/'daisy mesh'!$C40</f>
        <v>1.3047996411483254</v>
      </c>
    </row>
    <row r="18" spans="1:6" ht="17" x14ac:dyDescent="0.2">
      <c r="A18" s="1"/>
      <c r="B18" s="1" t="s">
        <v>9</v>
      </c>
      <c r="C18" s="1">
        <f>'daisy mesh'!D39/'daisy mesh'!$C39</f>
        <v>1.1711953817059819</v>
      </c>
      <c r="D18" s="1">
        <f>'daisy mesh'!E39/'daisy mesh'!$C39</f>
        <v>1.2121031153578183</v>
      </c>
      <c r="E18" s="1">
        <f>'daisy mesh'!F39/'daisy mesh'!$C39</f>
        <v>1.3182044391360606</v>
      </c>
      <c r="F18" s="1">
        <f>'daisy mesh'!G39/'daisy mesh'!$C39</f>
        <v>1.4211207325569821</v>
      </c>
    </row>
    <row r="19" spans="1:6" ht="17" x14ac:dyDescent="0.2">
      <c r="A19" s="1"/>
      <c r="B19" s="1" t="s">
        <v>8</v>
      </c>
      <c r="C19" s="1">
        <f>'daisy mesh'!D38/'daisy mesh'!$C38</f>
        <v>1.0921812812941327</v>
      </c>
      <c r="D19" s="1">
        <f>'daisy mesh'!E38/'daisy mesh'!$C38</f>
        <v>1.0992425215046862</v>
      </c>
      <c r="E19" s="1">
        <f>'daisy mesh'!F38/'daisy mesh'!$C38</f>
        <v>1.1521376299910129</v>
      </c>
      <c r="F19" s="1">
        <f>'daisy mesh'!G38/'daisy mesh'!$C38</f>
        <v>1.1952753883682117</v>
      </c>
    </row>
    <row r="20" spans="1:6" ht="17" x14ac:dyDescent="0.2">
      <c r="A20" t="s">
        <v>18</v>
      </c>
      <c r="B20" s="1" t="s">
        <v>10</v>
      </c>
      <c r="C20">
        <f>AVERAGE(C2,C5,C8,C11,C14,C17)</f>
        <v>1.0658621746676618</v>
      </c>
      <c r="D20">
        <f t="shared" ref="D20:F22" si="0">AVERAGE(D2,D5,D8,D11,D14,D17)</f>
        <v>1.0518391066416493</v>
      </c>
      <c r="E20">
        <f t="shared" si="0"/>
        <v>1.224537293353283</v>
      </c>
      <c r="F20">
        <f t="shared" si="0"/>
        <v>1.2584256739449584</v>
      </c>
    </row>
    <row r="21" spans="1:6" ht="17" x14ac:dyDescent="0.2">
      <c r="B21" s="1" t="s">
        <v>9</v>
      </c>
      <c r="C21">
        <f>AVERAGE(C3,C6,C9,C12,C15,C18)</f>
        <v>1.061061120976186</v>
      </c>
      <c r="D21">
        <f t="shared" si="0"/>
        <v>1.0603509564051659</v>
      </c>
      <c r="E21">
        <f t="shared" si="0"/>
        <v>1.2204443421392714</v>
      </c>
      <c r="F21">
        <f t="shared" si="0"/>
        <v>1.2572012788835536</v>
      </c>
    </row>
    <row r="22" spans="1:6" ht="17" x14ac:dyDescent="0.2">
      <c r="B22" s="1" t="s">
        <v>8</v>
      </c>
      <c r="C22">
        <f>AVERAGE(C4,C7,C10,C13,C16,C19)</f>
        <v>1.0616704144368365</v>
      </c>
      <c r="D22">
        <f t="shared" si="0"/>
        <v>1.0469212069753924</v>
      </c>
      <c r="E22">
        <f t="shared" si="0"/>
        <v>1.2075072241933611</v>
      </c>
      <c r="F22">
        <f t="shared" si="0"/>
        <v>1.2352983215958255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workbookViewId="0">
      <selection activeCell="D24" sqref="D24"/>
    </sheetView>
  </sheetViews>
  <sheetFormatPr baseColWidth="10" defaultRowHeight="16" x14ac:dyDescent="0.2"/>
  <cols>
    <col min="2" max="2" width="13.83203125" customWidth="1"/>
  </cols>
  <sheetData>
    <row r="1" spans="1:25" ht="17" x14ac:dyDescent="0.2">
      <c r="A1" s="1" t="s">
        <v>19</v>
      </c>
      <c r="B1" s="1" t="s">
        <v>20</v>
      </c>
      <c r="C1" s="1" t="s">
        <v>22</v>
      </c>
      <c r="D1" s="1" t="s">
        <v>23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7" x14ac:dyDescent="0.2">
      <c r="A2" s="1" t="s">
        <v>7</v>
      </c>
      <c r="B2" s="1">
        <v>6.5981119990000004E-4</v>
      </c>
      <c r="C2" s="1">
        <f>B2*$B$10</f>
        <v>21.113958396800001</v>
      </c>
      <c r="D2" s="1">
        <f>C2*$B$12</f>
        <v>42.227916793600002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7" x14ac:dyDescent="0.2">
      <c r="A3" s="1" t="s">
        <v>11</v>
      </c>
      <c r="B3" s="1">
        <v>3.7361438000000002E-3</v>
      </c>
      <c r="C3" s="1">
        <f t="shared" ref="C3:C7" si="0">B3*$B$10</f>
        <v>119.55660160000001</v>
      </c>
      <c r="D3" s="1">
        <f t="shared" ref="D3:D7" si="1">C3*$B$12</f>
        <v>239.11320320000002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7" x14ac:dyDescent="0.2">
      <c r="A4" s="1" t="s">
        <v>12</v>
      </c>
      <c r="B4" s="1">
        <v>3.1230910000000001E-4</v>
      </c>
      <c r="C4" s="1">
        <f t="shared" si="0"/>
        <v>9.9938912000000002</v>
      </c>
      <c r="D4" s="1">
        <f t="shared" si="1"/>
        <v>19.9877824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7" x14ac:dyDescent="0.2">
      <c r="A5" s="1" t="s">
        <v>13</v>
      </c>
      <c r="B5" s="2">
        <v>4.28662E-5</v>
      </c>
      <c r="C5" s="1">
        <f t="shared" si="0"/>
        <v>1.3717184</v>
      </c>
      <c r="D5" s="1">
        <f t="shared" si="1"/>
        <v>2.7434368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7" x14ac:dyDescent="0.2">
      <c r="A6" s="1" t="s">
        <v>14</v>
      </c>
      <c r="B6" s="2">
        <v>2.2945599999999999E-5</v>
      </c>
      <c r="C6" s="1">
        <f t="shared" si="0"/>
        <v>0.7342592</v>
      </c>
      <c r="D6" s="1">
        <f t="shared" si="1"/>
        <v>1.4685184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7" x14ac:dyDescent="0.2">
      <c r="A7" s="1" t="s">
        <v>15</v>
      </c>
      <c r="B7" s="2">
        <v>5.159499999E-5</v>
      </c>
      <c r="C7" s="1">
        <f t="shared" si="0"/>
        <v>1.65103999968</v>
      </c>
      <c r="D7" s="1">
        <f t="shared" si="1"/>
        <v>3.3020799993600001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7" x14ac:dyDescent="0.2">
      <c r="A9" s="1"/>
      <c r="B9" s="1" t="s">
        <v>22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7" x14ac:dyDescent="0.2">
      <c r="A10" s="1" t="s">
        <v>26</v>
      </c>
      <c r="B10" s="1">
        <v>32000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7" x14ac:dyDescent="0.2">
      <c r="A12" s="1" t="s">
        <v>24</v>
      </c>
      <c r="B12" s="1">
        <v>2</v>
      </c>
      <c r="C12" s="1" t="s">
        <v>25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5" ht="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5" ht="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5" ht="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5" ht="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5" ht="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5" ht="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5" ht="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5" ht="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5" ht="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5" ht="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5" ht="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5" ht="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5" ht="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5" ht="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5" ht="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5" ht="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5" ht="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5" ht="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5" ht="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5" ht="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5" ht="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5" ht="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5" ht="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5" ht="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5" ht="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5" ht="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5" ht="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5" ht="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5" ht="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5" ht="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5" ht="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5" ht="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5" ht="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5" ht="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5" ht="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5" ht="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5" ht="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5" ht="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5" ht="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5" ht="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5" ht="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5" ht="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5" ht="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5" ht="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5" ht="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5" ht="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5" ht="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5" ht="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5" ht="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5" ht="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5" ht="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5" ht="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5" ht="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I3" sqref="I3"/>
    </sheetView>
  </sheetViews>
  <sheetFormatPr baseColWidth="10" defaultRowHeight="16" x14ac:dyDescent="0.2"/>
  <sheetData>
    <row r="1" spans="1:11" ht="17" x14ac:dyDescent="0.2">
      <c r="A1" s="1"/>
      <c r="B1" s="1" t="s">
        <v>0</v>
      </c>
      <c r="C1" s="1"/>
      <c r="D1" s="1"/>
      <c r="E1" s="1"/>
      <c r="F1" s="1"/>
      <c r="G1" s="1"/>
    </row>
    <row r="2" spans="1:11" ht="17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1" t="s">
        <v>21</v>
      </c>
      <c r="K2">
        <v>1000000</v>
      </c>
    </row>
    <row r="3" spans="1:11" ht="17" x14ac:dyDescent="0.2">
      <c r="A3" s="1" t="s">
        <v>7</v>
      </c>
      <c r="B3" s="1" t="s">
        <v>8</v>
      </c>
      <c r="C3" s="1">
        <f>$K$2/'daisy mesh'!C3</f>
        <v>45.645426328281907</v>
      </c>
      <c r="D3" s="1">
        <f>$K$2/'daisy mesh'!D3</f>
        <v>44.043162299053073</v>
      </c>
      <c r="E3" s="1">
        <f>$K$2/'daisy mesh'!E3</f>
        <v>44.555337729459993</v>
      </c>
      <c r="F3" s="1">
        <f>$K$2/'daisy mesh'!F3</f>
        <v>41.571398877572229</v>
      </c>
      <c r="G3" s="1">
        <f>$K$2/'daisy mesh'!G3</f>
        <v>41.159038524860058</v>
      </c>
    </row>
    <row r="4" spans="1:11" ht="17" x14ac:dyDescent="0.2">
      <c r="A4" s="1"/>
      <c r="B4" s="1" t="s">
        <v>9</v>
      </c>
      <c r="C4" s="1">
        <f>$K$2/'daisy mesh'!C4</f>
        <v>28.019052956010086</v>
      </c>
      <c r="D4" s="1">
        <f>$K$2/'daisy mesh'!D4</f>
        <v>24.875003109375388</v>
      </c>
      <c r="E4" s="1">
        <f>$K$2/'daisy mesh'!E4</f>
        <v>27.650279267820604</v>
      </c>
      <c r="F4" s="1">
        <f>$K$2/'daisy mesh'!F4</f>
        <v>21.747167431442055</v>
      </c>
      <c r="G4" s="1">
        <f>$K$2/'daisy mesh'!G4</f>
        <v>21.452782425880638</v>
      </c>
    </row>
    <row r="5" spans="1:11" ht="17" x14ac:dyDescent="0.2">
      <c r="A5" s="1"/>
      <c r="B5" s="1" t="s">
        <v>10</v>
      </c>
      <c r="C5" s="1">
        <f>$K$2/'daisy mesh'!C5</f>
        <v>17.479156106343186</v>
      </c>
      <c r="D5" s="1">
        <f>$K$2/'daisy mesh'!D5</f>
        <v>17.143836790673753</v>
      </c>
      <c r="E5" s="1">
        <f>$K$2/'daisy mesh'!E5</f>
        <v>17.495975925537127</v>
      </c>
      <c r="F5" s="1">
        <f>$K$2/'daisy mesh'!F5</f>
        <v>15.090922809929827</v>
      </c>
      <c r="G5" s="1">
        <f>$K$2/'daisy mesh'!G5</f>
        <v>14.969163523142328</v>
      </c>
    </row>
    <row r="6" spans="1:11" ht="17" x14ac:dyDescent="0.2">
      <c r="A6" s="1" t="s">
        <v>11</v>
      </c>
      <c r="B6" s="1" t="s">
        <v>8</v>
      </c>
      <c r="C6" s="1">
        <f>$K$2/'daisy mesh'!C6</f>
        <v>31.13131187348235</v>
      </c>
      <c r="D6" s="1">
        <f>$K$2/'daisy mesh'!D6</f>
        <v>28.531484493138176</v>
      </c>
      <c r="E6" s="1">
        <f>$K$2/'daisy mesh'!E6</f>
        <v>28.531484493138176</v>
      </c>
      <c r="F6" s="1">
        <f>$K$2/'daisy mesh'!F6</f>
        <v>25.546699366441857</v>
      </c>
      <c r="G6" s="1">
        <f>$K$2/'daisy mesh'!G6</f>
        <v>24.988130637946973</v>
      </c>
    </row>
    <row r="7" spans="1:11" ht="17" x14ac:dyDescent="0.2">
      <c r="A7" s="1"/>
      <c r="B7" s="1" t="s">
        <v>9</v>
      </c>
      <c r="C7" s="1">
        <f>$K$2/'daisy mesh'!C7</f>
        <v>22.040024684827646</v>
      </c>
      <c r="D7" s="1">
        <f>$K$2/'daisy mesh'!D7</f>
        <v>20.048517412137372</v>
      </c>
      <c r="E7" s="1">
        <f>$K$2/'daisy mesh'!E7</f>
        <v>20.335949892219464</v>
      </c>
      <c r="F7" s="1">
        <f>$K$2/'daisy mesh'!F7</f>
        <v>18.301275598909243</v>
      </c>
      <c r="G7" s="1">
        <f>$K$2/'daisy mesh'!G7</f>
        <v>17.695356738391848</v>
      </c>
    </row>
    <row r="8" spans="1:11" ht="17" x14ac:dyDescent="0.2">
      <c r="A8" s="1"/>
      <c r="B8" s="1" t="s">
        <v>10</v>
      </c>
      <c r="C8" s="1">
        <f>$K$2/'daisy mesh'!C8</f>
        <v>13.955565479513229</v>
      </c>
      <c r="D8" s="1">
        <f>$K$2/'daisy mesh'!D8</f>
        <v>13.101867016049788</v>
      </c>
      <c r="E8" s="1">
        <f>$K$2/'daisy mesh'!E8</f>
        <v>13.528138528138529</v>
      </c>
      <c r="F8" s="1">
        <f>$K$2/'daisy mesh'!F8</f>
        <v>11.962724151543789</v>
      </c>
      <c r="G8" s="1">
        <f>$K$2/'daisy mesh'!G8</f>
        <v>11.312345162275591</v>
      </c>
    </row>
    <row r="9" spans="1:11" ht="17" x14ac:dyDescent="0.2">
      <c r="A9" s="1" t="s">
        <v>12</v>
      </c>
      <c r="B9" s="1" t="s">
        <v>8</v>
      </c>
      <c r="C9" s="1">
        <f>$K$2/'daisy mesh'!C9</f>
        <v>8.5564425734356675</v>
      </c>
      <c r="D9" s="1">
        <f>$K$2/'daisy mesh'!D9</f>
        <v>8.1175420082798926</v>
      </c>
      <c r="E9" s="1">
        <f>$K$2/'daisy mesh'!E9</f>
        <v>7.7778641984910948</v>
      </c>
      <c r="F9" s="1">
        <f>$K$2/'daisy mesh'!F9</f>
        <v>6.1625685585752139</v>
      </c>
      <c r="G9" s="1">
        <f>$K$2/'daisy mesh'!G9</f>
        <v>6.0902823454895367</v>
      </c>
    </row>
    <row r="10" spans="1:11" ht="17" x14ac:dyDescent="0.2">
      <c r="A10" s="1"/>
      <c r="B10" s="1" t="s">
        <v>9</v>
      </c>
      <c r="C10" s="1">
        <f>$K$2/'daisy mesh'!C10</f>
        <v>7.1500071500071503</v>
      </c>
      <c r="D10" s="1">
        <f>$K$2/'daisy mesh'!D10</f>
        <v>6.8770588194840832</v>
      </c>
      <c r="E10" s="1">
        <f>$K$2/'daisy mesh'!E10</f>
        <v>6.6907533788304567</v>
      </c>
      <c r="F10" s="1">
        <f>$K$2/'daisy mesh'!F10</f>
        <v>5.3414238099307756</v>
      </c>
      <c r="G10" s="1">
        <f>$K$2/'daisy mesh'!G10</f>
        <v>5.287340520591548</v>
      </c>
    </row>
    <row r="11" spans="1:11" ht="17" x14ac:dyDescent="0.2">
      <c r="A11" s="1"/>
      <c r="B11" s="1" t="s">
        <v>10</v>
      </c>
      <c r="C11" s="1">
        <f>$K$2/'daisy mesh'!C11</f>
        <v>6.0926200093826344</v>
      </c>
      <c r="D11" s="1">
        <f>$K$2/'daisy mesh'!D11</f>
        <v>5.9828292799664959</v>
      </c>
      <c r="E11" s="1">
        <f>$K$2/'daisy mesh'!E11</f>
        <v>5.9133458302041877</v>
      </c>
      <c r="F11" s="1">
        <f>$K$2/'daisy mesh'!F11</f>
        <v>4.7434054805306918</v>
      </c>
      <c r="G11" s="1">
        <f>$K$2/'daisy mesh'!G11</f>
        <v>4.7003525264394828</v>
      </c>
    </row>
    <row r="12" spans="1:11" ht="17" x14ac:dyDescent="0.2">
      <c r="A12" s="1" t="s">
        <v>13</v>
      </c>
      <c r="B12" s="1" t="s">
        <v>8</v>
      </c>
      <c r="C12" s="1">
        <f>$K$2/'daisy mesh'!C12</f>
        <v>6.4384866980864821</v>
      </c>
      <c r="D12" s="1">
        <f>$K$2/'daisy mesh'!D12</f>
        <v>6.3898580173548547</v>
      </c>
      <c r="E12" s="1">
        <f>$K$2/'daisy mesh'!E12</f>
        <v>6.2855526572173854</v>
      </c>
      <c r="F12" s="1">
        <f>$K$2/'daisy mesh'!F12</f>
        <v>5.2252610017870396</v>
      </c>
      <c r="G12" s="1">
        <f>$K$2/'daisy mesh'!G12</f>
        <v>5.2117263843648205</v>
      </c>
    </row>
    <row r="13" spans="1:11" ht="17" x14ac:dyDescent="0.2">
      <c r="A13" s="1"/>
      <c r="B13" s="1" t="s">
        <v>9</v>
      </c>
      <c r="C13" s="1">
        <f>$K$2/'daisy mesh'!C13</f>
        <v>5.3091237291285074</v>
      </c>
      <c r="D13" s="1">
        <f>$K$2/'daisy mesh'!D13</f>
        <v>5.2831504482753155</v>
      </c>
      <c r="E13" s="1">
        <f>$K$2/'daisy mesh'!E13</f>
        <v>5.240513360688813</v>
      </c>
      <c r="F13" s="1">
        <f>$K$2/'daisy mesh'!F13</f>
        <v>4.2089667828341497</v>
      </c>
      <c r="G13" s="1">
        <f>$K$2/'daisy mesh'!G13</f>
        <v>4.1999512805651458</v>
      </c>
    </row>
    <row r="14" spans="1:11" ht="17" x14ac:dyDescent="0.2">
      <c r="A14" s="1"/>
      <c r="B14" s="1" t="s">
        <v>10</v>
      </c>
      <c r="C14" s="1">
        <f>$K$2/'daisy mesh'!C14</f>
        <v>5.5687038841709589</v>
      </c>
      <c r="D14" s="1">
        <f>$K$2/'daisy mesh'!D14</f>
        <v>5.5489892516078196</v>
      </c>
      <c r="E14" s="1">
        <f>$K$2/'daisy mesh'!E14</f>
        <v>5.5200737481852755</v>
      </c>
      <c r="F14" s="1">
        <f>$K$2/'daisy mesh'!F14</f>
        <v>4.4989922257414339</v>
      </c>
      <c r="G14" s="1">
        <f>$K$2/'daisy mesh'!G14</f>
        <v>4.4887735772832142</v>
      </c>
    </row>
    <row r="15" spans="1:11" ht="17" x14ac:dyDescent="0.2">
      <c r="A15" s="1" t="s">
        <v>14</v>
      </c>
      <c r="B15" s="1" t="s">
        <v>8</v>
      </c>
      <c r="C15" s="1">
        <f>$K$2/'daisy mesh'!C15</f>
        <v>352.11267605633805</v>
      </c>
      <c r="D15" s="1">
        <f>$K$2/'daisy mesh'!D15</f>
        <v>346.5003465003465</v>
      </c>
      <c r="E15" s="1">
        <f>$K$2/'daisy mesh'!E15</f>
        <v>341.29692832764505</v>
      </c>
      <c r="F15" s="1">
        <f>$K$2/'daisy mesh'!F15</f>
        <v>339.67391304347825</v>
      </c>
      <c r="G15" s="1">
        <f>$K$2/'daisy mesh'!G15</f>
        <v>337.72374197906112</v>
      </c>
    </row>
    <row r="16" spans="1:11" ht="17" x14ac:dyDescent="0.2">
      <c r="A16" s="1"/>
      <c r="B16" s="1" t="s">
        <v>9</v>
      </c>
      <c r="C16" s="1">
        <f>$K$2/'daisy mesh'!C16</f>
        <v>243.84296513045598</v>
      </c>
      <c r="D16" s="1">
        <f>$K$2/'daisy mesh'!D16</f>
        <v>241.37098720733769</v>
      </c>
      <c r="E16" s="1">
        <f>$K$2/'daisy mesh'!E16</f>
        <v>239.29169657812875</v>
      </c>
      <c r="F16" s="1">
        <f>$K$2/'daisy mesh'!F16</f>
        <v>238.83448770002389</v>
      </c>
      <c r="G16" s="1">
        <f>$K$2/'daisy mesh'!G16</f>
        <v>237.24792408066429</v>
      </c>
    </row>
    <row r="17" spans="1:7" ht="17" x14ac:dyDescent="0.2">
      <c r="A17" s="1"/>
      <c r="B17" s="1" t="s">
        <v>10</v>
      </c>
      <c r="C17" s="1">
        <f>$K$2/'daisy mesh'!C17</f>
        <v>43.176028668883035</v>
      </c>
      <c r="D17" s="1">
        <f>$K$2/'daisy mesh'!D17</f>
        <v>39.731415630338908</v>
      </c>
      <c r="E17" s="1">
        <f>$K$2/'daisy mesh'!E17</f>
        <v>41.863775275254319</v>
      </c>
      <c r="F17" s="1">
        <f>$K$2/'daisy mesh'!F17</f>
        <v>34.704147145583896</v>
      </c>
      <c r="G17" s="1">
        <f>$K$2/'daisy mesh'!G17</f>
        <v>33.018556428712934</v>
      </c>
    </row>
    <row r="18" spans="1:7" ht="17" x14ac:dyDescent="0.2">
      <c r="A18" s="1" t="s">
        <v>15</v>
      </c>
      <c r="B18" s="1" t="s">
        <v>8</v>
      </c>
      <c r="C18" s="1">
        <f>$K$2/'daisy mesh'!C18</f>
        <v>214.13276231263384</v>
      </c>
      <c r="D18" s="1">
        <f>$K$2/'daisy mesh'!D18</f>
        <v>199.04458598726114</v>
      </c>
      <c r="E18" s="1">
        <f>$K$2/'daisy mesh'!E18</f>
        <v>195.92476489028212</v>
      </c>
      <c r="F18" s="1">
        <f>$K$2/'daisy mesh'!F18</f>
        <v>184.26386585590566</v>
      </c>
      <c r="G18" s="1">
        <f>$K$2/'daisy mesh'!G18</f>
        <v>181.81818181818181</v>
      </c>
    </row>
    <row r="19" spans="1:7" ht="17" x14ac:dyDescent="0.2">
      <c r="A19" s="1"/>
      <c r="B19" s="1" t="s">
        <v>9</v>
      </c>
      <c r="C19" s="1">
        <f>$K$2/'daisy mesh'!C19</f>
        <v>116.84973124561813</v>
      </c>
      <c r="D19" s="1">
        <f>$K$2/'daisy mesh'!D19</f>
        <v>106.14584439019212</v>
      </c>
      <c r="E19" s="1">
        <f>$K$2/'daisy mesh'!E19</f>
        <v>103.2204789430223</v>
      </c>
      <c r="F19" s="1">
        <f>$K$2/'daisy mesh'!F19</f>
        <v>100.57326762546515</v>
      </c>
      <c r="G19" s="1">
        <f>$K$2/'daisy mesh'!G19</f>
        <v>98.75567845151096</v>
      </c>
    </row>
    <row r="20" spans="1:7" ht="17" x14ac:dyDescent="0.2">
      <c r="A20" s="1"/>
      <c r="B20" s="1" t="s">
        <v>10</v>
      </c>
      <c r="C20" s="1">
        <f>$K$2/'daisy mesh'!C20</f>
        <v>74.760765550239228</v>
      </c>
      <c r="D20" s="1">
        <f>$K$2/'daisy mesh'!D20</f>
        <v>62.204528489674047</v>
      </c>
      <c r="E20" s="1">
        <f>$K$2/'daisy mesh'!E20</f>
        <v>61.789421651013349</v>
      </c>
      <c r="F20" s="1">
        <f>$K$2/'daisy mesh'!F20</f>
        <v>59.520266650794596</v>
      </c>
      <c r="G20" s="1">
        <f>$K$2/'daisy mesh'!G20</f>
        <v>57.296739815504495</v>
      </c>
    </row>
    <row r="21" spans="1:7" ht="17" x14ac:dyDescent="0.2">
      <c r="A21" s="1"/>
      <c r="B21" s="1" t="s">
        <v>16</v>
      </c>
      <c r="C21" s="1"/>
      <c r="D21" s="1"/>
      <c r="E21" s="1"/>
      <c r="F21" s="1"/>
      <c r="G21" s="1"/>
    </row>
    <row r="22" spans="1:7" ht="17" x14ac:dyDescent="0.2">
      <c r="A22" s="1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</row>
    <row r="23" spans="1:7" ht="17" x14ac:dyDescent="0.2">
      <c r="A23" s="1" t="s">
        <v>7</v>
      </c>
      <c r="B23" s="1" t="s">
        <v>8</v>
      </c>
      <c r="C23" s="1">
        <f>$K$2/'daisy mesh'!C23</f>
        <v>27.268017342459029</v>
      </c>
      <c r="D23" s="1">
        <f>$K$2/'daisy mesh'!D23</f>
        <v>24.185551551503131</v>
      </c>
      <c r="E23" s="1">
        <f>$K$2/'daisy mesh'!E23</f>
        <v>27.015344715798573</v>
      </c>
      <c r="F23" s="1">
        <f>$K$2/'daisy mesh'!F23</f>
        <v>21.061499578770007</v>
      </c>
      <c r="G23" s="1">
        <f>$K$2/'daisy mesh'!G23</f>
        <v>20.19345328244583</v>
      </c>
    </row>
    <row r="24" spans="1:7" ht="17" x14ac:dyDescent="0.2">
      <c r="A24" s="1"/>
      <c r="B24" s="1" t="s">
        <v>9</v>
      </c>
      <c r="C24" s="1">
        <f>$K$2/'daisy mesh'!C24</f>
        <v>21.660024259227171</v>
      </c>
      <c r="D24" s="1">
        <f>$K$2/'daisy mesh'!D24</f>
        <v>20.368258106566728</v>
      </c>
      <c r="E24" s="1">
        <f>$K$2/'daisy mesh'!E24</f>
        <v>21.709869306586775</v>
      </c>
      <c r="F24" s="1">
        <f>$K$2/'daisy mesh'!F24</f>
        <v>17.938828594492779</v>
      </c>
      <c r="G24" s="1">
        <f>$K$2/'daisy mesh'!G24</f>
        <v>17.296250172962502</v>
      </c>
    </row>
    <row r="25" spans="1:7" ht="17" x14ac:dyDescent="0.2">
      <c r="A25" s="1"/>
      <c r="B25" s="1" t="s">
        <v>10</v>
      </c>
      <c r="C25" s="1">
        <f>$K$2/'daisy mesh'!C25</f>
        <v>17.479156106343186</v>
      </c>
      <c r="D25" s="1">
        <f>$K$2/'daisy mesh'!D25</f>
        <v>17.143836790673753</v>
      </c>
      <c r="E25" s="1">
        <f>$K$2/'daisy mesh'!E25</f>
        <v>17.495975925537127</v>
      </c>
      <c r="F25" s="1">
        <f>$K$2/'daisy mesh'!F25</f>
        <v>15.090922809929827</v>
      </c>
      <c r="G25" s="1">
        <f>$K$2/'daisy mesh'!G25</f>
        <v>14.969163523142328</v>
      </c>
    </row>
    <row r="26" spans="1:7" ht="17" x14ac:dyDescent="0.2">
      <c r="A26" s="1" t="s">
        <v>11</v>
      </c>
      <c r="B26" s="1" t="s">
        <v>8</v>
      </c>
      <c r="C26" s="1">
        <f>$K$2/'daisy mesh'!C26</f>
        <v>20.85897248701529</v>
      </c>
      <c r="D26" s="1">
        <f>$K$2/'daisy mesh'!D26</f>
        <v>19.139854919899708</v>
      </c>
      <c r="E26" s="1">
        <f>$K$2/'daisy mesh'!E26</f>
        <v>19.569088667540754</v>
      </c>
      <c r="F26" s="1">
        <f>$K$2/'daisy mesh'!F26</f>
        <v>17.581181103746548</v>
      </c>
      <c r="G26" s="1">
        <f>$K$2/'daisy mesh'!G26</f>
        <v>16.949439821013915</v>
      </c>
    </row>
    <row r="27" spans="1:7" ht="17" x14ac:dyDescent="0.2">
      <c r="A27" s="1"/>
      <c r="B27" s="1" t="s">
        <v>9</v>
      </c>
      <c r="C27" s="1">
        <f>$K$2/'daisy mesh'!C27</f>
        <v>17.981083899737477</v>
      </c>
      <c r="D27" s="1">
        <f>$K$2/'daisy mesh'!D27</f>
        <v>16.580998176090201</v>
      </c>
      <c r="E27" s="1">
        <f>$K$2/'daisy mesh'!E27</f>
        <v>16.842672595287421</v>
      </c>
      <c r="F27" s="1">
        <f>$K$2/'daisy mesh'!F27</f>
        <v>14.973422175638243</v>
      </c>
      <c r="G27" s="1">
        <f>$K$2/'daisy mesh'!G27</f>
        <v>14.398433450440592</v>
      </c>
    </row>
    <row r="28" spans="1:7" ht="17" x14ac:dyDescent="0.2">
      <c r="A28" s="1"/>
      <c r="B28" s="1" t="s">
        <v>10</v>
      </c>
      <c r="C28" s="1">
        <f>$K$2/'daisy mesh'!C28</f>
        <v>13.955565479513229</v>
      </c>
      <c r="D28" s="1">
        <f>$K$2/'daisy mesh'!D28</f>
        <v>13.101867016049788</v>
      </c>
      <c r="E28" s="1">
        <f>$K$2/'daisy mesh'!E28</f>
        <v>13.528138528138529</v>
      </c>
      <c r="F28" s="1">
        <f>$K$2/'daisy mesh'!F28</f>
        <v>11.962724151543789</v>
      </c>
      <c r="G28" s="1">
        <f>$K$2/'daisy mesh'!G28</f>
        <v>11.312345162275591</v>
      </c>
    </row>
    <row r="29" spans="1:7" ht="17" x14ac:dyDescent="0.2">
      <c r="A29" s="1" t="s">
        <v>12</v>
      </c>
      <c r="B29" s="1" t="s">
        <v>8</v>
      </c>
      <c r="C29" s="1">
        <f>$K$2/'daisy mesh'!C29</f>
        <v>6.9256394096584968</v>
      </c>
      <c r="D29" s="1">
        <f>$K$2/'daisy mesh'!D29</f>
        <v>6.6510588485686926</v>
      </c>
      <c r="E29" s="1">
        <f>$K$2/'daisy mesh'!E29</f>
        <v>6.4891663368007109</v>
      </c>
      <c r="F29" s="1">
        <f>$K$2/'daisy mesh'!F29</f>
        <v>5.1730648857528623</v>
      </c>
      <c r="G29" s="1">
        <f>$K$2/'daisy mesh'!G29</f>
        <v>5.1220061873834748</v>
      </c>
    </row>
    <row r="30" spans="1:7" ht="17" x14ac:dyDescent="0.2">
      <c r="A30" s="1"/>
      <c r="B30" s="1" t="s">
        <v>9</v>
      </c>
      <c r="C30" s="1">
        <f>$K$2/'daisy mesh'!C30</f>
        <v>6.4959530212677503</v>
      </c>
      <c r="D30" s="1">
        <f>$K$2/'daisy mesh'!D30</f>
        <v>6.3071984055402428</v>
      </c>
      <c r="E30" s="1">
        <f>$K$2/'daisy mesh'!E30</f>
        <v>6.1842154085911121</v>
      </c>
      <c r="F30" s="1">
        <f>$K$2/'daisy mesh'!F30</f>
        <v>4.9460876446730637</v>
      </c>
      <c r="G30" s="1">
        <f>$K$2/'daisy mesh'!G30</f>
        <v>4.8992949914507307</v>
      </c>
    </row>
    <row r="31" spans="1:7" ht="17" x14ac:dyDescent="0.2">
      <c r="A31" s="1"/>
      <c r="B31" s="1" t="s">
        <v>10</v>
      </c>
      <c r="C31" s="1">
        <f>$K$2/'daisy mesh'!C31</f>
        <v>6.0926200093826344</v>
      </c>
      <c r="D31" s="1">
        <f>$K$2/'daisy mesh'!D31</f>
        <v>5.9828292799664959</v>
      </c>
      <c r="E31" s="1">
        <f>$K$2/'daisy mesh'!E31</f>
        <v>5.9133458302041877</v>
      </c>
      <c r="F31" s="1">
        <f>$K$2/'daisy mesh'!F31</f>
        <v>4.7434054805306918</v>
      </c>
      <c r="G31" s="1">
        <f>$K$2/'daisy mesh'!G31</f>
        <v>4.7003525264394828</v>
      </c>
    </row>
    <row r="32" spans="1:7" ht="17" x14ac:dyDescent="0.2">
      <c r="A32" s="1" t="s">
        <v>13</v>
      </c>
      <c r="B32" s="1" t="s">
        <v>8</v>
      </c>
      <c r="C32" s="1">
        <f>$K$2/'daisy mesh'!C32</f>
        <v>5.6753366893490957</v>
      </c>
      <c r="D32" s="1">
        <f>$K$2/'daisy mesh'!D32</f>
        <v>5.6441052964284104</v>
      </c>
      <c r="E32" s="1">
        <f>$K$2/'daisy mesh'!E32</f>
        <v>5.5900586397151306</v>
      </c>
      <c r="F32" s="1">
        <f>$K$2/'daisy mesh'!F32</f>
        <v>4.5583006655118972</v>
      </c>
      <c r="G32" s="1">
        <f>$K$2/'daisy mesh'!G32</f>
        <v>4.547831821179253</v>
      </c>
    </row>
    <row r="33" spans="1:7" ht="17" x14ac:dyDescent="0.2">
      <c r="A33" s="1"/>
      <c r="B33" s="1" t="s">
        <v>9</v>
      </c>
      <c r="C33" s="1">
        <f>$K$2/'daisy mesh'!C33</f>
        <v>5.285719571433857</v>
      </c>
      <c r="D33" s="1">
        <f>$K$2/'daisy mesh'!D33</f>
        <v>5.2656798782574814</v>
      </c>
      <c r="E33" s="1">
        <f>$K$2/'daisy mesh'!E33</f>
        <v>5.2281020943776992</v>
      </c>
      <c r="F33" s="1">
        <f>$K$2/'daisy mesh'!F33</f>
        <v>4.2017689447257291</v>
      </c>
      <c r="G33" s="1">
        <f>$K$2/'daisy mesh'!G33</f>
        <v>4.1932061673676309</v>
      </c>
    </row>
    <row r="34" spans="1:7" ht="17" x14ac:dyDescent="0.2">
      <c r="A34" s="1"/>
      <c r="B34" s="1" t="s">
        <v>10</v>
      </c>
      <c r="C34" s="1">
        <f>$K$2/'daisy mesh'!C34</f>
        <v>5.5687038841709589</v>
      </c>
      <c r="D34" s="1">
        <f>$K$2/'daisy mesh'!D34</f>
        <v>5.5489892516078196</v>
      </c>
      <c r="E34" s="1">
        <f>$K$2/'daisy mesh'!E34</f>
        <v>5.5200737481852755</v>
      </c>
      <c r="F34" s="1">
        <f>$K$2/'daisy mesh'!F34</f>
        <v>4.4989922257414339</v>
      </c>
      <c r="G34" s="1">
        <f>$K$2/'daisy mesh'!G34</f>
        <v>4.4887735772832142</v>
      </c>
    </row>
    <row r="35" spans="1:7" ht="17" x14ac:dyDescent="0.2">
      <c r="A35" s="1" t="s">
        <v>14</v>
      </c>
      <c r="B35" s="1" t="s">
        <v>8</v>
      </c>
      <c r="C35" s="1">
        <f>$K$2/'daisy mesh'!C35</f>
        <v>214.91510853212981</v>
      </c>
      <c r="D35" s="1">
        <f>$K$2/'daisy mesh'!D35</f>
        <v>211.999152003392</v>
      </c>
      <c r="E35" s="1">
        <f>$K$2/'daisy mesh'!E35</f>
        <v>209.77554017201595</v>
      </c>
      <c r="F35" s="1">
        <f>$K$2/'daisy mesh'!F35</f>
        <v>209.07380305247753</v>
      </c>
      <c r="G35" s="1">
        <f>$K$2/'daisy mesh'!G35</f>
        <v>207.55500207555002</v>
      </c>
    </row>
    <row r="36" spans="1:7" ht="17" x14ac:dyDescent="0.2">
      <c r="A36" s="1"/>
      <c r="B36" s="1" t="s">
        <v>9</v>
      </c>
      <c r="C36" s="1">
        <f>$K$2/'daisy mesh'!C36</f>
        <v>193.98642095053347</v>
      </c>
      <c r="D36" s="1">
        <f>$K$2/'daisy mesh'!D36</f>
        <v>191.38755980861245</v>
      </c>
      <c r="E36" s="1">
        <f>$K$2/'daisy mesh'!E36</f>
        <v>189.57345971563981</v>
      </c>
      <c r="F36" s="1">
        <f>$K$2/'daisy mesh'!F36</f>
        <v>189.28639030853682</v>
      </c>
      <c r="G36" s="1">
        <f>$K$2/'daisy mesh'!G36</f>
        <v>187.51171948246764</v>
      </c>
    </row>
    <row r="37" spans="1:7" ht="17" x14ac:dyDescent="0.2">
      <c r="A37" s="1"/>
      <c r="B37" s="1" t="s">
        <v>10</v>
      </c>
      <c r="C37" s="1">
        <f>$K$2/'daisy mesh'!C37</f>
        <v>43.176028668883035</v>
      </c>
      <c r="D37" s="1">
        <f>$K$2/'daisy mesh'!D37</f>
        <v>39.731415630338908</v>
      </c>
      <c r="E37" s="1">
        <f>$K$2/'daisy mesh'!E37</f>
        <v>41.863775275254319</v>
      </c>
      <c r="F37" s="1">
        <f>$K$2/'daisy mesh'!F37</f>
        <v>34.704147145583896</v>
      </c>
      <c r="G37" s="1">
        <f>$K$2/'daisy mesh'!G37</f>
        <v>33.018556428712934</v>
      </c>
    </row>
    <row r="38" spans="1:7" ht="17" x14ac:dyDescent="0.2">
      <c r="A38" s="1" t="s">
        <v>15</v>
      </c>
      <c r="B38" s="1" t="s">
        <v>8</v>
      </c>
      <c r="C38" s="1">
        <f>$K$2/'daisy mesh'!C38</f>
        <v>128.38618564642445</v>
      </c>
      <c r="D38" s="1">
        <f>$K$2/'daisy mesh'!D38</f>
        <v>117.55025273304338</v>
      </c>
      <c r="E38" s="1">
        <f>$K$2/'daisy mesh'!E38</f>
        <v>116.795141322121</v>
      </c>
      <c r="F38" s="1">
        <f>$K$2/'daisy mesh'!F38</f>
        <v>111.43302874972142</v>
      </c>
      <c r="G38" s="1">
        <f>$K$2/'daisy mesh'!G38</f>
        <v>107.41138560687433</v>
      </c>
    </row>
    <row r="39" spans="1:7" ht="17" x14ac:dyDescent="0.2">
      <c r="A39" s="1"/>
      <c r="B39" s="1" t="s">
        <v>9</v>
      </c>
      <c r="C39" s="1">
        <f>$K$2/'daisy mesh'!C39</f>
        <v>99.532198666268542</v>
      </c>
      <c r="D39" s="1">
        <f>$K$2/'daisy mesh'!D39</f>
        <v>84.983428231494855</v>
      </c>
      <c r="E39" s="1">
        <f>$K$2/'daisy mesh'!E39</f>
        <v>82.115289866973228</v>
      </c>
      <c r="F39" s="1">
        <f>$K$2/'daisy mesh'!F39</f>
        <v>75.505889459377826</v>
      </c>
      <c r="G39" s="1">
        <f>$K$2/'daisy mesh'!G39</f>
        <v>70.037820423028435</v>
      </c>
    </row>
    <row r="40" spans="1:7" ht="17" x14ac:dyDescent="0.2">
      <c r="A40" s="1"/>
      <c r="B40" s="1" t="s">
        <v>10</v>
      </c>
      <c r="C40" s="1">
        <f>$K$2/'daisy mesh'!C40</f>
        <v>74.760765550239228</v>
      </c>
      <c r="D40" s="1">
        <f>$K$2/'daisy mesh'!D40</f>
        <v>62.204528489674047</v>
      </c>
      <c r="E40" s="1">
        <f>$K$2/'daisy mesh'!E40</f>
        <v>61.789421651013349</v>
      </c>
      <c r="F40" s="1">
        <f>$K$2/'daisy mesh'!F40</f>
        <v>59.520266650794596</v>
      </c>
      <c r="G40" s="1">
        <f>$K$2/'daisy mesh'!G40</f>
        <v>57.296739815504495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23" sqref="C23"/>
    </sheetView>
  </sheetViews>
  <sheetFormatPr baseColWidth="10" defaultRowHeight="16" x14ac:dyDescent="0.2"/>
  <sheetData>
    <row r="1" spans="1:11" ht="17" x14ac:dyDescent="0.2">
      <c r="A1" s="1"/>
      <c r="B1" s="1" t="s">
        <v>0</v>
      </c>
      <c r="C1" s="1"/>
      <c r="D1" s="1"/>
      <c r="E1" s="1"/>
      <c r="F1" s="1"/>
      <c r="G1" s="1"/>
    </row>
    <row r="2" spans="1:11" ht="17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1" t="s">
        <v>21</v>
      </c>
      <c r="K2">
        <v>1000000</v>
      </c>
    </row>
    <row r="3" spans="1:11" ht="17" x14ac:dyDescent="0.2">
      <c r="A3" s="1" t="s">
        <v>7</v>
      </c>
      <c r="B3" s="1" t="s">
        <v>8</v>
      </c>
      <c r="C3" s="1">
        <f>conflicts!$D$2+'daisy mesh cycles'!C3</f>
        <v>87.873343121881902</v>
      </c>
      <c r="D3" s="1">
        <f>conflicts!$D$2+'daisy mesh cycles'!D3</f>
        <v>86.271079092653082</v>
      </c>
      <c r="E3" s="1">
        <f>conflicts!$D$2+'daisy mesh cycles'!E3</f>
        <v>86.783254523059995</v>
      </c>
      <c r="F3" s="1">
        <f>conflicts!$D$2+'daisy mesh cycles'!F3</f>
        <v>83.799315671172224</v>
      </c>
      <c r="G3" s="1">
        <f>conflicts!$D$2+'daisy mesh cycles'!G3</f>
        <v>83.386955318460053</v>
      </c>
    </row>
    <row r="4" spans="1:11" ht="17" x14ac:dyDescent="0.2">
      <c r="A4" s="1"/>
      <c r="B4" s="1" t="s">
        <v>9</v>
      </c>
      <c r="C4" s="1">
        <f>conflicts!$D$2+'daisy mesh cycles'!C4</f>
        <v>70.246969749610088</v>
      </c>
      <c r="D4" s="1">
        <f>conflicts!$D$2+'daisy mesh cycles'!D4</f>
        <v>67.102919902975387</v>
      </c>
      <c r="E4" s="1">
        <f>conflicts!$D$2+'daisy mesh cycles'!E4</f>
        <v>69.87819606142061</v>
      </c>
      <c r="F4" s="1">
        <f>conflicts!$D$2+'daisy mesh cycles'!F4</f>
        <v>63.975084225042053</v>
      </c>
      <c r="G4" s="1">
        <f>conflicts!$D$2+'daisy mesh cycles'!G4</f>
        <v>63.680699219480644</v>
      </c>
    </row>
    <row r="5" spans="1:11" ht="17" x14ac:dyDescent="0.2">
      <c r="A5" s="1"/>
      <c r="B5" s="1" t="s">
        <v>10</v>
      </c>
      <c r="C5" s="1">
        <f>conflicts!$D$2+'daisy mesh cycles'!C5</f>
        <v>59.707072899943185</v>
      </c>
      <c r="D5" s="1">
        <f>conflicts!$D$2+'daisy mesh cycles'!D5</f>
        <v>59.371753584273755</v>
      </c>
      <c r="E5" s="1">
        <f>conflicts!$D$2+'daisy mesh cycles'!E5</f>
        <v>59.723892719137126</v>
      </c>
      <c r="F5" s="1">
        <f>conflicts!$D$2+'daisy mesh cycles'!F5</f>
        <v>57.318839603529831</v>
      </c>
      <c r="G5" s="1">
        <f>conflicts!$D$2+'daisy mesh cycles'!G5</f>
        <v>57.19708031674233</v>
      </c>
    </row>
    <row r="6" spans="1:11" ht="17" x14ac:dyDescent="0.2">
      <c r="A6" s="1" t="s">
        <v>11</v>
      </c>
      <c r="B6" s="1" t="s">
        <v>8</v>
      </c>
      <c r="C6" s="1">
        <f>conflicts!$D$3+'daisy mesh cycles'!C6</f>
        <v>270.24451507348238</v>
      </c>
      <c r="D6" s="1">
        <f>conflicts!$D$3+'daisy mesh cycles'!D6</f>
        <v>267.64468769313817</v>
      </c>
      <c r="E6" s="1">
        <f>conflicts!$D$3+'daisy mesh cycles'!E6</f>
        <v>267.64468769313817</v>
      </c>
      <c r="F6" s="1">
        <f>conflicts!$D$3+'daisy mesh cycles'!F6</f>
        <v>264.65990256644187</v>
      </c>
      <c r="G6" s="1">
        <f>conflicts!$D$3+'daisy mesh cycles'!G6</f>
        <v>264.10133383794698</v>
      </c>
    </row>
    <row r="7" spans="1:11" ht="17" x14ac:dyDescent="0.2">
      <c r="A7" s="1"/>
      <c r="B7" s="1" t="s">
        <v>9</v>
      </c>
      <c r="C7" s="1">
        <f>conflicts!$D$3+'daisy mesh cycles'!C7</f>
        <v>261.15322788482769</v>
      </c>
      <c r="D7" s="1">
        <f>conflicts!$D$3+'daisy mesh cycles'!D7</f>
        <v>259.1617206121374</v>
      </c>
      <c r="E7" s="1">
        <f>conflicts!$D$3+'daisy mesh cycles'!E7</f>
        <v>259.44915309221949</v>
      </c>
      <c r="F7" s="1">
        <f>conflicts!$D$3+'daisy mesh cycles'!F7</f>
        <v>257.41447879890927</v>
      </c>
      <c r="G7" s="1">
        <f>conflicts!$D$3+'daisy mesh cycles'!G7</f>
        <v>256.80855993839185</v>
      </c>
    </row>
    <row r="8" spans="1:11" ht="17" x14ac:dyDescent="0.2">
      <c r="A8" s="1"/>
      <c r="B8" s="1" t="s">
        <v>10</v>
      </c>
      <c r="C8" s="1">
        <f>conflicts!$D$3+'daisy mesh cycles'!C8</f>
        <v>253.06876867951325</v>
      </c>
      <c r="D8" s="1">
        <f>conflicts!$D$3+'daisy mesh cycles'!D8</f>
        <v>252.21507021604981</v>
      </c>
      <c r="E8" s="1">
        <f>conflicts!$D$3+'daisy mesh cycles'!E8</f>
        <v>252.64134172813854</v>
      </c>
      <c r="F8" s="1">
        <f>conflicts!$D$3+'daisy mesh cycles'!F8</f>
        <v>251.07592735154381</v>
      </c>
      <c r="G8" s="1">
        <f>conflicts!$D$3+'daisy mesh cycles'!G8</f>
        <v>250.42554836227561</v>
      </c>
    </row>
    <row r="9" spans="1:11" ht="17" x14ac:dyDescent="0.2">
      <c r="A9" s="1" t="s">
        <v>12</v>
      </c>
      <c r="B9" s="1" t="s">
        <v>8</v>
      </c>
      <c r="C9" s="1">
        <f>conflicts!$D$4+'daisy mesh cycles'!C9</f>
        <v>28.544224973435668</v>
      </c>
      <c r="D9" s="1">
        <f>conflicts!$D$4+'daisy mesh cycles'!D9</f>
        <v>28.105324408279891</v>
      </c>
      <c r="E9" s="1">
        <f>conflicts!$D$4+'daisy mesh cycles'!E9</f>
        <v>27.765646598491095</v>
      </c>
      <c r="F9" s="1">
        <f>conflicts!$D$4+'daisy mesh cycles'!F9</f>
        <v>26.150350958575213</v>
      </c>
      <c r="G9" s="1">
        <f>conflicts!$D$4+'daisy mesh cycles'!G9</f>
        <v>26.078064745489538</v>
      </c>
    </row>
    <row r="10" spans="1:11" ht="17" x14ac:dyDescent="0.2">
      <c r="A10" s="1"/>
      <c r="B10" s="1" t="s">
        <v>9</v>
      </c>
      <c r="C10" s="1">
        <f>conflicts!$D$4+'daisy mesh cycles'!C10</f>
        <v>27.137789550007149</v>
      </c>
      <c r="D10" s="1">
        <f>conflicts!$D$4+'daisy mesh cycles'!D10</f>
        <v>26.864841219484084</v>
      </c>
      <c r="E10" s="1">
        <f>conflicts!$D$4+'daisy mesh cycles'!E10</f>
        <v>26.678535778830458</v>
      </c>
      <c r="F10" s="1">
        <f>conflicts!$D$4+'daisy mesh cycles'!F10</f>
        <v>25.329206209930774</v>
      </c>
      <c r="G10" s="1">
        <f>conflicts!$D$4+'daisy mesh cycles'!G10</f>
        <v>25.275122920591549</v>
      </c>
    </row>
    <row r="11" spans="1:11" ht="17" x14ac:dyDescent="0.2">
      <c r="A11" s="1"/>
      <c r="B11" s="1" t="s">
        <v>10</v>
      </c>
      <c r="C11" s="1">
        <f>conflicts!$D$4+'daisy mesh cycles'!C11</f>
        <v>26.080402409382636</v>
      </c>
      <c r="D11" s="1">
        <f>conflicts!$D$4+'daisy mesh cycles'!D11</f>
        <v>25.970611679966495</v>
      </c>
      <c r="E11" s="1">
        <f>conflicts!$D$4+'daisy mesh cycles'!E11</f>
        <v>25.901128230204186</v>
      </c>
      <c r="F11" s="1">
        <f>conflicts!$D$4+'daisy mesh cycles'!F11</f>
        <v>24.73118788053069</v>
      </c>
      <c r="G11" s="1">
        <f>conflicts!$D$4+'daisy mesh cycles'!G11</f>
        <v>24.688134926439481</v>
      </c>
    </row>
    <row r="12" spans="1:11" ht="17" x14ac:dyDescent="0.2">
      <c r="A12" s="1" t="s">
        <v>13</v>
      </c>
      <c r="B12" s="1" t="s">
        <v>8</v>
      </c>
      <c r="C12" s="1">
        <f>conflicts!$D$5+'daisy mesh cycles'!C12</f>
        <v>9.1819234980864817</v>
      </c>
      <c r="D12" s="1">
        <f>conflicts!$D$5+'daisy mesh cycles'!D12</f>
        <v>9.1332948173548552</v>
      </c>
      <c r="E12" s="1">
        <f>conflicts!$D$5+'daisy mesh cycles'!E12</f>
        <v>9.028989457217385</v>
      </c>
      <c r="F12" s="1">
        <f>conflicts!$D$5+'daisy mesh cycles'!F12</f>
        <v>7.9686978017870391</v>
      </c>
      <c r="G12" s="1">
        <f>conflicts!$D$5+'daisy mesh cycles'!G12</f>
        <v>7.9551631843648209</v>
      </c>
    </row>
    <row r="13" spans="1:11" ht="17" x14ac:dyDescent="0.2">
      <c r="A13" s="1"/>
      <c r="B13" s="1" t="s">
        <v>9</v>
      </c>
      <c r="C13" s="1">
        <f>conflicts!$D$5+'daisy mesh cycles'!C13</f>
        <v>8.0525605291285078</v>
      </c>
      <c r="D13" s="1">
        <f>conflicts!$D$5+'daisy mesh cycles'!D13</f>
        <v>8.026587248275316</v>
      </c>
      <c r="E13" s="1">
        <f>conflicts!$D$5+'daisy mesh cycles'!E13</f>
        <v>7.9839501606888135</v>
      </c>
      <c r="F13" s="1">
        <f>conflicts!$D$5+'daisy mesh cycles'!F13</f>
        <v>6.9524035828341493</v>
      </c>
      <c r="G13" s="1">
        <f>conflicts!$D$5+'daisy mesh cycles'!G13</f>
        <v>6.9433880805651462</v>
      </c>
    </row>
    <row r="14" spans="1:11" ht="17" x14ac:dyDescent="0.2">
      <c r="A14" s="1"/>
      <c r="B14" s="1" t="s">
        <v>10</v>
      </c>
      <c r="C14" s="1">
        <f>conflicts!$D$5+'daisy mesh cycles'!C14</f>
        <v>8.3121406841709593</v>
      </c>
      <c r="D14" s="1">
        <f>conflicts!$D$5+'daisy mesh cycles'!D14</f>
        <v>8.2924260516078192</v>
      </c>
      <c r="E14" s="1">
        <f>conflicts!$D$5+'daisy mesh cycles'!E14</f>
        <v>8.2635105481852751</v>
      </c>
      <c r="F14" s="1">
        <f>conflicts!$D$5+'daisy mesh cycles'!F14</f>
        <v>7.2424290257414334</v>
      </c>
      <c r="G14" s="1">
        <f>conflicts!$D$5+'daisy mesh cycles'!G14</f>
        <v>7.2322103772832147</v>
      </c>
    </row>
    <row r="15" spans="1:11" ht="17" x14ac:dyDescent="0.2">
      <c r="A15" s="1" t="s">
        <v>14</v>
      </c>
      <c r="B15" s="1" t="s">
        <v>8</v>
      </c>
      <c r="C15" s="1">
        <f>conflicts!$D$6+'daisy mesh cycles'!C15</f>
        <v>353.58119445633804</v>
      </c>
      <c r="D15" s="1">
        <f>conflicts!$D$6+'daisy mesh cycles'!D15</f>
        <v>347.96886490034649</v>
      </c>
      <c r="E15" s="1">
        <f>conflicts!$D$6+'daisy mesh cycles'!E15</f>
        <v>342.76544672764504</v>
      </c>
      <c r="F15" s="1">
        <f>conflicts!$D$6+'daisy mesh cycles'!F15</f>
        <v>341.14243144347824</v>
      </c>
      <c r="G15" s="1">
        <f>conflicts!$D$6+'daisy mesh cycles'!G15</f>
        <v>339.19226037906111</v>
      </c>
    </row>
    <row r="16" spans="1:11" ht="17" x14ac:dyDescent="0.2">
      <c r="A16" s="1"/>
      <c r="B16" s="1" t="s">
        <v>9</v>
      </c>
      <c r="C16" s="1">
        <f>conflicts!$D$6+'daisy mesh cycles'!C16</f>
        <v>245.31148353045597</v>
      </c>
      <c r="D16" s="1">
        <f>conflicts!$D$6+'daisy mesh cycles'!D16</f>
        <v>242.83950560733768</v>
      </c>
      <c r="E16" s="1">
        <f>conflicts!$D$6+'daisy mesh cycles'!E16</f>
        <v>240.76021497812874</v>
      </c>
      <c r="F16" s="1">
        <f>conflicts!$D$6+'daisy mesh cycles'!F16</f>
        <v>240.30300610002388</v>
      </c>
      <c r="G16" s="1">
        <f>conflicts!$D$6+'daisy mesh cycles'!G16</f>
        <v>238.71644248066428</v>
      </c>
    </row>
    <row r="17" spans="1:7" ht="17" x14ac:dyDescent="0.2">
      <c r="A17" s="1"/>
      <c r="B17" s="1" t="s">
        <v>10</v>
      </c>
      <c r="C17" s="1">
        <f>conflicts!$D$6+'daisy mesh cycles'!C17</f>
        <v>44.644547068883035</v>
      </c>
      <c r="D17" s="1">
        <f>conflicts!$D$6+'daisy mesh cycles'!D17</f>
        <v>41.199934030338909</v>
      </c>
      <c r="E17" s="1">
        <f>conflicts!$D$6+'daisy mesh cycles'!E17</f>
        <v>43.33229367525432</v>
      </c>
      <c r="F17" s="1">
        <f>conflicts!$D$6+'daisy mesh cycles'!F17</f>
        <v>36.172665545583897</v>
      </c>
      <c r="G17" s="1">
        <f>conflicts!$D$6+'daisy mesh cycles'!G17</f>
        <v>34.487074828712935</v>
      </c>
    </row>
    <row r="18" spans="1:7" ht="17" x14ac:dyDescent="0.2">
      <c r="A18" s="1" t="s">
        <v>15</v>
      </c>
      <c r="B18" s="1" t="s">
        <v>8</v>
      </c>
      <c r="C18" s="1">
        <f>conflicts!$D$7+'daisy mesh cycles'!C18</f>
        <v>217.43484231199383</v>
      </c>
      <c r="D18" s="1">
        <f>conflicts!$D$7+'daisy mesh cycles'!D18</f>
        <v>202.34666598662113</v>
      </c>
      <c r="E18" s="1">
        <f>conflicts!$D$7+'daisy mesh cycles'!E18</f>
        <v>199.22684488964211</v>
      </c>
      <c r="F18" s="1">
        <f>conflicts!$D$7+'daisy mesh cycles'!F18</f>
        <v>187.56594585526565</v>
      </c>
      <c r="G18" s="1">
        <f>conflicts!$D$7+'daisy mesh cycles'!G18</f>
        <v>185.1202618175418</v>
      </c>
    </row>
    <row r="19" spans="1:7" ht="17" x14ac:dyDescent="0.2">
      <c r="A19" s="1"/>
      <c r="B19" s="1" t="s">
        <v>9</v>
      </c>
      <c r="C19" s="1">
        <f>conflicts!$D$7+'daisy mesh cycles'!C19</f>
        <v>120.15181124497813</v>
      </c>
      <c r="D19" s="1">
        <f>conflicts!$D$7+'daisy mesh cycles'!D19</f>
        <v>109.44792438955213</v>
      </c>
      <c r="E19" s="1">
        <f>conflicts!$D$7+'daisy mesh cycles'!E19</f>
        <v>106.5225589423823</v>
      </c>
      <c r="F19" s="1">
        <f>conflicts!$D$7+'daisy mesh cycles'!F19</f>
        <v>103.87534762482515</v>
      </c>
      <c r="G19" s="1">
        <f>conflicts!$D$7+'daisy mesh cycles'!G19</f>
        <v>102.05775845087096</v>
      </c>
    </row>
    <row r="20" spans="1:7" ht="17" x14ac:dyDescent="0.2">
      <c r="A20" s="1"/>
      <c r="B20" s="1" t="s">
        <v>10</v>
      </c>
      <c r="C20" s="1">
        <f>conflicts!$D$7+'daisy mesh cycles'!C20</f>
        <v>78.062845549599231</v>
      </c>
      <c r="D20" s="1">
        <f>conflicts!$D$7+'daisy mesh cycles'!D20</f>
        <v>65.506608489034051</v>
      </c>
      <c r="E20" s="1">
        <f>conflicts!$D$7+'daisy mesh cycles'!E20</f>
        <v>65.091501650373345</v>
      </c>
      <c r="F20" s="1">
        <f>conflicts!$D$7+'daisy mesh cycles'!F20</f>
        <v>62.8223466501546</v>
      </c>
      <c r="G20" s="1">
        <f>conflicts!$D$7+'daisy mesh cycles'!G20</f>
        <v>60.598819814864498</v>
      </c>
    </row>
    <row r="21" spans="1:7" ht="17" x14ac:dyDescent="0.2">
      <c r="A21" s="1"/>
      <c r="B21" s="1" t="s">
        <v>16</v>
      </c>
      <c r="C21" s="1"/>
      <c r="D21" s="1"/>
      <c r="E21" s="1"/>
      <c r="F21" s="1"/>
      <c r="G21" s="1"/>
    </row>
    <row r="22" spans="1:7" ht="17" x14ac:dyDescent="0.2">
      <c r="A22" s="1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</row>
    <row r="23" spans="1:7" ht="17" x14ac:dyDescent="0.2">
      <c r="A23" s="1" t="s">
        <v>7</v>
      </c>
      <c r="B23" s="1" t="s">
        <v>8</v>
      </c>
      <c r="C23" s="1">
        <f>conflicts!$D$2+'daisy mesh cycles'!C23</f>
        <v>69.495934136059034</v>
      </c>
      <c r="D23" s="1">
        <f>conflicts!$D$2+'daisy mesh cycles'!D23</f>
        <v>66.413468345103126</v>
      </c>
      <c r="E23" s="1">
        <f>conflicts!$D$2+'daisy mesh cycles'!E23</f>
        <v>69.243261509398579</v>
      </c>
      <c r="F23" s="1">
        <f>conflicts!$D$2+'daisy mesh cycles'!F23</f>
        <v>63.289416372370013</v>
      </c>
      <c r="G23" s="1">
        <f>conflicts!$D$2+'daisy mesh cycles'!G23</f>
        <v>62.421370076045832</v>
      </c>
    </row>
    <row r="24" spans="1:7" ht="17" x14ac:dyDescent="0.2">
      <c r="A24" s="1"/>
      <c r="B24" s="1" t="s">
        <v>9</v>
      </c>
      <c r="C24" s="1">
        <f>conflicts!$D$2+'daisy mesh cycles'!C24</f>
        <v>63.887941052827173</v>
      </c>
      <c r="D24" s="1">
        <f>conflicts!$D$2+'daisy mesh cycles'!D24</f>
        <v>62.59617490016673</v>
      </c>
      <c r="E24" s="1">
        <f>conflicts!$D$2+'daisy mesh cycles'!E24</f>
        <v>63.937786100186777</v>
      </c>
      <c r="F24" s="1">
        <f>conflicts!$D$2+'daisy mesh cycles'!F24</f>
        <v>60.166745388092778</v>
      </c>
      <c r="G24" s="1">
        <f>conflicts!$D$2+'daisy mesh cycles'!G24</f>
        <v>59.524166966562504</v>
      </c>
    </row>
    <row r="25" spans="1:7" ht="17" x14ac:dyDescent="0.2">
      <c r="A25" s="1"/>
      <c r="B25" s="1" t="s">
        <v>10</v>
      </c>
      <c r="C25" s="1">
        <f>conflicts!$D$2+'daisy mesh cycles'!C25</f>
        <v>59.707072899943185</v>
      </c>
      <c r="D25" s="1">
        <f>conflicts!$D$2+'daisy mesh cycles'!D25</f>
        <v>59.371753584273755</v>
      </c>
      <c r="E25" s="1">
        <f>conflicts!$D$2+'daisy mesh cycles'!E25</f>
        <v>59.723892719137126</v>
      </c>
      <c r="F25" s="1">
        <f>conflicts!$D$2+'daisy mesh cycles'!F25</f>
        <v>57.318839603529831</v>
      </c>
      <c r="G25" s="1">
        <f>conflicts!$D$2+'daisy mesh cycles'!G25</f>
        <v>57.19708031674233</v>
      </c>
    </row>
    <row r="26" spans="1:7" ht="17" x14ac:dyDescent="0.2">
      <c r="A26" s="1" t="s">
        <v>11</v>
      </c>
      <c r="B26" s="1" t="s">
        <v>8</v>
      </c>
      <c r="C26" s="1">
        <f>conflicts!$D$3+'daisy mesh cycles'!C26</f>
        <v>259.97217568701529</v>
      </c>
      <c r="D26" s="1">
        <f>conflicts!$D$3+'daisy mesh cycles'!D26</f>
        <v>258.25305811989972</v>
      </c>
      <c r="E26" s="1">
        <f>conflicts!$D$3+'daisy mesh cycles'!E26</f>
        <v>258.68229186754075</v>
      </c>
      <c r="F26" s="1">
        <f>conflicts!$D$3+'daisy mesh cycles'!F26</f>
        <v>256.69438430374657</v>
      </c>
      <c r="G26" s="1">
        <f>conflicts!$D$3+'daisy mesh cycles'!G26</f>
        <v>256.06264302101391</v>
      </c>
    </row>
    <row r="27" spans="1:7" ht="17" x14ac:dyDescent="0.2">
      <c r="A27" s="1"/>
      <c r="B27" s="1" t="s">
        <v>9</v>
      </c>
      <c r="C27" s="1">
        <f>conflicts!$D$3+'daisy mesh cycles'!C27</f>
        <v>257.09428709973747</v>
      </c>
      <c r="D27" s="1">
        <f>conflicts!$D$3+'daisy mesh cycles'!D27</f>
        <v>255.69420137609021</v>
      </c>
      <c r="E27" s="1">
        <f>conflicts!$D$3+'daisy mesh cycles'!E27</f>
        <v>255.95587579528743</v>
      </c>
      <c r="F27" s="1">
        <f>conflicts!$D$3+'daisy mesh cycles'!F27</f>
        <v>254.08662537563825</v>
      </c>
      <c r="G27" s="1">
        <f>conflicts!$D$3+'daisy mesh cycles'!G27</f>
        <v>253.51163665044061</v>
      </c>
    </row>
    <row r="28" spans="1:7" ht="17" x14ac:dyDescent="0.2">
      <c r="A28" s="1"/>
      <c r="B28" s="1" t="s">
        <v>10</v>
      </c>
      <c r="C28" s="1">
        <f>conflicts!$D$3+'daisy mesh cycles'!C28</f>
        <v>253.06876867951325</v>
      </c>
      <c r="D28" s="1">
        <f>conflicts!$D$3+'daisy mesh cycles'!D28</f>
        <v>252.21507021604981</v>
      </c>
      <c r="E28" s="1">
        <f>conflicts!$D$3+'daisy mesh cycles'!E28</f>
        <v>252.64134172813854</v>
      </c>
      <c r="F28" s="1">
        <f>conflicts!$D$3+'daisy mesh cycles'!F28</f>
        <v>251.07592735154381</v>
      </c>
      <c r="G28" s="1">
        <f>conflicts!$D$3+'daisy mesh cycles'!G28</f>
        <v>250.42554836227561</v>
      </c>
    </row>
    <row r="29" spans="1:7" ht="17" x14ac:dyDescent="0.2">
      <c r="A29" s="1" t="s">
        <v>12</v>
      </c>
      <c r="B29" s="1" t="s">
        <v>8</v>
      </c>
      <c r="C29" s="1">
        <f>conflicts!$D$4+'daisy mesh cycles'!C29</f>
        <v>26.913421809658498</v>
      </c>
      <c r="D29" s="1">
        <f>conflicts!$D$4+'daisy mesh cycles'!D29</f>
        <v>26.638841248568692</v>
      </c>
      <c r="E29" s="1">
        <f>conflicts!$D$4+'daisy mesh cycles'!E29</f>
        <v>26.476948736800711</v>
      </c>
      <c r="F29" s="1">
        <f>conflicts!$D$4+'daisy mesh cycles'!F29</f>
        <v>25.160847285752862</v>
      </c>
      <c r="G29" s="1">
        <f>conflicts!$D$4+'daisy mesh cycles'!G29</f>
        <v>25.109788587383477</v>
      </c>
    </row>
    <row r="30" spans="1:7" ht="17" x14ac:dyDescent="0.2">
      <c r="A30" s="1"/>
      <c r="B30" s="1" t="s">
        <v>9</v>
      </c>
      <c r="C30" s="1">
        <f>conflicts!$D$4+'daisy mesh cycles'!C30</f>
        <v>26.483735421267752</v>
      </c>
      <c r="D30" s="1">
        <f>conflicts!$D$4+'daisy mesh cycles'!D30</f>
        <v>26.294980805540241</v>
      </c>
      <c r="E30" s="1">
        <f>conflicts!$D$4+'daisy mesh cycles'!E30</f>
        <v>26.171997808591112</v>
      </c>
      <c r="F30" s="1">
        <f>conflicts!$D$4+'daisy mesh cycles'!F30</f>
        <v>24.933870044673064</v>
      </c>
      <c r="G30" s="1">
        <f>conflicts!$D$4+'daisy mesh cycles'!G30</f>
        <v>24.887077391450731</v>
      </c>
    </row>
    <row r="31" spans="1:7" ht="17" x14ac:dyDescent="0.2">
      <c r="A31" s="1"/>
      <c r="B31" s="1" t="s">
        <v>10</v>
      </c>
      <c r="C31" s="1">
        <f>conflicts!$D$4+'daisy mesh cycles'!C31</f>
        <v>26.080402409382636</v>
      </c>
      <c r="D31" s="1">
        <f>conflicts!$D$4+'daisy mesh cycles'!D31</f>
        <v>25.970611679966495</v>
      </c>
      <c r="E31" s="1">
        <f>conflicts!$D$4+'daisy mesh cycles'!E31</f>
        <v>25.901128230204186</v>
      </c>
      <c r="F31" s="1">
        <f>conflicts!$D$4+'daisy mesh cycles'!F31</f>
        <v>24.73118788053069</v>
      </c>
      <c r="G31" s="1">
        <f>conflicts!$D$4+'daisy mesh cycles'!G31</f>
        <v>24.688134926439481</v>
      </c>
    </row>
    <row r="32" spans="1:7" ht="17" x14ac:dyDescent="0.2">
      <c r="A32" s="1" t="s">
        <v>13</v>
      </c>
      <c r="B32" s="1" t="s">
        <v>8</v>
      </c>
      <c r="C32" s="1">
        <f>conflicts!$D$5+'daisy mesh cycles'!C32</f>
        <v>8.4187734893490962</v>
      </c>
      <c r="D32" s="1">
        <f>conflicts!$D$5+'daisy mesh cycles'!D32</f>
        <v>8.38754209642841</v>
      </c>
      <c r="E32" s="1">
        <f>conflicts!$D$5+'daisy mesh cycles'!E32</f>
        <v>8.3334954397151311</v>
      </c>
      <c r="F32" s="1">
        <f>conflicts!$D$5+'daisy mesh cycles'!F32</f>
        <v>7.3017374655118967</v>
      </c>
      <c r="G32" s="1">
        <f>conflicts!$D$5+'daisy mesh cycles'!G32</f>
        <v>7.2912686211792526</v>
      </c>
    </row>
    <row r="33" spans="1:7" ht="17" x14ac:dyDescent="0.2">
      <c r="A33" s="1"/>
      <c r="B33" s="1" t="s">
        <v>9</v>
      </c>
      <c r="C33" s="1">
        <f>conflicts!$D$5+'daisy mesh cycles'!C33</f>
        <v>8.0291563714338565</v>
      </c>
      <c r="D33" s="1">
        <f>conflicts!$D$5+'daisy mesh cycles'!D33</f>
        <v>8.009116678257481</v>
      </c>
      <c r="E33" s="1">
        <f>conflicts!$D$5+'daisy mesh cycles'!E33</f>
        <v>7.9715388943776997</v>
      </c>
      <c r="F33" s="1">
        <f>conflicts!$D$5+'daisy mesh cycles'!F33</f>
        <v>6.9452057447257296</v>
      </c>
      <c r="G33" s="1">
        <f>conflicts!$D$5+'daisy mesh cycles'!G33</f>
        <v>6.9366429673676304</v>
      </c>
    </row>
    <row r="34" spans="1:7" ht="17" x14ac:dyDescent="0.2">
      <c r="A34" s="1"/>
      <c r="B34" s="1" t="s">
        <v>10</v>
      </c>
      <c r="C34" s="1">
        <f>conflicts!$D$5+'daisy mesh cycles'!C34</f>
        <v>8.3121406841709593</v>
      </c>
      <c r="D34" s="1">
        <f>conflicts!$D$5+'daisy mesh cycles'!D34</f>
        <v>8.2924260516078192</v>
      </c>
      <c r="E34" s="1">
        <f>conflicts!$D$5+'daisy mesh cycles'!E34</f>
        <v>8.2635105481852751</v>
      </c>
      <c r="F34" s="1">
        <f>conflicts!$D$5+'daisy mesh cycles'!F34</f>
        <v>7.2424290257414334</v>
      </c>
      <c r="G34" s="1">
        <f>conflicts!$D$5+'daisy mesh cycles'!G34</f>
        <v>7.2322103772832147</v>
      </c>
    </row>
    <row r="35" spans="1:7" ht="17" x14ac:dyDescent="0.2">
      <c r="A35" s="1" t="s">
        <v>14</v>
      </c>
      <c r="B35" s="1" t="s">
        <v>8</v>
      </c>
      <c r="C35" s="1">
        <f>conflicts!$D$6+'daisy mesh cycles'!C35</f>
        <v>216.3836269321298</v>
      </c>
      <c r="D35" s="1">
        <f>conflicts!$D$6+'daisy mesh cycles'!D35</f>
        <v>213.46767040339199</v>
      </c>
      <c r="E35" s="1">
        <f>conflicts!$D$6+'daisy mesh cycles'!E35</f>
        <v>211.24405857201594</v>
      </c>
      <c r="F35" s="1">
        <f>conflicts!$D$6+'daisy mesh cycles'!F35</f>
        <v>210.54232145247752</v>
      </c>
      <c r="G35" s="1">
        <f>conflicts!$D$6+'daisy mesh cycles'!G35</f>
        <v>209.02352047555001</v>
      </c>
    </row>
    <row r="36" spans="1:7" ht="17" x14ac:dyDescent="0.2">
      <c r="A36" s="1"/>
      <c r="B36" s="1" t="s">
        <v>9</v>
      </c>
      <c r="C36" s="1">
        <f>conflicts!$D$6+'daisy mesh cycles'!C36</f>
        <v>195.45493935053346</v>
      </c>
      <c r="D36" s="1">
        <f>conflicts!$D$6+'daisy mesh cycles'!D36</f>
        <v>192.85607820861244</v>
      </c>
      <c r="E36" s="1">
        <f>conflicts!$D$6+'daisy mesh cycles'!E36</f>
        <v>191.04197811563981</v>
      </c>
      <c r="F36" s="1">
        <f>conflicts!$D$6+'daisy mesh cycles'!F36</f>
        <v>190.75490870853682</v>
      </c>
      <c r="G36" s="1">
        <f>conflicts!$D$6+'daisy mesh cycles'!G36</f>
        <v>188.98023788246763</v>
      </c>
    </row>
    <row r="37" spans="1:7" ht="17" x14ac:dyDescent="0.2">
      <c r="A37" s="1"/>
      <c r="B37" s="1" t="s">
        <v>10</v>
      </c>
      <c r="C37" s="1">
        <f>conflicts!$D$6+'daisy mesh cycles'!C37</f>
        <v>44.644547068883035</v>
      </c>
      <c r="D37" s="1">
        <f>conflicts!$D$6+'daisy mesh cycles'!D37</f>
        <v>41.199934030338909</v>
      </c>
      <c r="E37" s="1">
        <f>conflicts!$D$6+'daisy mesh cycles'!E37</f>
        <v>43.33229367525432</v>
      </c>
      <c r="F37" s="1">
        <f>conflicts!$D$6+'daisy mesh cycles'!F37</f>
        <v>36.172665545583897</v>
      </c>
      <c r="G37" s="1">
        <f>conflicts!$D$6+'daisy mesh cycles'!G37</f>
        <v>34.487074828712935</v>
      </c>
    </row>
    <row r="38" spans="1:7" ht="17" x14ac:dyDescent="0.2">
      <c r="A38" s="1" t="s">
        <v>15</v>
      </c>
      <c r="B38" s="1" t="s">
        <v>8</v>
      </c>
      <c r="C38" s="1">
        <f>conflicts!$D$7+'daisy mesh cycles'!C38</f>
        <v>131.68826564578444</v>
      </c>
      <c r="D38" s="1">
        <f>conflicts!$D$7+'daisy mesh cycles'!D38</f>
        <v>120.85233273240338</v>
      </c>
      <c r="E38" s="1">
        <f>conflicts!$D$7+'daisy mesh cycles'!E38</f>
        <v>120.097221321481</v>
      </c>
      <c r="F38" s="1">
        <f>conflicts!$D$7+'daisy mesh cycles'!F38</f>
        <v>114.73510874908142</v>
      </c>
      <c r="G38" s="1">
        <f>conflicts!$D$7+'daisy mesh cycles'!G38</f>
        <v>110.71346560623434</v>
      </c>
    </row>
    <row r="39" spans="1:7" ht="17" x14ac:dyDescent="0.2">
      <c r="A39" s="1"/>
      <c r="B39" s="1" t="s">
        <v>9</v>
      </c>
      <c r="C39" s="1">
        <f>conflicts!$D$7+'daisy mesh cycles'!C39</f>
        <v>102.83427866562855</v>
      </c>
      <c r="D39" s="1">
        <f>conflicts!$D$7+'daisy mesh cycles'!D39</f>
        <v>88.285508230854859</v>
      </c>
      <c r="E39" s="1">
        <f>conflicts!$D$7+'daisy mesh cycles'!E39</f>
        <v>85.417369866333232</v>
      </c>
      <c r="F39" s="1">
        <f>conflicts!$D$7+'daisy mesh cycles'!F39</f>
        <v>78.80796945873783</v>
      </c>
      <c r="G39" s="1">
        <f>conflicts!$D$7+'daisy mesh cycles'!G39</f>
        <v>73.339900422388439</v>
      </c>
    </row>
    <row r="40" spans="1:7" ht="17" x14ac:dyDescent="0.2">
      <c r="A40" s="1"/>
      <c r="B40" s="1" t="s">
        <v>10</v>
      </c>
      <c r="C40" s="1">
        <f>conflicts!$D$7+'daisy mesh cycles'!C40</f>
        <v>78.062845549599231</v>
      </c>
      <c r="D40" s="1">
        <f>conflicts!$D$7+'daisy mesh cycles'!D40</f>
        <v>65.506608489034051</v>
      </c>
      <c r="E40" s="1">
        <f>conflicts!$D$7+'daisy mesh cycles'!E40</f>
        <v>65.091501650373345</v>
      </c>
      <c r="F40" s="1">
        <f>conflicts!$D$7+'daisy mesh cycles'!F40</f>
        <v>62.8223466501546</v>
      </c>
      <c r="G40" s="1">
        <f>conflicts!$D$7+'daisy mesh cycles'!G40</f>
        <v>60.598819814864498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L36" sqref="L36"/>
    </sheetView>
  </sheetViews>
  <sheetFormatPr baseColWidth="10" defaultRowHeight="16" x14ac:dyDescent="0.2"/>
  <sheetData>
    <row r="1" spans="1:6" ht="17" x14ac:dyDescent="0.2">
      <c r="A1" s="1"/>
      <c r="B1" s="1"/>
      <c r="C1" s="1" t="s">
        <v>3</v>
      </c>
      <c r="D1" s="1" t="s">
        <v>4</v>
      </c>
      <c r="E1" s="1" t="s">
        <v>17</v>
      </c>
      <c r="F1" s="1" t="s">
        <v>6</v>
      </c>
    </row>
    <row r="2" spans="1:6" ht="17" x14ac:dyDescent="0.2">
      <c r="A2" s="1" t="s">
        <v>7</v>
      </c>
      <c r="B2" s="1" t="s">
        <v>27</v>
      </c>
      <c r="C2" s="1">
        <f>'daisy mesh cycles disk'!$C5/'daisy mesh cycles disk'!D5</f>
        <v>1.0056477920126357</v>
      </c>
      <c r="D2" s="1">
        <f>'daisy mesh cycles disk'!$C5/'daisy mesh cycles disk'!E5</f>
        <v>0.99971837369554861</v>
      </c>
      <c r="E2" s="1">
        <f>'daisy mesh cycles disk'!$C5/'daisy mesh cycles disk'!F5</f>
        <v>1.0416657649200958</v>
      </c>
      <c r="F2" s="1">
        <f>'daisy mesh cycles disk'!$C5/'daisy mesh cycles disk'!G5</f>
        <v>1.0438832291666145</v>
      </c>
    </row>
    <row r="3" spans="1:6" ht="17" x14ac:dyDescent="0.2">
      <c r="A3" s="1"/>
      <c r="B3" s="1" t="s">
        <v>28</v>
      </c>
      <c r="C3" s="1">
        <f>'daisy mesh cycles disk'!$C4/'daisy mesh cycles disk'!D4</f>
        <v>1.0468541436226726</v>
      </c>
      <c r="D3" s="1">
        <f>'daisy mesh cycles disk'!$C4/'daisy mesh cycles disk'!E4</f>
        <v>1.0052773784810549</v>
      </c>
      <c r="E3" s="1">
        <f>'daisy mesh cycles disk'!$C4/'daisy mesh cycles disk'!F4</f>
        <v>1.0980363777639701</v>
      </c>
      <c r="F3" s="1">
        <f>'daisy mesh cycles disk'!$C4/'daisy mesh cycles disk'!G4</f>
        <v>1.1031124125615874</v>
      </c>
    </row>
    <row r="4" spans="1:6" ht="17" x14ac:dyDescent="0.2">
      <c r="A4" s="1"/>
      <c r="B4" s="1" t="s">
        <v>29</v>
      </c>
      <c r="C4" s="1">
        <f>'daisy mesh cycles disk'!$C3/'daisy mesh cycles disk'!D3</f>
        <v>1.0185724352364716</v>
      </c>
      <c r="D4" s="1">
        <f>'daisy mesh cycles disk'!$C3/'daisy mesh cycles disk'!E3</f>
        <v>1.0125610476907414</v>
      </c>
      <c r="E4" s="1">
        <f>'daisy mesh cycles disk'!$C3/'daisy mesh cycles disk'!F3</f>
        <v>1.0486164763766821</v>
      </c>
      <c r="F4" s="1">
        <f>'daisy mesh cycles disk'!$C3/'daisy mesh cycles disk'!G3</f>
        <v>1.0538020339786727</v>
      </c>
    </row>
    <row r="5" spans="1:6" ht="17" x14ac:dyDescent="0.2">
      <c r="A5" s="1" t="s">
        <v>11</v>
      </c>
      <c r="B5" s="1" t="s">
        <v>27</v>
      </c>
      <c r="C5" s="1">
        <f>'daisy mesh cycles disk'!$C8/'daisy mesh cycles disk'!D8</f>
        <v>1.0033848035437858</v>
      </c>
      <c r="D5" s="1">
        <f>'daisy mesh cycles disk'!$C8/'daisy mesh cycles disk'!E8</f>
        <v>1.0016918329694222</v>
      </c>
      <c r="E5" s="1">
        <f>'daisy mesh cycles disk'!$C8/'daisy mesh cycles disk'!F8</f>
        <v>1.0079372058842551</v>
      </c>
      <c r="F5" s="1">
        <f>'daisy mesh cycles disk'!$C8/'daisy mesh cycles disk'!G8</f>
        <v>1.0105549147621866</v>
      </c>
    </row>
    <row r="6" spans="1:6" ht="17" x14ac:dyDescent="0.2">
      <c r="A6" s="1"/>
      <c r="B6" s="1" t="s">
        <v>28</v>
      </c>
      <c r="C6" s="1">
        <f>'daisy mesh cycles disk'!$C7/'daisy mesh cycles disk'!D7</f>
        <v>1.0076844190877663</v>
      </c>
      <c r="D6" s="1">
        <f>'daisy mesh cycles disk'!$C7/'daisy mesh cycles disk'!E7</f>
        <v>1.0065680491622284</v>
      </c>
      <c r="E6" s="1">
        <f>'daisy mesh cycles disk'!$C7/'daisy mesh cycles disk'!F7</f>
        <v>1.0145242377327155</v>
      </c>
      <c r="F6" s="1">
        <f>'daisy mesh cycles disk'!$C7/'daisy mesh cycles disk'!G7</f>
        <v>1.0169179249612168</v>
      </c>
    </row>
    <row r="7" spans="1:6" ht="17" x14ac:dyDescent="0.2">
      <c r="A7" s="1"/>
      <c r="B7" s="1" t="s">
        <v>29</v>
      </c>
      <c r="C7" s="1">
        <f>'daisy mesh cycles disk'!$C6/'daisy mesh cycles disk'!D6</f>
        <v>1.0097137268172682</v>
      </c>
      <c r="D7" s="1">
        <f>'daisy mesh cycles disk'!$C6/'daisy mesh cycles disk'!E6</f>
        <v>1.0097137268172682</v>
      </c>
      <c r="E7" s="1">
        <f>'daisy mesh cycles disk'!$C6/'daisy mesh cycles disk'!F6</f>
        <v>1.0211010903158573</v>
      </c>
      <c r="F7" s="1">
        <f>'daisy mesh cycles disk'!$C6/'daisy mesh cycles disk'!G6</f>
        <v>1.0232606974991836</v>
      </c>
    </row>
    <row r="8" spans="1:6" ht="17" x14ac:dyDescent="0.2">
      <c r="A8" s="1" t="s">
        <v>12</v>
      </c>
      <c r="B8" s="1" t="s">
        <v>27</v>
      </c>
      <c r="C8" s="1">
        <f>'daisy mesh cycles disk'!$C11/'daisy mesh cycles disk'!D11</f>
        <v>1.0042274987885955</v>
      </c>
      <c r="D8" s="1">
        <f>'daisy mesh cycles disk'!$C11/'daisy mesh cycles disk'!E11</f>
        <v>1.0069214814731271</v>
      </c>
      <c r="E8" s="1">
        <f>'daisy mesh cycles disk'!$C11/'daisy mesh cycles disk'!F11</f>
        <v>1.0545551849498542</v>
      </c>
      <c r="F8" s="1">
        <f>'daisy mesh cycles disk'!$C11/'daisy mesh cycles disk'!G11</f>
        <v>1.0563941945024014</v>
      </c>
    </row>
    <row r="9" spans="1:6" ht="17" x14ac:dyDescent="0.2">
      <c r="A9" s="1"/>
      <c r="B9" s="1" t="s">
        <v>28</v>
      </c>
      <c r="C9" s="1">
        <f>'daisy mesh cycles disk'!$C10/'daisy mesh cycles disk'!D10</f>
        <v>1.010160057462953</v>
      </c>
      <c r="D9" s="1">
        <f>'daisy mesh cycles disk'!$C10/'daisy mesh cycles disk'!E10</f>
        <v>1.0172143544527323</v>
      </c>
      <c r="E9" s="1">
        <f>'daisy mesh cycles disk'!$C10/'daisy mesh cycles disk'!F10</f>
        <v>1.0714030801078671</v>
      </c>
      <c r="F9" s="1">
        <f>'daisy mesh cycles disk'!$C10/'daisy mesh cycles disk'!G10</f>
        <v>1.0736956506707269</v>
      </c>
    </row>
    <row r="10" spans="1:6" ht="17" x14ac:dyDescent="0.2">
      <c r="A10" s="1"/>
      <c r="B10" s="1" t="s">
        <v>29</v>
      </c>
      <c r="C10" s="1">
        <f>'daisy mesh cycles disk'!$C9/'daisy mesh cycles disk'!D9</f>
        <v>1.0156162782104901</v>
      </c>
      <c r="D10" s="1">
        <f>'daisy mesh cycles disk'!$C9/'daisy mesh cycles disk'!E9</f>
        <v>1.0280410676618956</v>
      </c>
      <c r="E10" s="1">
        <f>'daisy mesh cycles disk'!$C9/'daisy mesh cycles disk'!F9</f>
        <v>1.0915427107900997</v>
      </c>
      <c r="F10" s="1">
        <f>'daisy mesh cycles disk'!$C9/'daisy mesh cycles disk'!G9</f>
        <v>1.0945683758367337</v>
      </c>
    </row>
    <row r="11" spans="1:6" ht="17" x14ac:dyDescent="0.2">
      <c r="A11" s="1" t="s">
        <v>13</v>
      </c>
      <c r="B11" s="1" t="s">
        <v>27</v>
      </c>
      <c r="C11" s="1">
        <f>'daisy mesh cycles disk'!$C14/'daisy mesh cycles disk'!D14</f>
        <v>1.0023774263937293</v>
      </c>
      <c r="D11" s="1">
        <f>'daisy mesh cycles disk'!$C14/'daisy mesh cycles disk'!E14</f>
        <v>1.0058849245368682</v>
      </c>
      <c r="E11" s="1">
        <f>'daisy mesh cycles disk'!$C14/'daisy mesh cycles disk'!F14</f>
        <v>1.1477006753711356</v>
      </c>
      <c r="F11" s="1">
        <f>'daisy mesh cycles disk'!$C14/'daisy mesh cycles disk'!G14</f>
        <v>1.1493223026641852</v>
      </c>
    </row>
    <row r="12" spans="1:6" ht="17" x14ac:dyDescent="0.2">
      <c r="A12" s="1"/>
      <c r="B12" s="1" t="s">
        <v>28</v>
      </c>
      <c r="C12" s="1">
        <f>'daisy mesh cycles disk'!$C13/'daisy mesh cycles disk'!D13</f>
        <v>1.0032359058775289</v>
      </c>
      <c r="D12" s="1">
        <f>'daisy mesh cycles disk'!$C13/'daisy mesh cycles disk'!E13</f>
        <v>1.0085935366652858</v>
      </c>
      <c r="E12" s="1">
        <f>'daisy mesh cycles disk'!$C13/'daisy mesh cycles disk'!F13</f>
        <v>1.1582412374636455</v>
      </c>
      <c r="F12" s="1">
        <f>'daisy mesh cycles disk'!$C13/'daisy mesh cycles disk'!G13</f>
        <v>1.1597451324473689</v>
      </c>
    </row>
    <row r="13" spans="1:6" ht="17" x14ac:dyDescent="0.2">
      <c r="A13" s="1"/>
      <c r="B13" s="1" t="s">
        <v>29</v>
      </c>
      <c r="C13" s="1">
        <f>'daisy mesh cycles disk'!$C12/'daisy mesh cycles disk'!D12</f>
        <v>1.0053243305624191</v>
      </c>
      <c r="D13" s="1">
        <f>'daisy mesh cycles disk'!$C12/'daisy mesh cycles disk'!E12</f>
        <v>1.0169381126862262</v>
      </c>
      <c r="E13" s="1">
        <f>'daisy mesh cycles disk'!$C12/'daisy mesh cycles disk'!F12</f>
        <v>1.152248927801901</v>
      </c>
      <c r="F13" s="1">
        <f>'daisy mesh cycles disk'!$C12/'daisy mesh cycles disk'!G12</f>
        <v>1.1542093210775048</v>
      </c>
    </row>
    <row r="14" spans="1:6" ht="17" x14ac:dyDescent="0.2">
      <c r="A14" s="1" t="s">
        <v>14</v>
      </c>
      <c r="B14" s="1" t="s">
        <v>27</v>
      </c>
      <c r="C14" s="1">
        <f>'daisy mesh cycles disk'!$C17/'daisy mesh cycles disk'!D17</f>
        <v>1.0836072464583941</v>
      </c>
      <c r="D14" s="1">
        <f>'daisy mesh cycles disk'!$C17/'daisy mesh cycles disk'!E17</f>
        <v>1.0302834971871822</v>
      </c>
      <c r="E14" s="1">
        <f>'daisy mesh cycles disk'!$C17/'daisy mesh cycles disk'!F17</f>
        <v>1.2342067247608026</v>
      </c>
      <c r="F14" s="1">
        <f>'daisy mesh cycles disk'!$C17/'daisy mesh cycles disk'!G17</f>
        <v>1.2945298286566562</v>
      </c>
    </row>
    <row r="15" spans="1:6" ht="17" x14ac:dyDescent="0.2">
      <c r="A15" s="1"/>
      <c r="B15" s="1" t="s">
        <v>28</v>
      </c>
      <c r="C15" s="1">
        <f>'daisy mesh cycles disk'!$C16/'daisy mesh cycles disk'!D16</f>
        <v>1.0101794718982644</v>
      </c>
      <c r="D15" s="1">
        <f>'daisy mesh cycles disk'!$C16/'daisy mesh cycles disk'!E16</f>
        <v>1.0189037401912133</v>
      </c>
      <c r="E15" s="1">
        <f>'daisy mesh cycles disk'!$C16/'daisy mesh cycles disk'!F16</f>
        <v>1.020842341973647</v>
      </c>
      <c r="F15" s="1">
        <f>'daisy mesh cycles disk'!$C16/'daisy mesh cycles disk'!G16</f>
        <v>1.0276270917129049</v>
      </c>
    </row>
    <row r="16" spans="1:6" ht="17" x14ac:dyDescent="0.2">
      <c r="A16" s="1"/>
      <c r="B16" s="1" t="s">
        <v>29</v>
      </c>
      <c r="C16" s="1">
        <f>'daisy mesh cycles disk'!$C15/'daisy mesh cycles disk'!D15</f>
        <v>1.0161288268063835</v>
      </c>
      <c r="D16" s="1">
        <f>'daisy mesh cycles disk'!$C15/'daisy mesh cycles disk'!E15</f>
        <v>1.0315543699983476</v>
      </c>
      <c r="E16" s="1">
        <f>'daisy mesh cycles disk'!$C15/'daisy mesh cycles disk'!F15</f>
        <v>1.0364620811319998</v>
      </c>
      <c r="F16" s="1">
        <f>'daisy mesh cycles disk'!$C15/'daisy mesh cycles disk'!G15</f>
        <v>1.0424211745315082</v>
      </c>
    </row>
    <row r="17" spans="1:6" ht="17" x14ac:dyDescent="0.2">
      <c r="A17" s="1" t="s">
        <v>15</v>
      </c>
      <c r="B17" s="1" t="s">
        <v>27</v>
      </c>
      <c r="C17" s="1">
        <f>'daisy mesh cycles disk'!$C20/'daisy mesh cycles disk'!D20</f>
        <v>1.1916789366780776</v>
      </c>
      <c r="D17" s="1">
        <f>'daisy mesh cycles disk'!$C20/'daisy mesh cycles disk'!E20</f>
        <v>1.1992786088865948</v>
      </c>
      <c r="E17" s="1">
        <f>'daisy mesh cycles disk'!$C20/'daisy mesh cycles disk'!F20</f>
        <v>1.2425967782501981</v>
      </c>
      <c r="F17" s="1">
        <f>'daisy mesh cycles disk'!$C20/'daisy mesh cycles disk'!G20</f>
        <v>1.2881908556649964</v>
      </c>
    </row>
    <row r="18" spans="1:6" ht="17" x14ac:dyDescent="0.2">
      <c r="A18" s="1"/>
      <c r="B18" s="1" t="s">
        <v>28</v>
      </c>
      <c r="C18" s="1">
        <f>'daisy mesh cycles disk'!$C19/'daisy mesh cycles disk'!D19</f>
        <v>1.0977989022188144</v>
      </c>
      <c r="D18" s="1">
        <f>'daisy mesh cycles disk'!$C19/'daisy mesh cycles disk'!E19</f>
        <v>1.127947098135033</v>
      </c>
      <c r="E18" s="1">
        <f>'daisy mesh cycles disk'!$C19/'daisy mesh cycles disk'!F19</f>
        <v>1.1566922661856207</v>
      </c>
      <c r="F18" s="1">
        <f>'daisy mesh cycles disk'!$C19/'daisy mesh cycles disk'!G19</f>
        <v>1.1772922810451238</v>
      </c>
    </row>
    <row r="19" spans="1:6" ht="17" x14ac:dyDescent="0.2">
      <c r="A19" s="1"/>
      <c r="B19" s="1" t="s">
        <v>29</v>
      </c>
      <c r="C19" s="1">
        <f>'daisy mesh cycles disk'!$C18/'daisy mesh cycles disk'!D18</f>
        <v>1.0745659744468945</v>
      </c>
      <c r="D19" s="1">
        <f>'daisy mesh cycles disk'!$C18/'daisy mesh cycles disk'!E18</f>
        <v>1.091393293069705</v>
      </c>
      <c r="E19" s="1">
        <f>'daisy mesh cycles disk'!$C18/'daisy mesh cycles disk'!F18</f>
        <v>1.1592447729278978</v>
      </c>
      <c r="F19" s="1">
        <f>'daisy mesh cycles disk'!$C18/'daisy mesh cycles disk'!G18</f>
        <v>1.174559932971043</v>
      </c>
    </row>
    <row r="20" spans="1:6" ht="17" x14ac:dyDescent="0.2">
      <c r="A20" t="s">
        <v>18</v>
      </c>
      <c r="B20" s="1" t="s">
        <v>27</v>
      </c>
      <c r="C20">
        <f>AVERAGE(C2,C5,C8,C11,C14,C17)</f>
        <v>1.048487283979203</v>
      </c>
      <c r="D20">
        <f t="shared" ref="D20:F22" si="0">AVERAGE(D2,D5,D8,D11,D14,D17)</f>
        <v>1.0406297864581238</v>
      </c>
      <c r="E20">
        <f t="shared" si="0"/>
        <v>1.1214437223560569</v>
      </c>
      <c r="F20">
        <f t="shared" si="0"/>
        <v>1.14047922090284</v>
      </c>
    </row>
    <row r="21" spans="1:6" ht="17" x14ac:dyDescent="0.2">
      <c r="B21" s="1" t="s">
        <v>28</v>
      </c>
      <c r="C21">
        <f>AVERAGE(C3,C6,C9,C12,C15,C18)</f>
        <v>1.0293188166946667</v>
      </c>
      <c r="D21">
        <f t="shared" si="0"/>
        <v>1.0307506928479246</v>
      </c>
      <c r="E21">
        <f t="shared" si="0"/>
        <v>1.0866232568712444</v>
      </c>
      <c r="F21">
        <f t="shared" si="0"/>
        <v>1.0930650822331547</v>
      </c>
    </row>
    <row r="22" spans="1:6" ht="17" x14ac:dyDescent="0.2">
      <c r="B22" s="1" t="s">
        <v>29</v>
      </c>
      <c r="C22">
        <f>AVERAGE(C4,C7,C10,C13,C16,C19)</f>
        <v>1.023320262013321</v>
      </c>
      <c r="D22">
        <f t="shared" si="0"/>
        <v>1.0317002696540305</v>
      </c>
      <c r="E22">
        <f t="shared" si="0"/>
        <v>1.084869343224073</v>
      </c>
      <c r="F22">
        <f t="shared" si="0"/>
        <v>1.0904702559824411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Q28" sqref="Q28"/>
    </sheetView>
  </sheetViews>
  <sheetFormatPr baseColWidth="10" defaultRowHeight="16" x14ac:dyDescent="0.2"/>
  <sheetData>
    <row r="1" spans="1:6" ht="17" x14ac:dyDescent="0.2">
      <c r="A1" s="1"/>
      <c r="B1" s="1"/>
      <c r="C1" s="1" t="s">
        <v>3</v>
      </c>
      <c r="D1" s="1" t="s">
        <v>4</v>
      </c>
      <c r="E1" s="1" t="s">
        <v>17</v>
      </c>
      <c r="F1" s="1" t="s">
        <v>6</v>
      </c>
    </row>
    <row r="2" spans="1:6" ht="17" x14ac:dyDescent="0.2">
      <c r="A2" s="1" t="s">
        <v>7</v>
      </c>
      <c r="B2" s="1" t="s">
        <v>10</v>
      </c>
      <c r="C2" s="1">
        <f>'daisy mesh cycles disk'!$C25/'daisy mesh cycles disk'!D25</f>
        <v>1.0056477920126357</v>
      </c>
      <c r="D2" s="1">
        <f>'daisy mesh cycles disk'!$C25/'daisy mesh cycles disk'!E25</f>
        <v>0.99971837369554861</v>
      </c>
      <c r="E2" s="1">
        <f>'daisy mesh cycles disk'!$C25/'daisy mesh cycles disk'!F25</f>
        <v>1.0416657649200958</v>
      </c>
      <c r="F2" s="1">
        <f>'daisy mesh cycles disk'!$C25/'daisy mesh cycles disk'!G25</f>
        <v>1.0438832291666145</v>
      </c>
    </row>
    <row r="3" spans="1:6" ht="17" x14ac:dyDescent="0.2">
      <c r="A3" s="1"/>
      <c r="B3" s="1" t="s">
        <v>9</v>
      </c>
      <c r="C3" s="1">
        <f>'daisy mesh cycles disk'!$C24/'daisy mesh cycles disk'!D24</f>
        <v>1.020636503024676</v>
      </c>
      <c r="D3" s="1">
        <f>'daisy mesh cycles disk'!$C24/'daisy mesh cycles disk'!E24</f>
        <v>0.99922041330487266</v>
      </c>
      <c r="E3" s="1">
        <f>'daisy mesh cycles disk'!$C24/'daisy mesh cycles disk'!F24</f>
        <v>1.0618480464703819</v>
      </c>
      <c r="F3" s="1">
        <f>'daisy mesh cycles disk'!$C24/'daisy mesh cycles disk'!G24</f>
        <v>1.073310964414101</v>
      </c>
    </row>
    <row r="4" spans="1:6" ht="17" x14ac:dyDescent="0.2">
      <c r="A4" s="1"/>
      <c r="B4" s="1" t="s">
        <v>8</v>
      </c>
      <c r="C4" s="1">
        <f>'daisy mesh cycles disk'!$C23/'daisy mesh cycles disk'!D23</f>
        <v>1.0464132632697112</v>
      </c>
      <c r="D4" s="1">
        <f>'daisy mesh cycles disk'!$C23/'daisy mesh cycles disk'!E23</f>
        <v>1.0036490572678491</v>
      </c>
      <c r="E4" s="1">
        <f>'daisy mesh cycles disk'!$C23/'daisy mesh cycles disk'!F23</f>
        <v>1.0980656501423922</v>
      </c>
      <c r="F4" s="1">
        <f>'daisy mesh cycles disk'!$C23/'daisy mesh cycles disk'!G23</f>
        <v>1.1133356100866498</v>
      </c>
    </row>
    <row r="5" spans="1:6" ht="17" x14ac:dyDescent="0.2">
      <c r="A5" s="1" t="s">
        <v>11</v>
      </c>
      <c r="B5" s="1" t="s">
        <v>10</v>
      </c>
      <c r="C5" s="1">
        <f>'daisy mesh cycles disk'!$C28/'daisy mesh cycles disk'!D28</f>
        <v>1.0033848035437858</v>
      </c>
      <c r="D5" s="1">
        <f>'daisy mesh cycles disk'!$C28/'daisy mesh cycles disk'!E28</f>
        <v>1.0016918329694222</v>
      </c>
      <c r="E5" s="1">
        <f>'daisy mesh cycles disk'!$C28/'daisy mesh cycles disk'!F28</f>
        <v>1.0079372058842551</v>
      </c>
      <c r="F5" s="1">
        <f>'daisy mesh cycles disk'!$C28/'daisy mesh cycles disk'!G28</f>
        <v>1.0105549147621866</v>
      </c>
    </row>
    <row r="6" spans="1:6" ht="17" x14ac:dyDescent="0.2">
      <c r="A6" s="1"/>
      <c r="B6" s="1" t="s">
        <v>9</v>
      </c>
      <c r="C6" s="1">
        <f>'daisy mesh cycles disk'!$C27/'daisy mesh cycles disk'!D27</f>
        <v>1.0054756256344974</v>
      </c>
      <c r="D6" s="1">
        <f>'daisy mesh cycles disk'!$C27/'daisy mesh cycles disk'!E27</f>
        <v>1.0044476857619027</v>
      </c>
      <c r="E6" s="1">
        <f>'daisy mesh cycles disk'!$C27/'daisy mesh cycles disk'!F27</f>
        <v>1.011837150891562</v>
      </c>
      <c r="F6" s="1">
        <f>'daisy mesh cycles disk'!$C27/'daisy mesh cycles disk'!G27</f>
        <v>1.0141320946708134</v>
      </c>
    </row>
    <row r="7" spans="1:6" ht="17" x14ac:dyDescent="0.2">
      <c r="A7" s="1"/>
      <c r="B7" s="1" t="s">
        <v>8</v>
      </c>
      <c r="C7" s="1">
        <f>'daisy mesh cycles disk'!$C26/'daisy mesh cycles disk'!D26</f>
        <v>1.0066567171735772</v>
      </c>
      <c r="D7" s="1">
        <f>'daisy mesh cycles disk'!$C26/'daisy mesh cycles disk'!E26</f>
        <v>1.0049863630407876</v>
      </c>
      <c r="E7" s="1">
        <f>'daisy mesh cycles disk'!$C26/'daisy mesh cycles disk'!F26</f>
        <v>1.0127692368189485</v>
      </c>
      <c r="F7" s="1">
        <f>'daisy mesh cycles disk'!$C26/'daisy mesh cycles disk'!G26</f>
        <v>1.0152678759380007</v>
      </c>
    </row>
    <row r="8" spans="1:6" ht="17" x14ac:dyDescent="0.2">
      <c r="A8" s="1" t="s">
        <v>12</v>
      </c>
      <c r="B8" s="1" t="s">
        <v>10</v>
      </c>
      <c r="C8" s="1">
        <f>'daisy mesh cycles disk'!$C31/'daisy mesh cycles disk'!D31</f>
        <v>1.0042274987885955</v>
      </c>
      <c r="D8" s="1">
        <f>'daisy mesh cycles disk'!$C31/'daisy mesh cycles disk'!E31</f>
        <v>1.0069214814731271</v>
      </c>
      <c r="E8" s="1">
        <f>'daisy mesh cycles disk'!$C31/'daisy mesh cycles disk'!F31</f>
        <v>1.0545551849498542</v>
      </c>
      <c r="F8" s="1">
        <f>'daisy mesh cycles disk'!$C31/'daisy mesh cycles disk'!G31</f>
        <v>1.0563941945024014</v>
      </c>
    </row>
    <row r="9" spans="1:6" ht="17" x14ac:dyDescent="0.2">
      <c r="A9" s="1"/>
      <c r="B9" s="1" t="s">
        <v>9</v>
      </c>
      <c r="C9" s="1">
        <f>'daisy mesh cycles disk'!$C30/'daisy mesh cycles disk'!D30</f>
        <v>1.007178351531169</v>
      </c>
      <c r="D9" s="1">
        <f>'daisy mesh cycles disk'!$C30/'daisy mesh cycles disk'!E30</f>
        <v>1.0119111125928</v>
      </c>
      <c r="E9" s="1">
        <f>'daisy mesh cycles disk'!$C30/'daisy mesh cycles disk'!F30</f>
        <v>1.062159038040138</v>
      </c>
      <c r="F9" s="1">
        <f>'daisy mesh cycles disk'!$C30/'daisy mesh cycles disk'!G30</f>
        <v>1.0641561081963569</v>
      </c>
    </row>
    <row r="10" spans="1:6" ht="17" x14ac:dyDescent="0.2">
      <c r="A10" s="1"/>
      <c r="B10" s="1" t="s">
        <v>8</v>
      </c>
      <c r="C10" s="1">
        <f>'daisy mesh cycles disk'!$C29/'daisy mesh cycles disk'!D29</f>
        <v>1.0103075264621189</v>
      </c>
      <c r="D10" s="1">
        <f>'daisy mesh cycles disk'!$C29/'daisy mesh cycles disk'!E29</f>
        <v>1.0164850216388841</v>
      </c>
      <c r="E10" s="1">
        <f>'daisy mesh cycles disk'!$C29/'daisy mesh cycles disk'!F29</f>
        <v>1.0696548293466261</v>
      </c>
      <c r="F10" s="1">
        <f>'daisy mesh cycles disk'!$C29/'daisy mesh cycles disk'!G29</f>
        <v>1.0718298848275156</v>
      </c>
    </row>
    <row r="11" spans="1:6" ht="17" x14ac:dyDescent="0.2">
      <c r="A11" s="1" t="s">
        <v>13</v>
      </c>
      <c r="B11" s="1" t="s">
        <v>10</v>
      </c>
      <c r="C11" s="1">
        <f>'daisy mesh cycles disk'!$C34/'daisy mesh cycles disk'!D34</f>
        <v>1.0023774263937293</v>
      </c>
      <c r="D11" s="1">
        <f>'daisy mesh cycles disk'!$C34/'daisy mesh cycles disk'!E34</f>
        <v>1.0058849245368682</v>
      </c>
      <c r="E11" s="1">
        <f>'daisy mesh cycles disk'!$C34/'daisy mesh cycles disk'!F34</f>
        <v>1.1477006753711356</v>
      </c>
      <c r="F11" s="1">
        <f>'daisy mesh cycles disk'!$C34/'daisy mesh cycles disk'!G34</f>
        <v>1.1493223026641852</v>
      </c>
    </row>
    <row r="12" spans="1:6" ht="17" x14ac:dyDescent="0.2">
      <c r="A12" s="1"/>
      <c r="B12" s="1" t="s">
        <v>9</v>
      </c>
      <c r="C12" s="1">
        <f>'daisy mesh cycles disk'!$C33/'daisy mesh cycles disk'!D33</f>
        <v>1.0025021102802483</v>
      </c>
      <c r="D12" s="1">
        <f>'daisy mesh cycles disk'!$C33/'daisy mesh cycles disk'!E33</f>
        <v>1.0072278988812053</v>
      </c>
      <c r="E12" s="1">
        <f>'daisy mesh cycles disk'!$C33/'daisy mesh cycles disk'!F33</f>
        <v>1.1560717805273504</v>
      </c>
      <c r="F12" s="1">
        <f>'daisy mesh cycles disk'!$C33/'daisy mesh cycles disk'!G33</f>
        <v>1.1574988664121517</v>
      </c>
    </row>
    <row r="13" spans="1:6" ht="17" x14ac:dyDescent="0.2">
      <c r="A13" s="1"/>
      <c r="B13" s="1" t="s">
        <v>8</v>
      </c>
      <c r="C13" s="1">
        <f>'daisy mesh cycles disk'!$C32/'daisy mesh cycles disk'!D32</f>
        <v>1.0037235452963014</v>
      </c>
      <c r="D13" s="1">
        <f>'daisy mesh cycles disk'!$C32/'daisy mesh cycles disk'!E32</f>
        <v>1.0102331668926767</v>
      </c>
      <c r="E13" s="1">
        <f>'daisy mesh cycles disk'!$C32/'daisy mesh cycles disk'!F32</f>
        <v>1.1529822222605601</v>
      </c>
      <c r="F13" s="1">
        <f>'daisy mesh cycles disk'!$C32/'daisy mesh cycles disk'!G32</f>
        <v>1.1546376805943939</v>
      </c>
    </row>
    <row r="14" spans="1:6" ht="17" x14ac:dyDescent="0.2">
      <c r="A14" s="1" t="s">
        <v>14</v>
      </c>
      <c r="B14" s="1" t="s">
        <v>10</v>
      </c>
      <c r="C14" s="1">
        <f>'daisy mesh cycles disk'!$C37/'daisy mesh cycles disk'!D37</f>
        <v>1.0836072464583941</v>
      </c>
      <c r="D14" s="1">
        <f>'daisy mesh cycles disk'!$C37/'daisy mesh cycles disk'!E37</f>
        <v>1.0302834971871822</v>
      </c>
      <c r="E14" s="1">
        <f>'daisy mesh cycles disk'!$C37/'daisy mesh cycles disk'!F37</f>
        <v>1.2342067247608026</v>
      </c>
      <c r="F14" s="1">
        <f>'daisy mesh cycles disk'!$C37/'daisy mesh cycles disk'!G37</f>
        <v>1.2945298286566562</v>
      </c>
    </row>
    <row r="15" spans="1:6" ht="17" x14ac:dyDescent="0.2">
      <c r="A15" s="1"/>
      <c r="B15" s="1" t="s">
        <v>9</v>
      </c>
      <c r="C15" s="1">
        <f>'daisy mesh cycles disk'!$C36/'daisy mesh cycles disk'!D36</f>
        <v>1.0134756506824214</v>
      </c>
      <c r="D15" s="1">
        <f>'daisy mesh cycles disk'!$C36/'daisy mesh cycles disk'!E36</f>
        <v>1.0230994322735836</v>
      </c>
      <c r="E15" s="1">
        <f>'daisy mesh cycles disk'!$C36/'daisy mesh cycles disk'!F36</f>
        <v>1.0246391071863741</v>
      </c>
      <c r="F15" s="1">
        <f>'daisy mesh cycles disk'!$C36/'daisy mesh cycles disk'!G36</f>
        <v>1.0342612621330949</v>
      </c>
    </row>
    <row r="16" spans="1:6" ht="17" x14ac:dyDescent="0.2">
      <c r="A16" s="1"/>
      <c r="B16" s="1" t="s">
        <v>8</v>
      </c>
      <c r="C16" s="1">
        <f>'daisy mesh cycles disk'!$C35/'daisy mesh cycles disk'!D35</f>
        <v>1.0136599444928944</v>
      </c>
      <c r="D16" s="1">
        <f>'daisy mesh cycles disk'!$C35/'daisy mesh cycles disk'!E35</f>
        <v>1.0243300019648207</v>
      </c>
      <c r="E16" s="1">
        <f>'daisy mesh cycles disk'!$C35/'daisy mesh cycles disk'!F35</f>
        <v>1.0277440917310809</v>
      </c>
      <c r="F16" s="1">
        <f>'daisy mesh cycles disk'!$C35/'daisy mesh cycles disk'!G35</f>
        <v>1.0352118576887175</v>
      </c>
    </row>
    <row r="17" spans="1:6" ht="17" x14ac:dyDescent="0.2">
      <c r="A17" s="1" t="s">
        <v>15</v>
      </c>
      <c r="B17" s="1" t="s">
        <v>10</v>
      </c>
      <c r="C17" s="1">
        <f>'daisy mesh cycles disk'!$C40/'daisy mesh cycles disk'!D40</f>
        <v>1.1916789366780776</v>
      </c>
      <c r="D17" s="1">
        <f>'daisy mesh cycles disk'!$C40/'daisy mesh cycles disk'!E40</f>
        <v>1.1992786088865948</v>
      </c>
      <c r="E17" s="1">
        <f>'daisy mesh cycles disk'!$C40/'daisy mesh cycles disk'!F40</f>
        <v>1.2425967782501981</v>
      </c>
      <c r="F17" s="1">
        <f>'daisy mesh cycles disk'!$C40/'daisy mesh cycles disk'!G40</f>
        <v>1.2881908556649964</v>
      </c>
    </row>
    <row r="18" spans="1:6" ht="17" x14ac:dyDescent="0.2">
      <c r="A18" s="1"/>
      <c r="B18" s="1" t="s">
        <v>9</v>
      </c>
      <c r="C18" s="1">
        <f>'daisy mesh cycles disk'!$C39/'daisy mesh cycles disk'!D39</f>
        <v>1.1647922827462305</v>
      </c>
      <c r="D18" s="1">
        <f>'daisy mesh cycles disk'!$C39/'daisy mesh cycles disk'!E39</f>
        <v>1.2039035950948904</v>
      </c>
      <c r="E18" s="1">
        <f>'daisy mesh cycles disk'!$C39/'daisy mesh cycles disk'!F39</f>
        <v>1.3048715678364278</v>
      </c>
      <c r="F18" s="1">
        <f>'daisy mesh cycles disk'!$C39/'daisy mesh cycles disk'!G39</f>
        <v>1.402160053032147</v>
      </c>
    </row>
    <row r="19" spans="1:6" ht="17" x14ac:dyDescent="0.2">
      <c r="A19" s="1"/>
      <c r="B19" s="1" t="s">
        <v>8</v>
      </c>
      <c r="C19" s="1">
        <f>'daisy mesh cycles disk'!$C38/'daisy mesh cycles disk'!D38</f>
        <v>1.0896625879566137</v>
      </c>
      <c r="D19" s="1">
        <f>'daisy mesh cycles disk'!$C38/'daisy mesh cycles disk'!E38</f>
        <v>1.0965138426748116</v>
      </c>
      <c r="E19" s="1">
        <f>'daisy mesh cycles disk'!$C38/'daisy mesh cycles disk'!F38</f>
        <v>1.1477591042666682</v>
      </c>
      <c r="F19" s="1">
        <f>'daisy mesh cycles disk'!$C38/'daisy mesh cycles disk'!G38</f>
        <v>1.1894512101549553</v>
      </c>
    </row>
    <row r="20" spans="1:6" ht="17" x14ac:dyDescent="0.2">
      <c r="A20" t="s">
        <v>18</v>
      </c>
      <c r="B20" s="1" t="s">
        <v>10</v>
      </c>
      <c r="C20">
        <f>AVERAGE(C2,C5,C8,C11,C14,C17)</f>
        <v>1.048487283979203</v>
      </c>
      <c r="D20">
        <f t="shared" ref="D20:F22" si="0">AVERAGE(D2,D5,D8,D11,D14,D17)</f>
        <v>1.0406297864581238</v>
      </c>
      <c r="E20">
        <f t="shared" si="0"/>
        <v>1.1214437223560569</v>
      </c>
      <c r="F20">
        <f t="shared" si="0"/>
        <v>1.14047922090284</v>
      </c>
    </row>
    <row r="21" spans="1:6" ht="17" x14ac:dyDescent="0.2">
      <c r="B21" s="1" t="s">
        <v>9</v>
      </c>
      <c r="C21">
        <f>AVERAGE(C3,C6,C9,C12,C15,C18)</f>
        <v>1.035676753983207</v>
      </c>
      <c r="D21">
        <f t="shared" si="0"/>
        <v>1.0416350229848756</v>
      </c>
      <c r="E21">
        <f t="shared" si="0"/>
        <v>1.1035711151587058</v>
      </c>
      <c r="F21">
        <f t="shared" si="0"/>
        <v>1.1242532248097774</v>
      </c>
    </row>
    <row r="22" spans="1:6" ht="17" x14ac:dyDescent="0.2">
      <c r="B22" s="1" t="s">
        <v>8</v>
      </c>
      <c r="C22">
        <f>AVERAGE(C4,C7,C10,C13,C16,C19)</f>
        <v>1.0284039307752029</v>
      </c>
      <c r="D22">
        <f t="shared" si="0"/>
        <v>1.0260329089133051</v>
      </c>
      <c r="E22">
        <f t="shared" si="0"/>
        <v>1.0848291890943791</v>
      </c>
      <c r="F22">
        <f t="shared" si="0"/>
        <v>1.0966223532150388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daisy mesh</vt:lpstr>
      <vt:lpstr>speedup</vt:lpstr>
      <vt:lpstr>speedup mesh</vt:lpstr>
      <vt:lpstr>conflicts</vt:lpstr>
      <vt:lpstr>daisy mesh cycles</vt:lpstr>
      <vt:lpstr>daisy mesh cycles disk</vt:lpstr>
      <vt:lpstr>speedup - disk</vt:lpstr>
      <vt:lpstr>speedup mesh - disk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2017-04-02T18:23:59Z</dcterms:created>
  <dcterms:modified xsi:type="dcterms:W3CDTF">2017-04-04T21:50:55Z</dcterms:modified>
</cp:coreProperties>
</file>