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1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esarrollo\presupuesto\"/>
    </mc:Choice>
  </mc:AlternateContent>
  <xr:revisionPtr revIDLastSave="0" documentId="8_{B502FD92-BAC9-4955-A992-451C8647A0C2}" xr6:coauthVersionLast="47" xr6:coauthVersionMax="47" xr10:uidLastSave="{00000000-0000-0000-0000-000000000000}"/>
  <bookViews>
    <workbookView xWindow="-108" yWindow="-108" windowWidth="23256" windowHeight="12456" activeTab="4" xr2:uid="{A22A700A-E399-48BC-9B79-34A57D210A10}"/>
  </bookViews>
  <sheets>
    <sheet name="INSUMOS" sheetId="2" r:id="rId1"/>
    <sheet name="Hoja1" sheetId="1" r:id="rId2"/>
    <sheet name="BÁSICOS" sheetId="3" r:id="rId3"/>
    <sheet name="APU" sheetId="4" r:id="rId4"/>
    <sheet name="PRESUPUEST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5" l="1"/>
  <c r="H13" i="5"/>
  <c r="H20" i="4"/>
  <c r="H10" i="4"/>
  <c r="H20" i="3"/>
  <c r="H10" i="3"/>
</calcChain>
</file>

<file path=xl/sharedStrings.xml><?xml version="1.0" encoding="utf-8"?>
<sst xmlns="http://schemas.openxmlformats.org/spreadsheetml/2006/main" count="212" uniqueCount="57">
  <si>
    <t>INSUMOS</t>
  </si>
  <si>
    <t>MATERIALES</t>
  </si>
  <si>
    <t>EQUIPOS</t>
  </si>
  <si>
    <t>MANO DE OBRA</t>
  </si>
  <si>
    <t>TRASPORTE</t>
  </si>
  <si>
    <t>SUBCONTRATOS</t>
  </si>
  <si>
    <t>ACTIVIDADES</t>
  </si>
  <si>
    <t>OTROS</t>
  </si>
  <si>
    <t>DESCRIPCIÓN</t>
  </si>
  <si>
    <t>CÓDIGO</t>
  </si>
  <si>
    <t>UNIDAD</t>
  </si>
  <si>
    <t>PRECIO</t>
  </si>
  <si>
    <t>FECHA</t>
  </si>
  <si>
    <t>acero corru.fig 1/4-1" 60000 psi</t>
  </si>
  <si>
    <t>kg</t>
  </si>
  <si>
    <t>herramienta menor</t>
  </si>
  <si>
    <t>gl</t>
  </si>
  <si>
    <t>cuadrilla AA albañileria</t>
  </si>
  <si>
    <t>h</t>
  </si>
  <si>
    <t>agua</t>
  </si>
  <si>
    <t>lt</t>
  </si>
  <si>
    <t>concretadora trompo 3 sacos</t>
  </si>
  <si>
    <t>d</t>
  </si>
  <si>
    <t>alambre negro recocido c-17</t>
  </si>
  <si>
    <t>arena lavada de peña</t>
  </si>
  <si>
    <t>m3</t>
  </si>
  <si>
    <t>cemento gris</t>
  </si>
  <si>
    <t>grava 1"</t>
  </si>
  <si>
    <t>ANALISIS DE PRECIOS UNITARIOS BÁSICOS</t>
  </si>
  <si>
    <t>CÓD</t>
  </si>
  <si>
    <t>Apu basico 01</t>
  </si>
  <si>
    <t>UND</t>
  </si>
  <si>
    <t>TIPO</t>
  </si>
  <si>
    <t>FACTOR</t>
  </si>
  <si>
    <t>CANTIDAD</t>
  </si>
  <si>
    <t>TOTAL</t>
  </si>
  <si>
    <t>Total</t>
  </si>
  <si>
    <t>Apu basico 02</t>
  </si>
  <si>
    <t xml:space="preserve">ANALISIS DE PRECIOS UNITARIOS </t>
  </si>
  <si>
    <t>Apu 01</t>
  </si>
  <si>
    <t>APU BÁSICOS</t>
  </si>
  <si>
    <t>Apu 02</t>
  </si>
  <si>
    <t>PRESUPUESTO</t>
  </si>
  <si>
    <t>CAPÍTULO 1</t>
  </si>
  <si>
    <t>COSTO</t>
  </si>
  <si>
    <t>CAPÍTULO 2</t>
  </si>
  <si>
    <t>CAPÍTULO</t>
  </si>
  <si>
    <t>PORCENTAJE</t>
  </si>
  <si>
    <t>SUBTOTAL</t>
  </si>
  <si>
    <t>TOTAL DIRECTOS</t>
  </si>
  <si>
    <t>OK</t>
  </si>
  <si>
    <t>ADMINISTRACIÓN (A)</t>
  </si>
  <si>
    <t>IMPREVISTO (I)</t>
  </si>
  <si>
    <t>UTILIDAD (U)</t>
  </si>
  <si>
    <t>IMPUESTO SOBRE UTILIDAD</t>
  </si>
  <si>
    <t>TOTAL INDIRECTOS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</si>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</sst>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(* #,##0_);_(* \(#,##0\);_(* &quot;-&quot;_);_(@_)"/>
    <numFmt numFmtId="164" formatCode="_-* #,##0\ _€_-;\-* #,##0\ _€_-;_-* &quot;-&quot;\ _€_-;_-@_-"/>
    <numFmt numFmtId="165" formatCode="[$$-240A]\ 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66FF66"/>
        <bgColor indexed="64"/>
      </patternFill>
    </fill>
  </fills>
  <borders count="26">
    <border>
      <left/>
      <right/>
      <top/>
      <bottom/>
      <diagonal/>
    </border>
    <border>
      <left style="medium">
        <color rgb="FF00A4F3"/>
      </left>
      <right/>
      <top style="medium">
        <color rgb="FF00A4F3"/>
      </top>
      <bottom style="medium">
        <color rgb="FF00A4F3"/>
      </bottom>
      <diagonal/>
    </border>
    <border>
      <left/>
      <right/>
      <top style="medium">
        <color rgb="FF00A4F3"/>
      </top>
      <bottom style="medium">
        <color rgb="FF00A4F3"/>
      </bottom>
      <diagonal/>
    </border>
    <border>
      <left/>
      <right style="medium">
        <color rgb="FF00A4F3"/>
      </right>
      <top style="medium">
        <color rgb="FF00A4F3"/>
      </top>
      <bottom style="medium">
        <color rgb="FF00A4F3"/>
      </bottom>
      <diagonal/>
    </border>
    <border>
      <left style="medium">
        <color rgb="FF00AC56"/>
      </left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/>
      <top style="medium">
        <color rgb="FF00AC56"/>
      </top>
      <bottom style="medium">
        <color rgb="FF00AC56"/>
      </bottom>
      <diagonal/>
    </border>
    <border>
      <left/>
      <right/>
      <top style="medium">
        <color rgb="FF00AC56"/>
      </top>
      <bottom style="medium">
        <color rgb="FF00AC56"/>
      </bottom>
      <diagonal/>
    </border>
    <border>
      <left/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 style="medium">
        <color rgb="FF00AC56"/>
      </right>
      <top style="medium">
        <color rgb="FF00AC56"/>
      </top>
      <bottom style="medium">
        <color rgb="FF00AC56"/>
      </bottom>
      <diagonal/>
    </border>
    <border>
      <left style="medium">
        <color rgb="FF0088CC"/>
      </left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/>
      <top style="medium">
        <color rgb="FF0088CC"/>
      </top>
      <bottom style="medium">
        <color rgb="FF0088CC"/>
      </bottom>
      <diagonal/>
    </border>
    <border>
      <left/>
      <right/>
      <top style="medium">
        <color rgb="FF0088CC"/>
      </top>
      <bottom style="medium">
        <color rgb="FF0088CC"/>
      </bottom>
      <diagonal/>
    </border>
    <border>
      <left/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 style="medium">
        <color rgb="FF0088CC"/>
      </right>
      <top style="medium">
        <color rgb="FF0088CC"/>
      </top>
      <bottom style="medium">
        <color rgb="FF0088CC"/>
      </bottom>
      <diagonal/>
    </border>
    <border>
      <left style="medium">
        <color rgb="FF00A4F3"/>
      </left>
      <right style="hair">
        <color rgb="FF00A4F3"/>
      </right>
      <top style="medium">
        <color rgb="FF00A4F3"/>
      </top>
      <bottom style="medium">
        <color rgb="FF00A4F3"/>
      </bottom>
      <diagonal/>
    </border>
    <border>
      <left style="hair">
        <color rgb="FF00A4F3"/>
      </left>
      <right/>
      <top style="medium">
        <color rgb="FF00A4F3"/>
      </top>
      <bottom style="medium">
        <color rgb="FF00A4F3"/>
      </bottom>
      <diagonal/>
    </border>
    <border>
      <left/>
      <right style="hair">
        <color rgb="FF00A4F3"/>
      </right>
      <top style="medium">
        <color rgb="FF00A4F3"/>
      </top>
      <bottom style="medium">
        <color rgb="FF00A4F3"/>
      </bottom>
      <diagonal/>
    </border>
    <border>
      <left style="hair">
        <color rgb="FF00A4F3"/>
      </left>
      <right style="medium">
        <color rgb="FF00A4F3"/>
      </right>
      <top style="medium">
        <color rgb="FF00A4F3"/>
      </top>
      <bottom style="medium">
        <color rgb="FF00A4F3"/>
      </bottom>
      <diagonal/>
    </border>
    <border>
      <left style="medium">
        <color rgb="FF009999"/>
      </left>
      <right/>
      <top style="medium">
        <color rgb="FF009999"/>
      </top>
      <bottom style="medium">
        <color rgb="FF009999"/>
      </bottom>
      <diagonal/>
    </border>
    <border>
      <left/>
      <right/>
      <top style="medium">
        <color rgb="FF009999"/>
      </top>
      <bottom style="medium">
        <color rgb="FF009999"/>
      </bottom>
      <diagonal/>
    </border>
    <border>
      <left/>
      <right style="hair">
        <color rgb="FF009999"/>
      </right>
      <top style="medium">
        <color rgb="FF009999"/>
      </top>
      <bottom style="medium">
        <color rgb="FF009999"/>
      </bottom>
      <diagonal/>
    </border>
    <border>
      <left style="hair">
        <color rgb="FF009999"/>
      </left>
      <right style="medium">
        <color rgb="FF009999"/>
      </right>
      <top style="medium">
        <color rgb="FF009999"/>
      </top>
      <bottom style="medium">
        <color rgb="FF009999"/>
      </bottom>
      <diagonal/>
    </border>
    <border>
      <left style="thin">
        <color rgb="FF009999"/>
      </left>
      <right/>
      <top style="thin">
        <color rgb="FF009999"/>
      </top>
      <bottom style="thin">
        <color rgb="FF009999"/>
      </bottom>
      <diagonal/>
    </border>
    <border>
      <left/>
      <right/>
      <top style="thin">
        <color rgb="FF009999"/>
      </top>
      <bottom style="thin">
        <color rgb="FF009999"/>
      </bottom>
      <diagonal/>
    </border>
    <border>
      <left style="thin">
        <color rgb="FF009999"/>
      </left>
      <right style="thin">
        <color rgb="FF009999"/>
      </right>
      <top style="thin">
        <color rgb="FF009999"/>
      </top>
      <bottom style="thin">
        <color rgb="FF009999"/>
      </bottom>
      <diagonal/>
    </border>
    <border>
      <left/>
      <right/>
      <top style="thin">
        <color rgb="FF009999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</cellStyleXfs>
  <cellXfs count="70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1" fontId="0" fillId="0" borderId="0" xfId="0" applyNumberFormat="1"/>
    <xf numFmtId="3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/>
    <xf numFmtId="41" fontId="5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1" fontId="2" fillId="0" borderId="0" xfId="0" applyNumberFormat="1" applyFont="1"/>
    <xf numFmtId="0" fontId="2" fillId="0" borderId="0" xfId="0" applyFont="1"/>
    <xf numFmtId="14" fontId="5" fillId="0" borderId="0" xfId="0" applyNumberFormat="1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2" borderId="0" xfId="0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/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165" fontId="0" fillId="0" borderId="0" xfId="0" applyNumberFormat="1"/>
    <xf numFmtId="0" fontId="6" fillId="0" borderId="0" xfId="2"/>
    <xf numFmtId="0" fontId="1" fillId="0" borderId="0" xfId="3"/>
    <xf numFmtId="0" fontId="6" fillId="0" borderId="0" xfId="2" applyAlignment="1">
      <alignment vertical="center"/>
    </xf>
    <xf numFmtId="164" fontId="1" fillId="0" borderId="0" xfId="3" applyNumberFormat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/>
    <xf numFmtId="0" fontId="2" fillId="0" borderId="14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41" fontId="3" fillId="2" borderId="0" xfId="0" applyNumberFormat="1" applyFont="1" applyFill="1" applyAlignment="1">
      <alignment horizontal="center" vertical="center"/>
    </xf>
    <xf numFmtId="0" fontId="7" fillId="0" borderId="0" xfId="0" applyFont="1"/>
    <xf numFmtId="41" fontId="7" fillId="0" borderId="0" xfId="0" applyNumberFormat="1" applyFont="1" applyAlignment="1">
      <alignment horizontal="center"/>
    </xf>
    <xf numFmtId="41" fontId="7" fillId="0" borderId="0" xfId="0" applyNumberFormat="1" applyFont="1" applyAlignment="1">
      <alignment horizontal="left"/>
    </xf>
    <xf numFmtId="41" fontId="7" fillId="0" borderId="0" xfId="0" applyNumberFormat="1" applyFont="1"/>
    <xf numFmtId="41" fontId="8" fillId="0" borderId="18" xfId="0" applyNumberFormat="1" applyFont="1" applyBorder="1" applyAlignment="1">
      <alignment horizontal="left" vertical="top"/>
    </xf>
    <xf numFmtId="41" fontId="8" fillId="0" borderId="19" xfId="0" applyNumberFormat="1" applyFont="1" applyBorder="1" applyAlignment="1">
      <alignment horizontal="left" vertical="top"/>
    </xf>
    <xf numFmtId="41" fontId="8" fillId="0" borderId="20" xfId="0" applyNumberFormat="1" applyFont="1" applyBorder="1" applyAlignment="1">
      <alignment horizontal="left" vertical="top"/>
    </xf>
    <xf numFmtId="41" fontId="8" fillId="0" borderId="21" xfId="0" applyNumberFormat="1" applyFont="1" applyBorder="1" applyAlignment="1">
      <alignment horizontal="left" vertical="top"/>
    </xf>
    <xf numFmtId="41" fontId="8" fillId="0" borderId="0" xfId="0" applyNumberFormat="1" applyFont="1" applyAlignment="1">
      <alignment horizontal="center"/>
    </xf>
    <xf numFmtId="41" fontId="8" fillId="0" borderId="0" xfId="0" applyNumberFormat="1" applyFont="1" applyAlignment="1">
      <alignment horizontal="left"/>
    </xf>
    <xf numFmtId="41" fontId="8" fillId="0" borderId="0" xfId="0" applyNumberFormat="1" applyFont="1"/>
    <xf numFmtId="10" fontId="7" fillId="0" borderId="0" xfId="0" applyNumberFormat="1" applyFont="1" applyAlignment="1">
      <alignment horizontal="center"/>
    </xf>
    <xf numFmtId="41" fontId="7" fillId="0" borderId="22" xfId="0" applyNumberFormat="1" applyFont="1" applyBorder="1" applyAlignment="1">
      <alignment horizontal="center"/>
    </xf>
    <xf numFmtId="41" fontId="7" fillId="0" borderId="23" xfId="0" applyNumberFormat="1" applyFont="1" applyBorder="1" applyAlignment="1">
      <alignment horizontal="left"/>
    </xf>
    <xf numFmtId="41" fontId="8" fillId="0" borderId="23" xfId="0" applyNumberFormat="1" applyFont="1" applyBorder="1" applyAlignment="1">
      <alignment horizontal="center"/>
    </xf>
    <xf numFmtId="41" fontId="8" fillId="0" borderId="24" xfId="0" applyNumberFormat="1" applyFont="1" applyBorder="1"/>
    <xf numFmtId="41" fontId="7" fillId="3" borderId="25" xfId="0" applyNumberFormat="1" applyFont="1" applyFill="1" applyBorder="1" applyAlignment="1">
      <alignment horizontal="center"/>
    </xf>
    <xf numFmtId="9" fontId="7" fillId="0" borderId="0" xfId="1" applyFont="1" applyAlignment="1">
      <alignment horizontal="center"/>
    </xf>
    <xf numFmtId="3" fontId="7" fillId="0" borderId="0" xfId="0" applyNumberFormat="1" applyFont="1" applyAlignment="1">
      <alignment horizontal="center"/>
    </xf>
    <xf numFmtId="9" fontId="8" fillId="0" borderId="0" xfId="1" applyFont="1" applyAlignment="1">
      <alignment horizontal="center"/>
    </xf>
    <xf numFmtId="3" fontId="8" fillId="0" borderId="0" xfId="0" applyNumberFormat="1" applyFont="1" applyAlignment="1">
      <alignment horizontal="center"/>
    </xf>
  </cellXfs>
  <cellStyles count="4">
    <cellStyle name="Normal" xfId="0" builtinId="0"/>
    <cellStyle name="Normal 12 3" xfId="3" xr:uid="{FACE512A-2F6A-4B99-A4EF-4A290C5A771B}"/>
    <cellStyle name="Normal 41" xfId="2" xr:uid="{083C6152-252F-425E-BB90-0F3CE8F15E88}"/>
    <cellStyle name="Porcentaje" xfId="1" builtinId="5"/>
  </cellStyles>
  <dxfs count="11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strike val="0"/>
        <color theme="0"/>
      </font>
      <fill>
        <patternFill>
          <bgColor rgb="FF009999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9999"/>
        </left>
        <right style="hair">
          <color rgb="FF009999"/>
        </right>
        <top style="hair">
          <color rgb="FF009999"/>
        </top>
        <bottom style="hair">
          <color rgb="FF009999"/>
        </bottom>
        <vertical style="hair">
          <color rgb="FF009999"/>
        </vertical>
        <horizontal style="hair">
          <color rgb="FF00999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</dxf>
    <dxf>
      <numFmt numFmtId="33" formatCode="_(* #,##0_);_(* \(#,##0\);_(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</dxf>
    <dxf>
      <numFmt numFmtId="33" formatCode="_(* #,##0_);_(* \(#,##0\);_(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strike val="0"/>
        <color theme="0"/>
      </font>
      <fill>
        <patternFill>
          <bgColor rgb="FF00AC56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AC56"/>
        </left>
        <right style="hair">
          <color rgb="FF00AC56"/>
        </right>
        <top style="hair">
          <color rgb="FF00AC56"/>
        </top>
        <bottom style="hair">
          <color rgb="FF00AC56"/>
        </bottom>
        <vertical style="hair">
          <color rgb="FF00AC56"/>
        </vertical>
        <horizontal style="hair">
          <color rgb="FF00AC56"/>
        </horizontal>
      </border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color theme="0"/>
      </font>
      <fill>
        <patternFill>
          <bgColor rgb="FF0088CC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88CC"/>
        </left>
        <right style="hair">
          <color rgb="FF0088CC"/>
        </right>
        <top style="hair">
          <color rgb="FF0088CC"/>
        </top>
        <bottom style="hair">
          <color rgb="FF0088CC"/>
        </bottom>
        <vertical style="hair">
          <color rgb="FF0088CC"/>
        </vertical>
        <horizontal style="hair">
          <color rgb="FF0088CC"/>
        </horizontal>
      </border>
    </dxf>
  </dxfs>
  <tableStyles count="3" defaultTableStyle="TableStyleMedium2" defaultPivotStyle="PivotStyleLight16">
    <tableStyle name="S5S Blue" pivot="0" count="2" xr9:uid="{45EEF68D-6B8A-4224-970D-8FC653DE7E8C}">
      <tableStyleElement type="wholeTable" dxfId="114"/>
      <tableStyleElement type="headerRow" dxfId="113"/>
    </tableStyle>
    <tableStyle name="S5S Green" pivot="0" count="2" xr9:uid="{0B5224C2-687D-414D-A2F1-BD91B1D29687}">
      <tableStyleElement type="wholeTable" dxfId="77"/>
      <tableStyleElement type="headerRow" dxfId="76"/>
    </tableStyle>
    <tableStyle name="S5S Greenblue" pivot="0" count="2" xr9:uid="{F77C7524-3098-491E-988F-17A1D0F0026E}">
      <tableStyleElement type="wholeTable" dxfId="43"/>
      <tableStyleElement type="headerRow" dxfId="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C8FE11A1-711B-46CA-998D-36D891F7B4BE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B47FA707-92BD-470F-B6C9-C6DB58E7E8A8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65BD67EB-1170-4F7C-8CFF-E9529B7355FB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842EEDB5-5809-4537-8F25-4F5F9C65E5FE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27521178-978D-4AEE-AE80-FB73B5E1C99C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41EAF461-12B1-4563-9FA2-4C1832287ECC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7A0A7396-D5B8-4380-9F53-10C5D47665BB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09A73946-B1AA-406E-AAC7-DC9006E20899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0DEE038D-3D58-4438-B52B-8193BD52DAFD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4122964C-144F-4846-9D56-DE9093147AFE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ACD1BF1A-45AC-412C-AD88-562B4C2F5021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998BB697-3676-4F99-B028-6627B1152BD2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A3161B-8460-47A8-8935-3C4C1179DFAE}" name="T_mat" displayName="T_mat" ref="A4:E15" totalsRowShown="0" headerRowDxfId="112">
  <autoFilter ref="A4:E15" xr:uid="{D691E55B-6413-4590-9ABE-1582F6EECE6F}"/>
  <sortState xmlns:xlrd2="http://schemas.microsoft.com/office/spreadsheetml/2017/richdata2" ref="A5:E15">
    <sortCondition ref="A4:A15"/>
  </sortState>
  <tableColumns count="5">
    <tableColumn id="1" xr3:uid="{153BA506-C834-44A5-8DEC-30365B36DB8D}" name="DESCRIPCIÓN" dataDxfId="111"/>
    <tableColumn id="2" xr3:uid="{28B9669E-E8DE-496B-87DE-CEDD83B5D4D8}" name="CÓDIGO" dataDxfId="110"/>
    <tableColumn id="3" xr3:uid="{6C7D5FA3-D8DE-496B-B2AE-10D5F72854AD}" name="UNIDAD" dataDxfId="109"/>
    <tableColumn id="4" xr3:uid="{4400F37A-6A57-4EF1-B1AF-7D606FD7C623}" name="PRECIO" dataDxfId="108"/>
    <tableColumn id="5" xr3:uid="{FE2F1F67-4DF0-4093-8BA4-D6E914B4090B}" name="FECHA"/>
  </tableColumns>
  <tableStyleInfo name="S5S Blu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BB74AAF-3483-47A2-92AE-64B042DD2E14}" name="Tabla8" displayName="Tabla8" ref="A4:H10" totalsRowCount="1">
  <autoFilter ref="A4:H9" xr:uid="{61E3152D-9922-40D7-AF6B-57B3D6EBC6C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92BD4F0-85FD-428B-B0D4-D39B4AC2178F}" name="TIPO" totalsRowLabel="Total"/>
    <tableColumn id="2" xr3:uid="{0A666C4F-6401-4ED8-B69B-42E416AC9753}" name="CÓDIGO"/>
    <tableColumn id="3" xr3:uid="{3BB59D0D-D0B7-48EE-AC6D-C7FD8CE0FAD0}" name="DESCRIPCIÓN"/>
    <tableColumn id="4" xr3:uid="{946B3D42-3EBF-41D5-B9D7-157F617377A5}" name="UNIDAD" dataDxfId="59"/>
    <tableColumn id="5" xr3:uid="{933E2559-5F77-4D6D-9E07-71D087325AF8}" name="FACTOR" dataDxfId="58">
      <calculatedColumnFormula>1</calculatedColumnFormula>
    </tableColumn>
    <tableColumn id="6" xr3:uid="{3BA53E2C-EBE0-4C6E-8DCB-35EA8EABF673}" name="CANTIDAD" dataDxfId="57"/>
    <tableColumn id="7" xr3:uid="{5D8E7A3E-0842-421D-B16F-0879F8C00989}" name="PRECIO" dataDxfId="56" totalsRowDxfId="48"/>
    <tableColumn id="8" xr3:uid="{DE3128B5-1AE3-49EB-AA1A-00FC8F2ABB42}" name="TOTAL" totalsRowFunction="custom" dataDxfId="55" totalsRowDxfId="47">
      <calculatedColumnFormula>Tabla8[[#This Row],[CANTIDAD]]*Tabla8[[#This Row],[PRECIO]]*Tabla8[[#This Row],[FACTOR]]</calculatedColumnFormula>
      <totalsRowFormula>SUM(Tabla8[TOTAL])</totalsRowFormula>
    </tableColumn>
  </tableColumns>
  <tableStyleInfo name="S5S Blu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3D738D8-AA5C-4AC4-BFD5-28BB2021FD1B}" name="Tabla10" displayName="Tabla10" ref="A14:H20" totalsRowCount="1" headerRowDxfId="54">
  <autoFilter ref="A14:H19" xr:uid="{56E3F566-F239-4C9D-9E24-606AB4B02B5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5731243-D329-44D6-A819-08E68DE87DEB}" name="TIPO" totalsRowLabel="Total" totalsRowDxfId="46"/>
    <tableColumn id="2" xr3:uid="{F3FCBBF6-24CB-4F4D-B0EA-95E5F3B868DE}" name="CÓDIGO"/>
    <tableColumn id="3" xr3:uid="{8C186ECF-BC8B-4605-B6E5-36CFEF0C27FB}" name="DESCRIPCIÓN"/>
    <tableColumn id="4" xr3:uid="{E8B18EBA-6217-40D2-A69A-3A82748C1309}" name="UNIDAD" dataDxfId="53"/>
    <tableColumn id="5" xr3:uid="{939FDA3B-6FC0-45FC-9E8F-9D33A64FC1C3}" name="FACTOR" dataDxfId="52"/>
    <tableColumn id="6" xr3:uid="{C5DEC41C-7B0F-490A-A5A1-63C52E9A05DF}" name="CANTIDAD" dataDxfId="51"/>
    <tableColumn id="7" xr3:uid="{01A2B591-ED32-4A2D-BAEE-A79942CFA2F0}" name="PRECIO" dataDxfId="50" totalsRowDxfId="45"/>
    <tableColumn id="8" xr3:uid="{2FE28B84-6170-4DED-9A22-4BCF627EB781}" name="TOTAL" totalsRowFunction="custom" dataDxfId="49" totalsRowDxfId="44">
      <calculatedColumnFormula>Tabla10[[#This Row],[CANTIDAD]]*Tabla10[[#This Row],[PRECIO]]*Tabla10[[#This Row],[FACTOR]]</calculatedColumnFormula>
      <totalsRowFormula>SUM(Tabla10[TOTAL])</totalsRowFormula>
    </tableColumn>
  </tableColumns>
  <tableStyleInfo name="S5S Blu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A72CCA2-3C5E-4492-9EA7-87760749DD6F}" name="Tabla7" displayName="Tabla7" ref="B4:H13" totalsRowCount="1" headerRowDxfId="41" dataDxfId="40" totalsRowDxfId="39">
  <autoFilter ref="B4:H12" xr:uid="{E8A7EA69-4135-4452-B267-F84AC42681C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D6CD8BB-CAC4-4CB1-A774-753D486FB238}" name="CÓDIGO" totalsRowLabel="Total" dataDxfId="38" totalsRowDxfId="13"/>
    <tableColumn id="2" xr3:uid="{74010F41-9553-4E90-AA64-DBABF91DC900}" name="DESCRIPCIÓN" dataDxfId="37" totalsRowDxfId="12"/>
    <tableColumn id="3" xr3:uid="{B2E56F50-8DE4-4F1D-B229-C4B743FC932A}" name="UNIDAD" dataDxfId="36" totalsRowDxfId="11"/>
    <tableColumn id="4" xr3:uid="{FBD26FE1-FE4D-4D25-A013-D63CDCD165DB}" name="FACTOR" dataDxfId="35" totalsRowDxfId="10"/>
    <tableColumn id="5" xr3:uid="{0B758D92-CF3F-44E9-9F59-7A03B1442910}" name="CANTIDAD" dataDxfId="34" totalsRowDxfId="9"/>
    <tableColumn id="6" xr3:uid="{0D7BA5D6-A3A5-4207-89E0-1E9872DE8CFC}" name="COSTO" dataDxfId="33" totalsRowDxfId="8"/>
    <tableColumn id="7" xr3:uid="{4CB080B8-C067-49A4-AB0E-A718B82625DF}" name="TOTAL" totalsRowFunction="custom" dataDxfId="32" totalsRowDxfId="7">
      <calculatedColumnFormula>Tabla7[[#This Row],[FACTOR]]*Tabla7[[#This Row],[CANTIDAD]]*Tabla7[[#This Row],[COSTO]]</calculatedColumnFormula>
      <totalsRowFormula>SUM(Tabla7[TOTAL])</totalsRowFormula>
    </tableColumn>
  </tableColumns>
  <tableStyleInfo name="S5S Greenblu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68627FD-E796-4CEB-96CA-054058A64AFD}" name="Tabla14" displayName="Tabla14" ref="B17:H23" totalsRowCount="1" headerRowDxfId="31" dataDxfId="30" totalsRowDxfId="29">
  <autoFilter ref="B17:H22" xr:uid="{57B98921-CBB5-4AA4-9A3D-7C9347CAC02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D961AC6-B486-442A-B24E-089174A8DD1E}" name="CÓDIGO" totalsRowLabel="Total" dataDxfId="28" totalsRowDxfId="6"/>
    <tableColumn id="2" xr3:uid="{EE1495A3-1731-4B23-8CEA-9663FCE54B80}" name="DESCRIPCIÓN" dataDxfId="27" totalsRowDxfId="5"/>
    <tableColumn id="3" xr3:uid="{6589B7EB-01DB-466F-B4FC-2111B5C75CBE}" name="UNIDAD" dataDxfId="26" totalsRowDxfId="4"/>
    <tableColumn id="4" xr3:uid="{D3F70C65-8EAC-48E1-9F1C-D2E761BFFDDD}" name="FACTOR" dataDxfId="25" totalsRowDxfId="3"/>
    <tableColumn id="5" xr3:uid="{DDFA09BB-1931-41AB-B807-FC52307316A1}" name="CANTIDAD" dataDxfId="24" totalsRowDxfId="2"/>
    <tableColumn id="6" xr3:uid="{1E211520-0DBB-43B4-82FB-7CC2E6D4529A}" name="COSTO" dataDxfId="23" totalsRowDxfId="1"/>
    <tableColumn id="7" xr3:uid="{192CACE1-8BEE-4DCA-A2E6-5AFE7B37D03A}" name="TOTAL" totalsRowFunction="custom" dataDxfId="22" totalsRowDxfId="0">
      <calculatedColumnFormula>Tabla14[[#This Row],[FACTOR]]*Tabla14[[#This Row],[CANTIDAD]]*Tabla14[[#This Row],[COSTO]]</calculatedColumnFormula>
      <totalsRowFormula>SUM(Tabla14[TOTAL])</totalsRowFormula>
    </tableColumn>
  </tableColumns>
  <tableStyleInfo name="S5S Greenblu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F82E926-61FC-43A1-8179-BE433F92D321}" name="Tabla72" displayName="Tabla72" ref="B27:E32" totalsRowShown="0" headerRowDxfId="21">
  <autoFilter ref="B27:E32" xr:uid="{E4D3848D-A47A-43F9-AA74-741C2AAC691F}">
    <filterColumn colId="0" hiddenButton="1"/>
    <filterColumn colId="1" hiddenButton="1"/>
    <filterColumn colId="2" hiddenButton="1"/>
    <filterColumn colId="3" hiddenButton="1"/>
  </autoFilter>
  <tableColumns count="4">
    <tableColumn id="1" xr3:uid="{47AB9817-0DD8-410A-AB24-1220E11B0F2C}" name="CÓD" dataDxfId="20"/>
    <tableColumn id="2" xr3:uid="{73581026-29E4-4D45-88DE-A08E733581F0}" name="CAPÍTULO" dataDxfId="19"/>
    <tableColumn id="3" xr3:uid="{CDE4D7F9-DCE0-4509-9144-DBC0088801C6}" name="PORCENTAJE" dataDxfId="18"/>
    <tableColumn id="4" xr3:uid="{FA45D064-3889-4F0C-9274-A1D7838F69A2}" name="SUBTOTAL" dataDxfId="17"/>
  </tableColumns>
  <tableStyleInfo name="S5S Greenblue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A012DF4-43CB-4DE8-9636-81D75FBEDDC4}" name="Tabla73" displayName="Tabla73" ref="C35:E42" totalsRowShown="0">
  <autoFilter ref="C35:E42" xr:uid="{7D10033C-C0F5-4626-B03A-AA55E26825E9}">
    <filterColumn colId="0" hiddenButton="1"/>
    <filterColumn colId="1" hiddenButton="1"/>
    <filterColumn colId="2" hiddenButton="1"/>
  </autoFilter>
  <tableColumns count="3">
    <tableColumn id="1" xr3:uid="{C2407698-0AF0-4BD2-A248-BE87997F78A8}" name="DESCRIPCIÓN" dataDxfId="16"/>
    <tableColumn id="2" xr3:uid="{CD107138-368C-4E0A-A8FE-0A4C1B911021}" name="PORCENTAJE" dataDxfId="15"/>
    <tableColumn id="3" xr3:uid="{06930B3F-93B5-42A5-BF26-1542D336A8AE}" name="SUBTOTAL" dataDxfId="14"/>
  </tableColumns>
  <tableStyleInfo name="S5S Greenblu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1B71CA-2A9B-4A6B-A98A-9F5B1E049A9B}" name="T_equipos" displayName="T_equipos" ref="G4:K11" totalsRowShown="0" headerRowDxfId="107">
  <autoFilter ref="G4:K11" xr:uid="{158B5FBD-E88D-4AD8-AE54-EEFEFFEEF275}"/>
  <tableColumns count="5">
    <tableColumn id="1" xr3:uid="{046C8463-C4A2-488D-AB14-8274BDF2F715}" name="DESCRIPCIÓN" dataDxfId="106"/>
    <tableColumn id="2" xr3:uid="{20F62DDF-F955-4207-9D82-284FB80D1FD4}" name="CÓDIGO" dataDxfId="105"/>
    <tableColumn id="3" xr3:uid="{C4433820-32AF-4E81-94D2-ED34D94FD324}" name="UNIDAD" dataDxfId="104"/>
    <tableColumn id="4" xr3:uid="{FA7C1B98-61DD-4110-81C7-554898E2A6DE}" name="PRECIO" dataDxfId="103"/>
    <tableColumn id="5" xr3:uid="{7FB03A2A-A504-4FBA-8162-B2227B33FCAC}" name="FECHA"/>
  </tableColumns>
  <tableStyleInfo name="S5S Blu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47D447-FDDD-412B-9535-C72C1F4408F3}" name="T_mano" displayName="T_mano" ref="M4:Q11" totalsRowShown="0" headerRowDxfId="102">
  <autoFilter ref="M4:Q11" xr:uid="{C62B0FCC-40A6-436A-9C00-1B0DADA2CB68}"/>
  <sortState xmlns:xlrd2="http://schemas.microsoft.com/office/spreadsheetml/2017/richdata2" ref="M5:Q19">
    <sortCondition ref="N4"/>
  </sortState>
  <tableColumns count="5">
    <tableColumn id="1" xr3:uid="{6798ED5D-2408-4002-A2B1-5A1DFDDD003E}" name="DESCRIPCIÓN" dataDxfId="101"/>
    <tableColumn id="2" xr3:uid="{47339C02-2ED8-4620-84AF-CE2553ED4FF7}" name="CÓDIGO" dataDxfId="100"/>
    <tableColumn id="3" xr3:uid="{79340233-A0EB-413D-A7FD-A75145E847D9}" name="UNIDAD" dataDxfId="99"/>
    <tableColumn id="4" xr3:uid="{C29446BD-9E2A-471E-82C8-2CADCE29C82C}" name="PRECIO" dataDxfId="98"/>
    <tableColumn id="5" xr3:uid="{95D77959-2DC3-48B9-9359-2E1C5F5011C3}" name="FECHA"/>
  </tableColumns>
  <tableStyleInfo name="S5S Blu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FF9995-EDE2-4E36-9EF9-B8557CEA5B9B}" name="T_trans" displayName="T_trans" ref="S4:W11" totalsRowShown="0" headerRowDxfId="97">
  <autoFilter ref="S4:W11" xr:uid="{4A01C739-126C-4207-9576-BC0BD9E3BB78}"/>
  <sortState xmlns:xlrd2="http://schemas.microsoft.com/office/spreadsheetml/2017/richdata2" ref="S5:W15">
    <sortCondition ref="T4:T15"/>
  </sortState>
  <tableColumns count="5">
    <tableColumn id="1" xr3:uid="{4D3047C5-06CC-4BFC-9D34-9EB7FAFC6CC2}" name="DESCRIPCIÓN" dataDxfId="96"/>
    <tableColumn id="2" xr3:uid="{F50377D9-C5FF-46CD-AD7A-C32223397D3D}" name="CÓDIGO" dataDxfId="95"/>
    <tableColumn id="3" xr3:uid="{D3450C41-0D26-4128-9152-C47DB9DFD21E}" name="UNIDAD" dataDxfId="94"/>
    <tableColumn id="4" xr3:uid="{60477556-7469-41AB-AA5C-7F713504D879}" name="PRECIO" dataDxfId="93"/>
    <tableColumn id="5" xr3:uid="{EEFDE1D8-70AB-49D4-8668-2ADCDE326CBF}" name="FECHA"/>
  </tableColumns>
  <tableStyleInfo name="S5S Blu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A4DA9E-599C-42EC-BA86-79AED2E6AE35}" name="T_sub" displayName="T_sub" ref="Y4:AC11" totalsRowShown="0" headerRowDxfId="92">
  <autoFilter ref="Y4:AC11" xr:uid="{A5432880-8865-4B3A-978A-BD849B922033}"/>
  <sortState xmlns:xlrd2="http://schemas.microsoft.com/office/spreadsheetml/2017/richdata2" ref="Y5:AC18">
    <sortCondition ref="Z4"/>
  </sortState>
  <tableColumns count="5">
    <tableColumn id="1" xr3:uid="{40E9CF9D-393A-4026-85FF-BFFC921B7A1D}" name="DESCRIPCIÓN" dataDxfId="91"/>
    <tableColumn id="2" xr3:uid="{07FCD674-105A-47B3-B308-0A74A935BF0F}" name="CÓDIGO" dataDxfId="90"/>
    <tableColumn id="3" xr3:uid="{1BC448AF-8A8A-47B8-8FCE-EA3DE53A028D}" name="UNIDAD" dataDxfId="89"/>
    <tableColumn id="4" xr3:uid="{DD252F40-1C1B-456A-B8B6-81675E4BFE2A}" name="PRECIO" dataDxfId="88"/>
    <tableColumn id="5" xr3:uid="{E3A5999F-BB42-46CB-A2D0-DB6E30639673}" name="FECHA"/>
  </tableColumns>
  <tableStyleInfo name="S5S Blu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743709-F3F0-49F5-A135-C7F80765F010}" name="T_otros" displayName="T_otros" ref="AK4:AO11" totalsRowShown="0" headerRowDxfId="87">
  <autoFilter ref="AK4:AO11" xr:uid="{B739D248-1CFE-45E0-9847-56BD96B9EE83}"/>
  <sortState xmlns:xlrd2="http://schemas.microsoft.com/office/spreadsheetml/2017/richdata2" ref="AK5:AO18">
    <sortCondition ref="AL4"/>
  </sortState>
  <tableColumns count="5">
    <tableColumn id="1" xr3:uid="{DAEAB880-ACC7-4412-89F0-80AFC8FCB23C}" name="DESCRIPCIÓN" dataDxfId="86"/>
    <tableColumn id="2" xr3:uid="{91922A76-6E9E-42BB-A13F-D756B39FAA69}" name="CÓDIGO" dataDxfId="85"/>
    <tableColumn id="3" xr3:uid="{01FFCB65-8C83-4C8E-9B7A-1469BD935002}" name="UNIDAD" dataDxfId="84"/>
    <tableColumn id="4" xr3:uid="{FA103891-07F8-43C0-97D2-89A7FC5C90FF}" name="PRECIO" dataDxfId="83"/>
    <tableColumn id="5" xr3:uid="{5FCCC1E9-E216-478B-9708-FB35AC2C8A9F}" name="FECHA"/>
  </tableColumns>
  <tableStyleInfo name="S5S Blu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17E62C3-82F1-4F33-94B7-538159138461}" name="T_act" displayName="T_act" ref="AE4:AI11" totalsRowShown="0" headerRowDxfId="82">
  <autoFilter ref="AE4:AI11" xr:uid="{21F9E8E9-CC8E-43CE-A714-B7CAB66EA4AB}"/>
  <sortState xmlns:xlrd2="http://schemas.microsoft.com/office/spreadsheetml/2017/richdata2" ref="AE5:AI15">
    <sortCondition ref="AE4:AE15"/>
  </sortState>
  <tableColumns count="5">
    <tableColumn id="1" xr3:uid="{2FA0143A-6E2E-435E-AC5B-B7F172F4831F}" name="DESCRIPCIÓN" dataDxfId="81"/>
    <tableColumn id="2" xr3:uid="{2C8926AA-A971-4789-823E-CAFECB428049}" name="CÓDIGO" dataDxfId="80"/>
    <tableColumn id="3" xr3:uid="{C55E134C-6291-4D6B-B743-7150F3873116}" name="UNIDAD" dataDxfId="79"/>
    <tableColumn id="4" xr3:uid="{8CF364DA-C7A6-4FC3-B8B1-BD23469C78BE}" name="PRECIO" dataDxfId="78"/>
    <tableColumn id="5" xr3:uid="{FC75049B-446E-4A50-ACDA-E1F897333660}" name="FECHA"/>
  </tableColumns>
  <tableStyleInfo name="S5S Blu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147511-3271-407D-80E3-E5209B5DFE17}" name="Tabla4" displayName="Tabla4" ref="A4:H10" totalsRowCount="1">
  <autoFilter ref="A4:H9" xr:uid="{9306FBBD-6FF5-4B8F-896D-D6B552D5837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1184918-C576-43BF-8AD3-5E45B2DC428D}" name="TIPO" totalsRowLabel="Total"/>
    <tableColumn id="2" xr3:uid="{5C3835E0-96B5-486B-BBFA-886010AEA4C2}" name="CÓDIGO"/>
    <tableColumn id="3" xr3:uid="{9A8D770A-E7D2-43B7-8F0E-668969339D7F}" name="DESCRIPCIÓN"/>
    <tableColumn id="4" xr3:uid="{85F78A29-FF58-4941-90EC-1806317F0602}" name="UNIDAD" dataDxfId="75"/>
    <tableColumn id="5" xr3:uid="{09E511A4-3356-4B2F-8070-F758C60AA3FC}" name="FACTOR" dataDxfId="74">
      <calculatedColumnFormula>1</calculatedColumnFormula>
    </tableColumn>
    <tableColumn id="6" xr3:uid="{523621F0-0FDB-425B-B2CD-86B3192B7ADA}" name="CANTIDAD" dataDxfId="73"/>
    <tableColumn id="7" xr3:uid="{37E9EEF0-74F5-4FEB-8948-14C173F166A7}" name="PRECIO" dataDxfId="72" totalsRowDxfId="64"/>
    <tableColumn id="8" xr3:uid="{1EA5D197-AA6E-4FA9-9584-C495B8FA548E}" name="TOTAL" totalsRowFunction="custom" dataDxfId="71" totalsRowDxfId="63">
      <calculatedColumnFormula>Tabla4[[#This Row],[CANTIDAD]]*Tabla4[[#This Row],[PRECIO]]*Tabla4[[#This Row],[FACTOR]]</calculatedColumnFormula>
      <totalsRowFormula>SUM(Tabla4[TOTAL])</totalsRowFormula>
    </tableColumn>
  </tableColumns>
  <tableStyleInfo name="S5S Green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7D4F98-8759-47A9-9887-B612BB454F0F}" name="Tabla6" displayName="Tabla6" ref="A14:H20" totalsRowCount="1" headerRowDxfId="70">
  <autoFilter ref="A14:H19" xr:uid="{C7FD92A1-2E03-4B8D-9BBD-F6606F1A9F3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5E3BCB8-B250-4F91-AD97-19C35FF37104}" name="TIPO" totalsRowLabel="Total" totalsRowDxfId="62"/>
    <tableColumn id="2" xr3:uid="{16A48B57-7AD3-4911-88F7-5F5244777744}" name="CÓDIGO"/>
    <tableColumn id="3" xr3:uid="{71D35956-5E60-4895-84D2-B34376698200}" name="DESCRIPCIÓN"/>
    <tableColumn id="4" xr3:uid="{77234CD6-1855-42FD-BC00-0233B1D4AA4B}" name="UNIDAD" dataDxfId="69"/>
    <tableColumn id="5" xr3:uid="{B567B432-8217-4941-A8F8-E5F63FCC1E1F}" name="FACTOR" dataDxfId="68"/>
    <tableColumn id="6" xr3:uid="{8D6B9262-FB3D-4F88-ABE9-3347F8082C88}" name="CANTIDAD" dataDxfId="67"/>
    <tableColumn id="7" xr3:uid="{287FDE2D-C455-42A1-A8EA-916ABBEDBA68}" name="PRECIO" dataDxfId="66" totalsRowDxfId="61"/>
    <tableColumn id="8" xr3:uid="{88330F9F-1EA7-4761-8155-8D14C24FCF72}" name="TOTAL" totalsRowFunction="custom" dataDxfId="65" totalsRowDxfId="60">
      <calculatedColumnFormula>Tabla6[[#This Row],[CANTIDAD]]*Tabla6[[#This Row],[PRECIO]]*Tabla6[[#This Row],[FACTOR]]</calculatedColumnFormula>
      <totalsRowFormula>SUM(Tabla6[TOTAL])</totalsRowFormula>
    </tableColumn>
  </tableColumns>
  <tableStyleInfo name="S5S Green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A125-3BE4-4F2D-96F5-6CE7A9FDF80A}">
  <sheetPr codeName="Hoja2">
    <tabColor rgb="FF00AC56"/>
    <pageSetUpPr fitToPage="1"/>
  </sheetPr>
  <dimension ref="A1:AQ147"/>
  <sheetViews>
    <sheetView showGridLines="0" zoomScale="90" zoomScaleNormal="90" zoomScaleSheetLayoutView="50" workbookViewId="0">
      <selection activeCell="B4" sqref="B4"/>
    </sheetView>
  </sheetViews>
  <sheetFormatPr baseColWidth="10" defaultColWidth="8.6640625" defaultRowHeight="14.4" x14ac:dyDescent="0.3"/>
  <cols>
    <col min="1" max="1" width="30.5546875" style="2" customWidth="1"/>
    <col min="2" max="2" width="40.77734375" style="2" customWidth="1"/>
    <col min="3" max="3" width="13.6640625" style="3" bestFit="1" customWidth="1"/>
    <col min="4" max="4" width="10.44140625" style="5" bestFit="1" customWidth="1"/>
    <col min="5" max="5" width="9.6640625" bestFit="1" customWidth="1"/>
    <col min="6" max="6" width="1.6640625" customWidth="1"/>
    <col min="7" max="7" width="28.33203125" style="2" bestFit="1" customWidth="1"/>
    <col min="8" max="8" width="15" style="2" customWidth="1"/>
    <col min="9" max="9" width="15" style="3" customWidth="1"/>
    <col min="10" max="10" width="12.109375" style="4" customWidth="1"/>
    <col min="11" max="11" width="15" customWidth="1"/>
    <col min="12" max="12" width="1.109375" customWidth="1"/>
    <col min="13" max="13" width="28" style="2" customWidth="1"/>
    <col min="14" max="14" width="10.5546875" style="2" bestFit="1" customWidth="1"/>
    <col min="15" max="15" width="13.109375" style="3" bestFit="1" customWidth="1"/>
    <col min="16" max="16" width="12.109375" style="4" bestFit="1" customWidth="1"/>
    <col min="17" max="17" width="12" bestFit="1" customWidth="1"/>
    <col min="18" max="18" width="1.44140625" customWidth="1"/>
    <col min="19" max="19" width="31.33203125" style="2" bestFit="1" customWidth="1"/>
    <col min="20" max="20" width="10.5546875" style="2" bestFit="1" customWidth="1"/>
    <col min="21" max="21" width="13.109375" style="3" bestFit="1" customWidth="1"/>
    <col min="22" max="22" width="11.109375" style="4" bestFit="1" customWidth="1"/>
    <col min="23" max="23" width="11.5546875" bestFit="1" customWidth="1"/>
    <col min="24" max="24" width="1.33203125" customWidth="1"/>
    <col min="25" max="25" width="34.109375" style="2" customWidth="1"/>
    <col min="26" max="26" width="10.5546875" style="2" bestFit="1" customWidth="1"/>
    <col min="27" max="27" width="13.109375" style="3" bestFit="1" customWidth="1"/>
    <col min="28" max="28" width="12.109375" style="4" customWidth="1"/>
    <col min="29" max="29" width="11.5546875" bestFit="1" customWidth="1"/>
    <col min="30" max="30" width="1.33203125" customWidth="1"/>
    <col min="31" max="31" width="36.109375" style="2" customWidth="1"/>
    <col min="32" max="32" width="10.5546875" style="2" bestFit="1" customWidth="1"/>
    <col min="33" max="33" width="13.109375" style="3" bestFit="1" customWidth="1"/>
    <col min="34" max="34" width="12.109375" style="4" bestFit="1" customWidth="1"/>
    <col min="35" max="35" width="11.5546875" bestFit="1" customWidth="1"/>
    <col min="36" max="36" width="1.44140625" customWidth="1"/>
    <col min="37" max="37" width="28.88671875" style="2" customWidth="1"/>
    <col min="38" max="38" width="10.5546875" style="2" bestFit="1" customWidth="1"/>
    <col min="39" max="39" width="13.109375" style="3" bestFit="1" customWidth="1"/>
    <col min="40" max="40" width="11.109375" style="4" bestFit="1" customWidth="1"/>
    <col min="41" max="41" width="11.5546875" bestFit="1" customWidth="1"/>
    <col min="42" max="42" width="2" customWidth="1"/>
    <col min="43" max="43" width="11.5546875" customWidth="1"/>
    <col min="44" max="44" width="1.33203125" customWidth="1"/>
    <col min="45" max="45" width="15.33203125" bestFit="1" customWidth="1"/>
    <col min="46" max="46" width="1.33203125" customWidth="1"/>
    <col min="47" max="47" width="15.33203125" bestFit="1" customWidth="1"/>
    <col min="48" max="48" width="1.6640625" customWidth="1"/>
  </cols>
  <sheetData>
    <row r="1" spans="1:43" ht="30" customHeight="1" x14ac:dyDescent="0.3">
      <c r="A1" s="1" t="s">
        <v>0</v>
      </c>
      <c r="B1" s="1"/>
      <c r="C1" s="1"/>
      <c r="D1" s="1"/>
      <c r="E1" s="1"/>
    </row>
    <row r="2" spans="1:43" ht="3" customHeight="1" thickBot="1" x14ac:dyDescent="0.35"/>
    <row r="3" spans="1:43" ht="18.600000000000001" thickBot="1" x14ac:dyDescent="0.4">
      <c r="A3" s="6" t="s">
        <v>1</v>
      </c>
      <c r="B3" s="7"/>
      <c r="C3" s="7"/>
      <c r="D3" s="7"/>
      <c r="E3" s="8"/>
      <c r="G3" s="6" t="s">
        <v>2</v>
      </c>
      <c r="H3" s="7"/>
      <c r="I3" s="7"/>
      <c r="J3" s="7"/>
      <c r="K3" s="8"/>
      <c r="M3" s="6" t="s">
        <v>3</v>
      </c>
      <c r="N3" s="7"/>
      <c r="O3" s="7"/>
      <c r="P3" s="7"/>
      <c r="Q3" s="8"/>
      <c r="S3" s="6" t="s">
        <v>4</v>
      </c>
      <c r="T3" s="7"/>
      <c r="U3" s="7"/>
      <c r="V3" s="7"/>
      <c r="W3" s="8"/>
      <c r="Y3" s="6" t="s">
        <v>5</v>
      </c>
      <c r="Z3" s="7"/>
      <c r="AA3" s="7"/>
      <c r="AB3" s="7"/>
      <c r="AC3" s="8"/>
      <c r="AD3" s="3"/>
      <c r="AE3" s="6" t="s">
        <v>6</v>
      </c>
      <c r="AF3" s="7"/>
      <c r="AG3" s="7"/>
      <c r="AH3" s="7"/>
      <c r="AI3" s="8"/>
      <c r="AK3" s="6" t="s">
        <v>7</v>
      </c>
      <c r="AL3" s="7"/>
      <c r="AM3" s="7"/>
      <c r="AN3" s="7"/>
      <c r="AO3" s="8"/>
      <c r="AP3" s="9"/>
      <c r="AQ3" s="9"/>
    </row>
    <row r="4" spans="1:43" ht="15.6" x14ac:dyDescent="0.3">
      <c r="A4" s="10" t="s">
        <v>8</v>
      </c>
      <c r="B4" s="10" t="s">
        <v>9</v>
      </c>
      <c r="C4" s="11" t="s">
        <v>10</v>
      </c>
      <c r="D4" s="12" t="s">
        <v>11</v>
      </c>
      <c r="E4" s="13" t="s">
        <v>12</v>
      </c>
      <c r="G4" s="10" t="s">
        <v>8</v>
      </c>
      <c r="H4" s="10" t="s">
        <v>9</v>
      </c>
      <c r="I4" s="11" t="s">
        <v>10</v>
      </c>
      <c r="J4" s="14" t="s">
        <v>11</v>
      </c>
      <c r="K4" s="13" t="s">
        <v>12</v>
      </c>
      <c r="M4" s="15" t="s">
        <v>8</v>
      </c>
      <c r="N4" s="15" t="s">
        <v>9</v>
      </c>
      <c r="O4" s="16" t="s">
        <v>10</v>
      </c>
      <c r="P4" s="17" t="s">
        <v>11</v>
      </c>
      <c r="Q4" s="18" t="s">
        <v>12</v>
      </c>
      <c r="S4" s="15" t="s">
        <v>8</v>
      </c>
      <c r="T4" s="15" t="s">
        <v>9</v>
      </c>
      <c r="U4" s="16" t="s">
        <v>10</v>
      </c>
      <c r="V4" s="17" t="s">
        <v>11</v>
      </c>
      <c r="W4" s="18" t="s">
        <v>12</v>
      </c>
      <c r="Y4" s="15" t="s">
        <v>8</v>
      </c>
      <c r="Z4" s="15" t="s">
        <v>9</v>
      </c>
      <c r="AA4" s="16" t="s">
        <v>10</v>
      </c>
      <c r="AB4" s="17" t="s">
        <v>11</v>
      </c>
      <c r="AC4" s="18" t="s">
        <v>12</v>
      </c>
      <c r="AE4" s="15" t="s">
        <v>8</v>
      </c>
      <c r="AF4" s="15" t="s">
        <v>9</v>
      </c>
      <c r="AG4" s="16" t="s">
        <v>10</v>
      </c>
      <c r="AH4" s="17" t="s">
        <v>11</v>
      </c>
      <c r="AI4" s="18" t="s">
        <v>12</v>
      </c>
      <c r="AK4" s="15" t="s">
        <v>8</v>
      </c>
      <c r="AL4" s="15" t="s">
        <v>9</v>
      </c>
      <c r="AM4" s="16" t="s">
        <v>10</v>
      </c>
      <c r="AN4" s="17" t="s">
        <v>11</v>
      </c>
      <c r="AO4" s="18" t="s">
        <v>12</v>
      </c>
    </row>
    <row r="5" spans="1:43" ht="15.6" x14ac:dyDescent="0.3">
      <c r="A5" s="10" t="s">
        <v>13</v>
      </c>
      <c r="B5" s="10"/>
      <c r="C5" s="11" t="s">
        <v>14</v>
      </c>
      <c r="D5" s="12">
        <v>2694</v>
      </c>
      <c r="E5" s="19"/>
      <c r="G5" s="10" t="s">
        <v>15</v>
      </c>
      <c r="H5" s="10"/>
      <c r="I5" s="11" t="s">
        <v>16</v>
      </c>
      <c r="J5" s="12">
        <v>100000</v>
      </c>
      <c r="K5" s="19"/>
      <c r="M5" s="10" t="s">
        <v>17</v>
      </c>
      <c r="N5" s="10"/>
      <c r="O5" s="11" t="s">
        <v>18</v>
      </c>
      <c r="P5" s="12">
        <v>21793</v>
      </c>
      <c r="Q5" s="19"/>
      <c r="S5" s="15"/>
      <c r="T5" s="15"/>
      <c r="U5" s="16"/>
      <c r="V5" s="17"/>
      <c r="W5" s="18"/>
      <c r="Y5" s="15"/>
      <c r="Z5" s="15"/>
      <c r="AA5" s="16"/>
      <c r="AB5" s="17"/>
      <c r="AC5" s="18"/>
      <c r="AE5" s="15"/>
      <c r="AF5" s="15"/>
      <c r="AG5" s="16"/>
      <c r="AH5" s="17"/>
      <c r="AI5" s="18"/>
      <c r="AK5" s="15"/>
      <c r="AL5" s="15"/>
      <c r="AM5" s="16"/>
      <c r="AN5" s="17"/>
      <c r="AO5" s="18"/>
    </row>
    <row r="6" spans="1:43" ht="15.6" x14ac:dyDescent="0.3">
      <c r="A6" s="10" t="s">
        <v>19</v>
      </c>
      <c r="B6" s="10"/>
      <c r="C6" s="11" t="s">
        <v>20</v>
      </c>
      <c r="D6" s="12">
        <v>25</v>
      </c>
      <c r="E6" s="13"/>
      <c r="G6" s="10" t="s">
        <v>21</v>
      </c>
      <c r="H6" s="10"/>
      <c r="I6" s="11" t="s">
        <v>22</v>
      </c>
      <c r="J6" s="12">
        <v>110215</v>
      </c>
      <c r="K6" s="13"/>
      <c r="M6" s="15"/>
      <c r="N6" s="15"/>
      <c r="O6" s="16"/>
      <c r="P6" s="17"/>
      <c r="Q6" s="18"/>
      <c r="S6" s="15"/>
      <c r="T6" s="15"/>
      <c r="U6" s="16"/>
      <c r="V6" s="17"/>
      <c r="W6" s="18"/>
      <c r="Y6" s="15"/>
      <c r="Z6" s="15"/>
      <c r="AA6" s="16"/>
      <c r="AB6" s="17"/>
      <c r="AC6" s="18"/>
      <c r="AE6" s="15"/>
      <c r="AF6" s="15"/>
      <c r="AG6" s="16"/>
      <c r="AH6" s="17"/>
      <c r="AI6" s="18"/>
      <c r="AK6" s="15"/>
      <c r="AL6" s="15"/>
      <c r="AM6" s="16"/>
      <c r="AN6" s="17"/>
      <c r="AO6" s="18"/>
    </row>
    <row r="7" spans="1:43" ht="15.6" x14ac:dyDescent="0.3">
      <c r="A7" s="10" t="s">
        <v>23</v>
      </c>
      <c r="B7" s="10"/>
      <c r="C7" s="11" t="s">
        <v>14</v>
      </c>
      <c r="D7" s="12">
        <v>7400</v>
      </c>
      <c r="E7" s="19"/>
      <c r="G7" s="10"/>
      <c r="H7" s="10"/>
      <c r="I7" s="11"/>
      <c r="J7" s="14"/>
      <c r="K7" s="13"/>
      <c r="M7" s="15"/>
      <c r="N7" s="15"/>
      <c r="O7" s="16"/>
      <c r="P7" s="17"/>
      <c r="Q7" s="18"/>
      <c r="S7" s="15"/>
      <c r="T7" s="15"/>
      <c r="U7" s="16"/>
      <c r="V7" s="17"/>
      <c r="W7" s="18"/>
      <c r="Y7" s="15"/>
      <c r="Z7" s="15"/>
      <c r="AA7" s="16"/>
      <c r="AB7" s="17"/>
      <c r="AC7" s="18"/>
      <c r="AE7" s="15"/>
      <c r="AF7" s="15"/>
      <c r="AG7" s="16"/>
      <c r="AH7" s="17"/>
      <c r="AI7" s="18"/>
      <c r="AK7" s="15"/>
      <c r="AL7" s="15"/>
      <c r="AM7" s="16"/>
      <c r="AN7" s="17"/>
      <c r="AO7" s="18"/>
    </row>
    <row r="8" spans="1:43" ht="15.6" x14ac:dyDescent="0.3">
      <c r="A8" s="10" t="s">
        <v>24</v>
      </c>
      <c r="B8" s="10"/>
      <c r="C8" s="11" t="s">
        <v>25</v>
      </c>
      <c r="D8" s="12">
        <v>285000</v>
      </c>
      <c r="E8" s="13"/>
      <c r="G8" s="10"/>
      <c r="H8" s="10"/>
      <c r="I8" s="11"/>
      <c r="J8" s="14"/>
      <c r="K8" s="13"/>
      <c r="M8" s="15"/>
      <c r="N8" s="15"/>
      <c r="O8" s="16"/>
      <c r="P8" s="17"/>
      <c r="Q8" s="18"/>
      <c r="S8" s="15"/>
      <c r="T8" s="15"/>
      <c r="U8" s="16"/>
      <c r="V8" s="17"/>
      <c r="W8" s="18"/>
      <c r="Y8" s="15"/>
      <c r="Z8" s="15"/>
      <c r="AA8" s="16"/>
      <c r="AB8" s="17"/>
      <c r="AC8" s="18"/>
      <c r="AE8" s="15"/>
      <c r="AF8" s="15"/>
      <c r="AG8" s="16"/>
      <c r="AH8" s="17"/>
      <c r="AI8" s="18"/>
      <c r="AK8" s="15"/>
      <c r="AL8" s="15"/>
      <c r="AM8" s="16"/>
      <c r="AN8" s="17"/>
      <c r="AO8" s="18"/>
    </row>
    <row r="9" spans="1:43" ht="15.6" x14ac:dyDescent="0.3">
      <c r="A9" s="10" t="s">
        <v>26</v>
      </c>
      <c r="B9" s="10"/>
      <c r="C9" s="11" t="s">
        <v>14</v>
      </c>
      <c r="D9" s="12">
        <v>486</v>
      </c>
      <c r="E9" s="13"/>
      <c r="G9" s="10"/>
      <c r="H9" s="10"/>
      <c r="I9" s="11"/>
      <c r="J9" s="14"/>
      <c r="K9" s="13"/>
      <c r="M9" s="15"/>
      <c r="N9" s="15"/>
      <c r="O9" s="16"/>
      <c r="P9" s="17"/>
      <c r="Q9" s="18"/>
      <c r="S9" s="15"/>
      <c r="T9" s="15"/>
      <c r="U9" s="16"/>
      <c r="V9" s="17"/>
      <c r="W9" s="18"/>
      <c r="Y9" s="15"/>
      <c r="Z9" s="15"/>
      <c r="AA9" s="16"/>
      <c r="AB9" s="17"/>
      <c r="AC9" s="18"/>
      <c r="AE9" s="15"/>
      <c r="AF9" s="15"/>
      <c r="AG9" s="16"/>
      <c r="AH9" s="17"/>
      <c r="AI9" s="18"/>
      <c r="AK9" s="15"/>
      <c r="AL9" s="15"/>
      <c r="AM9" s="16"/>
      <c r="AN9" s="17"/>
      <c r="AO9" s="18"/>
    </row>
    <row r="10" spans="1:43" ht="15.6" x14ac:dyDescent="0.3">
      <c r="A10" s="10" t="s">
        <v>27</v>
      </c>
      <c r="B10" s="10"/>
      <c r="C10" s="11" t="s">
        <v>25</v>
      </c>
      <c r="D10" s="12">
        <v>72500</v>
      </c>
      <c r="E10" s="13"/>
      <c r="G10" s="10"/>
      <c r="H10" s="10"/>
      <c r="I10" s="11"/>
      <c r="J10" s="14"/>
      <c r="K10" s="13"/>
      <c r="M10" s="15"/>
      <c r="N10" s="15"/>
      <c r="O10" s="16"/>
      <c r="P10" s="17"/>
      <c r="Q10" s="18"/>
      <c r="S10" s="15"/>
      <c r="T10" s="15"/>
      <c r="U10" s="16"/>
      <c r="V10" s="17"/>
      <c r="W10" s="18"/>
      <c r="Y10" s="15"/>
      <c r="Z10" s="15"/>
      <c r="AA10" s="16"/>
      <c r="AB10" s="17"/>
      <c r="AC10" s="18"/>
      <c r="AE10" s="15"/>
      <c r="AF10" s="15"/>
      <c r="AG10" s="16"/>
      <c r="AH10" s="17"/>
      <c r="AI10" s="18"/>
      <c r="AK10" s="15"/>
      <c r="AL10" s="15"/>
      <c r="AM10" s="16"/>
      <c r="AN10" s="17"/>
      <c r="AO10" s="18"/>
    </row>
    <row r="11" spans="1:43" ht="15.6" x14ac:dyDescent="0.3">
      <c r="E11" s="13"/>
      <c r="G11" s="10"/>
      <c r="H11" s="10"/>
      <c r="I11" s="11"/>
      <c r="J11" s="14"/>
      <c r="K11" s="13"/>
      <c r="M11" s="15"/>
      <c r="N11" s="15"/>
      <c r="O11" s="16"/>
      <c r="P11" s="17"/>
      <c r="Q11" s="18"/>
      <c r="S11" s="15"/>
      <c r="T11" s="15"/>
      <c r="U11" s="16"/>
      <c r="V11" s="17"/>
      <c r="W11" s="18"/>
      <c r="Y11" s="15"/>
      <c r="Z11" s="15"/>
      <c r="AA11" s="16"/>
      <c r="AB11" s="17"/>
      <c r="AC11" s="18"/>
      <c r="AE11" s="15"/>
      <c r="AF11" s="15"/>
      <c r="AG11" s="16"/>
      <c r="AH11" s="17"/>
      <c r="AI11" s="18"/>
      <c r="AK11" s="15"/>
      <c r="AL11" s="15"/>
      <c r="AM11" s="16"/>
      <c r="AN11" s="17"/>
      <c r="AO11" s="18"/>
    </row>
    <row r="12" spans="1:43" ht="15.6" x14ac:dyDescent="0.3">
      <c r="A12" s="10"/>
      <c r="B12" s="10"/>
      <c r="C12" s="11"/>
      <c r="D12" s="12"/>
      <c r="E12" s="13"/>
    </row>
    <row r="13" spans="1:43" ht="15.6" x14ac:dyDescent="0.3">
      <c r="A13" s="10"/>
      <c r="B13" s="10"/>
      <c r="C13" s="11"/>
      <c r="D13" s="12"/>
      <c r="E13" s="13"/>
    </row>
    <row r="14" spans="1:43" ht="15.6" x14ac:dyDescent="0.3">
      <c r="A14" s="10"/>
      <c r="B14" s="10"/>
      <c r="C14" s="11"/>
      <c r="D14" s="12"/>
      <c r="E14" s="13"/>
    </row>
    <row r="15" spans="1:43" ht="15.6" x14ac:dyDescent="0.3">
      <c r="A15" s="10"/>
      <c r="B15" s="10"/>
      <c r="C15" s="11"/>
      <c r="D15" s="12"/>
      <c r="E15" s="13"/>
    </row>
    <row r="22" spans="12:39" x14ac:dyDescent="0.3">
      <c r="O22" s="20"/>
    </row>
    <row r="23" spans="12:39" x14ac:dyDescent="0.3">
      <c r="O23" s="20"/>
      <c r="T23" s="3"/>
      <c r="U23" s="21"/>
    </row>
    <row r="24" spans="12:39" x14ac:dyDescent="0.3">
      <c r="O24" s="20"/>
      <c r="AL24" s="3"/>
      <c r="AM24" s="21"/>
    </row>
    <row r="25" spans="12:39" x14ac:dyDescent="0.3">
      <c r="O25" s="20"/>
    </row>
    <row r="26" spans="12:39" x14ac:dyDescent="0.3">
      <c r="O26" s="20"/>
    </row>
    <row r="27" spans="12:39" x14ac:dyDescent="0.3">
      <c r="O27" s="20"/>
    </row>
    <row r="28" spans="12:39" x14ac:dyDescent="0.3">
      <c r="L28" s="2"/>
      <c r="O28" s="20"/>
      <c r="R28" s="2"/>
      <c r="X28" s="2"/>
      <c r="AD28" s="2"/>
      <c r="AJ28" s="2"/>
    </row>
    <row r="29" spans="12:39" x14ac:dyDescent="0.3">
      <c r="O29" s="20"/>
    </row>
    <row r="30" spans="12:39" x14ac:dyDescent="0.3">
      <c r="O30" s="20"/>
    </row>
    <row r="31" spans="12:39" x14ac:dyDescent="0.3">
      <c r="O31" s="20"/>
    </row>
    <row r="32" spans="12:39" x14ac:dyDescent="0.3">
      <c r="O32" s="20"/>
    </row>
    <row r="33" spans="15:33" x14ac:dyDescent="0.3">
      <c r="O33" s="20"/>
    </row>
    <row r="34" spans="15:33" x14ac:dyDescent="0.3">
      <c r="O34" s="20"/>
    </row>
    <row r="35" spans="15:33" x14ac:dyDescent="0.3">
      <c r="O35" s="20"/>
    </row>
    <row r="36" spans="15:33" x14ac:dyDescent="0.3">
      <c r="O36" s="20"/>
    </row>
    <row r="37" spans="15:33" x14ac:dyDescent="0.3">
      <c r="O37" s="20"/>
    </row>
    <row r="38" spans="15:33" x14ac:dyDescent="0.3">
      <c r="O38" s="20"/>
    </row>
    <row r="39" spans="15:33" x14ac:dyDescent="0.3">
      <c r="O39" s="20"/>
    </row>
    <row r="40" spans="15:33" x14ac:dyDescent="0.3">
      <c r="O40" s="20"/>
      <c r="AG40" s="20"/>
    </row>
    <row r="41" spans="15:33" x14ac:dyDescent="0.3">
      <c r="O41" s="20"/>
      <c r="AG41" s="20"/>
    </row>
    <row r="42" spans="15:33" x14ac:dyDescent="0.3">
      <c r="O42" s="20"/>
      <c r="AG42" s="20"/>
    </row>
    <row r="43" spans="15:33" x14ac:dyDescent="0.3">
      <c r="O43" s="20"/>
      <c r="AG43" s="20"/>
    </row>
    <row r="44" spans="15:33" x14ac:dyDescent="0.3">
      <c r="O44" s="20"/>
      <c r="AG44" s="20"/>
    </row>
    <row r="45" spans="15:33" x14ac:dyDescent="0.3">
      <c r="O45" s="20"/>
      <c r="AG45" s="20"/>
    </row>
    <row r="46" spans="15:33" x14ac:dyDescent="0.3">
      <c r="O46" s="20"/>
      <c r="AG46" s="20"/>
    </row>
    <row r="47" spans="15:33" x14ac:dyDescent="0.3">
      <c r="O47" s="20"/>
      <c r="AG47" s="20"/>
    </row>
    <row r="48" spans="15:33" x14ac:dyDescent="0.3">
      <c r="O48" s="20"/>
      <c r="AG48" s="20"/>
    </row>
    <row r="49" spans="9:33" x14ac:dyDescent="0.3">
      <c r="O49" s="20"/>
      <c r="AA49" s="20"/>
      <c r="AG49" s="20"/>
    </row>
    <row r="50" spans="9:33" x14ac:dyDescent="0.3">
      <c r="I50" s="20"/>
      <c r="O50" s="20"/>
      <c r="AA50" s="20"/>
      <c r="AG50" s="20"/>
    </row>
    <row r="51" spans="9:33" x14ac:dyDescent="0.3">
      <c r="I51" s="20"/>
      <c r="O51" s="20"/>
      <c r="AA51" s="20"/>
      <c r="AG51" s="20"/>
    </row>
    <row r="52" spans="9:33" x14ac:dyDescent="0.3">
      <c r="I52" s="20"/>
      <c r="O52" s="20"/>
      <c r="AA52" s="20"/>
      <c r="AG52" s="20"/>
    </row>
    <row r="53" spans="9:33" x14ac:dyDescent="0.3">
      <c r="I53" s="20"/>
      <c r="O53" s="20"/>
      <c r="AA53" s="20"/>
      <c r="AG53" s="20"/>
    </row>
    <row r="54" spans="9:33" x14ac:dyDescent="0.3">
      <c r="I54" s="20"/>
      <c r="O54" s="20"/>
      <c r="AA54" s="20"/>
      <c r="AG54" s="20"/>
    </row>
    <row r="55" spans="9:33" x14ac:dyDescent="0.3">
      <c r="I55" s="20"/>
      <c r="O55" s="20"/>
      <c r="AA55" s="20"/>
      <c r="AG55" s="20"/>
    </row>
    <row r="56" spans="9:33" x14ac:dyDescent="0.3">
      <c r="I56" s="20"/>
      <c r="O56" s="20"/>
      <c r="AA56" s="20"/>
      <c r="AG56" s="20"/>
    </row>
    <row r="57" spans="9:33" x14ac:dyDescent="0.3">
      <c r="I57" s="20"/>
      <c r="O57" s="20"/>
      <c r="AA57" s="20"/>
      <c r="AG57" s="20"/>
    </row>
    <row r="58" spans="9:33" x14ac:dyDescent="0.3">
      <c r="I58" s="20"/>
      <c r="O58" s="20"/>
      <c r="AA58" s="20"/>
      <c r="AG58" s="20"/>
    </row>
    <row r="59" spans="9:33" x14ac:dyDescent="0.3">
      <c r="I59" s="20"/>
      <c r="O59" s="20"/>
      <c r="AA59" s="20"/>
      <c r="AG59" s="20"/>
    </row>
    <row r="60" spans="9:33" x14ac:dyDescent="0.3">
      <c r="I60" s="20"/>
      <c r="O60" s="20"/>
      <c r="AA60" s="20"/>
      <c r="AG60" s="20"/>
    </row>
    <row r="61" spans="9:33" x14ac:dyDescent="0.3">
      <c r="I61" s="20"/>
      <c r="O61" s="20"/>
      <c r="AA61" s="20"/>
      <c r="AG61" s="20"/>
    </row>
    <row r="62" spans="9:33" x14ac:dyDescent="0.3">
      <c r="I62" s="20"/>
      <c r="O62" s="20"/>
      <c r="AA62" s="20"/>
      <c r="AG62" s="20"/>
    </row>
    <row r="63" spans="9:33" x14ac:dyDescent="0.3">
      <c r="I63" s="20"/>
      <c r="O63" s="20"/>
      <c r="AA63" s="20"/>
      <c r="AG63" s="20"/>
    </row>
    <row r="64" spans="9:33" x14ac:dyDescent="0.3">
      <c r="I64" s="20"/>
      <c r="O64" s="20"/>
      <c r="AA64" s="20"/>
      <c r="AG64" s="20"/>
    </row>
    <row r="65" spans="9:33" x14ac:dyDescent="0.3">
      <c r="I65" s="20"/>
      <c r="O65" s="20"/>
      <c r="AA65" s="20"/>
      <c r="AG65" s="20"/>
    </row>
    <row r="66" spans="9:33" x14ac:dyDescent="0.3">
      <c r="I66" s="20"/>
      <c r="O66" s="20"/>
      <c r="AA66" s="20"/>
      <c r="AG66" s="20"/>
    </row>
    <row r="67" spans="9:33" x14ac:dyDescent="0.3">
      <c r="I67" s="20"/>
      <c r="O67" s="20"/>
      <c r="AA67" s="20"/>
      <c r="AG67" s="20"/>
    </row>
    <row r="68" spans="9:33" x14ac:dyDescent="0.3">
      <c r="I68" s="20"/>
      <c r="O68" s="20"/>
      <c r="AA68" s="20"/>
      <c r="AG68" s="20"/>
    </row>
    <row r="69" spans="9:33" x14ac:dyDescent="0.3">
      <c r="I69" s="20"/>
      <c r="O69" s="20"/>
      <c r="AA69" s="20"/>
      <c r="AG69" s="20"/>
    </row>
    <row r="70" spans="9:33" x14ac:dyDescent="0.3">
      <c r="I70" s="20"/>
      <c r="O70" s="20"/>
      <c r="AA70" s="20"/>
      <c r="AG70" s="20"/>
    </row>
    <row r="71" spans="9:33" x14ac:dyDescent="0.3">
      <c r="I71" s="20"/>
      <c r="O71" s="20"/>
      <c r="AA71" s="20"/>
      <c r="AG71" s="20"/>
    </row>
    <row r="72" spans="9:33" x14ac:dyDescent="0.3">
      <c r="I72" s="20"/>
      <c r="O72" s="20"/>
      <c r="AA72" s="20"/>
      <c r="AG72" s="20"/>
    </row>
    <row r="73" spans="9:33" x14ac:dyDescent="0.3">
      <c r="I73" s="20"/>
      <c r="O73" s="20"/>
      <c r="U73" s="20"/>
      <c r="AA73" s="20"/>
      <c r="AG73" s="20"/>
    </row>
    <row r="74" spans="9:33" x14ac:dyDescent="0.3">
      <c r="I74" s="20"/>
      <c r="O74" s="20"/>
      <c r="U74" s="20"/>
      <c r="AA74" s="20"/>
      <c r="AG74" s="20"/>
    </row>
    <row r="75" spans="9:33" x14ac:dyDescent="0.3">
      <c r="I75" s="20"/>
      <c r="O75" s="20"/>
      <c r="U75" s="20"/>
      <c r="AA75" s="20"/>
      <c r="AG75" s="20"/>
    </row>
    <row r="76" spans="9:33" x14ac:dyDescent="0.3">
      <c r="I76" s="20"/>
      <c r="O76" s="20"/>
      <c r="U76" s="20"/>
      <c r="AA76" s="20"/>
      <c r="AG76" s="20"/>
    </row>
    <row r="77" spans="9:33" x14ac:dyDescent="0.3">
      <c r="I77" s="20"/>
      <c r="O77" s="20"/>
      <c r="U77" s="20"/>
      <c r="AA77" s="20"/>
      <c r="AG77" s="20"/>
    </row>
    <row r="78" spans="9:33" x14ac:dyDescent="0.3">
      <c r="I78" s="20"/>
      <c r="O78" s="20"/>
      <c r="U78" s="20"/>
      <c r="AA78" s="20"/>
      <c r="AG78" s="20"/>
    </row>
    <row r="79" spans="9:33" x14ac:dyDescent="0.3">
      <c r="I79" s="20"/>
      <c r="O79" s="20"/>
      <c r="U79" s="20"/>
      <c r="AA79" s="20"/>
      <c r="AG79" s="20"/>
    </row>
    <row r="80" spans="9:33" x14ac:dyDescent="0.3">
      <c r="I80" s="20"/>
      <c r="O80" s="20"/>
      <c r="U80" s="20"/>
      <c r="AA80" s="20"/>
      <c r="AG80" s="20"/>
    </row>
    <row r="81" spans="9:33" x14ac:dyDescent="0.3">
      <c r="I81" s="20"/>
      <c r="O81" s="20"/>
      <c r="U81" s="20"/>
      <c r="AA81" s="20"/>
      <c r="AG81" s="20"/>
    </row>
    <row r="82" spans="9:33" x14ac:dyDescent="0.3">
      <c r="I82" s="20"/>
      <c r="O82" s="20"/>
      <c r="U82" s="20"/>
      <c r="AA82" s="20"/>
      <c r="AG82" s="20"/>
    </row>
    <row r="83" spans="9:33" x14ac:dyDescent="0.3">
      <c r="I83" s="20"/>
      <c r="O83" s="20"/>
      <c r="U83" s="20"/>
      <c r="AA83" s="20"/>
      <c r="AG83" s="20"/>
    </row>
    <row r="84" spans="9:33" x14ac:dyDescent="0.3">
      <c r="I84" s="20"/>
      <c r="O84" s="20"/>
      <c r="U84" s="20"/>
      <c r="AA84" s="20"/>
      <c r="AG84" s="20"/>
    </row>
    <row r="85" spans="9:33" x14ac:dyDescent="0.3">
      <c r="I85" s="20"/>
      <c r="O85" s="20"/>
      <c r="U85" s="20"/>
      <c r="AA85" s="20"/>
      <c r="AG85" s="20"/>
    </row>
    <row r="86" spans="9:33" x14ac:dyDescent="0.3">
      <c r="I86" s="20"/>
      <c r="O86" s="20"/>
      <c r="U86" s="20"/>
      <c r="AA86" s="20"/>
      <c r="AG86" s="20"/>
    </row>
    <row r="87" spans="9:33" x14ac:dyDescent="0.3">
      <c r="I87" s="20"/>
      <c r="O87" s="20"/>
      <c r="U87" s="20"/>
      <c r="AA87" s="20"/>
      <c r="AG87" s="20"/>
    </row>
    <row r="88" spans="9:33" x14ac:dyDescent="0.3">
      <c r="I88" s="20"/>
      <c r="O88" s="20"/>
      <c r="U88" s="20"/>
      <c r="AA88" s="20"/>
      <c r="AG88" s="20"/>
    </row>
    <row r="89" spans="9:33" x14ac:dyDescent="0.3">
      <c r="I89" s="20"/>
      <c r="O89" s="20"/>
      <c r="U89" s="20"/>
      <c r="AA89" s="20"/>
      <c r="AG89" s="20"/>
    </row>
    <row r="90" spans="9:33" x14ac:dyDescent="0.3">
      <c r="I90" s="20"/>
      <c r="O90" s="20"/>
      <c r="U90" s="20"/>
      <c r="AA90" s="20"/>
      <c r="AG90" s="20"/>
    </row>
    <row r="91" spans="9:33" x14ac:dyDescent="0.3">
      <c r="I91" s="20"/>
      <c r="O91" s="20"/>
      <c r="U91" s="20"/>
      <c r="AA91" s="20"/>
      <c r="AG91" s="20"/>
    </row>
    <row r="92" spans="9:33" x14ac:dyDescent="0.3">
      <c r="I92" s="20"/>
      <c r="O92" s="20"/>
      <c r="U92" s="20"/>
      <c r="AA92" s="20"/>
      <c r="AG92" s="20"/>
    </row>
    <row r="93" spans="9:33" x14ac:dyDescent="0.3">
      <c r="I93" s="20"/>
      <c r="O93" s="20"/>
      <c r="U93" s="20"/>
      <c r="AA93" s="20"/>
      <c r="AG93" s="20"/>
    </row>
    <row r="94" spans="9:33" x14ac:dyDescent="0.3">
      <c r="I94" s="20"/>
      <c r="O94" s="20"/>
      <c r="U94" s="20"/>
      <c r="AA94" s="20"/>
      <c r="AG94" s="20"/>
    </row>
    <row r="95" spans="9:33" x14ac:dyDescent="0.3">
      <c r="I95" s="20"/>
      <c r="O95" s="20"/>
      <c r="U95" s="20"/>
      <c r="AA95" s="20"/>
      <c r="AG95" s="20"/>
    </row>
    <row r="96" spans="9:33" x14ac:dyDescent="0.3">
      <c r="I96" s="20"/>
      <c r="O96" s="20"/>
      <c r="U96" s="20"/>
      <c r="AA96" s="20"/>
      <c r="AG96" s="20"/>
    </row>
    <row r="97" spans="9:33" x14ac:dyDescent="0.3">
      <c r="I97" s="20"/>
      <c r="U97" s="20"/>
      <c r="AA97" s="20"/>
      <c r="AG97" s="20"/>
    </row>
    <row r="98" spans="9:33" x14ac:dyDescent="0.3">
      <c r="I98" s="20"/>
      <c r="U98" s="20"/>
      <c r="AA98" s="20"/>
      <c r="AG98" s="20"/>
    </row>
    <row r="99" spans="9:33" x14ac:dyDescent="0.3">
      <c r="I99" s="20"/>
      <c r="U99" s="20"/>
      <c r="AA99" s="20"/>
      <c r="AG99" s="20"/>
    </row>
    <row r="100" spans="9:33" x14ac:dyDescent="0.3">
      <c r="I100" s="20"/>
      <c r="U100" s="20"/>
      <c r="AA100" s="20"/>
      <c r="AG100" s="20"/>
    </row>
    <row r="101" spans="9:33" x14ac:dyDescent="0.3">
      <c r="I101" s="20"/>
      <c r="U101" s="20"/>
      <c r="AA101" s="20"/>
      <c r="AG101" s="20"/>
    </row>
    <row r="102" spans="9:33" x14ac:dyDescent="0.3">
      <c r="I102" s="20"/>
      <c r="U102" s="20"/>
      <c r="AA102" s="20"/>
      <c r="AG102" s="20"/>
    </row>
    <row r="103" spans="9:33" x14ac:dyDescent="0.3">
      <c r="I103" s="20"/>
      <c r="U103" s="20"/>
      <c r="AA103" s="20"/>
      <c r="AG103" s="20"/>
    </row>
    <row r="104" spans="9:33" x14ac:dyDescent="0.3">
      <c r="I104" s="20"/>
      <c r="U104" s="20"/>
      <c r="AA104" s="20"/>
      <c r="AG104" s="20"/>
    </row>
    <row r="105" spans="9:33" x14ac:dyDescent="0.3">
      <c r="I105" s="20"/>
      <c r="U105" s="20"/>
      <c r="AA105" s="20"/>
      <c r="AG105" s="20"/>
    </row>
    <row r="106" spans="9:33" x14ac:dyDescent="0.3">
      <c r="I106" s="20"/>
      <c r="U106" s="20"/>
      <c r="AA106" s="20"/>
      <c r="AG106" s="20"/>
    </row>
    <row r="107" spans="9:33" x14ac:dyDescent="0.3">
      <c r="I107" s="20"/>
      <c r="U107" s="20"/>
      <c r="AA107" s="20"/>
      <c r="AG107" s="20"/>
    </row>
    <row r="108" spans="9:33" x14ac:dyDescent="0.3">
      <c r="I108" s="20"/>
      <c r="U108" s="20"/>
      <c r="AA108" s="20"/>
      <c r="AG108" s="20"/>
    </row>
    <row r="109" spans="9:33" x14ac:dyDescent="0.3">
      <c r="I109" s="20"/>
      <c r="U109" s="20"/>
      <c r="AA109" s="20"/>
      <c r="AG109" s="20"/>
    </row>
    <row r="110" spans="9:33" x14ac:dyDescent="0.3">
      <c r="I110" s="20"/>
      <c r="U110" s="20"/>
      <c r="AA110" s="20"/>
      <c r="AG110" s="20"/>
    </row>
    <row r="111" spans="9:33" x14ac:dyDescent="0.3">
      <c r="I111" s="20"/>
      <c r="U111" s="20"/>
      <c r="AA111" s="20"/>
      <c r="AG111" s="20"/>
    </row>
    <row r="112" spans="9:33" x14ac:dyDescent="0.3">
      <c r="I112" s="20"/>
      <c r="U112" s="20"/>
      <c r="AA112" s="20"/>
      <c r="AG112" s="20"/>
    </row>
    <row r="113" spans="9:33" x14ac:dyDescent="0.3">
      <c r="I113" s="20"/>
      <c r="U113" s="20"/>
      <c r="AA113" s="20"/>
      <c r="AG113" s="20"/>
    </row>
    <row r="114" spans="9:33" x14ac:dyDescent="0.3">
      <c r="I114" s="20"/>
      <c r="U114" s="20"/>
      <c r="AA114" s="20"/>
      <c r="AG114" s="20"/>
    </row>
    <row r="115" spans="9:33" x14ac:dyDescent="0.3">
      <c r="I115" s="20"/>
      <c r="U115" s="20"/>
      <c r="AA115" s="20"/>
    </row>
    <row r="116" spans="9:33" x14ac:dyDescent="0.3">
      <c r="I116" s="20"/>
      <c r="U116" s="20"/>
      <c r="AA116" s="20"/>
    </row>
    <row r="117" spans="9:33" x14ac:dyDescent="0.3">
      <c r="I117" s="20"/>
      <c r="U117" s="20"/>
      <c r="AA117" s="20"/>
    </row>
    <row r="118" spans="9:33" x14ac:dyDescent="0.3">
      <c r="I118" s="20"/>
      <c r="U118" s="20"/>
      <c r="AA118" s="20"/>
    </row>
    <row r="119" spans="9:33" x14ac:dyDescent="0.3">
      <c r="I119" s="20"/>
      <c r="U119" s="20"/>
      <c r="AA119" s="20"/>
    </row>
    <row r="120" spans="9:33" x14ac:dyDescent="0.3">
      <c r="I120" s="20"/>
      <c r="U120" s="20"/>
      <c r="AA120" s="20"/>
    </row>
    <row r="121" spans="9:33" x14ac:dyDescent="0.3">
      <c r="I121" s="20"/>
      <c r="U121" s="20"/>
      <c r="AA121" s="20"/>
    </row>
    <row r="122" spans="9:33" x14ac:dyDescent="0.3">
      <c r="I122" s="20"/>
      <c r="U122" s="20"/>
      <c r="AA122" s="20"/>
    </row>
    <row r="123" spans="9:33" x14ac:dyDescent="0.3">
      <c r="I123" s="20"/>
      <c r="U123" s="20"/>
      <c r="AA123" s="20"/>
    </row>
    <row r="124" spans="9:33" x14ac:dyDescent="0.3">
      <c r="I124" s="20"/>
      <c r="U124" s="20"/>
    </row>
    <row r="125" spans="9:33" x14ac:dyDescent="0.3">
      <c r="U125" s="20"/>
    </row>
    <row r="126" spans="9:33" x14ac:dyDescent="0.3">
      <c r="U126" s="20"/>
    </row>
    <row r="127" spans="9:33" x14ac:dyDescent="0.3">
      <c r="U127" s="20"/>
    </row>
    <row r="128" spans="9:33" x14ac:dyDescent="0.3">
      <c r="U128" s="20"/>
    </row>
    <row r="129" spans="21:21" x14ac:dyDescent="0.3">
      <c r="U129" s="20"/>
    </row>
    <row r="130" spans="21:21" x14ac:dyDescent="0.3">
      <c r="U130" s="20"/>
    </row>
    <row r="131" spans="21:21" x14ac:dyDescent="0.3">
      <c r="U131" s="20"/>
    </row>
    <row r="132" spans="21:21" x14ac:dyDescent="0.3">
      <c r="U132" s="20"/>
    </row>
    <row r="133" spans="21:21" x14ac:dyDescent="0.3">
      <c r="U133" s="20"/>
    </row>
    <row r="134" spans="21:21" x14ac:dyDescent="0.3">
      <c r="U134" s="20"/>
    </row>
    <row r="135" spans="21:21" x14ac:dyDescent="0.3">
      <c r="U135" s="20"/>
    </row>
    <row r="136" spans="21:21" x14ac:dyDescent="0.3">
      <c r="U136" s="20"/>
    </row>
    <row r="137" spans="21:21" x14ac:dyDescent="0.3">
      <c r="U137" s="20"/>
    </row>
    <row r="138" spans="21:21" x14ac:dyDescent="0.3">
      <c r="U138" s="20"/>
    </row>
    <row r="139" spans="21:21" x14ac:dyDescent="0.3">
      <c r="U139" s="20"/>
    </row>
    <row r="140" spans="21:21" x14ac:dyDescent="0.3">
      <c r="U140" s="20"/>
    </row>
    <row r="141" spans="21:21" x14ac:dyDescent="0.3">
      <c r="U141" s="20"/>
    </row>
    <row r="142" spans="21:21" x14ac:dyDescent="0.3">
      <c r="U142" s="20"/>
    </row>
    <row r="143" spans="21:21" x14ac:dyDescent="0.3">
      <c r="U143" s="20"/>
    </row>
    <row r="144" spans="21:21" x14ac:dyDescent="0.3">
      <c r="U144" s="20"/>
    </row>
    <row r="145" spans="21:21" x14ac:dyDescent="0.3">
      <c r="U145" s="20"/>
    </row>
    <row r="146" spans="21:21" x14ac:dyDescent="0.3">
      <c r="U146" s="20"/>
    </row>
    <row r="147" spans="21:21" x14ac:dyDescent="0.3">
      <c r="U147" s="20"/>
    </row>
  </sheetData>
  <mergeCells count="8">
    <mergeCell ref="AE3:AI3"/>
    <mergeCell ref="AK3:AO3"/>
    <mergeCell ref="A1:E1"/>
    <mergeCell ref="A3:E3"/>
    <mergeCell ref="G3:K3"/>
    <mergeCell ref="M3:Q3"/>
    <mergeCell ref="S3:W3"/>
    <mergeCell ref="Y3:AC3"/>
  </mergeCells>
  <pageMargins left="0.7" right="0.7" top="0.75" bottom="0.75" header="0.3" footer="0.3"/>
  <pageSetup paperSize="9" scale="15" fitToHeight="0" orientation="portrait" cellComments="atEnd" r:id="rId1"/>
  <colBreaks count="8" manualBreakCount="8">
    <brk id="5" max="1048575" man="1"/>
    <brk id="6" max="1048575" man="1"/>
    <brk id="11" max="1048575" man="1"/>
    <brk id="17" max="1048575" man="1"/>
    <brk id="23" max="1048575" man="1"/>
    <brk id="29" max="1048575" man="1"/>
    <brk id="35" max="1048575" man="1"/>
    <brk id="41" max="1048575" man="1"/>
  </colBreak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3A11C-5360-4BA8-873D-29CC4B8E7900}">
  <sheetPr codeName="Hoja1"/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614D-3222-4E0F-8D17-A0A905CBB94F}">
  <sheetPr codeName="Hoja3">
    <tabColor rgb="FF0088CC"/>
    <outlinePr summaryBelow="0"/>
    <pageSetUpPr fitToPage="1"/>
  </sheetPr>
  <dimension ref="A1:K38"/>
  <sheetViews>
    <sheetView showGridLines="0" zoomScale="110" zoomScaleNormal="110" zoomScaleSheetLayoutView="110" workbookViewId="0">
      <selection activeCell="J15" sqref="J15"/>
    </sheetView>
  </sheetViews>
  <sheetFormatPr baseColWidth="10" defaultRowHeight="14.4" outlineLevelRow="1" x14ac:dyDescent="0.3"/>
  <cols>
    <col min="1" max="1" width="11.77734375" bestFit="1" customWidth="1"/>
    <col min="2" max="2" width="8" bestFit="1" customWidth="1"/>
    <col min="3" max="3" width="40.77734375" customWidth="1"/>
    <col min="4" max="4" width="7.88671875" bestFit="1" customWidth="1"/>
    <col min="5" max="5" width="7.6640625" bestFit="1" customWidth="1"/>
    <col min="6" max="6" width="9.88671875" bestFit="1" customWidth="1"/>
    <col min="7" max="7" width="8.77734375" style="21" bestFit="1" customWidth="1"/>
    <col min="8" max="8" width="10.44140625" style="21" bestFit="1" customWidth="1"/>
    <col min="9" max="9" width="1.33203125" customWidth="1"/>
    <col min="10" max="10" width="11.44140625" bestFit="1" customWidth="1"/>
    <col min="11" max="12" width="11.21875" customWidth="1"/>
    <col min="13" max="13" width="7.77734375" customWidth="1"/>
    <col min="14" max="14" width="23.77734375" customWidth="1"/>
    <col min="15" max="15" width="19.33203125" bestFit="1" customWidth="1"/>
    <col min="16" max="16" width="6" bestFit="1" customWidth="1"/>
    <col min="17" max="17" width="7.77734375" customWidth="1"/>
    <col min="18" max="18" width="23.77734375" customWidth="1"/>
  </cols>
  <sheetData>
    <row r="1" spans="1:8" ht="30" customHeight="1" x14ac:dyDescent="0.3">
      <c r="A1" s="22" t="s">
        <v>28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G2"/>
      <c r="H2"/>
    </row>
    <row r="3" spans="1:8" ht="15" thickBot="1" x14ac:dyDescent="0.35">
      <c r="A3" s="23" t="s">
        <v>29</v>
      </c>
      <c r="B3" s="24" t="s">
        <v>30</v>
      </c>
      <c r="C3" s="25"/>
      <c r="D3" s="25"/>
      <c r="E3" s="25"/>
      <c r="F3" s="25"/>
      <c r="G3" s="26"/>
      <c r="H3" s="27" t="s">
        <v>31</v>
      </c>
    </row>
    <row r="4" spans="1:8" outlineLevel="1" x14ac:dyDescent="0.3">
      <c r="A4" t="s">
        <v>32</v>
      </c>
      <c r="B4" t="s">
        <v>9</v>
      </c>
      <c r="C4" t="s">
        <v>8</v>
      </c>
      <c r="D4" t="s">
        <v>10</v>
      </c>
      <c r="E4" t="s">
        <v>33</v>
      </c>
      <c r="F4" t="s">
        <v>34</v>
      </c>
      <c r="G4" t="s">
        <v>11</v>
      </c>
      <c r="H4" t="s">
        <v>35</v>
      </c>
    </row>
    <row r="5" spans="1:8" outlineLevel="1" x14ac:dyDescent="0.3">
      <c r="A5" s="18" t="s">
        <v>1</v>
      </c>
      <c r="B5">
        <v>0</v>
      </c>
      <c r="C5" t="s">
        <v>24</v>
      </c>
      <c r="D5" s="3" t="s">
        <v>25</v>
      </c>
      <c r="E5">
        <v>1</v>
      </c>
      <c r="F5">
        <v>1</v>
      </c>
      <c r="G5" s="4">
        <v>285000</v>
      </c>
      <c r="H5" s="4">
        <v>285000</v>
      </c>
    </row>
    <row r="6" spans="1:8" outlineLevel="1" x14ac:dyDescent="0.3">
      <c r="A6" s="18" t="s">
        <v>1</v>
      </c>
      <c r="B6">
        <v>0</v>
      </c>
      <c r="C6" t="s">
        <v>26</v>
      </c>
      <c r="D6" s="3" t="s">
        <v>14</v>
      </c>
      <c r="E6">
        <v>1</v>
      </c>
      <c r="F6">
        <v>2</v>
      </c>
      <c r="G6" s="4">
        <v>486</v>
      </c>
      <c r="H6" s="4">
        <v>972</v>
      </c>
    </row>
    <row r="7" spans="1:8" outlineLevel="1" x14ac:dyDescent="0.3">
      <c r="A7" s="18" t="s">
        <v>1</v>
      </c>
      <c r="B7">
        <v>0</v>
      </c>
      <c r="C7" t="s">
        <v>27</v>
      </c>
      <c r="D7" s="3" t="s">
        <v>25</v>
      </c>
      <c r="E7">
        <v>1</v>
      </c>
      <c r="F7">
        <v>3</v>
      </c>
      <c r="G7" s="4">
        <v>72500</v>
      </c>
      <c r="H7" s="4">
        <v>217500</v>
      </c>
    </row>
    <row r="8" spans="1:8" outlineLevel="1" x14ac:dyDescent="0.3">
      <c r="A8" t="s">
        <v>2</v>
      </c>
      <c r="B8">
        <v>0</v>
      </c>
      <c r="C8" t="s">
        <v>15</v>
      </c>
      <c r="D8" s="3" t="s">
        <v>16</v>
      </c>
      <c r="E8">
        <v>1</v>
      </c>
      <c r="F8">
        <v>2</v>
      </c>
      <c r="G8" s="4">
        <v>100000</v>
      </c>
      <c r="H8" s="4">
        <v>200000</v>
      </c>
    </row>
    <row r="9" spans="1:8" outlineLevel="1" x14ac:dyDescent="0.3">
      <c r="D9" s="3"/>
      <c r="E9">
        <v>1</v>
      </c>
      <c r="G9" s="4"/>
      <c r="H9" s="4">
        <v>0</v>
      </c>
    </row>
    <row r="10" spans="1:8" x14ac:dyDescent="0.3">
      <c r="A10" t="s">
        <v>36</v>
      </c>
      <c r="G10" s="4"/>
      <c r="H10" s="4">
        <f>SUM(Tabla4[TOTAL])</f>
        <v>703472</v>
      </c>
    </row>
    <row r="11" spans="1:8" x14ac:dyDescent="0.3">
      <c r="G11"/>
      <c r="H11"/>
    </row>
    <row r="12" spans="1:8" ht="15" thickBot="1" x14ac:dyDescent="0.35">
      <c r="G12"/>
      <c r="H12"/>
    </row>
    <row r="13" spans="1:8" ht="15" thickBot="1" x14ac:dyDescent="0.35">
      <c r="A13" s="28" t="s">
        <v>29</v>
      </c>
      <c r="B13" s="29" t="s">
        <v>37</v>
      </c>
      <c r="C13" s="30"/>
      <c r="D13" s="30"/>
      <c r="E13" s="30"/>
      <c r="F13" s="30"/>
      <c r="G13" s="31"/>
      <c r="H13" s="32" t="s">
        <v>31</v>
      </c>
    </row>
    <row r="14" spans="1:8" outlineLevel="1" x14ac:dyDescent="0.3">
      <c r="A14" s="18" t="s">
        <v>32</v>
      </c>
      <c r="B14" s="18" t="s">
        <v>9</v>
      </c>
      <c r="C14" s="18" t="s">
        <v>8</v>
      </c>
      <c r="D14" s="18" t="s">
        <v>10</v>
      </c>
      <c r="E14" s="18" t="s">
        <v>33</v>
      </c>
      <c r="F14" s="18" t="s">
        <v>34</v>
      </c>
      <c r="G14" s="18" t="s">
        <v>11</v>
      </c>
      <c r="H14" s="18" t="s">
        <v>35</v>
      </c>
    </row>
    <row r="15" spans="1:8" outlineLevel="1" x14ac:dyDescent="0.3">
      <c r="A15" t="s">
        <v>1</v>
      </c>
      <c r="B15">
        <v>0</v>
      </c>
      <c r="C15" t="s">
        <v>24</v>
      </c>
      <c r="D15" s="3" t="s">
        <v>25</v>
      </c>
      <c r="E15">
        <v>1</v>
      </c>
      <c r="F15">
        <v>4</v>
      </c>
      <c r="G15" s="4">
        <v>285000</v>
      </c>
      <c r="H15" s="4">
        <v>1140000</v>
      </c>
    </row>
    <row r="16" spans="1:8" outlineLevel="1" x14ac:dyDescent="0.3">
      <c r="A16" t="s">
        <v>1</v>
      </c>
      <c r="B16">
        <v>0</v>
      </c>
      <c r="C16" t="s">
        <v>26</v>
      </c>
      <c r="D16" s="3" t="s">
        <v>14</v>
      </c>
      <c r="E16">
        <v>1</v>
      </c>
      <c r="F16">
        <v>5</v>
      </c>
      <c r="G16" s="4">
        <v>486</v>
      </c>
      <c r="H16" s="4">
        <v>2430</v>
      </c>
    </row>
    <row r="17" spans="1:11" outlineLevel="1" x14ac:dyDescent="0.3">
      <c r="A17" t="s">
        <v>1</v>
      </c>
      <c r="B17">
        <v>0</v>
      </c>
      <c r="C17" t="s">
        <v>27</v>
      </c>
      <c r="D17" s="3" t="s">
        <v>25</v>
      </c>
      <c r="E17">
        <v>1</v>
      </c>
      <c r="F17">
        <v>6</v>
      </c>
      <c r="G17" s="4">
        <v>72500</v>
      </c>
      <c r="H17" s="4">
        <v>435000</v>
      </c>
    </row>
    <row r="18" spans="1:11" outlineLevel="1" x14ac:dyDescent="0.3">
      <c r="D18" s="3"/>
      <c r="E18">
        <v>1</v>
      </c>
      <c r="G18" s="4"/>
      <c r="H18" s="4">
        <v>0</v>
      </c>
    </row>
    <row r="19" spans="1:11" outlineLevel="1" x14ac:dyDescent="0.3">
      <c r="D19" s="3"/>
      <c r="E19">
        <v>1</v>
      </c>
      <c r="G19" s="4"/>
      <c r="H19" s="4">
        <v>0</v>
      </c>
    </row>
    <row r="20" spans="1:11" x14ac:dyDescent="0.3">
      <c r="A20" s="18" t="s">
        <v>36</v>
      </c>
      <c r="G20" s="4"/>
      <c r="H20" s="17">
        <f>SUM(Tabla6[TOTAL])</f>
        <v>1577430</v>
      </c>
    </row>
    <row r="21" spans="1:11" x14ac:dyDescent="0.3">
      <c r="G21"/>
      <c r="H21"/>
      <c r="K21" s="33"/>
    </row>
    <row r="22" spans="1:11" x14ac:dyDescent="0.3">
      <c r="G22"/>
      <c r="H22"/>
      <c r="K22" s="33"/>
    </row>
    <row r="23" spans="1:11" x14ac:dyDescent="0.3">
      <c r="G23"/>
      <c r="H23"/>
    </row>
    <row r="24" spans="1:11" x14ac:dyDescent="0.3">
      <c r="G24"/>
      <c r="H24"/>
    </row>
    <row r="25" spans="1:11" x14ac:dyDescent="0.3">
      <c r="G25"/>
      <c r="H25"/>
    </row>
    <row r="26" spans="1:11" x14ac:dyDescent="0.3">
      <c r="G26"/>
      <c r="H26"/>
    </row>
    <row r="27" spans="1:11" x14ac:dyDescent="0.3">
      <c r="G27"/>
      <c r="H27"/>
    </row>
    <row r="28" spans="1:11" x14ac:dyDescent="0.3">
      <c r="G28"/>
      <c r="H28"/>
    </row>
    <row r="29" spans="1:11" x14ac:dyDescent="0.3">
      <c r="G29"/>
      <c r="H29"/>
    </row>
    <row r="30" spans="1:11" x14ac:dyDescent="0.3">
      <c r="G30"/>
      <c r="H30"/>
    </row>
    <row r="31" spans="1:11" x14ac:dyDescent="0.3">
      <c r="G31"/>
      <c r="H31"/>
    </row>
    <row r="32" spans="1:11" x14ac:dyDescent="0.3">
      <c r="G32"/>
      <c r="H32"/>
    </row>
    <row r="33" spans="7:8" x14ac:dyDescent="0.3">
      <c r="G33"/>
      <c r="H33"/>
    </row>
    <row r="34" spans="7:8" x14ac:dyDescent="0.3">
      <c r="G34"/>
      <c r="H34"/>
    </row>
    <row r="35" spans="7:8" x14ac:dyDescent="0.3">
      <c r="G35"/>
      <c r="H35"/>
    </row>
    <row r="36" spans="7:8" x14ac:dyDescent="0.3">
      <c r="G36"/>
      <c r="H36"/>
    </row>
    <row r="37" spans="7:8" x14ac:dyDescent="0.3">
      <c r="G37"/>
      <c r="H37"/>
    </row>
    <row r="38" spans="7:8" x14ac:dyDescent="0.3">
      <c r="G38"/>
      <c r="H38"/>
    </row>
  </sheetData>
  <mergeCells count="3">
    <mergeCell ref="A1:H1"/>
    <mergeCell ref="B3:G3"/>
    <mergeCell ref="B13:G13"/>
  </mergeCells>
  <dataValidations count="4">
    <dataValidation type="list" allowBlank="1" showInputMessage="1" showErrorMessage="1" sqref="C8" xr:uid="{0B85C5FF-53DA-4BF7-8EAF-2B6D1395A732}">
      <formula1>EQUIPOS</formula1>
    </dataValidation>
    <dataValidation type="list" allowBlank="1" showInputMessage="1" showErrorMessage="1" sqref="A15:A19" xr:uid="{8A414DB8-69A1-4EE4-922F-986AC3EBC93C}">
      <formula1>"MATERIALES,EQUIPOS,MANO DE OBRA,TRANSPORTE,SUBCONTRATOS,ACTIVIDADES,OTROS,APU BÁSICOS"</formula1>
    </dataValidation>
    <dataValidation type="list" allowBlank="1" showInputMessage="1" showErrorMessage="1" sqref="C5:C7 C15:C17" xr:uid="{3D2E78A7-79B9-44F3-AC3E-6F5903904A19}">
      <formula1>MATERIALES</formula1>
    </dataValidation>
    <dataValidation type="list" allowBlank="1" showInputMessage="1" showErrorMessage="1" sqref="A5:A9" xr:uid="{405B2C8B-E91C-4D20-BBA9-DCD8467FCE64}">
      <formula1>"MATERIALES,EQUIPOS,MANO DE OBRA,TRANSPORTE,SUBCONTRATOS,ACTIVIDADES,OTROS"</formula1>
    </dataValidation>
  </dataValidations>
  <pageMargins left="0.7" right="0.7" top="0.75" bottom="0.75" header="0.3" footer="0.3"/>
  <pageSetup paperSize="9" scale="73" fitToHeight="0" orientation="portrait" cellComments="atEnd" r:id="rId1"/>
  <colBreaks count="1" manualBreakCount="1">
    <brk id="8" max="1048575" man="1"/>
  </colBreak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9F963-05A4-449B-91CD-42738BEB9459}">
  <sheetPr codeName="Hoja7">
    <tabColor rgb="FF00AC56"/>
    <outlinePr summaryBelow="0"/>
    <pageSetUpPr fitToPage="1"/>
  </sheetPr>
  <dimension ref="A1:K39"/>
  <sheetViews>
    <sheetView showGridLines="0" showWhiteSpace="0" zoomScale="110" zoomScaleNormal="110" zoomScaleSheetLayoutView="110" workbookViewId="0">
      <selection activeCell="J6" sqref="J6"/>
    </sheetView>
  </sheetViews>
  <sheetFormatPr baseColWidth="10" defaultColWidth="11.44140625" defaultRowHeight="14.4" outlineLevelRow="1" x14ac:dyDescent="0.3"/>
  <cols>
    <col min="1" max="1" width="12" bestFit="1" customWidth="1"/>
    <col min="2" max="2" width="9.6640625" customWidth="1"/>
    <col min="3" max="3" width="40.77734375" customWidth="1"/>
    <col min="4" max="4" width="9.5546875" customWidth="1"/>
    <col min="5" max="5" width="9.44140625" customWidth="1"/>
    <col min="6" max="6" width="11.6640625" customWidth="1"/>
    <col min="7" max="7" width="10.33203125" style="21" bestFit="1" customWidth="1"/>
    <col min="8" max="8" width="11.44140625" style="21" bestFit="1" customWidth="1"/>
    <col min="9" max="9" width="1.33203125" customWidth="1"/>
    <col min="10" max="10" width="15.77734375" customWidth="1"/>
    <col min="11" max="12" width="11.21875" customWidth="1"/>
    <col min="13" max="13" width="7.77734375" customWidth="1"/>
    <col min="14" max="14" width="23.77734375" customWidth="1"/>
    <col min="15" max="15" width="15.77734375" customWidth="1"/>
    <col min="16" max="16" width="6" bestFit="1" customWidth="1"/>
    <col min="17" max="17" width="7.77734375" customWidth="1"/>
    <col min="18" max="18" width="23.77734375" customWidth="1"/>
  </cols>
  <sheetData>
    <row r="1" spans="1:11" ht="30" customHeight="1" x14ac:dyDescent="0.3">
      <c r="A1" s="22" t="s">
        <v>38</v>
      </c>
      <c r="B1" s="22"/>
      <c r="C1" s="22"/>
      <c r="D1" s="22"/>
      <c r="E1" s="22"/>
      <c r="F1" s="22"/>
      <c r="G1" s="22"/>
      <c r="H1" s="22"/>
    </row>
    <row r="2" spans="1:11" ht="15" thickBot="1" x14ac:dyDescent="0.35">
      <c r="A2" s="34"/>
      <c r="B2" s="35"/>
      <c r="C2" s="36"/>
      <c r="D2" s="36"/>
      <c r="E2" s="34"/>
      <c r="F2" s="34"/>
      <c r="G2" s="34"/>
      <c r="H2" s="37"/>
      <c r="K2" s="33"/>
    </row>
    <row r="3" spans="1:11" ht="15" thickBot="1" x14ac:dyDescent="0.35">
      <c r="A3" s="38" t="s">
        <v>29</v>
      </c>
      <c r="B3" s="39" t="s">
        <v>39</v>
      </c>
      <c r="C3" s="40"/>
      <c r="D3" s="40"/>
      <c r="E3" s="40"/>
      <c r="F3" s="40"/>
      <c r="G3" s="41"/>
      <c r="H3" s="42" t="s">
        <v>31</v>
      </c>
      <c r="K3" s="33"/>
    </row>
    <row r="4" spans="1:11" outlineLevel="1" x14ac:dyDescent="0.3">
      <c r="A4" t="s">
        <v>32</v>
      </c>
      <c r="B4" t="s">
        <v>9</v>
      </c>
      <c r="C4" t="s">
        <v>8</v>
      </c>
      <c r="D4" t="s">
        <v>10</v>
      </c>
      <c r="E4" t="s">
        <v>33</v>
      </c>
      <c r="F4" t="s">
        <v>34</v>
      </c>
      <c r="G4" t="s">
        <v>11</v>
      </c>
      <c r="H4" t="s">
        <v>35</v>
      </c>
    </row>
    <row r="5" spans="1:11" outlineLevel="1" x14ac:dyDescent="0.3">
      <c r="A5" t="s">
        <v>40</v>
      </c>
      <c r="B5" t="s">
        <v>29</v>
      </c>
      <c r="C5" t="s">
        <v>30</v>
      </c>
      <c r="D5" s="3" t="s">
        <v>31</v>
      </c>
      <c r="E5">
        <v>1</v>
      </c>
      <c r="F5">
        <v>2</v>
      </c>
      <c r="G5" s="4">
        <v>703472</v>
      </c>
      <c r="H5" s="4">
        <v>1406944</v>
      </c>
    </row>
    <row r="6" spans="1:11" outlineLevel="1" x14ac:dyDescent="0.3">
      <c r="A6" t="s">
        <v>40</v>
      </c>
      <c r="B6" t="s">
        <v>29</v>
      </c>
      <c r="C6" t="s">
        <v>37</v>
      </c>
      <c r="D6" s="3" t="s">
        <v>31</v>
      </c>
      <c r="E6">
        <v>1</v>
      </c>
      <c r="F6">
        <v>3</v>
      </c>
      <c r="G6" s="4">
        <v>1577430</v>
      </c>
      <c r="H6" s="4">
        <v>4732290</v>
      </c>
    </row>
    <row r="7" spans="1:11" outlineLevel="1" x14ac:dyDescent="0.3">
      <c r="A7" s="18"/>
      <c r="D7" s="3"/>
      <c r="E7">
        <v>1</v>
      </c>
      <c r="G7" s="4"/>
      <c r="H7" s="4">
        <v>0</v>
      </c>
    </row>
    <row r="8" spans="1:11" outlineLevel="1" x14ac:dyDescent="0.3">
      <c r="D8" s="3"/>
      <c r="E8">
        <v>1</v>
      </c>
      <c r="G8" s="4"/>
      <c r="H8" s="4">
        <v>0</v>
      </c>
    </row>
    <row r="9" spans="1:11" outlineLevel="1" x14ac:dyDescent="0.3">
      <c r="D9" s="3"/>
      <c r="E9">
        <v>1</v>
      </c>
      <c r="G9" s="4"/>
      <c r="H9" s="4">
        <v>0</v>
      </c>
    </row>
    <row r="10" spans="1:11" x14ac:dyDescent="0.3">
      <c r="A10" t="s">
        <v>36</v>
      </c>
      <c r="G10" s="4"/>
      <c r="H10" s="4">
        <f>SUM(Tabla8[TOTAL])</f>
        <v>6139234</v>
      </c>
    </row>
    <row r="11" spans="1:11" x14ac:dyDescent="0.3">
      <c r="G11"/>
      <c r="H11"/>
    </row>
    <row r="12" spans="1:11" ht="15" thickBot="1" x14ac:dyDescent="0.35">
      <c r="G12"/>
      <c r="H12"/>
    </row>
    <row r="13" spans="1:11" ht="15" thickBot="1" x14ac:dyDescent="0.35">
      <c r="A13" s="43" t="s">
        <v>29</v>
      </c>
      <c r="B13" s="44" t="s">
        <v>41</v>
      </c>
      <c r="C13" s="45"/>
      <c r="D13" s="45"/>
      <c r="E13" s="45"/>
      <c r="F13" s="45"/>
      <c r="G13" s="46"/>
      <c r="H13" s="47" t="s">
        <v>31</v>
      </c>
    </row>
    <row r="14" spans="1:11" outlineLevel="1" x14ac:dyDescent="0.3">
      <c r="A14" s="18" t="s">
        <v>32</v>
      </c>
      <c r="B14" s="18" t="s">
        <v>9</v>
      </c>
      <c r="C14" s="18" t="s">
        <v>8</v>
      </c>
      <c r="D14" s="18" t="s">
        <v>10</v>
      </c>
      <c r="E14" s="18" t="s">
        <v>33</v>
      </c>
      <c r="F14" s="18" t="s">
        <v>34</v>
      </c>
      <c r="G14" s="18" t="s">
        <v>11</v>
      </c>
      <c r="H14" s="18" t="s">
        <v>35</v>
      </c>
    </row>
    <row r="15" spans="1:11" outlineLevel="1" x14ac:dyDescent="0.3">
      <c r="A15" t="s">
        <v>40</v>
      </c>
      <c r="B15" t="s">
        <v>29</v>
      </c>
      <c r="C15" t="s">
        <v>30</v>
      </c>
      <c r="D15" s="3" t="s">
        <v>31</v>
      </c>
      <c r="E15">
        <v>1</v>
      </c>
      <c r="F15">
        <v>4</v>
      </c>
      <c r="G15" s="4">
        <v>703472</v>
      </c>
      <c r="H15" s="4">
        <v>2813888</v>
      </c>
    </row>
    <row r="16" spans="1:11" outlineLevel="1" x14ac:dyDescent="0.3">
      <c r="A16" t="s">
        <v>40</v>
      </c>
      <c r="B16" t="s">
        <v>29</v>
      </c>
      <c r="C16" t="s">
        <v>37</v>
      </c>
      <c r="D16" s="3" t="s">
        <v>31</v>
      </c>
      <c r="E16">
        <v>1</v>
      </c>
      <c r="F16">
        <v>5</v>
      </c>
      <c r="G16" s="4">
        <v>1577430</v>
      </c>
      <c r="H16" s="4">
        <v>7887150</v>
      </c>
    </row>
    <row r="17" spans="1:8" outlineLevel="1" x14ac:dyDescent="0.3">
      <c r="D17" s="3"/>
      <c r="E17">
        <v>1</v>
      </c>
      <c r="G17" s="4"/>
      <c r="H17" s="4">
        <v>0</v>
      </c>
    </row>
    <row r="18" spans="1:8" outlineLevel="1" x14ac:dyDescent="0.3">
      <c r="D18" s="3"/>
      <c r="E18">
        <v>1</v>
      </c>
      <c r="G18" s="4"/>
      <c r="H18" s="4">
        <v>0</v>
      </c>
    </row>
    <row r="19" spans="1:8" outlineLevel="1" x14ac:dyDescent="0.3">
      <c r="D19" s="3"/>
      <c r="E19">
        <v>1</v>
      </c>
      <c r="G19" s="4"/>
      <c r="H19" s="4">
        <v>0</v>
      </c>
    </row>
    <row r="20" spans="1:8" x14ac:dyDescent="0.3">
      <c r="A20" s="18" t="s">
        <v>36</v>
      </c>
      <c r="G20" s="4"/>
      <c r="H20" s="17">
        <f>SUM(Tabla10[TOTAL])</f>
        <v>10701038</v>
      </c>
    </row>
    <row r="21" spans="1:8" x14ac:dyDescent="0.3">
      <c r="G21"/>
      <c r="H21"/>
    </row>
    <row r="22" spans="1:8" x14ac:dyDescent="0.3">
      <c r="G22"/>
      <c r="H22"/>
    </row>
    <row r="23" spans="1:8" x14ac:dyDescent="0.3">
      <c r="G23"/>
      <c r="H23"/>
    </row>
    <row r="24" spans="1:8" x14ac:dyDescent="0.3">
      <c r="G24"/>
      <c r="H24"/>
    </row>
    <row r="25" spans="1:8" x14ac:dyDescent="0.3">
      <c r="G25"/>
      <c r="H25"/>
    </row>
    <row r="26" spans="1:8" x14ac:dyDescent="0.3">
      <c r="G26"/>
      <c r="H26"/>
    </row>
    <row r="27" spans="1:8" x14ac:dyDescent="0.3">
      <c r="G27"/>
      <c r="H27"/>
    </row>
    <row r="28" spans="1:8" x14ac:dyDescent="0.3">
      <c r="G28"/>
      <c r="H28"/>
    </row>
    <row r="29" spans="1:8" x14ac:dyDescent="0.3">
      <c r="G29"/>
      <c r="H29"/>
    </row>
    <row r="30" spans="1:8" x14ac:dyDescent="0.3">
      <c r="G30"/>
      <c r="H30"/>
    </row>
    <row r="31" spans="1:8" x14ac:dyDescent="0.3">
      <c r="G31"/>
      <c r="H31"/>
    </row>
    <row r="32" spans="1:8" x14ac:dyDescent="0.3">
      <c r="G32"/>
      <c r="H32"/>
    </row>
    <row r="33" spans="1:8" x14ac:dyDescent="0.3">
      <c r="G33"/>
      <c r="H33"/>
    </row>
    <row r="34" spans="1:8" x14ac:dyDescent="0.3">
      <c r="G34"/>
      <c r="H34"/>
    </row>
    <row r="35" spans="1:8" x14ac:dyDescent="0.3">
      <c r="A35" s="34"/>
      <c r="B35" s="35"/>
      <c r="C35" s="36"/>
      <c r="D35" s="36"/>
      <c r="E35" s="34"/>
      <c r="F35" s="34"/>
      <c r="G35" s="34"/>
      <c r="H35" s="37"/>
    </row>
    <row r="36" spans="1:8" x14ac:dyDescent="0.3">
      <c r="A36" s="34"/>
      <c r="B36" s="35"/>
      <c r="C36" s="36"/>
      <c r="D36" s="36"/>
      <c r="E36" s="34"/>
      <c r="F36" s="34"/>
      <c r="G36" s="34"/>
      <c r="H36" s="37"/>
    </row>
    <row r="37" spans="1:8" x14ac:dyDescent="0.3">
      <c r="G37"/>
      <c r="H37"/>
    </row>
    <row r="38" spans="1:8" x14ac:dyDescent="0.3">
      <c r="A38" s="34"/>
      <c r="B38" s="35"/>
      <c r="C38" s="36"/>
      <c r="D38" s="36"/>
      <c r="E38" s="34"/>
      <c r="F38" s="34"/>
      <c r="G38" s="34"/>
      <c r="H38" s="37"/>
    </row>
    <row r="39" spans="1:8" x14ac:dyDescent="0.3">
      <c r="A39" s="34"/>
      <c r="B39" s="35"/>
      <c r="C39" s="36"/>
      <c r="D39" s="36"/>
      <c r="E39" s="34"/>
      <c r="F39" s="34"/>
      <c r="G39" s="34"/>
      <c r="H39" s="37"/>
    </row>
  </sheetData>
  <mergeCells count="3">
    <mergeCell ref="A1:H1"/>
    <mergeCell ref="B3:G3"/>
    <mergeCell ref="B13:G13"/>
  </mergeCells>
  <dataValidations count="2">
    <dataValidation type="list" allowBlank="1" showInputMessage="1" showErrorMessage="1" sqref="C5:C6 C15:C16" xr:uid="{ACA3A763-AD9B-4D45-A2D0-D287A28831F7}">
      <formula1>BÁSICOS</formula1>
    </dataValidation>
    <dataValidation type="list" allowBlank="1" showInputMessage="1" showErrorMessage="1" sqref="A5:A9 A15:A19" xr:uid="{82C9E3E2-56BC-44BD-95A6-14D4D5889BC4}">
      <formula1>"MATERIALES,EQUIPOS,MANO DE OBRA,TRANSPORTE,SUBCONTRATOS,ACTIVIDADES,OTROS,APU BÁSICOS"</formula1>
    </dataValidation>
  </dataValidations>
  <pageMargins left="0.7" right="0.7" top="0.75" bottom="0.75" header="0.3" footer="0.3"/>
  <pageSetup paperSize="9" scale="84" fitToHeight="0" orientation="portrait" cellComments="atEnd" r:id="rId1"/>
  <colBreaks count="1" manualBreakCount="1">
    <brk id="8" max="1048575" man="1"/>
  </colBreaks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1E4C-06D6-4F55-A9FC-AF5A4654A7FA}">
  <sheetPr codeName="Hoja4">
    <tabColor rgb="FF0088CC"/>
    <outlinePr summaryBelow="0"/>
    <pageSetUpPr fitToPage="1"/>
  </sheetPr>
  <dimension ref="A1:H42"/>
  <sheetViews>
    <sheetView showGridLines="0" tabSelected="1" topLeftCell="B13" zoomScale="90" zoomScaleNormal="90" zoomScaleSheetLayoutView="90" workbookViewId="0">
      <selection activeCell="B2" sqref="B2"/>
    </sheetView>
  </sheetViews>
  <sheetFormatPr baseColWidth="10" defaultColWidth="11.44140625" defaultRowHeight="15" outlineLevelRow="1" x14ac:dyDescent="0.25"/>
  <cols>
    <col min="1" max="1" width="1.44140625" style="49" hidden="1" customWidth="1"/>
    <col min="2" max="2" width="11.5546875" style="50" bestFit="1" customWidth="1"/>
    <col min="3" max="3" width="40.77734375" style="51" customWidth="1"/>
    <col min="4" max="4" width="23" style="50" bestFit="1" customWidth="1"/>
    <col min="5" max="5" width="14.88671875" style="52" bestFit="1" customWidth="1"/>
    <col min="6" max="6" width="14.21875" style="52" bestFit="1" customWidth="1"/>
    <col min="7" max="7" width="13.6640625" style="52" bestFit="1" customWidth="1"/>
    <col min="8" max="8" width="14.88671875" style="52" bestFit="1" customWidth="1"/>
    <col min="9" max="9" width="1.33203125" style="49" customWidth="1"/>
    <col min="10" max="16384" width="11.44140625" style="49"/>
  </cols>
  <sheetData>
    <row r="1" spans="2:8" ht="30" customHeight="1" x14ac:dyDescent="0.25">
      <c r="B1" s="48" t="s">
        <v>42</v>
      </c>
      <c r="C1" s="48"/>
      <c r="D1" s="48"/>
      <c r="E1" s="48"/>
      <c r="F1" s="48"/>
      <c r="G1" s="48"/>
      <c r="H1" s="48"/>
    </row>
    <row r="2" spans="2:8" ht="15.6" thickBot="1" x14ac:dyDescent="0.3"/>
    <row r="3" spans="2:8" ht="16.2" thickBot="1" x14ac:dyDescent="0.3">
      <c r="B3" s="53" t="s">
        <v>43</v>
      </c>
      <c r="C3" s="54"/>
      <c r="D3" s="54"/>
      <c r="E3" s="54"/>
      <c r="F3" s="54"/>
      <c r="G3" s="55"/>
      <c r="H3" s="56" t="s">
        <v>29</v>
      </c>
    </row>
    <row r="4" spans="2:8" ht="15.6" outlineLevel="1" x14ac:dyDescent="0.3">
      <c r="B4" s="57" t="s">
        <v>9</v>
      </c>
      <c r="C4" s="58" t="s">
        <v>8</v>
      </c>
      <c r="D4" s="57" t="s">
        <v>10</v>
      </c>
      <c r="E4" s="59" t="s">
        <v>33</v>
      </c>
      <c r="F4" s="59" t="s">
        <v>34</v>
      </c>
      <c r="G4" s="59" t="s">
        <v>44</v>
      </c>
      <c r="H4" s="59" t="s">
        <v>35</v>
      </c>
    </row>
    <row r="5" spans="2:8" outlineLevel="1" x14ac:dyDescent="0.25">
      <c r="B5" s="50" t="s">
        <v>29</v>
      </c>
      <c r="C5" s="51" t="s">
        <v>41</v>
      </c>
      <c r="D5" s="50" t="s">
        <v>31</v>
      </c>
      <c r="E5" s="52">
        <v>1</v>
      </c>
      <c r="F5" s="52">
        <v>4</v>
      </c>
      <c r="G5" s="52">
        <v>10701038</v>
      </c>
      <c r="H5" s="52">
        <v>42804152</v>
      </c>
    </row>
    <row r="6" spans="2:8" outlineLevel="1" x14ac:dyDescent="0.25">
      <c r="B6" s="50" t="s">
        <v>29</v>
      </c>
      <c r="C6" s="51" t="s">
        <v>39</v>
      </c>
      <c r="D6" s="50" t="s">
        <v>31</v>
      </c>
      <c r="E6" s="52">
        <v>1</v>
      </c>
      <c r="F6" s="52">
        <v>2</v>
      </c>
      <c r="G6" s="52">
        <v>6139234</v>
      </c>
      <c r="H6" s="52">
        <v>12278468</v>
      </c>
    </row>
    <row r="7" spans="2:8" outlineLevel="1" x14ac:dyDescent="0.25">
      <c r="B7" s="50" t="s">
        <v>29</v>
      </c>
      <c r="C7" s="51" t="s">
        <v>39</v>
      </c>
      <c r="D7" s="50" t="s">
        <v>31</v>
      </c>
      <c r="E7" s="52">
        <v>1</v>
      </c>
      <c r="F7" s="52">
        <v>1</v>
      </c>
      <c r="G7" s="52">
        <v>6139234</v>
      </c>
      <c r="H7" s="52">
        <v>6139234</v>
      </c>
    </row>
    <row r="8" spans="2:8" outlineLevel="1" x14ac:dyDescent="0.25">
      <c r="E8" s="52">
        <v>1</v>
      </c>
      <c r="H8" s="52">
        <v>0</v>
      </c>
    </row>
    <row r="9" spans="2:8" outlineLevel="1" x14ac:dyDescent="0.25">
      <c r="B9" s="50" t="s">
        <v>29</v>
      </c>
      <c r="C9" s="51" t="s">
        <v>41</v>
      </c>
      <c r="D9" s="50" t="s">
        <v>31</v>
      </c>
      <c r="E9" s="52">
        <v>1</v>
      </c>
      <c r="F9" s="52">
        <v>5</v>
      </c>
      <c r="G9" s="52">
        <v>10701038</v>
      </c>
      <c r="H9" s="52">
        <v>53505190</v>
      </c>
    </row>
    <row r="10" spans="2:8" outlineLevel="1" x14ac:dyDescent="0.25">
      <c r="B10" s="50" t="s">
        <v>29</v>
      </c>
      <c r="C10" s="51" t="s">
        <v>39</v>
      </c>
      <c r="D10" s="50" t="s">
        <v>31</v>
      </c>
      <c r="E10" s="52">
        <v>1</v>
      </c>
      <c r="F10" s="52">
        <v>5</v>
      </c>
      <c r="G10" s="52">
        <v>6139234</v>
      </c>
      <c r="H10" s="52">
        <v>30696170</v>
      </c>
    </row>
    <row r="11" spans="2:8" outlineLevel="1" x14ac:dyDescent="0.25">
      <c r="B11" s="50" t="s">
        <v>29</v>
      </c>
      <c r="C11" s="51" t="s">
        <v>39</v>
      </c>
      <c r="D11" s="50" t="s">
        <v>31</v>
      </c>
      <c r="E11" s="52">
        <v>1</v>
      </c>
      <c r="F11" s="52">
        <v>1</v>
      </c>
      <c r="G11" s="52">
        <v>6139234</v>
      </c>
      <c r="H11" s="52">
        <v>6139234</v>
      </c>
    </row>
    <row r="12" spans="2:8" outlineLevel="1" x14ac:dyDescent="0.25">
      <c r="E12" s="52">
        <v>1</v>
      </c>
      <c r="H12" s="52">
        <v>0</v>
      </c>
    </row>
    <row r="13" spans="2:8" ht="15.6" x14ac:dyDescent="0.3">
      <c r="B13" s="57" t="s">
        <v>36</v>
      </c>
      <c r="H13" s="59">
        <f>SUM(Tabla7[TOTAL])</f>
        <v>151562448</v>
      </c>
    </row>
    <row r="15" spans="2:8" ht="15.6" thickBot="1" x14ac:dyDescent="0.3"/>
    <row r="16" spans="2:8" ht="16.2" thickBot="1" x14ac:dyDescent="0.3">
      <c r="B16" s="53" t="s">
        <v>45</v>
      </c>
      <c r="C16" s="54"/>
      <c r="D16" s="54"/>
      <c r="E16" s="54"/>
      <c r="F16" s="54"/>
      <c r="G16" s="55"/>
      <c r="H16" s="56" t="s">
        <v>29</v>
      </c>
    </row>
    <row r="17" spans="2:8" ht="15.6" outlineLevel="1" x14ac:dyDescent="0.3">
      <c r="B17" s="57" t="s">
        <v>9</v>
      </c>
      <c r="C17" s="58" t="s">
        <v>8</v>
      </c>
      <c r="D17" s="57" t="s">
        <v>10</v>
      </c>
      <c r="E17" s="59" t="s">
        <v>33</v>
      </c>
      <c r="F17" s="59" t="s">
        <v>34</v>
      </c>
      <c r="G17" s="59" t="s">
        <v>44</v>
      </c>
      <c r="H17" s="59" t="s">
        <v>35</v>
      </c>
    </row>
    <row r="18" spans="2:8" outlineLevel="1" x14ac:dyDescent="0.25">
      <c r="B18" s="50" t="s">
        <v>29</v>
      </c>
      <c r="C18" s="51" t="s">
        <v>39</v>
      </c>
      <c r="D18" s="50" t="s">
        <v>31</v>
      </c>
      <c r="E18" s="52">
        <v>1</v>
      </c>
      <c r="F18" s="52">
        <v>3</v>
      </c>
      <c r="G18" s="52">
        <v>6139234</v>
      </c>
      <c r="H18" s="52">
        <v>18417702</v>
      </c>
    </row>
    <row r="19" spans="2:8" outlineLevel="1" x14ac:dyDescent="0.25">
      <c r="B19" s="50" t="s">
        <v>29</v>
      </c>
      <c r="C19" s="51" t="s">
        <v>41</v>
      </c>
      <c r="D19" s="50" t="s">
        <v>31</v>
      </c>
      <c r="E19" s="52">
        <v>1</v>
      </c>
      <c r="F19" s="52">
        <v>5</v>
      </c>
      <c r="G19" s="52">
        <v>10701038</v>
      </c>
      <c r="H19" s="52">
        <v>53505190</v>
      </c>
    </row>
    <row r="20" spans="2:8" outlineLevel="1" x14ac:dyDescent="0.25">
      <c r="E20" s="52">
        <v>1</v>
      </c>
      <c r="H20" s="52">
        <v>0</v>
      </c>
    </row>
    <row r="21" spans="2:8" outlineLevel="1" x14ac:dyDescent="0.25">
      <c r="E21" s="52">
        <v>1</v>
      </c>
      <c r="H21" s="52">
        <v>0</v>
      </c>
    </row>
    <row r="22" spans="2:8" outlineLevel="1" x14ac:dyDescent="0.25">
      <c r="E22" s="52">
        <v>1</v>
      </c>
      <c r="H22" s="52">
        <v>0</v>
      </c>
    </row>
    <row r="23" spans="2:8" ht="15.6" x14ac:dyDescent="0.3">
      <c r="B23" s="57" t="s">
        <v>36</v>
      </c>
      <c r="H23" s="59">
        <f>SUM(Tabla14[TOTAL])</f>
        <v>71922892</v>
      </c>
    </row>
    <row r="26" spans="2:8" ht="15.6" x14ac:dyDescent="0.3">
      <c r="F26" s="57"/>
      <c r="G26" s="57"/>
      <c r="H26" s="59"/>
    </row>
    <row r="27" spans="2:8" ht="15.6" x14ac:dyDescent="0.3">
      <c r="B27" s="57" t="s">
        <v>29</v>
      </c>
      <c r="C27" s="58" t="s">
        <v>46</v>
      </c>
      <c r="D27" s="57" t="s">
        <v>47</v>
      </c>
      <c r="E27" s="59" t="s">
        <v>48</v>
      </c>
      <c r="F27" s="50"/>
      <c r="G27" s="50"/>
    </row>
    <row r="28" spans="2:8" x14ac:dyDescent="0.25">
      <c r="B28" s="50" t="s">
        <v>29</v>
      </c>
      <c r="C28" s="51" t="s">
        <v>43</v>
      </c>
      <c r="D28" s="60">
        <v>0.67817624189577719</v>
      </c>
      <c r="E28" s="52">
        <v>151562448</v>
      </c>
      <c r="F28" s="50"/>
      <c r="G28" s="50"/>
    </row>
    <row r="29" spans="2:8" x14ac:dyDescent="0.25">
      <c r="B29" s="50" t="s">
        <v>29</v>
      </c>
      <c r="C29" s="51" t="s">
        <v>45</v>
      </c>
      <c r="D29" s="60">
        <v>0.32182375810422287</v>
      </c>
      <c r="E29" s="52">
        <v>71922892</v>
      </c>
      <c r="F29" s="50"/>
      <c r="G29" s="50"/>
    </row>
    <row r="30" spans="2:8" x14ac:dyDescent="0.25">
      <c r="F30" s="50"/>
      <c r="G30" s="50"/>
    </row>
    <row r="32" spans="2:8" ht="15.6" x14ac:dyDescent="0.3">
      <c r="B32" s="61"/>
      <c r="C32" s="62"/>
      <c r="D32" s="63" t="s">
        <v>49</v>
      </c>
      <c r="E32" s="64">
        <v>223485340</v>
      </c>
    </row>
    <row r="33" spans="2:5" x14ac:dyDescent="0.25">
      <c r="B33" s="65" t="s">
        <v>50</v>
      </c>
      <c r="C33" s="65"/>
      <c r="D33" s="65"/>
      <c r="E33" s="65"/>
    </row>
    <row r="35" spans="2:5" ht="15.6" x14ac:dyDescent="0.3">
      <c r="C35" s="58" t="s">
        <v>8</v>
      </c>
      <c r="D35" s="57" t="s">
        <v>47</v>
      </c>
      <c r="E35" s="59" t="s">
        <v>48</v>
      </c>
    </row>
    <row r="36" spans="2:5" x14ac:dyDescent="0.25">
      <c r="C36" s="51" t="s">
        <v>51</v>
      </c>
      <c r="D36" s="66">
        <v>0.05</v>
      </c>
      <c r="E36" s="67">
        <v>11174267</v>
      </c>
    </row>
    <row r="37" spans="2:5" x14ac:dyDescent="0.25">
      <c r="C37" s="51" t="s">
        <v>52</v>
      </c>
      <c r="D37" s="66">
        <v>0.05</v>
      </c>
      <c r="E37" s="67">
        <v>11174267</v>
      </c>
    </row>
    <row r="38" spans="2:5" x14ac:dyDescent="0.25">
      <c r="C38" s="51" t="s">
        <v>53</v>
      </c>
      <c r="D38" s="66">
        <v>0.1</v>
      </c>
      <c r="E38" s="67">
        <v>22348534</v>
      </c>
    </row>
    <row r="39" spans="2:5" x14ac:dyDescent="0.25">
      <c r="C39" s="51" t="s">
        <v>54</v>
      </c>
      <c r="D39" s="66">
        <v>0.19</v>
      </c>
      <c r="E39" s="67">
        <v>4246221.46</v>
      </c>
    </row>
    <row r="40" spans="2:5" ht="15.6" x14ac:dyDescent="0.3">
      <c r="D40" s="68" t="s">
        <v>55</v>
      </c>
      <c r="E40" s="69">
        <v>48943289.460000001</v>
      </c>
    </row>
    <row r="41" spans="2:5" x14ac:dyDescent="0.25">
      <c r="E41" s="67"/>
    </row>
    <row r="42" spans="2:5" ht="15.6" x14ac:dyDescent="0.3">
      <c r="D42" s="57" t="s">
        <v>56</v>
      </c>
      <c r="E42" s="69">
        <v>272428629.45999998</v>
      </c>
    </row>
  </sheetData>
  <dataConsolidate/>
  <mergeCells count="4">
    <mergeCell ref="B1:H1"/>
    <mergeCell ref="B3:G3"/>
    <mergeCell ref="B16:G16"/>
    <mergeCell ref="B33:E33"/>
  </mergeCells>
  <dataValidations count="1">
    <dataValidation type="list" allowBlank="1" showInputMessage="1" showErrorMessage="1" sqref="C5:C12 C18:C22" xr:uid="{7A540977-C78F-4C37-8B7F-B06AD64C877C}">
      <formula1>BD_APUS</formula1>
    </dataValidation>
  </dataValidations>
  <pageMargins left="0.7" right="0.7" top="0.75" bottom="0.75" header="0.3" footer="0.3"/>
  <pageSetup paperSize="9" scale="62" fitToHeight="0" orientation="portrait" cellComments="atEnd" r:id="rId1"/>
  <colBreaks count="1" manualBreakCount="1">
    <brk id="8" max="1048575" man="1"/>
  </colBreaks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INSUMOS</vt:lpstr>
      <vt:lpstr>Hoja1</vt:lpstr>
      <vt:lpstr>BÁSICOS</vt:lpstr>
      <vt:lpstr>APU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Triana</dc:creator>
  <cp:lastModifiedBy>Javier Triana</cp:lastModifiedBy>
  <dcterms:created xsi:type="dcterms:W3CDTF">2024-09-03T15:48:50Z</dcterms:created>
  <dcterms:modified xsi:type="dcterms:W3CDTF">2024-09-03T15:48:56Z</dcterms:modified>
</cp:coreProperties>
</file>