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bjaw\Documents\GitHub\CSE_264_CV\"/>
    </mc:Choice>
  </mc:AlternateContent>
  <xr:revisionPtr revIDLastSave="0" documentId="13_ncr:1_{F449EC16-D531-436A-9A11-37F3B29A76C0}" xr6:coauthVersionLast="45" xr6:coauthVersionMax="45" xr10:uidLastSave="{00000000-0000-0000-0000-000000000000}"/>
  <bookViews>
    <workbookView xWindow="28680" yWindow="-909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2" l="1"/>
  <c r="AC47" i="2"/>
  <c r="AB47" i="2"/>
  <c r="AA47" i="2"/>
  <c r="Z47" i="2"/>
  <c r="Y47" i="2"/>
  <c r="X47" i="2"/>
  <c r="W47" i="2"/>
  <c r="AF47" i="2" s="1"/>
  <c r="V47" i="2"/>
  <c r="U47" i="2"/>
  <c r="T47" i="2"/>
  <c r="S47" i="2"/>
  <c r="R47" i="2"/>
  <c r="AE47" i="2" s="1"/>
  <c r="AC46" i="2"/>
  <c r="AB46" i="2"/>
  <c r="AA46" i="2"/>
  <c r="Z46" i="2"/>
  <c r="Y46" i="2"/>
  <c r="X46" i="2"/>
  <c r="AG46" i="2" s="1"/>
  <c r="W46" i="2"/>
  <c r="V46" i="2"/>
  <c r="U46" i="2"/>
  <c r="T46" i="2"/>
  <c r="S46" i="2"/>
  <c r="R46" i="2"/>
  <c r="AE46" i="2" s="1"/>
  <c r="AJ46" i="2" s="1"/>
  <c r="AC45" i="2"/>
  <c r="AB45" i="2"/>
  <c r="AA45" i="2"/>
  <c r="Z45" i="2"/>
  <c r="Y45" i="2"/>
  <c r="X45" i="2"/>
  <c r="W45" i="2"/>
  <c r="V45" i="2"/>
  <c r="U45" i="2"/>
  <c r="T45" i="2"/>
  <c r="S45" i="2"/>
  <c r="R45" i="2"/>
  <c r="AE45" i="2" s="1"/>
  <c r="AK45" i="2" s="1"/>
  <c r="AC44" i="2"/>
  <c r="AB44" i="2"/>
  <c r="AA44" i="2"/>
  <c r="AH44" i="2" s="1"/>
  <c r="Z44" i="2"/>
  <c r="Y44" i="2"/>
  <c r="X44" i="2"/>
  <c r="W44" i="2"/>
  <c r="V44" i="2"/>
  <c r="U44" i="2"/>
  <c r="T44" i="2"/>
  <c r="S44" i="2"/>
  <c r="R44" i="2"/>
  <c r="AE44" i="2" s="1"/>
  <c r="AC43" i="2"/>
  <c r="AB43" i="2"/>
  <c r="AA43" i="2"/>
  <c r="AH43" i="2" s="1"/>
  <c r="AP43" i="2" s="1"/>
  <c r="Z43" i="2"/>
  <c r="Y43" i="2"/>
  <c r="X43" i="2"/>
  <c r="W43" i="2"/>
  <c r="V43" i="2"/>
  <c r="U43" i="2"/>
  <c r="T43" i="2"/>
  <c r="S43" i="2"/>
  <c r="R43" i="2"/>
  <c r="AC42" i="2"/>
  <c r="AB42" i="2"/>
  <c r="AA42" i="2"/>
  <c r="Z42" i="2"/>
  <c r="Y42" i="2"/>
  <c r="X42" i="2"/>
  <c r="W42" i="2"/>
  <c r="V42" i="2"/>
  <c r="U42" i="2"/>
  <c r="T42" i="2"/>
  <c r="S42" i="2"/>
  <c r="AE42" i="2" s="1"/>
  <c r="R42" i="2"/>
  <c r="AC41" i="2"/>
  <c r="AB41" i="2"/>
  <c r="AA41" i="2"/>
  <c r="Z41" i="2"/>
  <c r="Y41" i="2"/>
  <c r="X41" i="2"/>
  <c r="W41" i="2"/>
  <c r="V41" i="2"/>
  <c r="U41" i="2"/>
  <c r="T41" i="2"/>
  <c r="S41" i="2"/>
  <c r="R41" i="2"/>
  <c r="AC40" i="2"/>
  <c r="AB40" i="2"/>
  <c r="AA40" i="2"/>
  <c r="Z40" i="2"/>
  <c r="Y40" i="2"/>
  <c r="X40" i="2"/>
  <c r="W40" i="2"/>
  <c r="V40" i="2"/>
  <c r="U40" i="2"/>
  <c r="T40" i="2"/>
  <c r="S40" i="2"/>
  <c r="R40" i="2"/>
  <c r="AC39" i="2"/>
  <c r="AB39" i="2"/>
  <c r="AA39" i="2"/>
  <c r="Z39" i="2"/>
  <c r="Y39" i="2"/>
  <c r="X39" i="2"/>
  <c r="AG39" i="2" s="1"/>
  <c r="AN39" i="2" s="1"/>
  <c r="W39" i="2"/>
  <c r="AF39" i="2" s="1"/>
  <c r="V39" i="2"/>
  <c r="U39" i="2"/>
  <c r="T39" i="2"/>
  <c r="S39" i="2"/>
  <c r="R39" i="2"/>
  <c r="AC38" i="2"/>
  <c r="AB38" i="2"/>
  <c r="AA38" i="2"/>
  <c r="Z38" i="2"/>
  <c r="Y38" i="2"/>
  <c r="X38" i="2"/>
  <c r="W38" i="2"/>
  <c r="V38" i="2"/>
  <c r="U38" i="2"/>
  <c r="T38" i="2"/>
  <c r="S38" i="2"/>
  <c r="R38" i="2"/>
  <c r="R22" i="2"/>
  <c r="S22" i="2"/>
  <c r="T22" i="2"/>
  <c r="U22" i="2"/>
  <c r="V22" i="2"/>
  <c r="W22" i="2"/>
  <c r="X22" i="2"/>
  <c r="Y22" i="2"/>
  <c r="Z22" i="2"/>
  <c r="AA22" i="2"/>
  <c r="AB22" i="2"/>
  <c r="AC22" i="2"/>
  <c r="R23" i="2"/>
  <c r="S23" i="2"/>
  <c r="T23" i="2"/>
  <c r="U23" i="2"/>
  <c r="V23" i="2"/>
  <c r="W23" i="2"/>
  <c r="X23" i="2"/>
  <c r="Y23" i="2"/>
  <c r="Z23" i="2"/>
  <c r="AA23" i="2"/>
  <c r="AB23" i="2"/>
  <c r="AC23" i="2"/>
  <c r="R24" i="2"/>
  <c r="S24" i="2"/>
  <c r="T24" i="2"/>
  <c r="U24" i="2"/>
  <c r="V24" i="2"/>
  <c r="W24" i="2"/>
  <c r="X24" i="2"/>
  <c r="AG24" i="2" s="1"/>
  <c r="Y24" i="2"/>
  <c r="Z24" i="2"/>
  <c r="AA24" i="2"/>
  <c r="AB24" i="2"/>
  <c r="AC24" i="2"/>
  <c r="R25" i="2"/>
  <c r="S25" i="2"/>
  <c r="T25" i="2"/>
  <c r="U25" i="2"/>
  <c r="V25" i="2"/>
  <c r="W25" i="2"/>
  <c r="X25" i="2"/>
  <c r="Y25" i="2"/>
  <c r="Z25" i="2"/>
  <c r="AA25" i="2"/>
  <c r="AB25" i="2"/>
  <c r="AC25" i="2"/>
  <c r="R26" i="2"/>
  <c r="S26" i="2"/>
  <c r="T26" i="2"/>
  <c r="U26" i="2"/>
  <c r="V26" i="2"/>
  <c r="W26" i="2"/>
  <c r="X26" i="2"/>
  <c r="AG26" i="2" s="1"/>
  <c r="Y26" i="2"/>
  <c r="Z26" i="2"/>
  <c r="AA26" i="2"/>
  <c r="AB26" i="2"/>
  <c r="AC26" i="2"/>
  <c r="R27" i="2"/>
  <c r="S27" i="2"/>
  <c r="T27" i="2"/>
  <c r="U27" i="2"/>
  <c r="AF27" i="2" s="1"/>
  <c r="AM27" i="2" s="1"/>
  <c r="V27" i="2"/>
  <c r="W27" i="2"/>
  <c r="X27" i="2"/>
  <c r="Y27" i="2"/>
  <c r="Z27" i="2"/>
  <c r="AA27" i="2"/>
  <c r="AB27" i="2"/>
  <c r="AH27" i="2" s="1"/>
  <c r="AC27" i="2"/>
  <c r="R28" i="2"/>
  <c r="S28" i="2"/>
  <c r="T28" i="2"/>
  <c r="U28" i="2"/>
  <c r="V28" i="2"/>
  <c r="W28" i="2"/>
  <c r="X28" i="2"/>
  <c r="Y28" i="2"/>
  <c r="Z28" i="2"/>
  <c r="AA28" i="2"/>
  <c r="AB28" i="2"/>
  <c r="AC28" i="2"/>
  <c r="R29" i="2"/>
  <c r="S29" i="2"/>
  <c r="T29" i="2"/>
  <c r="U29" i="2"/>
  <c r="AF29" i="2" s="1"/>
  <c r="V29" i="2"/>
  <c r="W29" i="2"/>
  <c r="X29" i="2"/>
  <c r="Y29" i="2"/>
  <c r="Z29" i="2"/>
  <c r="AA29" i="2"/>
  <c r="AB29" i="2"/>
  <c r="AC29" i="2"/>
  <c r="R30" i="2"/>
  <c r="S30" i="2"/>
  <c r="T30" i="2"/>
  <c r="U30" i="2"/>
  <c r="V30" i="2"/>
  <c r="W30" i="2"/>
  <c r="X30" i="2"/>
  <c r="Y30" i="2"/>
  <c r="Z30" i="2"/>
  <c r="AA30" i="2"/>
  <c r="AB30" i="2"/>
  <c r="AC30" i="2"/>
  <c r="R31" i="2"/>
  <c r="S31" i="2"/>
  <c r="T31" i="2"/>
  <c r="U31" i="2"/>
  <c r="V31" i="2"/>
  <c r="W31" i="2"/>
  <c r="X31" i="2"/>
  <c r="Y31" i="2"/>
  <c r="Z31" i="2"/>
  <c r="AA31" i="2"/>
  <c r="AB31" i="2"/>
  <c r="AC31" i="2"/>
  <c r="AC6" i="2"/>
  <c r="AC7" i="2"/>
  <c r="AC8" i="2"/>
  <c r="AC9" i="2"/>
  <c r="AC10" i="2"/>
  <c r="AC11" i="2"/>
  <c r="AC12" i="2"/>
  <c r="AC13" i="2"/>
  <c r="AC14" i="2"/>
  <c r="AC5" i="2"/>
  <c r="AB6" i="2"/>
  <c r="AB7" i="2"/>
  <c r="AB8" i="2"/>
  <c r="AB9" i="2"/>
  <c r="AB10" i="2"/>
  <c r="AB11" i="2"/>
  <c r="AB12" i="2"/>
  <c r="AB13" i="2"/>
  <c r="AB14" i="2"/>
  <c r="AB5" i="2"/>
  <c r="Z6" i="2"/>
  <c r="Z7" i="2"/>
  <c r="Z8" i="2"/>
  <c r="Z9" i="2"/>
  <c r="Z10" i="2"/>
  <c r="Z11" i="2"/>
  <c r="Z12" i="2"/>
  <c r="Z13" i="2"/>
  <c r="Z14" i="2"/>
  <c r="Z5" i="2"/>
  <c r="Y6" i="2"/>
  <c r="Y7" i="2"/>
  <c r="Y8" i="2"/>
  <c r="Y9" i="2"/>
  <c r="Y10" i="2"/>
  <c r="Y11" i="2"/>
  <c r="Y12" i="2"/>
  <c r="Y13" i="2"/>
  <c r="Y14" i="2"/>
  <c r="Y5" i="2"/>
  <c r="W6" i="2"/>
  <c r="W7" i="2"/>
  <c r="W8" i="2"/>
  <c r="W9" i="2"/>
  <c r="W10" i="2"/>
  <c r="W11" i="2"/>
  <c r="W12" i="2"/>
  <c r="W13" i="2"/>
  <c r="W14" i="2"/>
  <c r="W5" i="2"/>
  <c r="V6" i="2"/>
  <c r="V7" i="2"/>
  <c r="V8" i="2"/>
  <c r="V9" i="2"/>
  <c r="V10" i="2"/>
  <c r="V11" i="2"/>
  <c r="V12" i="2"/>
  <c r="V13" i="2"/>
  <c r="V14" i="2"/>
  <c r="V5" i="2"/>
  <c r="T6" i="2"/>
  <c r="T7" i="2"/>
  <c r="T8" i="2"/>
  <c r="T9" i="2"/>
  <c r="T10" i="2"/>
  <c r="T11" i="2"/>
  <c r="T12" i="2"/>
  <c r="T13" i="2"/>
  <c r="T14" i="2"/>
  <c r="T5" i="2"/>
  <c r="S6" i="2"/>
  <c r="S7" i="2"/>
  <c r="S8" i="2"/>
  <c r="S9" i="2"/>
  <c r="S10" i="2"/>
  <c r="S11" i="2"/>
  <c r="S12" i="2"/>
  <c r="S13" i="2"/>
  <c r="S14" i="2"/>
  <c r="S5" i="2"/>
  <c r="AA6" i="2"/>
  <c r="AH6" i="2" s="1"/>
  <c r="AA7" i="2"/>
  <c r="AA8" i="2"/>
  <c r="AA9" i="2"/>
  <c r="AA10" i="2"/>
  <c r="AA11" i="2"/>
  <c r="AA12" i="2"/>
  <c r="AA13" i="2"/>
  <c r="AA14" i="2"/>
  <c r="AA5" i="2"/>
  <c r="X6" i="2"/>
  <c r="X7" i="2"/>
  <c r="AG7" i="2" s="1"/>
  <c r="X8" i="2"/>
  <c r="X9" i="2"/>
  <c r="X10" i="2"/>
  <c r="X11" i="2"/>
  <c r="AG11" i="2" s="1"/>
  <c r="X12" i="2"/>
  <c r="X13" i="2"/>
  <c r="X14" i="2"/>
  <c r="X5" i="2"/>
  <c r="U6" i="2"/>
  <c r="U7" i="2"/>
  <c r="U8" i="2"/>
  <c r="U9" i="2"/>
  <c r="U10" i="2"/>
  <c r="U11" i="2"/>
  <c r="U12" i="2"/>
  <c r="AF12" i="2" s="1"/>
  <c r="AM12" i="2" s="1"/>
  <c r="U13" i="2"/>
  <c r="AF13" i="2" s="1"/>
  <c r="AL13" i="2" s="1"/>
  <c r="U14" i="2"/>
  <c r="AF14" i="2" s="1"/>
  <c r="U5" i="2"/>
  <c r="AF5" i="2" s="1"/>
  <c r="AL5" i="2" s="1"/>
  <c r="R5" i="2"/>
  <c r="R6" i="2"/>
  <c r="R7" i="2"/>
  <c r="R8" i="2"/>
  <c r="R9" i="2"/>
  <c r="R10" i="2"/>
  <c r="AE10" i="2" s="1"/>
  <c r="R11" i="2"/>
  <c r="R12" i="2"/>
  <c r="R13" i="2"/>
  <c r="R14" i="2"/>
  <c r="AQ44" i="2" l="1"/>
  <c r="AQ43" i="2"/>
  <c r="AN45" i="2"/>
  <c r="AG47" i="2"/>
  <c r="AN47" i="2" s="1"/>
  <c r="AO46" i="2"/>
  <c r="AG45" i="2"/>
  <c r="AO45" i="2" s="1"/>
  <c r="AG44" i="2"/>
  <c r="AN44" i="2" s="1"/>
  <c r="AF43" i="2"/>
  <c r="AM43" i="2" s="1"/>
  <c r="AL47" i="2"/>
  <c r="AM47" i="2"/>
  <c r="AQ29" i="2"/>
  <c r="AH29" i="2"/>
  <c r="AP29" i="2" s="1"/>
  <c r="AH30" i="2"/>
  <c r="AP30" i="2" s="1"/>
  <c r="AG30" i="2"/>
  <c r="AF28" i="2"/>
  <c r="AL28" i="2" s="1"/>
  <c r="AM29" i="2"/>
  <c r="AE31" i="2"/>
  <c r="AK31" i="2" s="1"/>
  <c r="AK30" i="2"/>
  <c r="AK28" i="2"/>
  <c r="AE30" i="2"/>
  <c r="AJ28" i="2"/>
  <c r="AE23" i="2"/>
  <c r="AK23" i="2" s="1"/>
  <c r="AE24" i="2"/>
  <c r="AJ24" i="2" s="1"/>
  <c r="AE22" i="2"/>
  <c r="AH14" i="2"/>
  <c r="AP14" i="2" s="1"/>
  <c r="AG10" i="2"/>
  <c r="AM13" i="2"/>
  <c r="AF10" i="2"/>
  <c r="AL10" i="2" s="1"/>
  <c r="AE7" i="2"/>
  <c r="AK7" i="2" s="1"/>
  <c r="AH41" i="2"/>
  <c r="AQ41" i="2" s="1"/>
  <c r="AG41" i="2"/>
  <c r="AN41" i="2" s="1"/>
  <c r="AG38" i="2"/>
  <c r="AG40" i="2"/>
  <c r="AO40" i="2"/>
  <c r="AO38" i="2"/>
  <c r="AF42" i="2"/>
  <c r="AL42" i="2" s="1"/>
  <c r="AM42" i="2"/>
  <c r="AL39" i="2"/>
  <c r="AF41" i="2"/>
  <c r="AM41" i="2" s="1"/>
  <c r="AE39" i="2"/>
  <c r="AJ39" i="2" s="1"/>
  <c r="AE38" i="2"/>
  <c r="AJ38" i="2" s="1"/>
  <c r="AH24" i="2"/>
  <c r="AP24" i="2" s="1"/>
  <c r="AH22" i="2"/>
  <c r="AQ22" i="2" s="1"/>
  <c r="AO25" i="2"/>
  <c r="AG25" i="2"/>
  <c r="AN25" i="2" s="1"/>
  <c r="AF25" i="2"/>
  <c r="AM25" i="2" s="1"/>
  <c r="AE25" i="2"/>
  <c r="AK25" i="2" s="1"/>
  <c r="AH7" i="2"/>
  <c r="AO7" i="2"/>
  <c r="AG9" i="2"/>
  <c r="AO9" i="2" s="1"/>
  <c r="AG5" i="2"/>
  <c r="AN7" i="2"/>
  <c r="AF6" i="2"/>
  <c r="AM5" i="2"/>
  <c r="AE8" i="2"/>
  <c r="AK8" i="2" s="1"/>
  <c r="AE9" i="2"/>
  <c r="AK9" i="2" s="1"/>
  <c r="AK22" i="2"/>
  <c r="AP6" i="2"/>
  <c r="AO5" i="2"/>
  <c r="AO30" i="2"/>
  <c r="AO26" i="2"/>
  <c r="AO24" i="2"/>
  <c r="AM39" i="2"/>
  <c r="AJ42" i="2"/>
  <c r="AK44" i="2"/>
  <c r="AK46" i="2"/>
  <c r="AO14" i="2"/>
  <c r="AP27" i="2"/>
  <c r="AM8" i="2"/>
  <c r="AJ25" i="2"/>
  <c r="AO39" i="2"/>
  <c r="AO47" i="2"/>
  <c r="AM44" i="2"/>
  <c r="AL8" i="2"/>
  <c r="AO6" i="2"/>
  <c r="AO11" i="2"/>
  <c r="AQ7" i="2"/>
  <c r="AP8" i="2"/>
  <c r="AK10" i="2"/>
  <c r="AM14" i="2"/>
  <c r="AM6" i="2"/>
  <c r="AO10" i="2"/>
  <c r="AQ6" i="2"/>
  <c r="AN31" i="2"/>
  <c r="AQ30" i="2"/>
  <c r="AQ26" i="2"/>
  <c r="AQ24" i="2"/>
  <c r="AK39" i="2"/>
  <c r="AK47" i="2"/>
  <c r="AG22" i="2"/>
  <c r="AN22" i="2" s="1"/>
  <c r="AN10" i="2"/>
  <c r="AE5" i="2"/>
  <c r="AK5" i="2" s="1"/>
  <c r="AE43" i="2"/>
  <c r="AJ43" i="2" s="1"/>
  <c r="AE29" i="2"/>
  <c r="AJ29" i="2" s="1"/>
  <c r="AE14" i="2"/>
  <c r="AJ14" i="2" s="1"/>
  <c r="AE6" i="2"/>
  <c r="AF40" i="2"/>
  <c r="AM40" i="2" s="1"/>
  <c r="AF26" i="2"/>
  <c r="AL26" i="2" s="1"/>
  <c r="AF11" i="2"/>
  <c r="AM11" i="2" s="1"/>
  <c r="AG31" i="2"/>
  <c r="AO31" i="2" s="1"/>
  <c r="AG23" i="2"/>
  <c r="AO23" i="2" s="1"/>
  <c r="AG8" i="2"/>
  <c r="AO8" i="2" s="1"/>
  <c r="AH42" i="2"/>
  <c r="AQ42" i="2" s="1"/>
  <c r="AH28" i="2"/>
  <c r="AQ28" i="2" s="1"/>
  <c r="AH13" i="2"/>
  <c r="AP13" i="2" s="1"/>
  <c r="AJ47" i="2"/>
  <c r="AJ10" i="2"/>
  <c r="AL29" i="2"/>
  <c r="AL14" i="2"/>
  <c r="AL6" i="2"/>
  <c r="AN5" i="2"/>
  <c r="AN40" i="2"/>
  <c r="AN26" i="2"/>
  <c r="AN11" i="2"/>
  <c r="AP44" i="2"/>
  <c r="AP7" i="2"/>
  <c r="AE13" i="2"/>
  <c r="AJ13" i="2" s="1"/>
  <c r="AH12" i="2"/>
  <c r="AQ12" i="2" s="1"/>
  <c r="AE41" i="2"/>
  <c r="AK41" i="2" s="1"/>
  <c r="AE27" i="2"/>
  <c r="AJ27" i="2" s="1"/>
  <c r="AE12" i="2"/>
  <c r="AJ12" i="2" s="1"/>
  <c r="AF46" i="2"/>
  <c r="AL46" i="2" s="1"/>
  <c r="AF38" i="2"/>
  <c r="AM38" i="2" s="1"/>
  <c r="AF24" i="2"/>
  <c r="AM24" i="2" s="1"/>
  <c r="AF9" i="2"/>
  <c r="AG43" i="2"/>
  <c r="AO43" i="2" s="1"/>
  <c r="AG29" i="2"/>
  <c r="AN29" i="2" s="1"/>
  <c r="AG14" i="2"/>
  <c r="AN14" i="2" s="1"/>
  <c r="AG6" i="2"/>
  <c r="AN6" i="2" s="1"/>
  <c r="AH40" i="2"/>
  <c r="AQ40" i="2" s="1"/>
  <c r="AH26" i="2"/>
  <c r="AP26" i="2" s="1"/>
  <c r="AH11" i="2"/>
  <c r="AQ11" i="2" s="1"/>
  <c r="AJ45" i="2"/>
  <c r="AJ23" i="2"/>
  <c r="AL41" i="2"/>
  <c r="AL27" i="2"/>
  <c r="AL12" i="2"/>
  <c r="AN46" i="2"/>
  <c r="AN38" i="2"/>
  <c r="AN24" i="2"/>
  <c r="AN9" i="2"/>
  <c r="AQ27" i="2"/>
  <c r="AH5" i="2"/>
  <c r="AE40" i="2"/>
  <c r="AJ40" i="2" s="1"/>
  <c r="AE26" i="2"/>
  <c r="AJ26" i="2" s="1"/>
  <c r="AE11" i="2"/>
  <c r="AJ11" i="2" s="1"/>
  <c r="AF45" i="2"/>
  <c r="AL45" i="2" s="1"/>
  <c r="AF31" i="2"/>
  <c r="AL31" i="2" s="1"/>
  <c r="AF23" i="2"/>
  <c r="AM23" i="2" s="1"/>
  <c r="AF8" i="2"/>
  <c r="AG42" i="2"/>
  <c r="AO42" i="2" s="1"/>
  <c r="AG28" i="2"/>
  <c r="AO28" i="2" s="1"/>
  <c r="AG13" i="2"/>
  <c r="AN13" i="2" s="1"/>
  <c r="AH47" i="2"/>
  <c r="AQ47" i="2" s="1"/>
  <c r="AH39" i="2"/>
  <c r="AP39" i="2" s="1"/>
  <c r="AH25" i="2"/>
  <c r="AP25" i="2" s="1"/>
  <c r="AH10" i="2"/>
  <c r="AQ10" i="2" s="1"/>
  <c r="AJ44" i="2"/>
  <c r="AJ30" i="2"/>
  <c r="AJ22" i="2"/>
  <c r="AJ7" i="2"/>
  <c r="AF44" i="2"/>
  <c r="AL44" i="2" s="1"/>
  <c r="AF30" i="2"/>
  <c r="AL30" i="2" s="1"/>
  <c r="AF22" i="2"/>
  <c r="AM22" i="2" s="1"/>
  <c r="AF7" i="2"/>
  <c r="AG27" i="2"/>
  <c r="AN27" i="2" s="1"/>
  <c r="AG12" i="2"/>
  <c r="AN12" i="2" s="1"/>
  <c r="AH46" i="2"/>
  <c r="AP46" i="2" s="1"/>
  <c r="AH38" i="2"/>
  <c r="AQ38" i="2" s="1"/>
  <c r="AH9" i="2"/>
  <c r="AQ9" i="2" s="1"/>
  <c r="AK42" i="2"/>
  <c r="AN30" i="2"/>
  <c r="AH45" i="2"/>
  <c r="AQ45" i="2" s="1"/>
  <c r="AH31" i="2"/>
  <c r="AQ31" i="2" s="1"/>
  <c r="AH23" i="2"/>
  <c r="AP23" i="2" s="1"/>
  <c r="AH8" i="2"/>
  <c r="AQ8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AP45" i="2" l="1"/>
  <c r="AN43" i="2"/>
  <c r="AO44" i="2"/>
  <c r="AL43" i="2"/>
  <c r="AM45" i="2"/>
  <c r="AP31" i="2"/>
  <c r="AP28" i="2"/>
  <c r="AO27" i="2"/>
  <c r="AM28" i="2"/>
  <c r="AJ31" i="2"/>
  <c r="AK24" i="2"/>
  <c r="AQ13" i="2"/>
  <c r="AQ14" i="2"/>
  <c r="AO13" i="2"/>
  <c r="AM10" i="2"/>
  <c r="AL11" i="2"/>
  <c r="AJ8" i="2"/>
  <c r="AJ5" i="2"/>
  <c r="AJ9" i="2"/>
  <c r="AP41" i="2"/>
  <c r="AP38" i="2"/>
  <c r="AO41" i="2"/>
  <c r="AL40" i="2"/>
  <c r="AJ41" i="2"/>
  <c r="AK40" i="2"/>
  <c r="AK38" i="2"/>
  <c r="AP22" i="2"/>
  <c r="AL22" i="2"/>
  <c r="AL25" i="2"/>
  <c r="AN8" i="2"/>
  <c r="AP40" i="2"/>
  <c r="AO22" i="2"/>
  <c r="AN42" i="2"/>
  <c r="AP47" i="2"/>
  <c r="AN23" i="2"/>
  <c r="AK11" i="2"/>
  <c r="AL24" i="2"/>
  <c r="AM26" i="2"/>
  <c r="AK12" i="2"/>
  <c r="AK13" i="2"/>
  <c r="AK27" i="2"/>
  <c r="AL23" i="2"/>
  <c r="AQ39" i="2"/>
  <c r="AM7" i="2"/>
  <c r="AN28" i="2"/>
  <c r="AM46" i="2"/>
  <c r="AK14" i="2"/>
  <c r="AP10" i="2"/>
  <c r="AQ46" i="2"/>
  <c r="AK29" i="2"/>
  <c r="AQ25" i="2"/>
  <c r="AP42" i="2"/>
  <c r="AK43" i="2"/>
  <c r="AK6" i="2"/>
  <c r="AO29" i="2"/>
  <c r="AQ23" i="2"/>
  <c r="AP12" i="2"/>
  <c r="AK26" i="2"/>
  <c r="AQ5" i="2"/>
  <c r="AL38" i="2"/>
  <c r="AM30" i="2"/>
  <c r="AM9" i="2"/>
  <c r="AL9" i="2"/>
  <c r="AM31" i="2"/>
  <c r="AP11" i="2"/>
  <c r="AP5" i="2"/>
  <c r="AJ6" i="2"/>
  <c r="AP9" i="2"/>
  <c r="AO12" i="2"/>
  <c r="AL7" i="2"/>
</calcChain>
</file>

<file path=xl/sharedStrings.xml><?xml version="1.0" encoding="utf-8"?>
<sst xmlns="http://schemas.openxmlformats.org/spreadsheetml/2006/main" count="249" uniqueCount="83">
  <si>
    <t xml:space="preserve">Task 1 </t>
  </si>
  <si>
    <t>ISO</t>
  </si>
  <si>
    <t>R</t>
  </si>
  <si>
    <t>G</t>
  </si>
  <si>
    <t>B</t>
  </si>
  <si>
    <t>Folder = Task1</t>
  </si>
  <si>
    <t>Name</t>
  </si>
  <si>
    <t>DSC_0005</t>
  </si>
  <si>
    <t>DSC_0006</t>
  </si>
  <si>
    <t>DSC_0007</t>
  </si>
  <si>
    <t>DSC_0008</t>
  </si>
  <si>
    <t>DSC_0009</t>
  </si>
  <si>
    <t>DSC_0010</t>
  </si>
  <si>
    <t>DSC_0011</t>
  </si>
  <si>
    <t>DSC_0012</t>
  </si>
  <si>
    <t>DSC_0013</t>
  </si>
  <si>
    <t>DSC_0014</t>
  </si>
  <si>
    <t>DSC_0015</t>
  </si>
  <si>
    <t>DSC_0016</t>
  </si>
  <si>
    <t>DSC_0017</t>
  </si>
  <si>
    <t>DSC_0018</t>
  </si>
  <si>
    <t>DSC_0019</t>
  </si>
  <si>
    <t>DSC_0020</t>
  </si>
  <si>
    <t>DSC_0021</t>
  </si>
  <si>
    <t>DSC_0022</t>
  </si>
  <si>
    <t>DSC_0023</t>
  </si>
  <si>
    <t>DSC_0024</t>
  </si>
  <si>
    <t>log(T)</t>
  </si>
  <si>
    <t>T(sec)</t>
  </si>
  <si>
    <t>Log(R)</t>
  </si>
  <si>
    <t>Log(G)</t>
  </si>
  <si>
    <t>Log(B)</t>
  </si>
  <si>
    <t>R^g</t>
  </si>
  <si>
    <t>G^g</t>
  </si>
  <si>
    <t>B^g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</si>
  <si>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 1.6543</t>
    </r>
  </si>
  <si>
    <r>
      <t>g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0.862</t>
    </r>
  </si>
  <si>
    <r>
      <t>g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1.353</t>
    </r>
  </si>
  <si>
    <t>Task 2</t>
  </si>
  <si>
    <t>Folder = Task2</t>
  </si>
  <si>
    <t>WB</t>
  </si>
  <si>
    <t>DSC_0025</t>
  </si>
  <si>
    <t>DSC_0026</t>
  </si>
  <si>
    <t>DSC_0027</t>
  </si>
  <si>
    <t>DSC_0028</t>
  </si>
  <si>
    <t>DSC_0030</t>
  </si>
  <si>
    <t>DSC_0032</t>
  </si>
  <si>
    <t>DSC_0033</t>
  </si>
  <si>
    <t>DSC_0034</t>
  </si>
  <si>
    <t>DSC_0035</t>
  </si>
  <si>
    <t>DSC_0036</t>
  </si>
  <si>
    <t>T</t>
  </si>
  <si>
    <t>WHITE</t>
  </si>
  <si>
    <t>YELLOW</t>
  </si>
  <si>
    <t>BLUE</t>
  </si>
  <si>
    <t>B.YELLOW</t>
  </si>
  <si>
    <t>SUNCROPPED</t>
  </si>
  <si>
    <t>Linearized</t>
  </si>
  <si>
    <t>ROOMLIGHTCROPPED</t>
  </si>
  <si>
    <t>PICT0064</t>
  </si>
  <si>
    <t>PICT0065</t>
  </si>
  <si>
    <t>PICT0066</t>
  </si>
  <si>
    <t>PICT0067</t>
  </si>
  <si>
    <t>PICT0068</t>
  </si>
  <si>
    <t>PICT0069</t>
  </si>
  <si>
    <t>PICT0070</t>
  </si>
  <si>
    <t>PICT0071</t>
  </si>
  <si>
    <t>PICT0072</t>
  </si>
  <si>
    <t>PICT0073</t>
  </si>
  <si>
    <t>ROOMLIGHT_MCROPPED</t>
  </si>
  <si>
    <t>PICT0084</t>
  </si>
  <si>
    <t>PICT0085</t>
  </si>
  <si>
    <t>PICT0086</t>
  </si>
  <si>
    <t>PICT0087</t>
  </si>
  <si>
    <t>PICT0088</t>
  </si>
  <si>
    <t>PICT0084(1)</t>
  </si>
  <si>
    <t>PICT0085(1)</t>
  </si>
  <si>
    <t>PICT0086(1)</t>
  </si>
  <si>
    <t>PICT0087(1)</t>
  </si>
  <si>
    <t>PICT0088(1)</t>
  </si>
  <si>
    <t>R'</t>
  </si>
  <si>
    <t>R + G + B</t>
  </si>
  <si>
    <t>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</si>
</sst>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1" applyNumberFormat="0" applyAlignment="0" applyProtection="0"/>
    <xf numFmtId="0" fontId="2" fillId="6" borderId="2" applyNumberFormat="0" applyFon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vertical="top"/>
    </xf>
    <xf numFmtId="0" fontId="4" fillId="3" borderId="0" xfId="2"/>
    <xf numFmtId="0" fontId="3" fillId="2" borderId="0" xfId="1"/>
    <xf numFmtId="0" fontId="2" fillId="4" borderId="0" xfId="3"/>
    <xf numFmtId="11" fontId="0" fillId="0" borderId="0" xfId="0" applyNumberFormat="1"/>
    <xf numFmtId="0" fontId="0" fillId="0" borderId="0" xfId="0" applyAlignment="1">
      <alignment horizontal="center"/>
    </xf>
    <xf numFmtId="0" fontId="6" fillId="5" borderId="1" xfId="4" applyAlignment="1">
      <alignment horizontal="center"/>
    </xf>
    <xf numFmtId="0" fontId="3" fillId="6" borderId="2" xfId="5" applyFont="1"/>
    <xf numFmtId="0" fontId="2" fillId="9" borderId="0" xfId="8"/>
    <xf numFmtId="0" fontId="2" fillId="8" borderId="0" xfId="7"/>
    <xf numFmtId="0" fontId="2" fillId="7" borderId="0" xfId="6"/>
    <xf numFmtId="0" fontId="0" fillId="6" borderId="2" xfId="5" applyFont="1"/>
    <xf numFmtId="13" fontId="0" fillId="0" borderId="0" xfId="0" applyNumberFormat="1"/>
    <xf numFmtId="0" fontId="2" fillId="9" borderId="2" xfId="8" applyBorder="1"/>
    <xf numFmtId="0" fontId="2" fillId="8" borderId="2" xfId="7" applyBorder="1"/>
    <xf numFmtId="0" fontId="2" fillId="7" borderId="2" xfId="6" applyBorder="1"/>
    <xf numFmtId="0" fontId="7" fillId="0" borderId="0" xfId="0" applyFont="1"/>
    <xf numFmtId="0" fontId="2" fillId="6" borderId="2" xfId="5"/>
  </cellXfs>
  <cellStyles count="9">
    <cellStyle name="40% - Accent3" xfId="6" builtinId="39"/>
    <cellStyle name="40% - Accent4" xfId="7" builtinId="43"/>
    <cellStyle name="40% - Accent5" xfId="8" builtinId="47"/>
    <cellStyle name="60% - Accent5" xfId="3" builtinId="48"/>
    <cellStyle name="Bad" xfId="2" builtinId="27"/>
    <cellStyle name="Good" xfId="1" builtinId="26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10.428000000000001</c:v>
                </c:pt>
                <c:pt idx="1">
                  <c:v>10.547000000000001</c:v>
                </c:pt>
                <c:pt idx="2">
                  <c:v>12.749000000000001</c:v>
                </c:pt>
                <c:pt idx="3">
                  <c:v>16.091999999999999</c:v>
                </c:pt>
                <c:pt idx="4">
                  <c:v>21.844999999999999</c:v>
                </c:pt>
                <c:pt idx="5">
                  <c:v>30.442</c:v>
                </c:pt>
                <c:pt idx="6">
                  <c:v>35.146999999999998</c:v>
                </c:pt>
                <c:pt idx="7">
                  <c:v>52.058999999999997</c:v>
                </c:pt>
                <c:pt idx="8">
                  <c:v>56.515000000000001</c:v>
                </c:pt>
                <c:pt idx="9">
                  <c:v>58.137999999999998</c:v>
                </c:pt>
                <c:pt idx="10">
                  <c:v>68.207999999999998</c:v>
                </c:pt>
                <c:pt idx="11">
                  <c:v>73.789000000000001</c:v>
                </c:pt>
                <c:pt idx="12">
                  <c:v>84.753</c:v>
                </c:pt>
                <c:pt idx="13">
                  <c:v>107.5</c:v>
                </c:pt>
                <c:pt idx="14">
                  <c:v>105.114</c:v>
                </c:pt>
                <c:pt idx="15">
                  <c:v>125.65</c:v>
                </c:pt>
                <c:pt idx="16">
                  <c:v>156</c:v>
                </c:pt>
                <c:pt idx="17">
                  <c:v>168.447</c:v>
                </c:pt>
                <c:pt idx="18">
                  <c:v>224.755</c:v>
                </c:pt>
                <c:pt idx="19">
                  <c:v>254.73500000000001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1-4842-9B22-B207A2C7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41144"/>
        <c:axId val="272437944"/>
      </c:scatterChart>
      <c:valAx>
        <c:axId val="2724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7944"/>
        <c:crosses val="autoZero"/>
        <c:crossBetween val="midCat"/>
      </c:valAx>
      <c:valAx>
        <c:axId val="2724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1144"/>
        <c:crosses val="autoZero"/>
        <c:crossBetween val="midCat"/>
      </c:valAx>
      <c:spPr>
        <a:noFill/>
        <a:ln>
          <a:noFill/>
        </a:ln>
        <a:effectLst>
          <a:glow>
            <a:schemeClr val="bg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0.39100000000000001</c:v>
                </c:pt>
                <c:pt idx="1">
                  <c:v>0.504</c:v>
                </c:pt>
                <c:pt idx="2">
                  <c:v>0.52300000000000002</c:v>
                </c:pt>
                <c:pt idx="3">
                  <c:v>0.98</c:v>
                </c:pt>
                <c:pt idx="4">
                  <c:v>1.593</c:v>
                </c:pt>
                <c:pt idx="5">
                  <c:v>3.5430000000000001</c:v>
                </c:pt>
                <c:pt idx="6">
                  <c:v>5.665</c:v>
                </c:pt>
                <c:pt idx="7">
                  <c:v>10.94</c:v>
                </c:pt>
                <c:pt idx="8">
                  <c:v>11.742000000000001</c:v>
                </c:pt>
                <c:pt idx="9">
                  <c:v>13.314</c:v>
                </c:pt>
                <c:pt idx="10">
                  <c:v>15.587999999999999</c:v>
                </c:pt>
                <c:pt idx="11">
                  <c:v>18.276</c:v>
                </c:pt>
                <c:pt idx="12">
                  <c:v>21.817</c:v>
                </c:pt>
                <c:pt idx="13">
                  <c:v>30.5</c:v>
                </c:pt>
                <c:pt idx="14">
                  <c:v>28.744</c:v>
                </c:pt>
                <c:pt idx="15">
                  <c:v>37.996000000000002</c:v>
                </c:pt>
                <c:pt idx="16">
                  <c:v>76.102999999999994</c:v>
                </c:pt>
                <c:pt idx="17">
                  <c:v>91.200999999999993</c:v>
                </c:pt>
                <c:pt idx="18">
                  <c:v>167.22300000000001</c:v>
                </c:pt>
                <c:pt idx="19">
                  <c:v>254.018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D91-AAED-A795BDC6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2920"/>
        <c:axId val="598693240"/>
      </c:scatterChart>
      <c:valAx>
        <c:axId val="5986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3240"/>
        <c:crosses val="autoZero"/>
        <c:crossBetween val="midCat"/>
      </c:valAx>
      <c:valAx>
        <c:axId val="5986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1.3720000000000001</c:v>
                </c:pt>
                <c:pt idx="1">
                  <c:v>1.4890000000000001</c:v>
                </c:pt>
                <c:pt idx="2">
                  <c:v>1.427</c:v>
                </c:pt>
                <c:pt idx="3">
                  <c:v>1.4379999999999999</c:v>
                </c:pt>
                <c:pt idx="4">
                  <c:v>1.804</c:v>
                </c:pt>
                <c:pt idx="5">
                  <c:v>2.105</c:v>
                </c:pt>
                <c:pt idx="6">
                  <c:v>1.7230000000000001</c:v>
                </c:pt>
                <c:pt idx="7">
                  <c:v>1.746</c:v>
                </c:pt>
                <c:pt idx="8">
                  <c:v>2.1829999999999998</c:v>
                </c:pt>
                <c:pt idx="9">
                  <c:v>2.3340000000000001</c:v>
                </c:pt>
                <c:pt idx="10">
                  <c:v>2.323</c:v>
                </c:pt>
                <c:pt idx="11">
                  <c:v>2.2370000000000001</c:v>
                </c:pt>
                <c:pt idx="12">
                  <c:v>2.476</c:v>
                </c:pt>
                <c:pt idx="13">
                  <c:v>2.8460000000000001</c:v>
                </c:pt>
                <c:pt idx="14">
                  <c:v>2.097</c:v>
                </c:pt>
                <c:pt idx="15">
                  <c:v>3.222</c:v>
                </c:pt>
                <c:pt idx="16">
                  <c:v>19.515599999999999</c:v>
                </c:pt>
                <c:pt idx="17">
                  <c:v>28.789000000000001</c:v>
                </c:pt>
                <c:pt idx="18">
                  <c:v>65.629000000000005</c:v>
                </c:pt>
                <c:pt idx="19">
                  <c:v>144.79300000000001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A-4541-8E19-8221AB68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68784"/>
        <c:axId val="639567184"/>
      </c:scatterChart>
      <c:valAx>
        <c:axId val="639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7184"/>
        <c:crosses val="autoZero"/>
        <c:crossBetween val="midCat"/>
      </c:valAx>
      <c:valAx>
        <c:axId val="639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93-499A-A46B-CE69CDA5A1F9}"/>
            </c:ext>
          </c:extLst>
        </c:ser>
        <c:ser>
          <c:idx val="3"/>
          <c:order val="1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93-499A-A46B-CE69CDA5A1F9}"/>
            </c:ext>
          </c:extLst>
        </c:ser>
        <c:ser>
          <c:idx val="1"/>
          <c:order val="2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93-499A-A46B-CE69CDA5A1F9}"/>
            </c:ext>
          </c:extLst>
        </c:ser>
        <c:ser>
          <c:idx val="0"/>
          <c:order val="3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93-499A-A46B-CE69CDA5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88760"/>
        <c:axId val="598690040"/>
      </c:scatterChart>
      <c:valAx>
        <c:axId val="5986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1.6543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= 2.5801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0040"/>
        <c:crosses val="autoZero"/>
        <c:crossBetween val="midCat"/>
      </c:valAx>
      <c:valAx>
        <c:axId val="5986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88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-0.40782324260413316</c:v>
                </c:pt>
                <c:pt idx="1">
                  <c:v>-0.29756946355447472</c:v>
                </c:pt>
                <c:pt idx="2">
                  <c:v>-0.28149831113272572</c:v>
                </c:pt>
                <c:pt idx="3">
                  <c:v>-8.7739243075051505E-3</c:v>
                </c:pt>
                <c:pt idx="4">
                  <c:v>0.20221577580113148</c:v>
                </c:pt>
                <c:pt idx="5">
                  <c:v>0.54937115233317724</c:v>
                </c:pt>
                <c:pt idx="6">
                  <c:v>0.75319991419941601</c:v>
                </c:pt>
                <c:pt idx="7">
                  <c:v>1.0390173219974119</c:v>
                </c:pt>
                <c:pt idx="8">
                  <c:v>1.0697420760416447</c:v>
                </c:pt>
                <c:pt idx="9">
                  <c:v>1.124308552615652</c:v>
                </c:pt>
                <c:pt idx="10">
                  <c:v>1.1927903971206526</c:v>
                </c:pt>
                <c:pt idx="11">
                  <c:v>1.2618811493836675</c:v>
                </c:pt>
                <c:pt idx="12">
                  <c:v>1.3387950316318056</c:v>
                </c:pt>
                <c:pt idx="13">
                  <c:v>1.4842998393467859</c:v>
                </c:pt>
                <c:pt idx="14">
                  <c:v>1.458547204196593</c:v>
                </c:pt>
                <c:pt idx="15">
                  <c:v>1.5797378790019563</c:v>
                </c:pt>
                <c:pt idx="16">
                  <c:v>1.8814017771091454</c:v>
                </c:pt>
                <c:pt idx="17">
                  <c:v>1.959999600303207</c:v>
                </c:pt>
                <c:pt idx="18">
                  <c:v>2.223296010460174</c:v>
                </c:pt>
                <c:pt idx="19">
                  <c:v>2.4048644923037821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6-4E49-BE6C-2486C23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38584"/>
        <c:axId val="272444344"/>
      </c:scatterChart>
      <c:valAx>
        <c:axId val="2724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0.862</a:t>
                </a:r>
                <a:br>
                  <a:rPr lang="en-US"/>
                </a:br>
                <a:r>
                  <a:rPr lang="en-US"/>
                  <a:t>b = 2.6284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4344"/>
        <c:crosses val="autoZero"/>
        <c:crossBetween val="midCat"/>
      </c:valAx>
      <c:valAx>
        <c:axId val="272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0.13735411137073292</c:v>
                </c:pt>
                <c:pt idx="1">
                  <c:v>0.17289469775217617</c:v>
                </c:pt>
                <c:pt idx="2">
                  <c:v>0.15442397311464698</c:v>
                </c:pt>
                <c:pt idx="3">
                  <c:v>0.15775888604686378</c:v>
                </c:pt>
                <c:pt idx="4">
                  <c:v>0.25623653320592293</c:v>
                </c:pt>
                <c:pt idx="5">
                  <c:v>0.3232521001716871</c:v>
                </c:pt>
                <c:pt idx="6">
                  <c:v>0.23628527744802852</c:v>
                </c:pt>
                <c:pt idx="7">
                  <c:v>0.24204423936955091</c:v>
                </c:pt>
                <c:pt idx="8">
                  <c:v>0.33905373570913916</c:v>
                </c:pt>
                <c:pt idx="9">
                  <c:v>0.36810085170935136</c:v>
                </c:pt>
                <c:pt idx="10">
                  <c:v>0.36604920980023542</c:v>
                </c:pt>
                <c:pt idx="11">
                  <c:v>0.34966598409662969</c:v>
                </c:pt>
                <c:pt idx="12">
                  <c:v>0.39375064034808038</c:v>
                </c:pt>
                <c:pt idx="13">
                  <c:v>0.45423489574826553</c:v>
                </c:pt>
                <c:pt idx="14">
                  <c:v>0.32159843046534387</c:v>
                </c:pt>
                <c:pt idx="15">
                  <c:v>0.50812553608319921</c:v>
                </c:pt>
                <c:pt idx="16">
                  <c:v>1.2903819080478816</c:v>
                </c:pt>
                <c:pt idx="17">
                  <c:v>1.4592265797087687</c:v>
                </c:pt>
                <c:pt idx="18">
                  <c:v>1.8170957868900088</c:v>
                </c:pt>
                <c:pt idx="19">
                  <c:v>2.1607475664546514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CBF-8810-698695DA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38896"/>
        <c:axId val="1170136016"/>
      </c:scatterChart>
      <c:valAx>
        <c:axId val="1170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1.353</a:t>
                </a:r>
                <a:br>
                  <a:rPr lang="en-US"/>
                </a:br>
                <a:r>
                  <a:rPr lang="en-US"/>
                  <a:t>b = 1.5958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6016"/>
        <c:crosses val="autoZero"/>
        <c:crossBetween val="midCat"/>
      </c:valAx>
      <c:valAx>
        <c:axId val="11701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48.351499982965784</c:v>
                </c:pt>
                <c:pt idx="1">
                  <c:v>49.267691732646092</c:v>
                </c:pt>
                <c:pt idx="2">
                  <c:v>67.420061938865473</c:v>
                </c:pt>
                <c:pt idx="3">
                  <c:v>99.104862322147454</c:v>
                </c:pt>
                <c:pt idx="4">
                  <c:v>164.31987456698306</c:v>
                </c:pt>
                <c:pt idx="5">
                  <c:v>284.51795883384284</c:v>
                </c:pt>
                <c:pt idx="6">
                  <c:v>360.88011361302739</c:v>
                </c:pt>
                <c:pt idx="7">
                  <c:v>691.1925325655302</c:v>
                </c:pt>
                <c:pt idx="8">
                  <c:v>791.77988016145775</c:v>
                </c:pt>
                <c:pt idx="9">
                  <c:v>829.74820746904709</c:v>
                </c:pt>
                <c:pt idx="10">
                  <c:v>1080.7214269559447</c:v>
                </c:pt>
                <c:pt idx="11">
                  <c:v>1230.8880201042421</c:v>
                </c:pt>
                <c:pt idx="12">
                  <c:v>1547.9144291493187</c:v>
                </c:pt>
                <c:pt idx="13">
                  <c:v>2293.8183486403032</c:v>
                </c:pt>
                <c:pt idx="14">
                  <c:v>2210.2076073773005</c:v>
                </c:pt>
                <c:pt idx="15">
                  <c:v>2969.2345957599464</c:v>
                </c:pt>
                <c:pt idx="16">
                  <c:v>4247.0367897103706</c:v>
                </c:pt>
                <c:pt idx="17">
                  <c:v>4822.1221267429009</c:v>
                </c:pt>
                <c:pt idx="18">
                  <c:v>7770.2107382280265</c:v>
                </c:pt>
                <c:pt idx="19">
                  <c:v>9558.5585398817893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9-4641-A866-FB22C1F6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1344"/>
        <c:axId val="639571984"/>
      </c:scatterChart>
      <c:valAx>
        <c:axId val="639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r</a:t>
                </a:r>
                <a:r>
                  <a:rPr lang="en-US" sz="1000" b="0" i="0" u="none" strike="noStrike" baseline="0">
                    <a:effectLst/>
                  </a:rPr>
                  <a:t> =  1.6543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984"/>
        <c:crosses val="autoZero"/>
        <c:crossBetween val="midCat"/>
      </c:valAx>
      <c:valAx>
        <c:axId val="639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0.44509874000607663</c:v>
                </c:pt>
                <c:pt idx="1">
                  <c:v>0.55398132211055895</c:v>
                </c:pt>
                <c:pt idx="2">
                  <c:v>0.57193734606184243</c:v>
                </c:pt>
                <c:pt idx="3">
                  <c:v>0.98273602635003665</c:v>
                </c:pt>
                <c:pt idx="4">
                  <c:v>1.493860344343906</c:v>
                </c:pt>
                <c:pt idx="5">
                  <c:v>2.9754861514859097</c:v>
                </c:pt>
                <c:pt idx="6">
                  <c:v>4.459214114711096</c:v>
                </c:pt>
                <c:pt idx="7">
                  <c:v>7.8638085466748393</c:v>
                </c:pt>
                <c:pt idx="8">
                  <c:v>8.3582945065204477</c:v>
                </c:pt>
                <c:pt idx="9">
                  <c:v>9.314380438096574</c:v>
                </c:pt>
                <c:pt idx="10">
                  <c:v>10.670513566832556</c:v>
                </c:pt>
                <c:pt idx="11">
                  <c:v>12.238876453182353</c:v>
                </c:pt>
                <c:pt idx="12">
                  <c:v>14.257432274024188</c:v>
                </c:pt>
                <c:pt idx="13">
                  <c:v>19.031212629599548</c:v>
                </c:pt>
                <c:pt idx="14">
                  <c:v>18.082883736347799</c:v>
                </c:pt>
                <c:pt idx="15">
                  <c:v>23.000329181505055</c:v>
                </c:pt>
                <c:pt idx="16">
                  <c:v>41.857022530064626</c:v>
                </c:pt>
                <c:pt idx="17">
                  <c:v>48.923740672208076</c:v>
                </c:pt>
                <c:pt idx="18">
                  <c:v>82.505169531129511</c:v>
                </c:pt>
                <c:pt idx="19">
                  <c:v>118.30230115085149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D-4DE7-839C-1AD39CC5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67600"/>
        <c:axId val="1173268240"/>
      </c:scatterChart>
      <c:valAx>
        <c:axId val="11732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g</a:t>
                </a:r>
                <a:r>
                  <a:rPr lang="en-US" sz="1000" b="0" i="0" u="none" strike="noStrike" baseline="0">
                    <a:effectLst/>
                  </a:rPr>
                  <a:t> = 0.862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8240"/>
        <c:crosses val="autoZero"/>
        <c:crossBetween val="midCat"/>
      </c:valAx>
      <c:valAx>
        <c:axId val="1173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1.5340521111762544</c:v>
                </c:pt>
                <c:pt idx="1">
                  <c:v>1.7136673647347089</c:v>
                </c:pt>
                <c:pt idx="2">
                  <c:v>1.6178402487464334</c:v>
                </c:pt>
                <c:pt idx="3">
                  <c:v>1.6347365499406254</c:v>
                </c:pt>
                <c:pt idx="4">
                  <c:v>2.2217133744044517</c:v>
                </c:pt>
                <c:pt idx="5">
                  <c:v>2.7375375913073823</c:v>
                </c:pt>
                <c:pt idx="6">
                  <c:v>2.0878244557292418</c:v>
                </c:pt>
                <c:pt idx="7">
                  <c:v>2.1256211167129098</c:v>
                </c:pt>
                <c:pt idx="8">
                  <c:v>2.8756743548376607</c:v>
                </c:pt>
                <c:pt idx="9">
                  <c:v>3.1480415247968279</c:v>
                </c:pt>
                <c:pt idx="10">
                  <c:v>3.1279844172576525</c:v>
                </c:pt>
                <c:pt idx="11">
                  <c:v>2.9723371972166417</c:v>
                </c:pt>
                <c:pt idx="12">
                  <c:v>3.4099233467186747</c:v>
                </c:pt>
                <c:pt idx="13">
                  <c:v>4.1169900173681322</c:v>
                </c:pt>
                <c:pt idx="14">
                  <c:v>2.7234705060324509</c:v>
                </c:pt>
                <c:pt idx="15">
                  <c:v>4.8696062967652241</c:v>
                </c:pt>
                <c:pt idx="16">
                  <c:v>55.704043535273982</c:v>
                </c:pt>
                <c:pt idx="17">
                  <c:v>94.261329806843676</c:v>
                </c:pt>
                <c:pt idx="18">
                  <c:v>287.42901041498095</c:v>
                </c:pt>
                <c:pt idx="19">
                  <c:v>838.4775855776935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A-47A7-B97D-B9EC0082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71120"/>
        <c:axId val="1173271440"/>
      </c:scatterChart>
      <c:valAx>
        <c:axId val="11732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b</a:t>
                </a:r>
                <a:r>
                  <a:rPr lang="en-US" sz="1000" b="0" i="0" u="none" strike="noStrike" baseline="0">
                    <a:effectLst/>
                  </a:rPr>
                  <a:t> = 1.353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440"/>
        <c:crosses val="autoZero"/>
        <c:crossBetween val="midCat"/>
      </c:valAx>
      <c:valAx>
        <c:axId val="1173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23</xdr:row>
      <xdr:rowOff>31432</xdr:rowOff>
    </xdr:from>
    <xdr:to>
      <xdr:col>6</xdr:col>
      <xdr:colOff>758190</xdr:colOff>
      <xdr:row>38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64BD5C-C46F-4740-8EBA-7F1E7F6F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776286</xdr:colOff>
      <xdr:row>23</xdr:row>
      <xdr:rowOff>46672</xdr:rowOff>
    </xdr:from>
    <xdr:to>
      <xdr:col>13</xdr:col>
      <xdr:colOff>20954</xdr:colOff>
      <xdr:row>37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C60550-819E-42C7-B8CE-5174EA1D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67627</xdr:colOff>
      <xdr:row>23</xdr:row>
      <xdr:rowOff>42863</xdr:rowOff>
    </xdr:from>
    <xdr:to>
      <xdr:col>20</xdr:col>
      <xdr:colOff>72390</xdr:colOff>
      <xdr:row>37</xdr:row>
      <xdr:rowOff>173355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28577F-BBC4-460D-BC15-C956DDAD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96202</xdr:rowOff>
    </xdr:from>
    <xdr:to>
      <xdr:col>6</xdr:col>
      <xdr:colOff>504824</xdr:colOff>
      <xdr:row>54</xdr:row>
      <xdr:rowOff>126682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E8FA1-975C-4FBF-8B08-435D2391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701041</xdr:colOff>
      <xdr:row>39</xdr:row>
      <xdr:rowOff>79057</xdr:rowOff>
    </xdr:from>
    <xdr:to>
      <xdr:col>12</xdr:col>
      <xdr:colOff>649605</xdr:colOff>
      <xdr:row>54</xdr:row>
      <xdr:rowOff>124777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2D55CC-0BEA-40D9-9D2F-2551F0931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208597</xdr:colOff>
      <xdr:row>39</xdr:row>
      <xdr:rowOff>77152</xdr:rowOff>
    </xdr:from>
    <xdr:to>
      <xdr:col>20</xdr:col>
      <xdr:colOff>228600</xdr:colOff>
      <xdr:row>54</xdr:row>
      <xdr:rowOff>94297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BFD870-10BF-4BF2-A158-EDA5E6C7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46672</xdr:rowOff>
    </xdr:from>
    <xdr:to>
      <xdr:col>6</xdr:col>
      <xdr:colOff>508635</xdr:colOff>
      <xdr:row>70</xdr:row>
      <xdr:rowOff>75247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AAED46-47ED-422F-87FE-D4740059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694372</xdr:colOff>
      <xdr:row>55</xdr:row>
      <xdr:rowOff>67627</xdr:rowOff>
    </xdr:from>
    <xdr:to>
      <xdr:col>12</xdr:col>
      <xdr:colOff>648652</xdr:colOff>
      <xdr:row>70</xdr:row>
      <xdr:rowOff>82867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4FE968-66D9-4668-9395-08A56FC4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212408</xdr:colOff>
      <xdr:row>55</xdr:row>
      <xdr:rowOff>60007</xdr:rowOff>
    </xdr:from>
    <xdr:to>
      <xdr:col>20</xdr:col>
      <xdr:colOff>238126</xdr:colOff>
      <xdr:row>70</xdr:row>
      <xdr:rowOff>84772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2EA162-2D40-48E6-A3E9-95FA888E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K1" sqref="K1"/>
    </sheetView>
  </sheetViews>
  <sheetFormatPr defaultRowHeight="14.4" x14ac:dyDescent="0.3"/>
  <cols>
    <col min="1" max="1" width="12.6640625" customWidth="1"/>
    <col min="2" max="2" width="5.88671875" customWidth="1"/>
    <col min="3" max="3" width="14" style="1" customWidth="1"/>
    <col min="7" max="7" width="17.5546875" customWidth="1"/>
    <col min="11" max="11" width="12" customWidth="1"/>
    <col min="12" max="12" width="11.21875" customWidth="1"/>
    <col min="13" max="13" width="10" customWidth="1"/>
  </cols>
  <sheetData>
    <row r="1" spans="1:13" ht="15.6" x14ac:dyDescent="0.35">
      <c r="A1" t="s">
        <v>0</v>
      </c>
      <c r="B1" t="s">
        <v>5</v>
      </c>
      <c r="K1" t="s">
        <v>35</v>
      </c>
      <c r="L1" t="s">
        <v>36</v>
      </c>
      <c r="M1" t="s">
        <v>37</v>
      </c>
    </row>
    <row r="2" spans="1:13" x14ac:dyDescent="0.3">
      <c r="A2" t="s">
        <v>6</v>
      </c>
      <c r="B2" t="s">
        <v>1</v>
      </c>
      <c r="C2" s="1" t="s">
        <v>28</v>
      </c>
      <c r="D2" s="3" t="s">
        <v>2</v>
      </c>
      <c r="E2" s="4" t="s">
        <v>3</v>
      </c>
      <c r="F2" s="5" t="s">
        <v>4</v>
      </c>
      <c r="G2" t="s">
        <v>27</v>
      </c>
      <c r="H2" s="3" t="s">
        <v>29</v>
      </c>
      <c r="I2" s="4" t="s">
        <v>30</v>
      </c>
      <c r="J2" s="5" t="s">
        <v>31</v>
      </c>
      <c r="K2" s="3" t="s">
        <v>32</v>
      </c>
      <c r="L2" s="4" t="s">
        <v>33</v>
      </c>
      <c r="M2" s="5" t="s">
        <v>34</v>
      </c>
    </row>
    <row r="3" spans="1:13" x14ac:dyDescent="0.3">
      <c r="A3" t="s">
        <v>7</v>
      </c>
      <c r="B3">
        <v>198</v>
      </c>
      <c r="C3" s="2">
        <v>5.0000000000000001E-3</v>
      </c>
      <c r="D3">
        <v>10.428000000000001</v>
      </c>
      <c r="E3">
        <v>0.39100000000000001</v>
      </c>
      <c r="F3">
        <v>1.3720000000000001</v>
      </c>
      <c r="G3">
        <f>LOG(C3)</f>
        <v>-2.3010299956639813</v>
      </c>
      <c r="H3">
        <f>LOG(D3)</f>
        <v>1.0182010224962914</v>
      </c>
      <c r="I3">
        <f>LOG(E3)</f>
        <v>-0.40782324260413316</v>
      </c>
      <c r="J3">
        <f>LOG(F3)</f>
        <v>0.13735411137073292</v>
      </c>
      <c r="K3">
        <f>POWER(D3,1.6543)</f>
        <v>48.351499982965784</v>
      </c>
      <c r="L3">
        <f>POWER(E3,0.862)</f>
        <v>0.44509874000607663</v>
      </c>
      <c r="M3">
        <f>POWER(F3,1.353)</f>
        <v>1.5340521111762544</v>
      </c>
    </row>
    <row r="4" spans="1:13" x14ac:dyDescent="0.3">
      <c r="A4" t="s">
        <v>8</v>
      </c>
      <c r="B4">
        <v>198</v>
      </c>
      <c r="C4" s="2">
        <v>5.5555555555555558E-3</v>
      </c>
      <c r="D4">
        <v>10.547000000000001</v>
      </c>
      <c r="E4">
        <v>0.504</v>
      </c>
      <c r="F4">
        <v>1.4890000000000001</v>
      </c>
      <c r="G4">
        <f t="shared" ref="G4:G22" si="0">LOG(C4)</f>
        <v>-2.255272505103306</v>
      </c>
      <c r="H4">
        <f t="shared" ref="H4:H22" si="1">LOG(D4)</f>
        <v>1.0231289460104958</v>
      </c>
      <c r="I4">
        <f t="shared" ref="I4:I22" si="2">LOG(E4)</f>
        <v>-0.29756946355447472</v>
      </c>
      <c r="J4">
        <f t="shared" ref="J4:J22" si="3">LOG(F4)</f>
        <v>0.17289469775217617</v>
      </c>
      <c r="K4">
        <f t="shared" ref="K4:K22" si="4">POWER(D4,1.6543)</f>
        <v>49.267691732646092</v>
      </c>
      <c r="L4">
        <f t="shared" ref="L4:L22" si="5">POWER(E4,0.862)</f>
        <v>0.55398132211055895</v>
      </c>
      <c r="M4">
        <f t="shared" ref="M4:M22" si="6">POWER(F4,1.353)</f>
        <v>1.7136673647347089</v>
      </c>
    </row>
    <row r="5" spans="1:13" x14ac:dyDescent="0.3">
      <c r="A5" t="s">
        <v>9</v>
      </c>
      <c r="B5">
        <v>198</v>
      </c>
      <c r="C5" s="2">
        <v>6.2500000000000003E-3</v>
      </c>
      <c r="D5">
        <v>12.749000000000001</v>
      </c>
      <c r="E5">
        <v>0.52300000000000002</v>
      </c>
      <c r="F5">
        <v>1.427</v>
      </c>
      <c r="G5">
        <f t="shared" si="0"/>
        <v>-2.2041199826559246</v>
      </c>
      <c r="H5">
        <f t="shared" si="1"/>
        <v>1.1054761211218211</v>
      </c>
      <c r="I5">
        <f t="shared" si="2"/>
        <v>-0.28149831113272572</v>
      </c>
      <c r="J5">
        <f t="shared" si="3"/>
        <v>0.15442397311464698</v>
      </c>
      <c r="K5">
        <f t="shared" si="4"/>
        <v>67.420061938865473</v>
      </c>
      <c r="L5">
        <f t="shared" si="5"/>
        <v>0.57193734606184243</v>
      </c>
      <c r="M5">
        <f t="shared" si="6"/>
        <v>1.6178402487464334</v>
      </c>
    </row>
    <row r="6" spans="1:13" x14ac:dyDescent="0.3">
      <c r="A6" t="s">
        <v>10</v>
      </c>
      <c r="B6">
        <v>198</v>
      </c>
      <c r="C6" s="2">
        <v>8.0000000000000002E-3</v>
      </c>
      <c r="D6">
        <v>16.091999999999999</v>
      </c>
      <c r="E6">
        <v>0.98</v>
      </c>
      <c r="F6">
        <v>1.4379999999999999</v>
      </c>
      <c r="G6">
        <f t="shared" si="0"/>
        <v>-2.0969100130080562</v>
      </c>
      <c r="H6">
        <f t="shared" si="1"/>
        <v>1.2066100238992237</v>
      </c>
      <c r="I6">
        <f t="shared" si="2"/>
        <v>-8.7739243075051505E-3</v>
      </c>
      <c r="J6">
        <f t="shared" si="3"/>
        <v>0.15775888604686378</v>
      </c>
      <c r="K6">
        <f t="shared" si="4"/>
        <v>99.104862322147454</v>
      </c>
      <c r="L6">
        <f t="shared" si="5"/>
        <v>0.98273602635003665</v>
      </c>
      <c r="M6">
        <f t="shared" si="6"/>
        <v>1.6347365499406254</v>
      </c>
    </row>
    <row r="7" spans="1:13" x14ac:dyDescent="0.3">
      <c r="A7" t="s">
        <v>11</v>
      </c>
      <c r="B7">
        <v>198</v>
      </c>
      <c r="C7" s="2">
        <v>0.01</v>
      </c>
      <c r="D7">
        <v>21.844999999999999</v>
      </c>
      <c r="E7">
        <v>1.593</v>
      </c>
      <c r="F7">
        <v>1.804</v>
      </c>
      <c r="G7">
        <f t="shared" si="0"/>
        <v>-2</v>
      </c>
      <c r="H7">
        <f t="shared" si="1"/>
        <v>1.3393520490455872</v>
      </c>
      <c r="I7">
        <f t="shared" si="2"/>
        <v>0.20221577580113148</v>
      </c>
      <c r="J7">
        <f t="shared" si="3"/>
        <v>0.25623653320592293</v>
      </c>
      <c r="K7">
        <f t="shared" si="4"/>
        <v>164.31987456698306</v>
      </c>
      <c r="L7">
        <f t="shared" si="5"/>
        <v>1.493860344343906</v>
      </c>
      <c r="M7">
        <f t="shared" si="6"/>
        <v>2.2217133744044517</v>
      </c>
    </row>
    <row r="8" spans="1:13" x14ac:dyDescent="0.3">
      <c r="A8" t="s">
        <v>12</v>
      </c>
      <c r="B8">
        <v>198</v>
      </c>
      <c r="C8" s="2">
        <v>1.2500000000000001E-2</v>
      </c>
      <c r="D8">
        <v>30.442</v>
      </c>
      <c r="E8">
        <v>3.5430000000000001</v>
      </c>
      <c r="F8">
        <v>2.105</v>
      </c>
      <c r="G8">
        <f t="shared" si="0"/>
        <v>-1.9030899869919435</v>
      </c>
      <c r="H8">
        <f t="shared" si="1"/>
        <v>1.4834731816212223</v>
      </c>
      <c r="I8">
        <f t="shared" si="2"/>
        <v>0.54937115233317724</v>
      </c>
      <c r="J8">
        <f t="shared" si="3"/>
        <v>0.3232521001716871</v>
      </c>
      <c r="K8">
        <f t="shared" si="4"/>
        <v>284.51795883384284</v>
      </c>
      <c r="L8">
        <f t="shared" si="5"/>
        <v>2.9754861514859097</v>
      </c>
      <c r="M8">
        <f t="shared" si="6"/>
        <v>2.7375375913073823</v>
      </c>
    </row>
    <row r="9" spans="1:13" x14ac:dyDescent="0.3">
      <c r="A9" t="s">
        <v>13</v>
      </c>
      <c r="B9">
        <v>198</v>
      </c>
      <c r="C9" s="2">
        <v>1.6666666666666666E-2</v>
      </c>
      <c r="D9">
        <v>35.146999999999998</v>
      </c>
      <c r="E9">
        <v>5.665</v>
      </c>
      <c r="F9">
        <v>1.7230000000000001</v>
      </c>
      <c r="G9">
        <f t="shared" si="0"/>
        <v>-1.7781512503836436</v>
      </c>
      <c r="H9">
        <f t="shared" si="1"/>
        <v>1.5458882613886038</v>
      </c>
      <c r="I9">
        <f t="shared" si="2"/>
        <v>0.75319991419941601</v>
      </c>
      <c r="J9">
        <f t="shared" si="3"/>
        <v>0.23628527744802852</v>
      </c>
      <c r="K9">
        <f t="shared" si="4"/>
        <v>360.88011361302739</v>
      </c>
      <c r="L9">
        <f t="shared" si="5"/>
        <v>4.459214114711096</v>
      </c>
      <c r="M9">
        <f t="shared" si="6"/>
        <v>2.0878244557292418</v>
      </c>
    </row>
    <row r="10" spans="1:13" x14ac:dyDescent="0.3">
      <c r="A10" t="s">
        <v>14</v>
      </c>
      <c r="B10">
        <v>198</v>
      </c>
      <c r="C10" s="2">
        <v>0.02</v>
      </c>
      <c r="D10">
        <v>52.058999999999997</v>
      </c>
      <c r="E10">
        <v>10.94</v>
      </c>
      <c r="F10">
        <v>1.746</v>
      </c>
      <c r="G10">
        <f t="shared" si="0"/>
        <v>-1.6989700043360187</v>
      </c>
      <c r="H10">
        <f t="shared" si="1"/>
        <v>1.7164958215017407</v>
      </c>
      <c r="I10">
        <f t="shared" si="2"/>
        <v>1.0390173219974119</v>
      </c>
      <c r="J10">
        <f t="shared" si="3"/>
        <v>0.24204423936955091</v>
      </c>
      <c r="K10">
        <f t="shared" si="4"/>
        <v>691.1925325655302</v>
      </c>
      <c r="L10">
        <f t="shared" si="5"/>
        <v>7.8638085466748393</v>
      </c>
      <c r="M10">
        <f t="shared" si="6"/>
        <v>2.1256211167129098</v>
      </c>
    </row>
    <row r="11" spans="1:13" x14ac:dyDescent="0.3">
      <c r="A11" t="s">
        <v>15</v>
      </c>
      <c r="B11">
        <v>198</v>
      </c>
      <c r="C11" s="2">
        <v>2.2222222222222223E-2</v>
      </c>
      <c r="D11">
        <v>56.515000000000001</v>
      </c>
      <c r="E11">
        <v>11.742000000000001</v>
      </c>
      <c r="F11">
        <v>2.1829999999999998</v>
      </c>
      <c r="G11">
        <f t="shared" si="0"/>
        <v>-1.6532125137753437</v>
      </c>
      <c r="H11">
        <f t="shared" si="1"/>
        <v>1.7521637319368886</v>
      </c>
      <c r="I11">
        <f t="shared" si="2"/>
        <v>1.0697420760416447</v>
      </c>
      <c r="J11">
        <f t="shared" si="3"/>
        <v>0.33905373570913916</v>
      </c>
      <c r="K11">
        <f t="shared" si="4"/>
        <v>791.77988016145775</v>
      </c>
      <c r="L11">
        <f t="shared" si="5"/>
        <v>8.3582945065204477</v>
      </c>
      <c r="M11">
        <f t="shared" si="6"/>
        <v>2.8756743548376607</v>
      </c>
    </row>
    <row r="12" spans="1:13" x14ac:dyDescent="0.3">
      <c r="A12" t="s">
        <v>16</v>
      </c>
      <c r="B12">
        <v>198</v>
      </c>
      <c r="C12" s="2">
        <v>2.5000000000000001E-2</v>
      </c>
      <c r="D12">
        <v>58.137999999999998</v>
      </c>
      <c r="E12">
        <v>13.314</v>
      </c>
      <c r="F12">
        <v>2.3340000000000001</v>
      </c>
      <c r="G12">
        <f t="shared" si="0"/>
        <v>-1.6020599913279623</v>
      </c>
      <c r="H12">
        <f t="shared" si="1"/>
        <v>1.7644600875667833</v>
      </c>
      <c r="I12">
        <f t="shared" si="2"/>
        <v>1.124308552615652</v>
      </c>
      <c r="J12">
        <f t="shared" si="3"/>
        <v>0.36810085170935136</v>
      </c>
      <c r="K12">
        <f t="shared" si="4"/>
        <v>829.74820746904709</v>
      </c>
      <c r="L12">
        <f t="shared" si="5"/>
        <v>9.314380438096574</v>
      </c>
      <c r="M12">
        <f t="shared" si="6"/>
        <v>3.1480415247968279</v>
      </c>
    </row>
    <row r="13" spans="1:13" x14ac:dyDescent="0.3">
      <c r="A13" t="s">
        <v>17</v>
      </c>
      <c r="B13">
        <v>198</v>
      </c>
      <c r="C13" s="2">
        <v>3.3333333333333333E-2</v>
      </c>
      <c r="D13">
        <v>68.207999999999998</v>
      </c>
      <c r="E13">
        <v>15.587999999999999</v>
      </c>
      <c r="F13">
        <v>2.323</v>
      </c>
      <c r="G13">
        <f t="shared" si="0"/>
        <v>-1.4771212547196624</v>
      </c>
      <c r="H13">
        <f t="shared" si="1"/>
        <v>1.8338353153030569</v>
      </c>
      <c r="I13">
        <f t="shared" si="2"/>
        <v>1.1927903971206526</v>
      </c>
      <c r="J13">
        <f t="shared" si="3"/>
        <v>0.36604920980023542</v>
      </c>
      <c r="K13">
        <f t="shared" si="4"/>
        <v>1080.7214269559447</v>
      </c>
      <c r="L13">
        <f t="shared" si="5"/>
        <v>10.670513566832556</v>
      </c>
      <c r="M13">
        <f t="shared" si="6"/>
        <v>3.1279844172576525</v>
      </c>
    </row>
    <row r="14" spans="1:13" x14ac:dyDescent="0.3">
      <c r="A14" t="s">
        <v>18</v>
      </c>
      <c r="B14">
        <v>198</v>
      </c>
      <c r="C14" s="2">
        <v>0.04</v>
      </c>
      <c r="D14">
        <v>73.789000000000001</v>
      </c>
      <c r="E14">
        <v>18.276</v>
      </c>
      <c r="F14">
        <v>2.2370000000000001</v>
      </c>
      <c r="G14">
        <f t="shared" si="0"/>
        <v>-1.3979400086720375</v>
      </c>
      <c r="H14">
        <f t="shared" si="1"/>
        <v>1.8679916247584936</v>
      </c>
      <c r="I14">
        <f t="shared" si="2"/>
        <v>1.2618811493836675</v>
      </c>
      <c r="J14">
        <f t="shared" si="3"/>
        <v>0.34966598409662969</v>
      </c>
      <c r="K14">
        <f t="shared" si="4"/>
        <v>1230.8880201042421</v>
      </c>
      <c r="L14">
        <f t="shared" si="5"/>
        <v>12.238876453182353</v>
      </c>
      <c r="M14">
        <f t="shared" si="6"/>
        <v>2.9723371972166417</v>
      </c>
    </row>
    <row r="15" spans="1:13" x14ac:dyDescent="0.3">
      <c r="A15" t="s">
        <v>19</v>
      </c>
      <c r="B15">
        <v>198</v>
      </c>
      <c r="C15" s="1">
        <v>6.6666666666666666E-2</v>
      </c>
      <c r="D15">
        <v>84.753</v>
      </c>
      <c r="E15">
        <v>21.817</v>
      </c>
      <c r="F15">
        <v>2.476</v>
      </c>
      <c r="G15">
        <f t="shared" si="0"/>
        <v>-1.1760912590556813</v>
      </c>
      <c r="H15">
        <f t="shared" si="1"/>
        <v>1.9281550798590297</v>
      </c>
      <c r="I15">
        <f t="shared" si="2"/>
        <v>1.3387950316318056</v>
      </c>
      <c r="J15">
        <f t="shared" si="3"/>
        <v>0.39375064034808038</v>
      </c>
      <c r="K15">
        <f t="shared" si="4"/>
        <v>1547.9144291493187</v>
      </c>
      <c r="L15">
        <f t="shared" si="5"/>
        <v>14.257432274024188</v>
      </c>
      <c r="M15">
        <f t="shared" si="6"/>
        <v>3.4099233467186747</v>
      </c>
    </row>
    <row r="16" spans="1:13" x14ac:dyDescent="0.3">
      <c r="A16" t="s">
        <v>20</v>
      </c>
      <c r="B16">
        <v>198</v>
      </c>
      <c r="C16" s="1">
        <v>0.1</v>
      </c>
      <c r="D16">
        <v>107.5</v>
      </c>
      <c r="E16">
        <v>30.5</v>
      </c>
      <c r="F16">
        <v>2.8460000000000001</v>
      </c>
      <c r="G16">
        <f t="shared" si="0"/>
        <v>-1</v>
      </c>
      <c r="H16">
        <f t="shared" si="1"/>
        <v>2.0314084642516241</v>
      </c>
      <c r="I16">
        <f t="shared" si="2"/>
        <v>1.4842998393467859</v>
      </c>
      <c r="J16">
        <f t="shared" si="3"/>
        <v>0.45423489574826553</v>
      </c>
      <c r="K16">
        <f t="shared" si="4"/>
        <v>2293.8183486403032</v>
      </c>
      <c r="L16">
        <f t="shared" si="5"/>
        <v>19.031212629599548</v>
      </c>
      <c r="M16">
        <f t="shared" si="6"/>
        <v>4.1169900173681322</v>
      </c>
    </row>
    <row r="17" spans="1:13" x14ac:dyDescent="0.3">
      <c r="A17" t="s">
        <v>21</v>
      </c>
      <c r="B17">
        <v>198</v>
      </c>
      <c r="C17" s="1">
        <v>0.125</v>
      </c>
      <c r="D17">
        <v>105.114</v>
      </c>
      <c r="E17">
        <v>28.744</v>
      </c>
      <c r="F17">
        <v>2.097</v>
      </c>
      <c r="G17">
        <f t="shared" si="0"/>
        <v>-0.90308998699194354</v>
      </c>
      <c r="H17">
        <f t="shared" si="1"/>
        <v>2.021660563010419</v>
      </c>
      <c r="I17">
        <f t="shared" si="2"/>
        <v>1.458547204196593</v>
      </c>
      <c r="J17">
        <f t="shared" si="3"/>
        <v>0.32159843046534387</v>
      </c>
      <c r="K17">
        <f t="shared" si="4"/>
        <v>2210.2076073773005</v>
      </c>
      <c r="L17">
        <f t="shared" si="5"/>
        <v>18.082883736347799</v>
      </c>
      <c r="M17">
        <f t="shared" si="6"/>
        <v>2.7234705060324509</v>
      </c>
    </row>
    <row r="18" spans="1:13" x14ac:dyDescent="0.3">
      <c r="A18" t="s">
        <v>22</v>
      </c>
      <c r="B18">
        <v>198</v>
      </c>
      <c r="C18" s="1">
        <v>0.16666666666666666</v>
      </c>
      <c r="D18">
        <v>125.65</v>
      </c>
      <c r="E18">
        <v>37.996000000000002</v>
      </c>
      <c r="F18">
        <v>3.222</v>
      </c>
      <c r="G18">
        <f t="shared" si="0"/>
        <v>-0.77815125038364363</v>
      </c>
      <c r="H18">
        <f t="shared" si="1"/>
        <v>2.0991624929285946</v>
      </c>
      <c r="I18">
        <f t="shared" si="2"/>
        <v>1.5797378790019563</v>
      </c>
      <c r="J18">
        <f t="shared" si="3"/>
        <v>0.50812553608319921</v>
      </c>
      <c r="K18">
        <f t="shared" si="4"/>
        <v>2969.2345957599464</v>
      </c>
      <c r="L18">
        <f t="shared" si="5"/>
        <v>23.000329181505055</v>
      </c>
      <c r="M18">
        <f t="shared" si="6"/>
        <v>4.8696062967652241</v>
      </c>
    </row>
    <row r="19" spans="1:13" x14ac:dyDescent="0.3">
      <c r="A19" t="s">
        <v>23</v>
      </c>
      <c r="B19">
        <v>198</v>
      </c>
      <c r="C19" s="1">
        <v>0.25</v>
      </c>
      <c r="D19">
        <v>156</v>
      </c>
      <c r="E19">
        <v>76.102999999999994</v>
      </c>
      <c r="F19">
        <v>19.515599999999999</v>
      </c>
      <c r="G19">
        <f t="shared" si="0"/>
        <v>-0.6020599913279624</v>
      </c>
      <c r="H19">
        <f t="shared" si="1"/>
        <v>2.1931245983544616</v>
      </c>
      <c r="I19">
        <f t="shared" si="2"/>
        <v>1.8814017771091454</v>
      </c>
      <c r="J19">
        <f t="shared" si="3"/>
        <v>1.2903819080478816</v>
      </c>
      <c r="K19">
        <f t="shared" si="4"/>
        <v>4247.0367897103706</v>
      </c>
      <c r="L19">
        <f t="shared" si="5"/>
        <v>41.857022530064626</v>
      </c>
      <c r="M19">
        <f t="shared" si="6"/>
        <v>55.704043535273982</v>
      </c>
    </row>
    <row r="20" spans="1:13" x14ac:dyDescent="0.3">
      <c r="A20" t="s">
        <v>24</v>
      </c>
      <c r="B20">
        <v>198</v>
      </c>
      <c r="C20" s="1">
        <v>0.33333333333333331</v>
      </c>
      <c r="D20">
        <v>168.447</v>
      </c>
      <c r="E20">
        <v>91.200999999999993</v>
      </c>
      <c r="F20">
        <v>28.789000000000001</v>
      </c>
      <c r="G20">
        <f t="shared" si="0"/>
        <v>-0.47712125471966244</v>
      </c>
      <c r="H20">
        <f t="shared" si="1"/>
        <v>2.2264632807071796</v>
      </c>
      <c r="I20">
        <f t="shared" si="2"/>
        <v>1.959999600303207</v>
      </c>
      <c r="J20">
        <f t="shared" si="3"/>
        <v>1.4592265797087687</v>
      </c>
      <c r="K20">
        <f t="shared" si="4"/>
        <v>4822.1221267429009</v>
      </c>
      <c r="L20">
        <f t="shared" si="5"/>
        <v>48.923740672208076</v>
      </c>
      <c r="M20">
        <f t="shared" si="6"/>
        <v>94.261329806843676</v>
      </c>
    </row>
    <row r="21" spans="1:13" x14ac:dyDescent="0.3">
      <c r="A21" t="s">
        <v>25</v>
      </c>
      <c r="B21">
        <v>198</v>
      </c>
      <c r="C21" s="1">
        <v>0.5</v>
      </c>
      <c r="D21">
        <v>224.755</v>
      </c>
      <c r="E21">
        <v>167.22300000000001</v>
      </c>
      <c r="F21">
        <v>65.629000000000005</v>
      </c>
      <c r="G21">
        <f t="shared" si="0"/>
        <v>-0.3010299956639812</v>
      </c>
      <c r="H21">
        <f t="shared" si="1"/>
        <v>2.3517093620215315</v>
      </c>
      <c r="I21">
        <f t="shared" si="2"/>
        <v>2.223296010460174</v>
      </c>
      <c r="J21">
        <f t="shared" si="3"/>
        <v>1.8170957868900088</v>
      </c>
      <c r="K21">
        <f t="shared" si="4"/>
        <v>7770.2107382280265</v>
      </c>
      <c r="L21">
        <f t="shared" si="5"/>
        <v>82.505169531129511</v>
      </c>
      <c r="M21">
        <f t="shared" si="6"/>
        <v>287.42901041498095</v>
      </c>
    </row>
    <row r="22" spans="1:13" x14ac:dyDescent="0.3">
      <c r="A22" t="s">
        <v>26</v>
      </c>
      <c r="B22">
        <v>198</v>
      </c>
      <c r="C22" s="1">
        <v>1</v>
      </c>
      <c r="D22">
        <v>254.73500000000001</v>
      </c>
      <c r="E22">
        <v>254.018</v>
      </c>
      <c r="F22">
        <v>144.79300000000001</v>
      </c>
      <c r="G22">
        <f t="shared" si="0"/>
        <v>0</v>
      </c>
      <c r="H22">
        <f t="shared" si="1"/>
        <v>2.4060886201209581</v>
      </c>
      <c r="I22">
        <f t="shared" si="2"/>
        <v>2.4048644923037821</v>
      </c>
      <c r="J22">
        <f t="shared" si="3"/>
        <v>2.1607475664546514</v>
      </c>
      <c r="K22">
        <f t="shared" si="4"/>
        <v>9558.5585398817893</v>
      </c>
      <c r="L22">
        <f t="shared" si="5"/>
        <v>118.30230115085149</v>
      </c>
      <c r="M22">
        <f t="shared" si="6"/>
        <v>838.4775855776935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04D1-1C4E-4B8E-AF84-C6BD97E8875B}">
  <dimension ref="A1:AU64"/>
  <sheetViews>
    <sheetView tabSelected="1" topLeftCell="A13" workbookViewId="0">
      <selection activeCell="N43" sqref="N43:P47"/>
    </sheetView>
  </sheetViews>
  <sheetFormatPr defaultRowHeight="14.4" x14ac:dyDescent="0.3"/>
  <cols>
    <col min="1" max="1" width="10.33203125" customWidth="1"/>
    <col min="2" max="2" width="10.5546875" customWidth="1"/>
    <col min="4" max="4" width="10.5546875" bestFit="1" customWidth="1"/>
    <col min="31" max="31" width="9.44140625" customWidth="1"/>
    <col min="55" max="55" width="12.6640625" bestFit="1" customWidth="1"/>
  </cols>
  <sheetData>
    <row r="1" spans="1:47" ht="15.6" x14ac:dyDescent="0.35">
      <c r="A1" t="s">
        <v>38</v>
      </c>
      <c r="B1" t="s">
        <v>39</v>
      </c>
      <c r="D1" t="s">
        <v>35</v>
      </c>
      <c r="E1" t="s">
        <v>36</v>
      </c>
      <c r="F1" t="s">
        <v>37</v>
      </c>
    </row>
    <row r="2" spans="1:47" x14ac:dyDescent="0.3">
      <c r="W2" s="8" t="s">
        <v>57</v>
      </c>
      <c r="X2" s="7"/>
    </row>
    <row r="3" spans="1:47" x14ac:dyDescent="0.3">
      <c r="A3" t="s">
        <v>56</v>
      </c>
      <c r="E3" s="9"/>
      <c r="F3" s="9" t="s">
        <v>55</v>
      </c>
      <c r="G3" s="9"/>
      <c r="H3" s="10"/>
      <c r="I3" s="10" t="s">
        <v>54</v>
      </c>
      <c r="J3" s="10"/>
      <c r="K3" s="11"/>
      <c r="L3" s="11" t="s">
        <v>53</v>
      </c>
      <c r="M3" s="11"/>
      <c r="N3" s="12"/>
      <c r="O3" s="12" t="s">
        <v>52</v>
      </c>
      <c r="P3" s="12"/>
      <c r="R3" s="13"/>
      <c r="S3" s="13" t="s">
        <v>55</v>
      </c>
      <c r="T3" s="13"/>
      <c r="U3" s="10"/>
      <c r="V3" s="10" t="s">
        <v>54</v>
      </c>
      <c r="W3" s="10"/>
      <c r="X3" s="11"/>
      <c r="Y3" s="11" t="s">
        <v>53</v>
      </c>
      <c r="Z3" s="11"/>
      <c r="AA3" s="12"/>
      <c r="AB3" s="12" t="s">
        <v>52</v>
      </c>
      <c r="AC3" s="12"/>
      <c r="AE3" s="19" t="s">
        <v>55</v>
      </c>
      <c r="AF3" s="10" t="s">
        <v>54</v>
      </c>
      <c r="AG3" s="11" t="s">
        <v>53</v>
      </c>
      <c r="AH3" s="12" t="s">
        <v>52</v>
      </c>
      <c r="AJ3" s="19" t="s">
        <v>55</v>
      </c>
      <c r="AK3" s="19"/>
      <c r="AL3" s="10" t="s">
        <v>54</v>
      </c>
      <c r="AM3" s="10"/>
      <c r="AN3" s="11" t="s">
        <v>53</v>
      </c>
      <c r="AO3" s="11"/>
      <c r="AP3" s="12" t="s">
        <v>52</v>
      </c>
      <c r="AQ3" s="12"/>
      <c r="AT3" t="s">
        <v>80</v>
      </c>
      <c r="AU3" t="s">
        <v>82</v>
      </c>
    </row>
    <row r="4" spans="1:47" x14ac:dyDescent="0.3">
      <c r="A4" t="s">
        <v>6</v>
      </c>
      <c r="B4" t="s">
        <v>40</v>
      </c>
      <c r="C4" t="s">
        <v>1</v>
      </c>
      <c r="D4" t="s">
        <v>51</v>
      </c>
      <c r="E4" s="9" t="s">
        <v>2</v>
      </c>
      <c r="F4" s="9" t="s">
        <v>3</v>
      </c>
      <c r="G4" s="9" t="s">
        <v>4</v>
      </c>
      <c r="H4" s="10" t="s">
        <v>2</v>
      </c>
      <c r="I4" s="10" t="s">
        <v>3</v>
      </c>
      <c r="J4" s="10" t="s">
        <v>4</v>
      </c>
      <c r="K4" s="11" t="s">
        <v>2</v>
      </c>
      <c r="L4" s="11" t="s">
        <v>3</v>
      </c>
      <c r="M4" s="11" t="s">
        <v>4</v>
      </c>
      <c r="N4" s="12" t="s">
        <v>2</v>
      </c>
      <c r="O4" s="12" t="s">
        <v>3</v>
      </c>
      <c r="P4" s="12" t="s">
        <v>4</v>
      </c>
      <c r="R4" s="13" t="s">
        <v>32</v>
      </c>
      <c r="S4" s="13" t="s">
        <v>33</v>
      </c>
      <c r="T4" s="13" t="s">
        <v>34</v>
      </c>
      <c r="U4" s="10" t="s">
        <v>32</v>
      </c>
      <c r="V4" s="10" t="s">
        <v>33</v>
      </c>
      <c r="W4" s="10" t="s">
        <v>34</v>
      </c>
      <c r="X4" s="11" t="s">
        <v>32</v>
      </c>
      <c r="Y4" s="11" t="s">
        <v>33</v>
      </c>
      <c r="Z4" s="11" t="s">
        <v>34</v>
      </c>
      <c r="AA4" s="12" t="s">
        <v>32</v>
      </c>
      <c r="AB4" s="12" t="s">
        <v>33</v>
      </c>
      <c r="AC4" s="12" t="s">
        <v>34</v>
      </c>
      <c r="AE4" s="19" t="s">
        <v>81</v>
      </c>
      <c r="AF4" s="10" t="s">
        <v>81</v>
      </c>
      <c r="AG4" s="11" t="s">
        <v>81</v>
      </c>
      <c r="AH4" s="12" t="s">
        <v>81</v>
      </c>
      <c r="AJ4" t="s">
        <v>80</v>
      </c>
      <c r="AK4" t="s">
        <v>82</v>
      </c>
      <c r="AL4" t="s">
        <v>80</v>
      </c>
      <c r="AM4" t="s">
        <v>82</v>
      </c>
      <c r="AN4" t="s">
        <v>80</v>
      </c>
      <c r="AO4" t="s">
        <v>82</v>
      </c>
      <c r="AP4" t="s">
        <v>80</v>
      </c>
      <c r="AQ4" t="s">
        <v>82</v>
      </c>
    </row>
    <row r="5" spans="1:47" x14ac:dyDescent="0.3">
      <c r="A5" t="s">
        <v>41</v>
      </c>
      <c r="B5">
        <v>0</v>
      </c>
      <c r="C5">
        <v>99</v>
      </c>
      <c r="D5" s="6">
        <v>1.278281989006775E-4</v>
      </c>
      <c r="E5" s="9">
        <v>239.53200000000001</v>
      </c>
      <c r="F5" s="9">
        <v>231.904</v>
      </c>
      <c r="G5" s="9">
        <v>60.002000000000002</v>
      </c>
      <c r="H5" s="10">
        <v>190.83199999999999</v>
      </c>
      <c r="I5" s="10">
        <v>182.108</v>
      </c>
      <c r="J5" s="10">
        <v>182.24299999999999</v>
      </c>
      <c r="K5" s="11">
        <v>241.625</v>
      </c>
      <c r="L5" s="11">
        <v>190.48</v>
      </c>
      <c r="M5" s="11">
        <v>21.420999999999999</v>
      </c>
      <c r="N5" s="12">
        <v>224.035</v>
      </c>
      <c r="O5" s="12">
        <v>200.285</v>
      </c>
      <c r="P5" s="12">
        <v>198.46899999999999</v>
      </c>
      <c r="R5" s="13">
        <f>POWER(E5,1.6543)</f>
        <v>8633.3849395178477</v>
      </c>
      <c r="S5" s="13">
        <f>POWER(F5,0.862)</f>
        <v>109.36936801338683</v>
      </c>
      <c r="T5" s="13">
        <f>POWER(G5,1.353)</f>
        <v>254.59989963963937</v>
      </c>
      <c r="U5" s="10">
        <f>POWER(H5,1.6543)</f>
        <v>5927.6326747473158</v>
      </c>
      <c r="V5" s="10">
        <f>POWER(I5,0.862)</f>
        <v>88.798088959047234</v>
      </c>
      <c r="W5" s="10">
        <f>POWER(J5,1.353)</f>
        <v>1144.6180971404356</v>
      </c>
      <c r="X5" s="11">
        <f>POWER(K5,1.6543)</f>
        <v>8758.5374370768477</v>
      </c>
      <c r="Y5" s="11">
        <f>POWER(L5,0.862)</f>
        <v>92.306050165074964</v>
      </c>
      <c r="Z5" s="11">
        <f>POWER(M5,1.353)</f>
        <v>63.186772083089494</v>
      </c>
      <c r="AA5" s="12">
        <f>POWER(N5,1.6543)</f>
        <v>7729.0754405088073</v>
      </c>
      <c r="AB5" s="12">
        <f>POWER(O5,0.862)</f>
        <v>96.387550163586681</v>
      </c>
      <c r="AC5" s="12">
        <f>POWER(P5,1.353)</f>
        <v>1284.6304086392729</v>
      </c>
      <c r="AE5" s="19">
        <f>SUM(R5+S5+T5)</f>
        <v>8997.3542071708744</v>
      </c>
      <c r="AF5" s="10">
        <f>SUM(U5+V5+W5)</f>
        <v>7161.0488608467986</v>
      </c>
      <c r="AG5" s="11">
        <f>SUM(X5:Z5)</f>
        <v>8914.0302593250108</v>
      </c>
      <c r="AH5" s="12">
        <f>SUM(AA5:AC5)</f>
        <v>9110.0933993116669</v>
      </c>
      <c r="AJ5">
        <f xml:space="preserve"> R5 / AE5</f>
        <v>0.95954707803290173</v>
      </c>
      <c r="AK5">
        <f xml:space="preserve"> S5 / AE5</f>
        <v>1.2155725504973413E-2</v>
      </c>
      <c r="AL5">
        <f xml:space="preserve"> U5 / AF5</f>
        <v>0.82776040073637613</v>
      </c>
      <c r="AM5">
        <f xml:space="preserve"> V5 / AF5</f>
        <v>1.2400151246635511E-2</v>
      </c>
      <c r="AN5">
        <f xml:space="preserve"> X5 / AG5</f>
        <v>0.98255639506209869</v>
      </c>
      <c r="AO5">
        <f xml:space="preserve"> Y5 / AG5</f>
        <v>1.0355142116385925E-2</v>
      </c>
      <c r="AP5">
        <f xml:space="preserve"> AA5 / AH5</f>
        <v>0.84840792533398113</v>
      </c>
      <c r="AQ5">
        <f xml:space="preserve"> AB5 / AH5</f>
        <v>1.0580303180082594E-2</v>
      </c>
      <c r="AT5">
        <v>0.95954707803290173</v>
      </c>
      <c r="AU5">
        <v>1.2155725504973413E-2</v>
      </c>
    </row>
    <row r="6" spans="1:47" x14ac:dyDescent="0.3">
      <c r="A6" t="s">
        <v>42</v>
      </c>
      <c r="B6">
        <v>0</v>
      </c>
      <c r="C6">
        <v>99</v>
      </c>
      <c r="D6" s="6">
        <v>1.278281989006775E-4</v>
      </c>
      <c r="E6" s="9">
        <v>235.851</v>
      </c>
      <c r="F6" s="9">
        <v>232.58099999999999</v>
      </c>
      <c r="G6" s="9">
        <v>58.786000000000001</v>
      </c>
      <c r="H6" s="10">
        <v>201.29900000000001</v>
      </c>
      <c r="I6" s="10">
        <v>192.53800000000001</v>
      </c>
      <c r="J6" s="10">
        <v>191.346</v>
      </c>
      <c r="K6" s="11">
        <v>242.42</v>
      </c>
      <c r="L6" s="11">
        <v>188.702</v>
      </c>
      <c r="M6" s="11">
        <v>18.536999999999999</v>
      </c>
      <c r="N6" s="12">
        <v>243.37899999999999</v>
      </c>
      <c r="O6" s="12">
        <v>222.90100000000001</v>
      </c>
      <c r="P6" s="12">
        <v>217.161</v>
      </c>
      <c r="R6" s="13">
        <f>POWER(E6,1.6543)</f>
        <v>8415.0089742737164</v>
      </c>
      <c r="S6" s="13">
        <f t="shared" ref="S6:S14" si="0">POWER(F6,0.862)</f>
        <v>109.64453479503484</v>
      </c>
      <c r="T6" s="13">
        <f t="shared" ref="T6:T14" si="1">POWER(G6,1.353)</f>
        <v>247.64388050494895</v>
      </c>
      <c r="U6" s="10">
        <f t="shared" ref="U6:U14" si="2">POWER(H6,1.6543)</f>
        <v>6475.0807335567479</v>
      </c>
      <c r="V6" s="10">
        <f t="shared" ref="V6:V14" si="3">POWER(I6,0.862)</f>
        <v>93.165085160309218</v>
      </c>
      <c r="W6" s="10">
        <f t="shared" ref="W6:W14" si="4">POWER(J6,1.353)</f>
        <v>1222.6485351532517</v>
      </c>
      <c r="X6" s="11">
        <f t="shared" ref="X6:X14" si="5">POWER(K6,1.6543)</f>
        <v>8806.2615831922831</v>
      </c>
      <c r="Y6" s="11">
        <f t="shared" ref="Y6:Y14" si="6">POWER(L6,0.862)</f>
        <v>91.562859189591222</v>
      </c>
      <c r="Z6" s="11">
        <f t="shared" ref="Z6:Z14" si="7">POWER(M6,1.353)</f>
        <v>51.958592230950323</v>
      </c>
      <c r="AA6" s="12">
        <f t="shared" ref="AA6:AA14" si="8">POWER(N6,1.6543)</f>
        <v>8863.9671154424796</v>
      </c>
      <c r="AB6" s="12">
        <f t="shared" ref="AB6:AB14" si="9">POWER(O6,0.862)</f>
        <v>105.69940887840991</v>
      </c>
      <c r="AC6" s="12">
        <f t="shared" ref="AC6:AC14" si="10">POWER(P6,1.353)</f>
        <v>1450.9946791318773</v>
      </c>
      <c r="AE6" s="19">
        <f t="shared" ref="AE6:AE47" si="11">SUM(R6+S6+T6)</f>
        <v>8772.2973895737014</v>
      </c>
      <c r="AF6" s="10">
        <f t="shared" ref="AF6:AF47" si="12">SUM(U6+V6+W6)</f>
        <v>7790.8943538703088</v>
      </c>
      <c r="AG6" s="11">
        <f t="shared" ref="AG6:AG47" si="13">SUM(X6:Z6)</f>
        <v>8949.7830346128248</v>
      </c>
      <c r="AH6" s="12">
        <f t="shared" ref="AH6:AH47" si="14">SUM(AA6:AC6)</f>
        <v>10420.661203452768</v>
      </c>
      <c r="AJ6">
        <f t="shared" ref="AJ6:AJ47" si="15" xml:space="preserve"> R6 / AE6</f>
        <v>0.95927082730635194</v>
      </c>
      <c r="AK6">
        <f t="shared" ref="AK6:AK47" si="16" xml:space="preserve"> S6 / AE6</f>
        <v>1.249895323035362E-2</v>
      </c>
      <c r="AL6">
        <f t="shared" ref="AL6:AL47" si="17" xml:space="preserve"> U6 / AF6</f>
        <v>0.8311087841077065</v>
      </c>
      <c r="AM6">
        <f t="shared" ref="AM6:AM47" si="18" xml:space="preserve"> V6 / AF6</f>
        <v>1.1958201578491087E-2</v>
      </c>
      <c r="AN6">
        <f t="shared" ref="AN6:AN47" si="19" xml:space="preserve"> X6 / AG6</f>
        <v>0.98396369488897328</v>
      </c>
      <c r="AO6">
        <f t="shared" ref="AO6:AO47" si="20" xml:space="preserve"> Y6 / AG6</f>
        <v>1.0230735073182957E-2</v>
      </c>
      <c r="AP6">
        <f t="shared" ref="AP6:AP47" si="21" xml:space="preserve"> AA6 / AH6</f>
        <v>0.85061465317627871</v>
      </c>
      <c r="AQ6">
        <f t="shared" ref="AQ6:AQ47" si="22" xml:space="preserve"> AB6 / AH6</f>
        <v>1.0143253562776575E-2</v>
      </c>
      <c r="AT6">
        <v>0.94301149661463668</v>
      </c>
      <c r="AU6">
        <v>1.1726014827091562E-2</v>
      </c>
    </row>
    <row r="7" spans="1:47" x14ac:dyDescent="0.3">
      <c r="A7" t="s">
        <v>43</v>
      </c>
      <c r="B7">
        <v>0</v>
      </c>
      <c r="C7">
        <v>99</v>
      </c>
      <c r="D7" s="6">
        <v>1.278281989006775E-4</v>
      </c>
      <c r="E7" s="9">
        <v>235.89500000000001</v>
      </c>
      <c r="F7" s="9">
        <v>230.065</v>
      </c>
      <c r="G7" s="9">
        <v>51.923000000000002</v>
      </c>
      <c r="H7" s="10">
        <v>186.08799999999999</v>
      </c>
      <c r="I7" s="10">
        <v>180.10499999999999</v>
      </c>
      <c r="J7" s="10">
        <v>180.39599999999999</v>
      </c>
      <c r="K7" s="11">
        <v>240.279</v>
      </c>
      <c r="L7" s="11">
        <v>189.43700000000001</v>
      </c>
      <c r="M7" s="11">
        <v>17.803999999999998</v>
      </c>
      <c r="N7" s="12">
        <v>224.68</v>
      </c>
      <c r="O7" s="12">
        <v>203.25800000000001</v>
      </c>
      <c r="P7" s="12">
        <v>201.512</v>
      </c>
      <c r="R7" s="13">
        <f t="shared" ref="R7:R14" si="23">POWER(E7,1.6543)</f>
        <v>8417.6062036864532</v>
      </c>
      <c r="S7" s="13">
        <f t="shared" si="0"/>
        <v>108.62134537177018</v>
      </c>
      <c r="T7" s="13">
        <f t="shared" si="1"/>
        <v>209.35424842326915</v>
      </c>
      <c r="U7" s="10">
        <f t="shared" si="2"/>
        <v>5685.8460513089331</v>
      </c>
      <c r="V7" s="10">
        <f t="shared" si="3"/>
        <v>87.955542872874659</v>
      </c>
      <c r="W7" s="10">
        <f t="shared" si="4"/>
        <v>1128.9507604603614</v>
      </c>
      <c r="X7" s="11">
        <f t="shared" si="5"/>
        <v>8677.9705931388817</v>
      </c>
      <c r="Y7" s="11">
        <f t="shared" si="6"/>
        <v>91.87020046148136</v>
      </c>
      <c r="Z7" s="11">
        <f t="shared" si="7"/>
        <v>49.198322309223165</v>
      </c>
      <c r="AA7" s="12">
        <f t="shared" si="8"/>
        <v>7765.9217826034792</v>
      </c>
      <c r="AB7" s="12">
        <f t="shared" si="9"/>
        <v>97.619610953587625</v>
      </c>
      <c r="AC7" s="12">
        <f t="shared" si="10"/>
        <v>1311.3515557722849</v>
      </c>
      <c r="AE7" s="19">
        <f t="shared" si="11"/>
        <v>8735.5817974814927</v>
      </c>
      <c r="AF7" s="10">
        <f t="shared" si="12"/>
        <v>6902.7523546421689</v>
      </c>
      <c r="AG7" s="11">
        <f t="shared" si="13"/>
        <v>8819.0391159095852</v>
      </c>
      <c r="AH7" s="12">
        <f t="shared" si="14"/>
        <v>9174.8929493293508</v>
      </c>
      <c r="AJ7">
        <f t="shared" si="15"/>
        <v>0.96359995233669349</v>
      </c>
      <c r="AK7">
        <f t="shared" si="16"/>
        <v>1.2434357308987273E-2</v>
      </c>
      <c r="AL7">
        <f t="shared" si="17"/>
        <v>0.82370708946050275</v>
      </c>
      <c r="AM7">
        <f t="shared" si="18"/>
        <v>1.2742097406076533E-2</v>
      </c>
      <c r="AN7">
        <f t="shared" si="19"/>
        <v>0.98400409376615472</v>
      </c>
      <c r="AO7">
        <f t="shared" si="20"/>
        <v>1.0417257396641672E-2</v>
      </c>
      <c r="AP7">
        <f t="shared" si="21"/>
        <v>0.84643186852345109</v>
      </c>
      <c r="AQ7">
        <f t="shared" si="22"/>
        <v>1.0639863755655399E-2</v>
      </c>
      <c r="AT7">
        <v>0.96359995233669349</v>
      </c>
      <c r="AU7">
        <v>1.2434357308987273E-2</v>
      </c>
    </row>
    <row r="8" spans="1:47" x14ac:dyDescent="0.3">
      <c r="A8" t="s">
        <v>44</v>
      </c>
      <c r="B8">
        <v>0</v>
      </c>
      <c r="C8">
        <v>99</v>
      </c>
      <c r="D8" s="6">
        <v>1.278281989006775E-4</v>
      </c>
      <c r="E8" s="9">
        <v>235.01300000000001</v>
      </c>
      <c r="F8" s="9">
        <v>230.31399999999999</v>
      </c>
      <c r="G8" s="9">
        <v>49.725000000000001</v>
      </c>
      <c r="H8" s="10">
        <v>183.06299999999999</v>
      </c>
      <c r="I8" s="10">
        <v>177.01300000000001</v>
      </c>
      <c r="J8" s="10">
        <v>177.03</v>
      </c>
      <c r="K8" s="11">
        <v>240.916</v>
      </c>
      <c r="L8" s="11">
        <v>190.12100000000001</v>
      </c>
      <c r="M8" s="11">
        <v>18.956</v>
      </c>
      <c r="N8" s="12">
        <v>215.78200000000001</v>
      </c>
      <c r="O8" s="12">
        <v>193.291</v>
      </c>
      <c r="P8" s="12">
        <v>195.45400000000001</v>
      </c>
      <c r="R8" s="13">
        <f t="shared" si="23"/>
        <v>8365.6040966456167</v>
      </c>
      <c r="S8" s="13">
        <f t="shared" si="0"/>
        <v>108.72267555219096</v>
      </c>
      <c r="T8" s="13">
        <f t="shared" si="1"/>
        <v>197.4538896336245</v>
      </c>
      <c r="U8" s="10">
        <f t="shared" si="2"/>
        <v>5533.7576017481042</v>
      </c>
      <c r="V8" s="10">
        <f t="shared" si="3"/>
        <v>86.65237092604886</v>
      </c>
      <c r="W8" s="10">
        <f t="shared" si="4"/>
        <v>1100.5440096635548</v>
      </c>
      <c r="X8" s="11">
        <f t="shared" si="5"/>
        <v>8716.0624765934808</v>
      </c>
      <c r="Y8" s="11">
        <f t="shared" si="6"/>
        <v>92.156068208701384</v>
      </c>
      <c r="Z8" s="11">
        <f t="shared" si="7"/>
        <v>53.553922422006693</v>
      </c>
      <c r="AA8" s="12">
        <f t="shared" si="8"/>
        <v>7263.7580318536993</v>
      </c>
      <c r="AB8" s="12">
        <f t="shared" si="9"/>
        <v>93.479079582292982</v>
      </c>
      <c r="AC8" s="12">
        <f t="shared" si="10"/>
        <v>1258.297383197159</v>
      </c>
      <c r="AE8" s="19">
        <f t="shared" si="11"/>
        <v>8671.7806618314335</v>
      </c>
      <c r="AF8" s="10">
        <f t="shared" si="12"/>
        <v>6720.9539823377081</v>
      </c>
      <c r="AG8" s="11">
        <f t="shared" si="13"/>
        <v>8861.7724672241893</v>
      </c>
      <c r="AH8" s="12">
        <f t="shared" si="14"/>
        <v>8615.5344946331516</v>
      </c>
      <c r="AJ8">
        <f t="shared" si="15"/>
        <v>0.96469276874893262</v>
      </c>
      <c r="AK8">
        <f t="shared" si="16"/>
        <v>1.2537526004403035E-2</v>
      </c>
      <c r="AL8">
        <f t="shared" si="17"/>
        <v>0.82335894819254984</v>
      </c>
      <c r="AM8">
        <f t="shared" si="18"/>
        <v>1.289286776159552E-2</v>
      </c>
      <c r="AN8">
        <f t="shared" si="19"/>
        <v>0.98355746650349851</v>
      </c>
      <c r="AO8">
        <f t="shared" si="20"/>
        <v>1.0399281695568948E-2</v>
      </c>
      <c r="AP8">
        <f t="shared" si="21"/>
        <v>0.84310010439613348</v>
      </c>
      <c r="AQ8">
        <f t="shared" si="22"/>
        <v>1.0850061553409555E-2</v>
      </c>
      <c r="AT8">
        <v>0.96469276874893262</v>
      </c>
      <c r="AU8">
        <v>1.2537526004403035E-2</v>
      </c>
    </row>
    <row r="9" spans="1:47" x14ac:dyDescent="0.3">
      <c r="A9" t="s">
        <v>45</v>
      </c>
      <c r="B9">
        <v>0</v>
      </c>
      <c r="C9">
        <v>99</v>
      </c>
      <c r="D9" s="6">
        <v>1.278281989006775E-4</v>
      </c>
      <c r="E9" s="9">
        <v>235.721</v>
      </c>
      <c r="F9" s="9">
        <v>231.12</v>
      </c>
      <c r="G9" s="9">
        <v>55.685000000000002</v>
      </c>
      <c r="H9" s="10">
        <v>187.11099999999999</v>
      </c>
      <c r="I9" s="10">
        <v>181.17699999999999</v>
      </c>
      <c r="J9" s="10">
        <v>183.54900000000001</v>
      </c>
      <c r="K9" s="11">
        <v>240.541</v>
      </c>
      <c r="L9" s="11">
        <v>190.72800000000001</v>
      </c>
      <c r="M9" s="11">
        <v>18.536000000000001</v>
      </c>
      <c r="N9" s="12">
        <v>219.78800000000001</v>
      </c>
      <c r="O9" s="12">
        <v>198.261</v>
      </c>
      <c r="P9" s="12">
        <v>198.797</v>
      </c>
      <c r="R9" s="13">
        <f t="shared" si="23"/>
        <v>8407.3371939614153</v>
      </c>
      <c r="S9" s="13">
        <f t="shared" si="0"/>
        <v>109.05057248788968</v>
      </c>
      <c r="T9" s="13">
        <f t="shared" si="1"/>
        <v>230.13560613497307</v>
      </c>
      <c r="U9" s="10">
        <f t="shared" si="2"/>
        <v>5737.6480485823722</v>
      </c>
      <c r="V9" s="10">
        <f t="shared" si="3"/>
        <v>88.406631105425987</v>
      </c>
      <c r="W9" s="10">
        <f t="shared" si="4"/>
        <v>1155.7302664026724</v>
      </c>
      <c r="X9" s="11">
        <f t="shared" si="5"/>
        <v>8693.6299094073074</v>
      </c>
      <c r="Y9" s="11">
        <f t="shared" si="6"/>
        <v>92.409636086607648</v>
      </c>
      <c r="Z9" s="11">
        <f t="shared" si="7"/>
        <v>51.954799853223655</v>
      </c>
      <c r="AA9" s="12">
        <f t="shared" si="8"/>
        <v>7488.1955857876528</v>
      </c>
      <c r="AB9" s="12">
        <f t="shared" si="9"/>
        <v>95.547327909964125</v>
      </c>
      <c r="AC9" s="12">
        <f t="shared" si="10"/>
        <v>1287.503727171156</v>
      </c>
      <c r="AE9" s="19">
        <f t="shared" si="11"/>
        <v>8746.5233725842772</v>
      </c>
      <c r="AF9" s="10">
        <f t="shared" si="12"/>
        <v>6981.7849460904708</v>
      </c>
      <c r="AG9" s="11">
        <f t="shared" si="13"/>
        <v>8837.9943453471387</v>
      </c>
      <c r="AH9" s="12">
        <f t="shared" si="14"/>
        <v>8871.2466408687724</v>
      </c>
      <c r="AJ9">
        <f t="shared" si="15"/>
        <v>0.96122045706914461</v>
      </c>
      <c r="AK9">
        <f t="shared" si="16"/>
        <v>1.2467876417012217E-2</v>
      </c>
      <c r="AL9">
        <f t="shared" si="17"/>
        <v>0.82180246067235752</v>
      </c>
      <c r="AM9">
        <f t="shared" si="18"/>
        <v>1.2662468378509749E-2</v>
      </c>
      <c r="AN9">
        <f t="shared" si="19"/>
        <v>0.98366547541232208</v>
      </c>
      <c r="AO9">
        <f t="shared" si="20"/>
        <v>1.0455951030932458E-2</v>
      </c>
      <c r="AP9">
        <f t="shared" si="21"/>
        <v>0.84409732802269655</v>
      </c>
      <c r="AQ9">
        <f t="shared" si="22"/>
        <v>1.0770451073898566E-2</v>
      </c>
      <c r="AT9">
        <v>0.96122045706914461</v>
      </c>
      <c r="AU9">
        <v>1.2467876417012217E-2</v>
      </c>
    </row>
    <row r="10" spans="1:47" x14ac:dyDescent="0.3">
      <c r="A10" t="s">
        <v>46</v>
      </c>
      <c r="B10">
        <v>1</v>
      </c>
      <c r="C10">
        <v>99</v>
      </c>
      <c r="D10" s="6">
        <v>1.278281989006775E-4</v>
      </c>
      <c r="E10" s="9">
        <v>221.33699999999999</v>
      </c>
      <c r="F10" s="9">
        <v>219.119</v>
      </c>
      <c r="G10" s="9">
        <v>46.543999999999997</v>
      </c>
      <c r="H10" s="10">
        <v>170.13300000000001</v>
      </c>
      <c r="I10" s="10">
        <v>165.61799999999999</v>
      </c>
      <c r="J10" s="10">
        <v>169.17400000000001</v>
      </c>
      <c r="K10" s="11">
        <v>227.49</v>
      </c>
      <c r="L10" s="11">
        <v>174.69800000000001</v>
      </c>
      <c r="M10" s="11">
        <v>17.449000000000002</v>
      </c>
      <c r="N10" s="12">
        <v>204.45099999999999</v>
      </c>
      <c r="O10" s="12">
        <v>178.672</v>
      </c>
      <c r="P10" s="12">
        <v>181.506</v>
      </c>
      <c r="R10" s="13">
        <f t="shared" si="23"/>
        <v>7575.7016721956252</v>
      </c>
      <c r="S10" s="13">
        <f t="shared" si="0"/>
        <v>104.15165900581619</v>
      </c>
      <c r="T10" s="13">
        <f t="shared" si="1"/>
        <v>180.55918733057734</v>
      </c>
      <c r="U10" s="10">
        <f t="shared" si="2"/>
        <v>4902.2280991899233</v>
      </c>
      <c r="V10" s="10">
        <f t="shared" si="3"/>
        <v>81.822113979641983</v>
      </c>
      <c r="W10" s="10">
        <f t="shared" si="4"/>
        <v>1034.988168514137</v>
      </c>
      <c r="X10" s="11">
        <f t="shared" si="5"/>
        <v>7927.2535765096418</v>
      </c>
      <c r="Y10" s="11">
        <f t="shared" si="6"/>
        <v>85.674622260768103</v>
      </c>
      <c r="Z10" s="11">
        <f t="shared" si="7"/>
        <v>47.875744896853533</v>
      </c>
      <c r="AA10" s="12">
        <f t="shared" si="8"/>
        <v>6643.6658070383746</v>
      </c>
      <c r="AB10" s="12">
        <f t="shared" si="9"/>
        <v>87.351969624098231</v>
      </c>
      <c r="AC10" s="12">
        <f t="shared" si="10"/>
        <v>1138.3596776987949</v>
      </c>
      <c r="AE10" s="19">
        <f t="shared" si="11"/>
        <v>7860.412518532019</v>
      </c>
      <c r="AF10" s="10">
        <f t="shared" si="12"/>
        <v>6019.0383816837029</v>
      </c>
      <c r="AG10" s="11">
        <f t="shared" si="13"/>
        <v>8060.8039436672634</v>
      </c>
      <c r="AH10" s="12">
        <f t="shared" si="14"/>
        <v>7869.3774543612681</v>
      </c>
      <c r="AJ10">
        <f t="shared" si="15"/>
        <v>0.96377914700212641</v>
      </c>
      <c r="AK10">
        <f t="shared" si="16"/>
        <v>1.3250151790413559E-2</v>
      </c>
      <c r="AL10">
        <f t="shared" si="17"/>
        <v>0.81445370312103327</v>
      </c>
      <c r="AM10">
        <f t="shared" si="18"/>
        <v>1.359388473558029E-2</v>
      </c>
      <c r="AN10">
        <f t="shared" si="19"/>
        <v>0.98343212809901648</v>
      </c>
      <c r="AO10">
        <f t="shared" si="20"/>
        <v>1.0628545596630703E-2</v>
      </c>
      <c r="AP10">
        <f t="shared" si="21"/>
        <v>0.84424286998158982</v>
      </c>
      <c r="AQ10">
        <f t="shared" si="22"/>
        <v>1.1100238885566115E-2</v>
      </c>
      <c r="AT10">
        <v>0.82776040073637613</v>
      </c>
      <c r="AU10">
        <v>1.2400151246635511E-2</v>
      </c>
    </row>
    <row r="11" spans="1:47" x14ac:dyDescent="0.3">
      <c r="A11" t="s">
        <v>47</v>
      </c>
      <c r="B11">
        <v>1</v>
      </c>
      <c r="C11">
        <v>99</v>
      </c>
      <c r="D11" s="6">
        <v>1.278281989006775E-4</v>
      </c>
      <c r="E11" s="9">
        <v>230.98400000000001</v>
      </c>
      <c r="F11" s="9">
        <v>226.155</v>
      </c>
      <c r="G11" s="9">
        <v>69.447999999999993</v>
      </c>
      <c r="H11" s="10">
        <v>183.83199999999999</v>
      </c>
      <c r="I11" s="10">
        <v>176.97800000000001</v>
      </c>
      <c r="J11" s="10">
        <v>179.44200000000001</v>
      </c>
      <c r="K11" s="11">
        <v>238.45</v>
      </c>
      <c r="L11" s="11">
        <v>195.18100000000001</v>
      </c>
      <c r="M11" s="11">
        <v>78.921999999999997</v>
      </c>
      <c r="N11" s="12">
        <v>205.45099999999999</v>
      </c>
      <c r="O11" s="12">
        <v>176.672</v>
      </c>
      <c r="P11" s="12">
        <v>181.506</v>
      </c>
      <c r="R11" s="13">
        <f t="shared" si="23"/>
        <v>8129.6815415855363</v>
      </c>
      <c r="S11" s="13">
        <f t="shared" si="0"/>
        <v>107.02817969490349</v>
      </c>
      <c r="T11" s="13">
        <f t="shared" si="1"/>
        <v>310.28846615538856</v>
      </c>
      <c r="U11" s="10">
        <f t="shared" si="2"/>
        <v>5572.266075562522</v>
      </c>
      <c r="V11" s="10">
        <f t="shared" si="3"/>
        <v>86.637601741296251</v>
      </c>
      <c r="W11" s="10">
        <f t="shared" si="4"/>
        <v>1120.8804870890715</v>
      </c>
      <c r="X11" s="11">
        <f t="shared" si="5"/>
        <v>8568.9655666675044</v>
      </c>
      <c r="Y11" s="11">
        <f t="shared" si="6"/>
        <v>94.266451347080505</v>
      </c>
      <c r="Z11" s="11">
        <f t="shared" si="7"/>
        <v>368.90029750000571</v>
      </c>
      <c r="AA11" s="12">
        <f t="shared" si="8"/>
        <v>6697.5085026550914</v>
      </c>
      <c r="AB11" s="12">
        <f t="shared" si="9"/>
        <v>86.50845969168509</v>
      </c>
      <c r="AC11" s="12">
        <f t="shared" si="10"/>
        <v>1138.3596776987949</v>
      </c>
      <c r="AE11" s="19">
        <f t="shared" si="11"/>
        <v>8546.9981874358291</v>
      </c>
      <c r="AF11" s="10">
        <f t="shared" si="12"/>
        <v>6779.7841643928896</v>
      </c>
      <c r="AG11" s="11">
        <f t="shared" si="13"/>
        <v>9032.132315514591</v>
      </c>
      <c r="AH11" s="12">
        <f t="shared" si="14"/>
        <v>7922.3766400455715</v>
      </c>
      <c r="AJ11">
        <f t="shared" si="15"/>
        <v>0.95117389325485613</v>
      </c>
      <c r="AK11">
        <f t="shared" si="16"/>
        <v>1.2522312202222758E-2</v>
      </c>
      <c r="AL11">
        <f t="shared" si="17"/>
        <v>0.8218943170533074</v>
      </c>
      <c r="AM11">
        <f t="shared" si="18"/>
        <v>1.2778814139292648E-2</v>
      </c>
      <c r="AN11">
        <f t="shared" si="19"/>
        <v>0.94872011030534842</v>
      </c>
      <c r="AO11">
        <f t="shared" si="20"/>
        <v>1.0436788130877801E-2</v>
      </c>
      <c r="AP11">
        <f t="shared" si="21"/>
        <v>0.84539132724401322</v>
      </c>
      <c r="AQ11">
        <f t="shared" si="22"/>
        <v>1.0919508579585466E-2</v>
      </c>
      <c r="AT11">
        <v>0.8311087841077065</v>
      </c>
      <c r="AU11">
        <v>1.1958201578491087E-2</v>
      </c>
    </row>
    <row r="12" spans="1:47" x14ac:dyDescent="0.3">
      <c r="A12" t="s">
        <v>48</v>
      </c>
      <c r="B12">
        <v>1</v>
      </c>
      <c r="C12">
        <v>99</v>
      </c>
      <c r="D12" s="6">
        <v>1.278281989006775E-4</v>
      </c>
      <c r="E12" s="9">
        <v>221.096</v>
      </c>
      <c r="F12" s="9">
        <v>218.22499999999999</v>
      </c>
      <c r="G12" s="9">
        <v>45.460999999999999</v>
      </c>
      <c r="H12" s="10">
        <v>161.83199999999999</v>
      </c>
      <c r="I12" s="10">
        <v>159.56299999999999</v>
      </c>
      <c r="J12" s="10">
        <v>165.197</v>
      </c>
      <c r="K12" s="11">
        <v>226.91300000000001</v>
      </c>
      <c r="L12" s="11">
        <v>174.52</v>
      </c>
      <c r="M12" s="11">
        <v>15.928000000000001</v>
      </c>
      <c r="N12" s="12">
        <v>202.33799999999999</v>
      </c>
      <c r="O12" s="12">
        <v>180.083</v>
      </c>
      <c r="P12" s="12">
        <v>181.67599999999999</v>
      </c>
      <c r="R12" s="13">
        <f t="shared" si="23"/>
        <v>7562.0606973299937</v>
      </c>
      <c r="S12" s="13">
        <f t="shared" si="0"/>
        <v>103.78526077018385</v>
      </c>
      <c r="T12" s="13">
        <f t="shared" si="1"/>
        <v>174.89828308592993</v>
      </c>
      <c r="U12" s="10">
        <f t="shared" si="2"/>
        <v>4512.8951055919688</v>
      </c>
      <c r="V12" s="10">
        <f t="shared" si="3"/>
        <v>79.23691353475752</v>
      </c>
      <c r="W12" s="10">
        <f t="shared" si="4"/>
        <v>1002.2058128609474</v>
      </c>
      <c r="X12" s="11">
        <f t="shared" si="5"/>
        <v>7894.0190189964751</v>
      </c>
      <c r="Y12" s="11">
        <f t="shared" si="6"/>
        <v>85.59936956247023</v>
      </c>
      <c r="Z12" s="11">
        <f t="shared" si="7"/>
        <v>42.317905773777447</v>
      </c>
      <c r="AA12" s="12">
        <f t="shared" si="8"/>
        <v>6530.4623559421307</v>
      </c>
      <c r="AB12" s="12">
        <f t="shared" si="9"/>
        <v>87.946281592098501</v>
      </c>
      <c r="AC12" s="12">
        <f t="shared" si="10"/>
        <v>1139.8024806082035</v>
      </c>
      <c r="AE12" s="19">
        <f t="shared" si="11"/>
        <v>7840.7442411861066</v>
      </c>
      <c r="AF12" s="10">
        <f t="shared" si="12"/>
        <v>5594.3378319876738</v>
      </c>
      <c r="AG12" s="11">
        <f t="shared" si="13"/>
        <v>8021.9362943327224</v>
      </c>
      <c r="AH12" s="12">
        <f t="shared" si="14"/>
        <v>7758.2111181424334</v>
      </c>
      <c r="AJ12">
        <f t="shared" si="15"/>
        <v>0.96445700366143361</v>
      </c>
      <c r="AK12">
        <f t="shared" si="16"/>
        <v>1.3236659375396712E-2</v>
      </c>
      <c r="AL12">
        <f t="shared" si="17"/>
        <v>0.80668977118039598</v>
      </c>
      <c r="AM12">
        <f t="shared" si="18"/>
        <v>1.4163769853456376E-2</v>
      </c>
      <c r="AN12">
        <f t="shared" si="19"/>
        <v>0.98405406492362479</v>
      </c>
      <c r="AO12">
        <f t="shared" si="20"/>
        <v>1.0670661847931133E-2</v>
      </c>
      <c r="AP12">
        <f t="shared" si="21"/>
        <v>0.84174847223102311</v>
      </c>
      <c r="AQ12">
        <f t="shared" si="22"/>
        <v>1.1335896929440054E-2</v>
      </c>
      <c r="AT12">
        <v>0.82370708946050275</v>
      </c>
      <c r="AU12">
        <v>1.2742097406076533E-2</v>
      </c>
    </row>
    <row r="13" spans="1:47" x14ac:dyDescent="0.3">
      <c r="A13" t="s">
        <v>49</v>
      </c>
      <c r="B13">
        <v>1</v>
      </c>
      <c r="C13">
        <v>99</v>
      </c>
      <c r="D13" s="6">
        <v>1.278281989006775E-4</v>
      </c>
      <c r="E13" s="9">
        <v>216.863</v>
      </c>
      <c r="F13" s="9">
        <v>216.22200000000001</v>
      </c>
      <c r="G13" s="9">
        <v>45.462000000000003</v>
      </c>
      <c r="H13" s="10">
        <v>159.48400000000001</v>
      </c>
      <c r="I13" s="10">
        <v>157.03899999999999</v>
      </c>
      <c r="J13" s="10">
        <v>165.08099999999999</v>
      </c>
      <c r="K13" s="11">
        <v>221.21299999999999</v>
      </c>
      <c r="L13" s="11">
        <v>168.20099999999999</v>
      </c>
      <c r="M13" s="11">
        <v>15.098000000000001</v>
      </c>
      <c r="N13" s="12">
        <v>198.61699999999999</v>
      </c>
      <c r="O13" s="12">
        <v>176.56800000000001</v>
      </c>
      <c r="P13" s="12">
        <v>183.613</v>
      </c>
      <c r="R13" s="13">
        <f t="shared" si="23"/>
        <v>7324.0551977021414</v>
      </c>
      <c r="S13" s="13">
        <f t="shared" si="0"/>
        <v>102.96359476855588</v>
      </c>
      <c r="T13" s="13">
        <f t="shared" si="1"/>
        <v>174.90348838928327</v>
      </c>
      <c r="U13" s="10">
        <f t="shared" si="2"/>
        <v>4405.0914718893264</v>
      </c>
      <c r="V13" s="10">
        <f t="shared" si="3"/>
        <v>78.155308764466056</v>
      </c>
      <c r="W13" s="10">
        <f t="shared" si="4"/>
        <v>1001.2537695404727</v>
      </c>
      <c r="X13" s="11">
        <f t="shared" si="5"/>
        <v>7568.6818649065162</v>
      </c>
      <c r="Y13" s="11">
        <f t="shared" si="6"/>
        <v>82.920942610650258</v>
      </c>
      <c r="Z13" s="11">
        <f t="shared" si="7"/>
        <v>39.362074288816679</v>
      </c>
      <c r="AA13" s="12">
        <f t="shared" si="8"/>
        <v>6332.9864674107421</v>
      </c>
      <c r="AB13" s="12">
        <f t="shared" si="9"/>
        <v>86.464561250125527</v>
      </c>
      <c r="AC13" s="12">
        <f t="shared" si="10"/>
        <v>1156.2755330819716</v>
      </c>
      <c r="AE13" s="19">
        <f t="shared" si="11"/>
        <v>7601.9222808599807</v>
      </c>
      <c r="AF13" s="10">
        <f t="shared" si="12"/>
        <v>5484.5005501942651</v>
      </c>
      <c r="AG13" s="11">
        <f t="shared" si="13"/>
        <v>7690.9648818059832</v>
      </c>
      <c r="AH13" s="12">
        <f t="shared" si="14"/>
        <v>7575.7265617428393</v>
      </c>
      <c r="AJ13">
        <f t="shared" si="15"/>
        <v>0.9634477869028667</v>
      </c>
      <c r="AK13">
        <f t="shared" si="16"/>
        <v>1.3544415604957743E-2</v>
      </c>
      <c r="AL13">
        <f t="shared" si="17"/>
        <v>0.80318917494379594</v>
      </c>
      <c r="AM13">
        <f t="shared" si="18"/>
        <v>1.4250214408620624E-2</v>
      </c>
      <c r="AN13">
        <f t="shared" si="19"/>
        <v>0.98410043228922495</v>
      </c>
      <c r="AO13">
        <f t="shared" si="20"/>
        <v>1.0781604634135173E-2</v>
      </c>
      <c r="AP13">
        <f t="shared" si="21"/>
        <v>0.83595763598334027</v>
      </c>
      <c r="AQ13">
        <f t="shared" si="22"/>
        <v>1.1413368809635846E-2</v>
      </c>
      <c r="AT13">
        <v>0.82335894819254984</v>
      </c>
      <c r="AU13">
        <v>1.289286776159552E-2</v>
      </c>
    </row>
    <row r="14" spans="1:47" x14ac:dyDescent="0.3">
      <c r="A14" t="s">
        <v>50</v>
      </c>
      <c r="B14">
        <v>1</v>
      </c>
      <c r="C14">
        <v>99</v>
      </c>
      <c r="D14" s="6">
        <v>1.278281989006775E-4</v>
      </c>
      <c r="E14" s="9">
        <v>215.435</v>
      </c>
      <c r="F14" s="9">
        <v>214.35400000000001</v>
      </c>
      <c r="G14" s="9">
        <v>45.466999999999999</v>
      </c>
      <c r="H14" s="10">
        <v>163.30000000000001</v>
      </c>
      <c r="I14" s="10">
        <v>159.22999999999999</v>
      </c>
      <c r="J14" s="10">
        <v>166.23599999999999</v>
      </c>
      <c r="K14" s="11">
        <v>219.60599999999999</v>
      </c>
      <c r="L14" s="11">
        <v>168.935</v>
      </c>
      <c r="M14" s="11">
        <v>15.994999999999999</v>
      </c>
      <c r="N14" s="12">
        <v>199.78299999999999</v>
      </c>
      <c r="O14" s="12">
        <v>177.541</v>
      </c>
      <c r="P14" s="12">
        <v>182.399</v>
      </c>
      <c r="R14" s="13">
        <f t="shared" si="23"/>
        <v>7244.4445169960081</v>
      </c>
      <c r="S14" s="13">
        <f t="shared" si="0"/>
        <v>102.19636116481117</v>
      </c>
      <c r="T14" s="13">
        <f t="shared" si="1"/>
        <v>174.92951551230692</v>
      </c>
      <c r="U14" s="10">
        <f t="shared" si="2"/>
        <v>4580.8180864868636</v>
      </c>
      <c r="V14" s="10">
        <f t="shared" si="3"/>
        <v>79.094349676620126</v>
      </c>
      <c r="W14" s="10">
        <f t="shared" si="4"/>
        <v>1010.7436780327881</v>
      </c>
      <c r="X14" s="11">
        <f t="shared" si="5"/>
        <v>7477.9404555316087</v>
      </c>
      <c r="Y14" s="11">
        <f t="shared" si="6"/>
        <v>83.232765801359136</v>
      </c>
      <c r="Z14" s="11">
        <f t="shared" si="7"/>
        <v>42.558928249649064</v>
      </c>
      <c r="AA14" s="12">
        <f t="shared" si="8"/>
        <v>6394.6087372258953</v>
      </c>
      <c r="AB14" s="12">
        <f t="shared" si="9"/>
        <v>86.875125783544334</v>
      </c>
      <c r="AC14" s="12">
        <f t="shared" si="10"/>
        <v>1145.9439573738234</v>
      </c>
      <c r="AE14" s="19">
        <f t="shared" si="11"/>
        <v>7521.570393673127</v>
      </c>
      <c r="AF14" s="10">
        <f t="shared" si="12"/>
        <v>5670.656114196272</v>
      </c>
      <c r="AG14" s="11">
        <f t="shared" si="13"/>
        <v>7603.7321495826172</v>
      </c>
      <c r="AH14" s="12">
        <f t="shared" si="14"/>
        <v>7627.4278203832637</v>
      </c>
      <c r="AJ14">
        <f t="shared" si="15"/>
        <v>0.96315584882244443</v>
      </c>
      <c r="AK14">
        <f t="shared" si="16"/>
        <v>1.3587104263595677E-2</v>
      </c>
      <c r="AL14">
        <f t="shared" si="17"/>
        <v>0.80781094713519297</v>
      </c>
      <c r="AM14">
        <f t="shared" si="18"/>
        <v>1.3948006735695087E-2</v>
      </c>
      <c r="AN14">
        <f t="shared" si="19"/>
        <v>0.98345658532199698</v>
      </c>
      <c r="AO14">
        <f t="shared" si="20"/>
        <v>1.0946304283736235E-2</v>
      </c>
      <c r="AP14">
        <f t="shared" si="21"/>
        <v>0.83837027210367998</v>
      </c>
      <c r="AQ14">
        <f t="shared" si="22"/>
        <v>1.1389832566016866E-2</v>
      </c>
      <c r="AT14">
        <v>0.82180246067235752</v>
      </c>
      <c r="AU14">
        <v>1.2662468378509749E-2</v>
      </c>
    </row>
    <row r="15" spans="1:47" x14ac:dyDescent="0.3">
      <c r="AE15" s="19"/>
      <c r="AF15" s="10"/>
      <c r="AG15" s="11"/>
      <c r="AH15" s="12"/>
      <c r="AT15">
        <v>0.98255639506209869</v>
      </c>
      <c r="AU15">
        <v>1.0355142116385925E-2</v>
      </c>
    </row>
    <row r="16" spans="1:47" x14ac:dyDescent="0.3">
      <c r="AE16" s="19"/>
      <c r="AF16" s="10"/>
      <c r="AG16" s="11"/>
      <c r="AH16" s="12"/>
      <c r="AT16">
        <v>0.95437304048729577</v>
      </c>
      <c r="AU16">
        <v>1.0325395442951342E-2</v>
      </c>
    </row>
    <row r="17" spans="1:47" x14ac:dyDescent="0.3">
      <c r="AE17" s="19"/>
      <c r="AF17" s="10"/>
      <c r="AG17" s="11"/>
      <c r="AH17" s="12"/>
      <c r="AT17">
        <v>0.98400409376615472</v>
      </c>
      <c r="AU17">
        <v>1.0417257396641672E-2</v>
      </c>
    </row>
    <row r="18" spans="1:47" x14ac:dyDescent="0.3">
      <c r="AE18" s="19"/>
      <c r="AF18" s="10"/>
      <c r="AG18" s="11"/>
      <c r="AH18" s="12"/>
      <c r="AT18">
        <v>0.98355746650349851</v>
      </c>
      <c r="AU18">
        <v>1.0399281695568948E-2</v>
      </c>
    </row>
    <row r="19" spans="1:47" x14ac:dyDescent="0.3">
      <c r="W19" s="8" t="s">
        <v>57</v>
      </c>
      <c r="X19" s="7"/>
      <c r="AE19" s="19"/>
      <c r="AF19" s="10"/>
      <c r="AG19" s="11"/>
      <c r="AH19" s="12"/>
      <c r="AT19">
        <v>0.98528889557826282</v>
      </c>
      <c r="AU19">
        <v>1.047320730573522E-2</v>
      </c>
    </row>
    <row r="20" spans="1:47" x14ac:dyDescent="0.3">
      <c r="A20" t="s">
        <v>58</v>
      </c>
      <c r="E20" s="9"/>
      <c r="F20" s="9" t="s">
        <v>55</v>
      </c>
      <c r="G20" s="9"/>
      <c r="H20" s="10"/>
      <c r="I20" s="10" t="s">
        <v>54</v>
      </c>
      <c r="J20" s="10"/>
      <c r="K20" s="11"/>
      <c r="L20" s="11" t="s">
        <v>53</v>
      </c>
      <c r="M20" s="11"/>
      <c r="N20" s="12"/>
      <c r="O20" s="12" t="s">
        <v>52</v>
      </c>
      <c r="P20" s="12"/>
      <c r="R20" s="13"/>
      <c r="S20" s="13" t="s">
        <v>55</v>
      </c>
      <c r="T20" s="13"/>
      <c r="U20" s="10"/>
      <c r="V20" s="10" t="s">
        <v>54</v>
      </c>
      <c r="W20" s="10"/>
      <c r="X20" s="11"/>
      <c r="Y20" s="11" t="s">
        <v>53</v>
      </c>
      <c r="Z20" s="11"/>
      <c r="AA20" s="12"/>
      <c r="AB20" s="12" t="s">
        <v>52</v>
      </c>
      <c r="AC20" s="12"/>
      <c r="AE20" s="19" t="s">
        <v>55</v>
      </c>
      <c r="AF20" s="10" t="s">
        <v>54</v>
      </c>
      <c r="AG20" s="11" t="s">
        <v>53</v>
      </c>
      <c r="AH20" s="12" t="s">
        <v>52</v>
      </c>
      <c r="AJ20" s="19" t="s">
        <v>55</v>
      </c>
      <c r="AK20" s="19"/>
      <c r="AL20" s="10" t="s">
        <v>54</v>
      </c>
      <c r="AM20" s="10"/>
      <c r="AN20" s="11" t="s">
        <v>53</v>
      </c>
      <c r="AO20" s="11"/>
      <c r="AP20" s="12" t="s">
        <v>52</v>
      </c>
      <c r="AQ20" s="12"/>
      <c r="AT20">
        <v>0.84840792533398113</v>
      </c>
      <c r="AU20">
        <v>1.0580303180082594E-2</v>
      </c>
    </row>
    <row r="21" spans="1:47" x14ac:dyDescent="0.3">
      <c r="A21" t="s">
        <v>6</v>
      </c>
      <c r="B21" t="s">
        <v>40</v>
      </c>
      <c r="C21" t="s">
        <v>1</v>
      </c>
      <c r="D21" t="s">
        <v>51</v>
      </c>
      <c r="E21" s="9" t="s">
        <v>2</v>
      </c>
      <c r="F21" s="9" t="s">
        <v>3</v>
      </c>
      <c r="G21" s="9" t="s">
        <v>4</v>
      </c>
      <c r="H21" s="10" t="s">
        <v>2</v>
      </c>
      <c r="I21" s="10" t="s">
        <v>3</v>
      </c>
      <c r="J21" s="10" t="s">
        <v>4</v>
      </c>
      <c r="K21" s="11" t="s">
        <v>2</v>
      </c>
      <c r="L21" s="11" t="s">
        <v>3</v>
      </c>
      <c r="M21" s="11" t="s">
        <v>4</v>
      </c>
      <c r="N21" s="12" t="s">
        <v>2</v>
      </c>
      <c r="O21" s="12" t="s">
        <v>3</v>
      </c>
      <c r="P21" s="12" t="s">
        <v>4</v>
      </c>
      <c r="R21" s="13" t="s">
        <v>32</v>
      </c>
      <c r="S21" s="13" t="s">
        <v>33</v>
      </c>
      <c r="T21" s="13" t="s">
        <v>34</v>
      </c>
      <c r="U21" s="10" t="s">
        <v>32</v>
      </c>
      <c r="V21" s="10" t="s">
        <v>33</v>
      </c>
      <c r="W21" s="10" t="s">
        <v>34</v>
      </c>
      <c r="X21" s="11" t="s">
        <v>32</v>
      </c>
      <c r="Y21" s="11" t="s">
        <v>33</v>
      </c>
      <c r="Z21" s="11" t="s">
        <v>34</v>
      </c>
      <c r="AA21" s="12" t="s">
        <v>32</v>
      </c>
      <c r="AB21" s="12" t="s">
        <v>33</v>
      </c>
      <c r="AC21" s="12" t="s">
        <v>34</v>
      </c>
      <c r="AE21" s="19" t="s">
        <v>81</v>
      </c>
      <c r="AF21" s="10" t="s">
        <v>81</v>
      </c>
      <c r="AG21" s="11" t="s">
        <v>81</v>
      </c>
      <c r="AH21" s="12" t="s">
        <v>81</v>
      </c>
      <c r="AJ21" t="s">
        <v>80</v>
      </c>
      <c r="AK21" t="s">
        <v>82</v>
      </c>
      <c r="AL21" t="s">
        <v>80</v>
      </c>
      <c r="AM21" t="s">
        <v>82</v>
      </c>
      <c r="AN21" t="s">
        <v>80</v>
      </c>
      <c r="AO21" t="s">
        <v>82</v>
      </c>
      <c r="AP21" t="s">
        <v>80</v>
      </c>
      <c r="AQ21" t="s">
        <v>82</v>
      </c>
      <c r="AT21">
        <v>0.85061465317627871</v>
      </c>
      <c r="AU21">
        <v>1.0143253562776575E-2</v>
      </c>
    </row>
    <row r="22" spans="1:47" x14ac:dyDescent="0.3">
      <c r="A22" t="s">
        <v>59</v>
      </c>
      <c r="B22">
        <v>0</v>
      </c>
      <c r="C22">
        <v>99</v>
      </c>
      <c r="D22" s="14">
        <v>1.2500000000000001E-2</v>
      </c>
      <c r="E22" s="9">
        <v>64.497</v>
      </c>
      <c r="F22" s="9">
        <v>48.737000000000002</v>
      </c>
      <c r="G22" s="9">
        <v>18.018999999999998</v>
      </c>
      <c r="H22" s="15">
        <v>38.369</v>
      </c>
      <c r="I22" s="15">
        <v>28.007999999999999</v>
      </c>
      <c r="J22" s="15">
        <v>21.481000000000002</v>
      </c>
      <c r="K22" s="16">
        <v>59.654000000000003</v>
      </c>
      <c r="L22" s="16">
        <v>38.581000000000003</v>
      </c>
      <c r="M22" s="16">
        <v>9.4339999999999993</v>
      </c>
      <c r="N22" s="17">
        <v>55.264000000000003</v>
      </c>
      <c r="O22" s="17">
        <v>37.921999999999997</v>
      </c>
      <c r="P22" s="17">
        <v>28.2</v>
      </c>
      <c r="R22" s="13">
        <f>POWER(E22,1.6543)</f>
        <v>985.19277606060132</v>
      </c>
      <c r="S22" s="13">
        <f>POWER(F22,0.862)</f>
        <v>28.505868628770024</v>
      </c>
      <c r="T22" s="13">
        <f>POWER(G22,1.353)</f>
        <v>50.003869972129216</v>
      </c>
      <c r="U22" s="10">
        <f>POWER(H22,1.6543)</f>
        <v>417.23324812404388</v>
      </c>
      <c r="V22" s="10">
        <f>POWER(I22,0.862)</f>
        <v>17.683049728830234</v>
      </c>
      <c r="W22" s="10">
        <f>POWER(J22,1.353)</f>
        <v>63.426351772346173</v>
      </c>
      <c r="X22" s="11">
        <f>POWER(K22,1.6543)</f>
        <v>865.84577171767</v>
      </c>
      <c r="Y22" s="11">
        <f>POWER(L22,0.862)</f>
        <v>23.305259328166027</v>
      </c>
      <c r="Z22" s="11">
        <f>POWER(M22,1.353)</f>
        <v>20.833561293833306</v>
      </c>
      <c r="AA22" s="12">
        <f>POWER(N22,1.6543)</f>
        <v>762.99610891977204</v>
      </c>
      <c r="AB22" s="12">
        <f>POWER(O22,0.862)</f>
        <v>22.961710845302598</v>
      </c>
      <c r="AC22" s="12">
        <f>POWER(P22,1.353)</f>
        <v>91.661517634273295</v>
      </c>
      <c r="AE22" s="19">
        <f t="shared" si="11"/>
        <v>1063.7025146615006</v>
      </c>
      <c r="AF22" s="10">
        <f t="shared" si="12"/>
        <v>498.34264962522025</v>
      </c>
      <c r="AG22" s="11">
        <f t="shared" si="13"/>
        <v>909.98459233966935</v>
      </c>
      <c r="AH22" s="12">
        <f t="shared" si="14"/>
        <v>877.61933739934796</v>
      </c>
      <c r="AJ22">
        <f t="shared" si="15"/>
        <v>0.92619201560702968</v>
      </c>
      <c r="AK22">
        <f t="shared" si="16"/>
        <v>2.6798722608869056E-2</v>
      </c>
      <c r="AL22">
        <f t="shared" si="17"/>
        <v>0.83724170194508762</v>
      </c>
      <c r="AM22">
        <f t="shared" si="18"/>
        <v>3.5483717362198103E-2</v>
      </c>
      <c r="AN22">
        <f t="shared" si="19"/>
        <v>0.95149498025179347</v>
      </c>
      <c r="AO22">
        <f t="shared" si="20"/>
        <v>2.5610608711786723E-2</v>
      </c>
      <c r="AP22">
        <f t="shared" si="21"/>
        <v>0.86939300036478318</v>
      </c>
      <c r="AQ22">
        <f t="shared" si="22"/>
        <v>2.6163633669860905E-2</v>
      </c>
      <c r="AT22">
        <v>0.84643186852345109</v>
      </c>
      <c r="AU22">
        <v>1.0639863755655399E-2</v>
      </c>
    </row>
    <row r="23" spans="1:47" x14ac:dyDescent="0.3">
      <c r="A23" t="s">
        <v>60</v>
      </c>
      <c r="B23">
        <v>0</v>
      </c>
      <c r="C23">
        <v>99</v>
      </c>
      <c r="D23" s="14">
        <v>1.2500000000000001E-2</v>
      </c>
      <c r="E23" s="9">
        <v>70.349000000000004</v>
      </c>
      <c r="F23" s="9">
        <v>54.097999999999999</v>
      </c>
      <c r="G23" s="9">
        <v>21.13</v>
      </c>
      <c r="H23" s="15">
        <v>42.290999999999997</v>
      </c>
      <c r="I23" s="15">
        <v>31.382000000000001</v>
      </c>
      <c r="J23" s="15">
        <v>24.417999999999999</v>
      </c>
      <c r="K23" s="16">
        <v>66.12</v>
      </c>
      <c r="L23" s="16">
        <v>43.201000000000001</v>
      </c>
      <c r="M23" s="16">
        <v>11.579000000000001</v>
      </c>
      <c r="N23" s="17">
        <v>60.08</v>
      </c>
      <c r="O23" s="17">
        <v>41.594000000000001</v>
      </c>
      <c r="P23" s="17">
        <v>31.568000000000001</v>
      </c>
      <c r="R23" s="13">
        <f>POWER(E23,1.6543)</f>
        <v>1137.4145798819573</v>
      </c>
      <c r="S23" s="13">
        <f t="shared" ref="S23:S31" si="24">POWER(F23,0.862)</f>
        <v>31.18905402423178</v>
      </c>
      <c r="T23" s="13">
        <f t="shared" ref="T23:T31" si="25">POWER(G23,1.353)</f>
        <v>62.028177288108267</v>
      </c>
      <c r="U23" s="10">
        <f t="shared" ref="U23:U31" si="26">POWER(H23,1.6543)</f>
        <v>490.11951046922195</v>
      </c>
      <c r="V23" s="10">
        <f t="shared" ref="V23:V31" si="27">POWER(I23,0.862)</f>
        <v>19.504673858048996</v>
      </c>
      <c r="W23" s="10">
        <f t="shared" ref="W23:W31" si="28">POWER(J23,1.353)</f>
        <v>75.43480134118569</v>
      </c>
      <c r="X23" s="11">
        <f t="shared" ref="X23:X31" si="29">POWER(K23,1.6543)</f>
        <v>1026.5417695319245</v>
      </c>
      <c r="Y23" s="11">
        <f t="shared" ref="Y23:Y31" si="30">POWER(L23,0.862)</f>
        <v>25.69186642719659</v>
      </c>
      <c r="Z23" s="11">
        <f t="shared" ref="Z23:Z31" si="31">POWER(M23,1.353)</f>
        <v>27.48824012485683</v>
      </c>
      <c r="AA23" s="12">
        <f t="shared" ref="AA23:AA31" si="32">POWER(N23,1.6543)</f>
        <v>876.09845260020563</v>
      </c>
      <c r="AB23" s="12">
        <f t="shared" ref="AB23:AB31" si="33">POWER(O23,0.862)</f>
        <v>24.865915449869714</v>
      </c>
      <c r="AC23" s="12">
        <f t="shared" ref="AC23:AC31" si="34">POWER(P23,1.353)</f>
        <v>106.77787726717699</v>
      </c>
      <c r="AE23" s="19">
        <f t="shared" si="11"/>
        <v>1230.6318111942974</v>
      </c>
      <c r="AF23" s="10">
        <f t="shared" si="12"/>
        <v>585.05898566845667</v>
      </c>
      <c r="AG23" s="11">
        <f t="shared" si="13"/>
        <v>1079.721876083978</v>
      </c>
      <c r="AH23" s="12">
        <f t="shared" si="14"/>
        <v>1007.7422453172524</v>
      </c>
      <c r="AJ23">
        <f t="shared" si="15"/>
        <v>0.92425254209715646</v>
      </c>
      <c r="AK23">
        <f t="shared" si="16"/>
        <v>2.5343936131444207E-2</v>
      </c>
      <c r="AL23">
        <f t="shared" si="17"/>
        <v>0.83772666085837133</v>
      </c>
      <c r="AM23">
        <f t="shared" si="18"/>
        <v>3.3337961360877168E-2</v>
      </c>
      <c r="AN23">
        <f t="shared" si="19"/>
        <v>0.95074647672701473</v>
      </c>
      <c r="AO23">
        <f t="shared" si="20"/>
        <v>2.3794892922219854E-2</v>
      </c>
      <c r="AP23">
        <f t="shared" si="21"/>
        <v>0.86936759540570485</v>
      </c>
      <c r="AQ23">
        <f t="shared" si="22"/>
        <v>2.4674876502812037E-2</v>
      </c>
      <c r="AT23">
        <v>0.84310010439613348</v>
      </c>
      <c r="AU23">
        <v>1.0850061553409555E-2</v>
      </c>
    </row>
    <row r="24" spans="1:47" x14ac:dyDescent="0.3">
      <c r="A24" t="s">
        <v>61</v>
      </c>
      <c r="B24">
        <v>0</v>
      </c>
      <c r="C24">
        <v>99</v>
      </c>
      <c r="D24" s="14">
        <v>1.2500000000000001E-2</v>
      </c>
      <c r="E24" s="9">
        <v>77.287999999999997</v>
      </c>
      <c r="F24" s="9">
        <v>59.25</v>
      </c>
      <c r="G24" s="9">
        <v>24.367999999999999</v>
      </c>
      <c r="H24" s="15">
        <v>41.441000000000003</v>
      </c>
      <c r="I24" s="15">
        <v>32.113</v>
      </c>
      <c r="J24" s="15">
        <v>28.181000000000001</v>
      </c>
      <c r="K24" s="16">
        <v>71.438999999999993</v>
      </c>
      <c r="L24" s="16">
        <v>47.485999999999997</v>
      </c>
      <c r="M24" s="16">
        <v>13.244</v>
      </c>
      <c r="N24" s="17">
        <v>64.819999999999993</v>
      </c>
      <c r="O24" s="17">
        <v>45.448</v>
      </c>
      <c r="P24" s="17">
        <v>34.125999999999998</v>
      </c>
      <c r="R24" s="13">
        <f t="shared" ref="R24:R31" si="35">POWER(E24,1.6543)</f>
        <v>1328.9351725225604</v>
      </c>
      <c r="S24" s="13">
        <f t="shared" si="24"/>
        <v>33.733186060259378</v>
      </c>
      <c r="T24" s="13">
        <f t="shared" si="25"/>
        <v>75.225885003156407</v>
      </c>
      <c r="U24" s="10">
        <f t="shared" si="26"/>
        <v>473.93068028498345</v>
      </c>
      <c r="V24" s="10">
        <f t="shared" si="27"/>
        <v>19.895685991451604</v>
      </c>
      <c r="W24" s="10">
        <f t="shared" si="28"/>
        <v>91.577969322907762</v>
      </c>
      <c r="X24" s="11">
        <f t="shared" si="29"/>
        <v>1166.7163315552393</v>
      </c>
      <c r="Y24" s="11">
        <f t="shared" si="30"/>
        <v>27.874015487175996</v>
      </c>
      <c r="Z24" s="11">
        <f t="shared" si="31"/>
        <v>32.967949769904081</v>
      </c>
      <c r="AA24" s="12">
        <f t="shared" si="32"/>
        <v>993.36817654738479</v>
      </c>
      <c r="AB24" s="12">
        <f t="shared" si="33"/>
        <v>26.839704940005284</v>
      </c>
      <c r="AC24" s="12">
        <f t="shared" si="34"/>
        <v>118.64912174187761</v>
      </c>
      <c r="AE24" s="19">
        <f t="shared" si="11"/>
        <v>1437.8942435859763</v>
      </c>
      <c r="AF24" s="10">
        <f t="shared" si="12"/>
        <v>585.40433559934286</v>
      </c>
      <c r="AG24" s="11">
        <f t="shared" si="13"/>
        <v>1227.5582968123194</v>
      </c>
      <c r="AH24" s="12">
        <f t="shared" si="14"/>
        <v>1138.8570032292678</v>
      </c>
      <c r="AJ24">
        <f t="shared" si="15"/>
        <v>0.92422316762901702</v>
      </c>
      <c r="AK24">
        <f t="shared" si="16"/>
        <v>2.3460130124821912E-2</v>
      </c>
      <c r="AL24">
        <f t="shared" si="17"/>
        <v>0.80957835715338267</v>
      </c>
      <c r="AM24">
        <f t="shared" si="18"/>
        <v>3.3986229314619268E-2</v>
      </c>
      <c r="AN24">
        <f t="shared" si="19"/>
        <v>0.95043659807027303</v>
      </c>
      <c r="AO24">
        <f t="shared" si="20"/>
        <v>2.2706877188283656E-2</v>
      </c>
      <c r="AP24">
        <f t="shared" si="21"/>
        <v>0.87225013652342265</v>
      </c>
      <c r="AQ24">
        <f t="shared" si="22"/>
        <v>2.3567230006840533E-2</v>
      </c>
      <c r="AT24">
        <v>0.84409732802269655</v>
      </c>
      <c r="AU24">
        <v>1.0770451073898566E-2</v>
      </c>
    </row>
    <row r="25" spans="1:47" x14ac:dyDescent="0.3">
      <c r="A25" t="s">
        <v>62</v>
      </c>
      <c r="B25">
        <v>0</v>
      </c>
      <c r="C25">
        <v>99</v>
      </c>
      <c r="D25" s="14">
        <v>1.2500000000000001E-2</v>
      </c>
      <c r="E25" s="9">
        <v>66.141000000000005</v>
      </c>
      <c r="F25" s="9">
        <v>53.296999999999997</v>
      </c>
      <c r="G25" s="9">
        <v>23.873000000000001</v>
      </c>
      <c r="H25" s="15">
        <v>37.914000000000001</v>
      </c>
      <c r="I25" s="15">
        <v>30.457999999999998</v>
      </c>
      <c r="J25" s="15">
        <v>26.568999999999999</v>
      </c>
      <c r="K25" s="16">
        <v>61.670999999999999</v>
      </c>
      <c r="L25" s="16">
        <v>42.603000000000002</v>
      </c>
      <c r="M25" s="16">
        <v>13.766999999999999</v>
      </c>
      <c r="N25" s="17">
        <v>56.4</v>
      </c>
      <c r="O25" s="17">
        <v>41.448999999999998</v>
      </c>
      <c r="P25" s="17">
        <v>30.297999999999998</v>
      </c>
      <c r="R25" s="13">
        <f t="shared" si="35"/>
        <v>1027.0811838448808</v>
      </c>
      <c r="S25" s="13">
        <f t="shared" si="24"/>
        <v>30.790573818396336</v>
      </c>
      <c r="T25" s="13">
        <f t="shared" si="25"/>
        <v>73.165807208161539</v>
      </c>
      <c r="U25" s="10">
        <f t="shared" si="26"/>
        <v>409.07994396559059</v>
      </c>
      <c r="V25" s="10">
        <f t="shared" si="27"/>
        <v>19.008620120644412</v>
      </c>
      <c r="W25" s="10">
        <f t="shared" si="28"/>
        <v>84.562858967666202</v>
      </c>
      <c r="X25" s="11">
        <f t="shared" si="29"/>
        <v>914.81016728887789</v>
      </c>
      <c r="Y25" s="11">
        <f t="shared" si="30"/>
        <v>25.385015739008288</v>
      </c>
      <c r="Z25" s="11">
        <f t="shared" si="31"/>
        <v>34.741581920817318</v>
      </c>
      <c r="AA25" s="12">
        <f t="shared" si="32"/>
        <v>789.11631353767837</v>
      </c>
      <c r="AB25" s="12">
        <f t="shared" si="33"/>
        <v>24.791175358580517</v>
      </c>
      <c r="AC25" s="12">
        <f t="shared" si="34"/>
        <v>101.00737612901629</v>
      </c>
      <c r="AE25" s="19">
        <f t="shared" si="11"/>
        <v>1131.0375648714387</v>
      </c>
      <c r="AF25" s="10">
        <f t="shared" si="12"/>
        <v>512.65142305390123</v>
      </c>
      <c r="AG25" s="11">
        <f t="shared" si="13"/>
        <v>974.93676494870351</v>
      </c>
      <c r="AH25" s="12">
        <f t="shared" si="14"/>
        <v>914.91486502527516</v>
      </c>
      <c r="AJ25">
        <f t="shared" si="15"/>
        <v>0.90808759650845527</v>
      </c>
      <c r="AK25">
        <f t="shared" si="16"/>
        <v>2.7223299008549022E-2</v>
      </c>
      <c r="AL25">
        <f t="shared" si="17"/>
        <v>0.79796900109761149</v>
      </c>
      <c r="AM25">
        <f t="shared" si="18"/>
        <v>3.7079035121776703E-2</v>
      </c>
      <c r="AN25">
        <f t="shared" si="19"/>
        <v>0.93832769486030287</v>
      </c>
      <c r="AO25">
        <f t="shared" si="20"/>
        <v>2.6037602285255829E-2</v>
      </c>
      <c r="AP25">
        <f t="shared" si="21"/>
        <v>0.86250245099676948</v>
      </c>
      <c r="AQ25">
        <f t="shared" si="22"/>
        <v>2.7096701896843312E-2</v>
      </c>
      <c r="AT25">
        <v>0.92619201560702968</v>
      </c>
      <c r="AU25">
        <v>2.6798722608869056E-2</v>
      </c>
    </row>
    <row r="26" spans="1:47" x14ac:dyDescent="0.3">
      <c r="A26" t="s">
        <v>63</v>
      </c>
      <c r="B26">
        <v>0</v>
      </c>
      <c r="C26">
        <v>99</v>
      </c>
      <c r="D26" s="14">
        <v>1.2500000000000001E-2</v>
      </c>
      <c r="E26" s="9">
        <v>63.847999999999999</v>
      </c>
      <c r="F26" s="9">
        <v>51.930999999999997</v>
      </c>
      <c r="G26" s="9">
        <v>25</v>
      </c>
      <c r="H26" s="15">
        <v>36.076000000000001</v>
      </c>
      <c r="I26" s="15">
        <v>29.081</v>
      </c>
      <c r="J26" s="15">
        <v>26.11</v>
      </c>
      <c r="K26" s="16">
        <v>63.738999999999997</v>
      </c>
      <c r="L26" s="16">
        <v>44.259</v>
      </c>
      <c r="M26" s="16">
        <v>12.743</v>
      </c>
      <c r="N26" s="17">
        <v>50.427999999999997</v>
      </c>
      <c r="O26" s="17">
        <v>30.358000000000001</v>
      </c>
      <c r="P26" s="17">
        <v>26.536999999999999</v>
      </c>
      <c r="R26" s="13">
        <f t="shared" si="35"/>
        <v>968.84694629801993</v>
      </c>
      <c r="S26" s="13">
        <f t="shared" si="24"/>
        <v>30.109102003322185</v>
      </c>
      <c r="T26" s="13">
        <f t="shared" si="25"/>
        <v>77.877648880553309</v>
      </c>
      <c r="U26" s="10">
        <f t="shared" si="26"/>
        <v>376.79606888231251</v>
      </c>
      <c r="V26" s="10">
        <f t="shared" si="27"/>
        <v>18.26548666291486</v>
      </c>
      <c r="W26" s="10">
        <f t="shared" si="28"/>
        <v>82.592326096310785</v>
      </c>
      <c r="X26" s="11">
        <f t="shared" si="29"/>
        <v>966.11226970117809</v>
      </c>
      <c r="Y26" s="11">
        <f t="shared" si="30"/>
        <v>26.233327237887959</v>
      </c>
      <c r="Z26" s="11">
        <f t="shared" si="31"/>
        <v>31.29194708970206</v>
      </c>
      <c r="AA26" s="12">
        <f t="shared" si="32"/>
        <v>655.7372671244168</v>
      </c>
      <c r="AB26" s="12">
        <f t="shared" si="33"/>
        <v>18.954811114292678</v>
      </c>
      <c r="AC26" s="12">
        <f t="shared" si="34"/>
        <v>84.425087314995437</v>
      </c>
      <c r="AE26" s="19">
        <f t="shared" si="11"/>
        <v>1076.8336971818953</v>
      </c>
      <c r="AF26" s="10">
        <f t="shared" si="12"/>
        <v>477.65388164153813</v>
      </c>
      <c r="AG26" s="11">
        <f t="shared" si="13"/>
        <v>1023.637544028768</v>
      </c>
      <c r="AH26" s="12">
        <f t="shared" si="14"/>
        <v>759.11716555370481</v>
      </c>
      <c r="AJ26">
        <f t="shared" si="15"/>
        <v>0.89971826553489198</v>
      </c>
      <c r="AK26">
        <f t="shared" si="16"/>
        <v>2.7960772477791666E-2</v>
      </c>
      <c r="AL26">
        <f t="shared" si="17"/>
        <v>0.78884749682634059</v>
      </c>
      <c r="AM26">
        <f t="shared" si="18"/>
        <v>3.8240004666438454E-2</v>
      </c>
      <c r="AN26">
        <f t="shared" si="19"/>
        <v>0.94380308277753699</v>
      </c>
      <c r="AO26">
        <f t="shared" si="20"/>
        <v>2.5627554783346929E-2</v>
      </c>
      <c r="AP26">
        <f t="shared" si="21"/>
        <v>0.8638156227782281</v>
      </c>
      <c r="AQ26">
        <f t="shared" si="22"/>
        <v>2.4969546170737583E-2</v>
      </c>
      <c r="AT26">
        <v>0.92425254209715646</v>
      </c>
      <c r="AU26">
        <v>2.5343936131444207E-2</v>
      </c>
    </row>
    <row r="27" spans="1:47" x14ac:dyDescent="0.3">
      <c r="A27" t="s">
        <v>64</v>
      </c>
      <c r="B27">
        <v>1</v>
      </c>
      <c r="C27">
        <v>99</v>
      </c>
      <c r="D27" s="14">
        <v>1.2500000000000001E-2</v>
      </c>
      <c r="E27" s="9">
        <v>75.981999999999999</v>
      </c>
      <c r="F27" s="9">
        <v>75.317999999999998</v>
      </c>
      <c r="G27" s="9">
        <v>31.669</v>
      </c>
      <c r="H27" s="15">
        <v>35.003999999999998</v>
      </c>
      <c r="I27" s="15">
        <v>29.824999999999999</v>
      </c>
      <c r="J27" s="15">
        <v>27.905000000000001</v>
      </c>
      <c r="K27" s="16">
        <v>59.122999999999998</v>
      </c>
      <c r="L27" s="16">
        <v>42.371000000000002</v>
      </c>
      <c r="M27" s="16">
        <v>16.628</v>
      </c>
      <c r="N27" s="17">
        <v>50.581000000000003</v>
      </c>
      <c r="O27" s="17">
        <v>49.567</v>
      </c>
      <c r="P27" s="17">
        <v>45.991</v>
      </c>
      <c r="R27" s="13">
        <f t="shared" si="35"/>
        <v>1291.991765067293</v>
      </c>
      <c r="S27" s="13">
        <f t="shared" si="24"/>
        <v>41.484584788628965</v>
      </c>
      <c r="T27" s="13">
        <f t="shared" si="25"/>
        <v>107.24036305776099</v>
      </c>
      <c r="U27" s="10">
        <f t="shared" si="26"/>
        <v>358.45436231910924</v>
      </c>
      <c r="V27" s="10">
        <f t="shared" si="27"/>
        <v>18.66759413062951</v>
      </c>
      <c r="W27" s="10">
        <f t="shared" si="28"/>
        <v>90.366566679687452</v>
      </c>
      <c r="X27" s="11">
        <f t="shared" si="29"/>
        <v>853.13295120762041</v>
      </c>
      <c r="Y27" s="11">
        <f t="shared" si="30"/>
        <v>25.265810320104595</v>
      </c>
      <c r="Z27" s="11">
        <f t="shared" si="31"/>
        <v>44.853521062179951</v>
      </c>
      <c r="AA27" s="12">
        <f t="shared" si="32"/>
        <v>659.03180520400565</v>
      </c>
      <c r="AB27" s="12">
        <f t="shared" si="33"/>
        <v>28.923846686725486</v>
      </c>
      <c r="AC27" s="12">
        <f t="shared" si="34"/>
        <v>177.66274572404842</v>
      </c>
      <c r="AE27" s="19">
        <f t="shared" si="11"/>
        <v>1440.7167129136831</v>
      </c>
      <c r="AF27" s="10">
        <f t="shared" si="12"/>
        <v>467.4885231294262</v>
      </c>
      <c r="AG27" s="11">
        <f t="shared" si="13"/>
        <v>923.25228258990501</v>
      </c>
      <c r="AH27" s="12">
        <f t="shared" si="14"/>
        <v>865.6183976147795</v>
      </c>
      <c r="AJ27">
        <f t="shared" si="15"/>
        <v>0.89677016549241595</v>
      </c>
      <c r="AK27">
        <f t="shared" si="16"/>
        <v>2.8794407961528528E-2</v>
      </c>
      <c r="AL27">
        <f t="shared" si="17"/>
        <v>0.76676612276932754</v>
      </c>
      <c r="AM27">
        <f t="shared" si="18"/>
        <v>3.9931662932955699E-2</v>
      </c>
      <c r="AN27">
        <f t="shared" si="19"/>
        <v>0.92405181909154233</v>
      </c>
      <c r="AO27">
        <f t="shared" si="20"/>
        <v>2.7366095699464729E-2</v>
      </c>
      <c r="AP27">
        <f t="shared" si="21"/>
        <v>0.76134218845160251</v>
      </c>
      <c r="AQ27">
        <f t="shared" si="22"/>
        <v>3.3414084966799977E-2</v>
      </c>
      <c r="AT27">
        <v>0.92422316762901702</v>
      </c>
      <c r="AU27">
        <v>2.3460130124821912E-2</v>
      </c>
    </row>
    <row r="28" spans="1:47" x14ac:dyDescent="0.3">
      <c r="A28" t="s">
        <v>65</v>
      </c>
      <c r="B28">
        <v>1</v>
      </c>
      <c r="C28">
        <v>99</v>
      </c>
      <c r="D28" s="14">
        <v>1.2500000000000001E-2</v>
      </c>
      <c r="E28" s="9">
        <v>75.986999999999995</v>
      </c>
      <c r="F28" s="9">
        <v>78.153999999999996</v>
      </c>
      <c r="G28" s="9">
        <v>29.669</v>
      </c>
      <c r="H28" s="15">
        <v>29.931999999999999</v>
      </c>
      <c r="I28" s="15">
        <v>32.481000000000002</v>
      </c>
      <c r="J28" s="15">
        <v>33.1</v>
      </c>
      <c r="K28" s="16">
        <v>55.905999999999999</v>
      </c>
      <c r="L28" s="16">
        <v>42.81</v>
      </c>
      <c r="M28" s="16">
        <v>17.965</v>
      </c>
      <c r="N28" s="17">
        <v>45.860999999999997</v>
      </c>
      <c r="O28" s="17">
        <v>47.103999999999999</v>
      </c>
      <c r="P28" s="17">
        <v>44.45</v>
      </c>
      <c r="R28" s="13">
        <f t="shared" si="35"/>
        <v>1292.132416010252</v>
      </c>
      <c r="S28" s="13">
        <f t="shared" si="24"/>
        <v>42.827620283332315</v>
      </c>
      <c r="T28" s="13">
        <f t="shared" si="25"/>
        <v>98.180634696027326</v>
      </c>
      <c r="U28" s="10">
        <f t="shared" si="26"/>
        <v>276.67591123630535</v>
      </c>
      <c r="V28" s="10">
        <f t="shared" si="27"/>
        <v>20.092063195376653</v>
      </c>
      <c r="W28" s="10">
        <f t="shared" si="28"/>
        <v>113.84849019443797</v>
      </c>
      <c r="X28" s="11">
        <f t="shared" si="29"/>
        <v>777.71498049497222</v>
      </c>
      <c r="Y28" s="11">
        <f t="shared" si="30"/>
        <v>25.491300134985345</v>
      </c>
      <c r="Z28" s="11">
        <f t="shared" si="31"/>
        <v>49.801225592806475</v>
      </c>
      <c r="AA28" s="12">
        <f t="shared" si="32"/>
        <v>560.43598826495167</v>
      </c>
      <c r="AB28" s="12">
        <f t="shared" si="33"/>
        <v>27.680620010385134</v>
      </c>
      <c r="AC28" s="12">
        <f t="shared" si="34"/>
        <v>169.65649810989899</v>
      </c>
      <c r="AE28" s="19">
        <f t="shared" si="11"/>
        <v>1433.1406709896116</v>
      </c>
      <c r="AF28" s="10">
        <f t="shared" si="12"/>
        <v>410.61646462611998</v>
      </c>
      <c r="AG28" s="11">
        <f t="shared" si="13"/>
        <v>853.00750622276405</v>
      </c>
      <c r="AH28" s="12">
        <f t="shared" si="14"/>
        <v>757.77310638523579</v>
      </c>
      <c r="AJ28">
        <f t="shared" si="15"/>
        <v>0.9016089223942052</v>
      </c>
      <c r="AK28">
        <f t="shared" si="16"/>
        <v>2.9883751923500297E-2</v>
      </c>
      <c r="AL28">
        <f t="shared" si="17"/>
        <v>0.67380617941910348</v>
      </c>
      <c r="AM28">
        <f t="shared" si="18"/>
        <v>4.8931460197708214E-2</v>
      </c>
      <c r="AN28">
        <f t="shared" si="19"/>
        <v>0.91173286849350532</v>
      </c>
      <c r="AO28">
        <f t="shared" si="20"/>
        <v>2.9884027923581084E-2</v>
      </c>
      <c r="AP28">
        <f t="shared" si="21"/>
        <v>0.73958284286225107</v>
      </c>
      <c r="AQ28">
        <f t="shared" si="22"/>
        <v>3.6528902618923102E-2</v>
      </c>
      <c r="AT28">
        <v>0.90808759650845527</v>
      </c>
      <c r="AU28">
        <v>2.7223299008549022E-2</v>
      </c>
    </row>
    <row r="29" spans="1:47" x14ac:dyDescent="0.3">
      <c r="A29" t="s">
        <v>66</v>
      </c>
      <c r="B29">
        <v>1</v>
      </c>
      <c r="C29">
        <v>99</v>
      </c>
      <c r="D29" s="14">
        <v>1.2500000000000001E-2</v>
      </c>
      <c r="E29" s="9">
        <v>74.159000000000006</v>
      </c>
      <c r="F29" s="9">
        <v>74.665000000000006</v>
      </c>
      <c r="G29" s="9">
        <v>28.692</v>
      </c>
      <c r="H29" s="15">
        <v>32.270000000000003</v>
      </c>
      <c r="I29" s="15">
        <v>35.243000000000002</v>
      </c>
      <c r="J29" s="15">
        <v>34.683999999999997</v>
      </c>
      <c r="K29" s="16">
        <v>61.154000000000003</v>
      </c>
      <c r="L29" s="16">
        <v>44.338000000000001</v>
      </c>
      <c r="M29" s="16">
        <v>18.896999999999998</v>
      </c>
      <c r="N29" s="17">
        <v>46.133000000000003</v>
      </c>
      <c r="O29" s="17">
        <v>45.04</v>
      </c>
      <c r="P29" s="17">
        <v>42.804000000000002</v>
      </c>
      <c r="R29" s="13">
        <f t="shared" si="35"/>
        <v>1241.1151635755355</v>
      </c>
      <c r="S29" s="13">
        <f t="shared" si="24"/>
        <v>41.174365354738995</v>
      </c>
      <c r="T29" s="13">
        <f t="shared" si="25"/>
        <v>93.831874495302685</v>
      </c>
      <c r="U29" s="10">
        <f t="shared" si="26"/>
        <v>313.33299394198059</v>
      </c>
      <c r="V29" s="10">
        <f t="shared" si="27"/>
        <v>21.556428792893694</v>
      </c>
      <c r="W29" s="10">
        <f t="shared" si="28"/>
        <v>121.28156076328649</v>
      </c>
      <c r="X29" s="11">
        <f t="shared" si="29"/>
        <v>902.15811634220927</v>
      </c>
      <c r="Y29" s="11">
        <f t="shared" si="30"/>
        <v>26.273685520881173</v>
      </c>
      <c r="Z29" s="11">
        <f t="shared" si="31"/>
        <v>53.328521552427887</v>
      </c>
      <c r="AA29" s="12">
        <f t="shared" si="32"/>
        <v>565.94542178785559</v>
      </c>
      <c r="AB29" s="12">
        <f t="shared" si="33"/>
        <v>26.631878765818502</v>
      </c>
      <c r="AC29" s="12">
        <f t="shared" si="34"/>
        <v>161.21235893918919</v>
      </c>
      <c r="AE29" s="19">
        <f t="shared" si="11"/>
        <v>1376.121403425577</v>
      </c>
      <c r="AF29" s="10">
        <f t="shared" si="12"/>
        <v>456.17098349816081</v>
      </c>
      <c r="AG29" s="11">
        <f t="shared" si="13"/>
        <v>981.76032341551831</v>
      </c>
      <c r="AH29" s="12">
        <f t="shared" si="14"/>
        <v>753.78965949286339</v>
      </c>
      <c r="AJ29">
        <f t="shared" si="15"/>
        <v>0.90189365595653792</v>
      </c>
      <c r="AK29">
        <f t="shared" si="16"/>
        <v>2.9920590764916315E-2</v>
      </c>
      <c r="AL29">
        <f t="shared" si="17"/>
        <v>0.68687620492469115</v>
      </c>
      <c r="AM29">
        <f t="shared" si="18"/>
        <v>4.725515118823994E-2</v>
      </c>
      <c r="AN29">
        <f t="shared" si="19"/>
        <v>0.9189188998834511</v>
      </c>
      <c r="AO29">
        <f t="shared" si="20"/>
        <v>2.6761812322457394E-2</v>
      </c>
      <c r="AP29">
        <f t="shared" si="21"/>
        <v>0.75080019294588607</v>
      </c>
      <c r="AQ29">
        <f t="shared" si="22"/>
        <v>3.5330650175986716E-2</v>
      </c>
      <c r="AT29">
        <v>0.89971826553489198</v>
      </c>
      <c r="AU29">
        <v>2.7960772477791666E-2</v>
      </c>
    </row>
    <row r="30" spans="1:47" x14ac:dyDescent="0.3">
      <c r="A30" t="s">
        <v>67</v>
      </c>
      <c r="B30">
        <v>1</v>
      </c>
      <c r="C30">
        <v>99</v>
      </c>
      <c r="D30" s="14">
        <v>1.2500000000000001E-2</v>
      </c>
      <c r="E30" s="9">
        <v>75.126000000000005</v>
      </c>
      <c r="F30" s="9">
        <v>74.168999999999997</v>
      </c>
      <c r="G30" s="9">
        <v>28.544</v>
      </c>
      <c r="H30" s="15">
        <v>29.04</v>
      </c>
      <c r="I30" s="15">
        <v>31.657</v>
      </c>
      <c r="J30" s="15">
        <v>32.947000000000003</v>
      </c>
      <c r="K30" s="16">
        <v>57.003999999999998</v>
      </c>
      <c r="L30" s="16">
        <v>42.298999999999999</v>
      </c>
      <c r="M30" s="16">
        <v>17.07</v>
      </c>
      <c r="N30" s="17">
        <v>42.466000000000001</v>
      </c>
      <c r="O30" s="17">
        <v>40.523000000000003</v>
      </c>
      <c r="P30" s="17">
        <v>39.543999999999997</v>
      </c>
      <c r="R30" s="13">
        <f t="shared" si="35"/>
        <v>1268.0017032918392</v>
      </c>
      <c r="S30" s="13">
        <f t="shared" si="24"/>
        <v>40.938481448690794</v>
      </c>
      <c r="T30" s="13">
        <f t="shared" si="25"/>
        <v>93.177610431152431</v>
      </c>
      <c r="U30" s="10">
        <f t="shared" si="26"/>
        <v>263.16934240567002</v>
      </c>
      <c r="V30" s="10">
        <f t="shared" si="27"/>
        <v>19.651917391185247</v>
      </c>
      <c r="W30" s="10">
        <f t="shared" si="28"/>
        <v>113.13705770738861</v>
      </c>
      <c r="X30" s="11">
        <f t="shared" si="29"/>
        <v>803.14542489299424</v>
      </c>
      <c r="Y30" s="11">
        <f t="shared" si="30"/>
        <v>25.228797239701937</v>
      </c>
      <c r="Z30" s="11">
        <f t="shared" si="31"/>
        <v>46.474203364514366</v>
      </c>
      <c r="AA30" s="12">
        <f t="shared" si="32"/>
        <v>493.47915711212977</v>
      </c>
      <c r="AB30" s="12">
        <f t="shared" si="33"/>
        <v>24.31301232375915</v>
      </c>
      <c r="AC30" s="12">
        <f t="shared" si="34"/>
        <v>144.82717131256427</v>
      </c>
      <c r="AE30" s="19">
        <f t="shared" si="11"/>
        <v>1402.1177951716825</v>
      </c>
      <c r="AF30" s="10">
        <f t="shared" si="12"/>
        <v>395.95831750424384</v>
      </c>
      <c r="AG30" s="11">
        <f t="shared" si="13"/>
        <v>874.84842549721054</v>
      </c>
      <c r="AH30" s="12">
        <f t="shared" si="14"/>
        <v>662.61934074845317</v>
      </c>
      <c r="AJ30">
        <f t="shared" si="15"/>
        <v>0.90434748610873927</v>
      </c>
      <c r="AK30">
        <f t="shared" si="16"/>
        <v>2.9197604929961023E-2</v>
      </c>
      <c r="AL30">
        <f t="shared" si="17"/>
        <v>0.66463900560151612</v>
      </c>
      <c r="AM30">
        <f t="shared" si="18"/>
        <v>4.9631278148298069E-2</v>
      </c>
      <c r="AN30">
        <f t="shared" si="19"/>
        <v>0.91803951574415343</v>
      </c>
      <c r="AO30">
        <f t="shared" si="20"/>
        <v>2.8837906664075465E-2</v>
      </c>
      <c r="AP30">
        <f t="shared" si="21"/>
        <v>0.74474004419298523</v>
      </c>
      <c r="AQ30">
        <f t="shared" si="22"/>
        <v>3.6692276890524657E-2</v>
      </c>
      <c r="AT30">
        <v>0.83724170194508762</v>
      </c>
      <c r="AU30">
        <v>3.5483717362198103E-2</v>
      </c>
    </row>
    <row r="31" spans="1:47" x14ac:dyDescent="0.3">
      <c r="A31" t="s">
        <v>68</v>
      </c>
      <c r="B31">
        <v>1</v>
      </c>
      <c r="C31">
        <v>99</v>
      </c>
      <c r="D31" s="14">
        <v>1.2500000000000001E-2</v>
      </c>
      <c r="E31" s="9">
        <v>76.066000000000003</v>
      </c>
      <c r="F31" s="9">
        <v>73.05</v>
      </c>
      <c r="G31" s="9">
        <v>29.486999999999998</v>
      </c>
      <c r="H31" s="15">
        <v>23.739000000000001</v>
      </c>
      <c r="I31" s="15">
        <v>25.108000000000001</v>
      </c>
      <c r="J31" s="15">
        <v>24.954000000000001</v>
      </c>
      <c r="K31" s="16">
        <v>48.521000000000001</v>
      </c>
      <c r="L31" s="16">
        <v>41.524000000000001</v>
      </c>
      <c r="M31" s="16">
        <v>19.021999999999998</v>
      </c>
      <c r="N31" s="17">
        <v>43.536999999999999</v>
      </c>
      <c r="O31" s="17">
        <v>42.786000000000001</v>
      </c>
      <c r="P31" s="17">
        <v>38.853000000000002</v>
      </c>
      <c r="R31" s="13">
        <f t="shared" si="35"/>
        <v>1294.3555045225819</v>
      </c>
      <c r="S31" s="13">
        <f t="shared" si="24"/>
        <v>40.405513447381622</v>
      </c>
      <c r="T31" s="13">
        <f t="shared" si="25"/>
        <v>97.366641047570667</v>
      </c>
      <c r="U31" s="10">
        <f t="shared" si="26"/>
        <v>188.55041044993146</v>
      </c>
      <c r="V31" s="10">
        <f t="shared" si="27"/>
        <v>16.093038394662408</v>
      </c>
      <c r="W31" s="10">
        <f t="shared" si="28"/>
        <v>77.68383390492464</v>
      </c>
      <c r="X31" s="11">
        <f t="shared" si="29"/>
        <v>615.22443165348454</v>
      </c>
      <c r="Y31" s="11">
        <f t="shared" si="30"/>
        <v>24.8298385233687</v>
      </c>
      <c r="Z31" s="11">
        <f t="shared" si="31"/>
        <v>53.806359370424445</v>
      </c>
      <c r="AA31" s="12">
        <f t="shared" si="32"/>
        <v>514.2373491010602</v>
      </c>
      <c r="AB31" s="12">
        <f t="shared" si="33"/>
        <v>25.478980947381572</v>
      </c>
      <c r="AC31" s="12">
        <f t="shared" si="34"/>
        <v>141.41368099828091</v>
      </c>
      <c r="AE31" s="19">
        <f t="shared" si="11"/>
        <v>1432.1276590175344</v>
      </c>
      <c r="AF31" s="10">
        <f t="shared" si="12"/>
        <v>282.32728274951853</v>
      </c>
      <c r="AG31" s="11">
        <f t="shared" si="13"/>
        <v>693.86062954727777</v>
      </c>
      <c r="AH31" s="12">
        <f t="shared" si="14"/>
        <v>681.13001104672276</v>
      </c>
      <c r="AJ31">
        <f t="shared" si="15"/>
        <v>0.90379897097339301</v>
      </c>
      <c r="AK31">
        <f t="shared" si="16"/>
        <v>2.8213625505355115E-2</v>
      </c>
      <c r="AL31">
        <f t="shared" si="17"/>
        <v>0.66784339300716411</v>
      </c>
      <c r="AM31">
        <f t="shared" si="18"/>
        <v>5.7001357566070547E-2</v>
      </c>
      <c r="AN31">
        <f t="shared" si="19"/>
        <v>0.88666859806543441</v>
      </c>
      <c r="AO31">
        <f t="shared" si="20"/>
        <v>3.5785051732318905E-2</v>
      </c>
      <c r="AP31">
        <f t="shared" si="21"/>
        <v>0.75497678968925308</v>
      </c>
      <c r="AQ31">
        <f t="shared" si="22"/>
        <v>3.7406927508930182E-2</v>
      </c>
      <c r="AT31">
        <v>0.83772666085837133</v>
      </c>
      <c r="AU31">
        <v>3.3337961360877168E-2</v>
      </c>
    </row>
    <row r="32" spans="1:47" x14ac:dyDescent="0.3">
      <c r="AE32" s="19"/>
      <c r="AF32" s="10"/>
      <c r="AG32" s="11"/>
      <c r="AH32" s="12"/>
      <c r="AT32">
        <v>0.84378195635784192</v>
      </c>
      <c r="AU32">
        <v>3.0275282083560309E-2</v>
      </c>
    </row>
    <row r="33" spans="1:47" x14ac:dyDescent="0.3">
      <c r="AE33" s="19"/>
      <c r="AF33" s="10"/>
      <c r="AG33" s="11"/>
      <c r="AH33" s="12"/>
      <c r="AT33">
        <v>0.79796900109761149</v>
      </c>
      <c r="AU33">
        <v>3.7079035121776703E-2</v>
      </c>
    </row>
    <row r="34" spans="1:47" x14ac:dyDescent="0.3">
      <c r="AE34" s="19"/>
      <c r="AF34" s="10"/>
      <c r="AG34" s="11"/>
      <c r="AH34" s="12"/>
      <c r="AT34">
        <v>0.78884749682634059</v>
      </c>
      <c r="AU34">
        <v>3.8240004666438454E-2</v>
      </c>
    </row>
    <row r="35" spans="1:47" x14ac:dyDescent="0.3">
      <c r="W35" s="8" t="s">
        <v>57</v>
      </c>
      <c r="AE35" s="19"/>
      <c r="AF35" s="10"/>
      <c r="AG35" s="11"/>
      <c r="AH35" s="12"/>
      <c r="AT35">
        <v>0.95149498025179347</v>
      </c>
      <c r="AU35">
        <v>2.5610608711786723E-2</v>
      </c>
    </row>
    <row r="36" spans="1:47" x14ac:dyDescent="0.3">
      <c r="A36" t="s">
        <v>69</v>
      </c>
      <c r="E36" s="9"/>
      <c r="F36" s="9" t="s">
        <v>55</v>
      </c>
      <c r="G36" s="9"/>
      <c r="H36" s="10"/>
      <c r="I36" s="10" t="s">
        <v>54</v>
      </c>
      <c r="J36" s="10"/>
      <c r="K36" s="11"/>
      <c r="L36" s="11" t="s">
        <v>53</v>
      </c>
      <c r="M36" s="11"/>
      <c r="N36" s="12"/>
      <c r="O36" s="12" t="s">
        <v>52</v>
      </c>
      <c r="P36" s="12"/>
      <c r="R36" s="13"/>
      <c r="S36" s="13" t="s">
        <v>55</v>
      </c>
      <c r="T36" s="13"/>
      <c r="U36" s="10"/>
      <c r="V36" s="10" t="s">
        <v>54</v>
      </c>
      <c r="W36" s="10"/>
      <c r="X36" s="11"/>
      <c r="Y36" s="11" t="s">
        <v>53</v>
      </c>
      <c r="Z36" s="11"/>
      <c r="AA36" s="12"/>
      <c r="AB36" s="12" t="s">
        <v>52</v>
      </c>
      <c r="AC36" s="12"/>
      <c r="AE36" s="19" t="s">
        <v>55</v>
      </c>
      <c r="AF36" s="10" t="s">
        <v>54</v>
      </c>
      <c r="AG36" s="11" t="s">
        <v>53</v>
      </c>
      <c r="AH36" s="12" t="s">
        <v>52</v>
      </c>
      <c r="AJ36" s="19" t="s">
        <v>55</v>
      </c>
      <c r="AK36" s="19"/>
      <c r="AL36" s="10" t="s">
        <v>54</v>
      </c>
      <c r="AM36" s="10"/>
      <c r="AN36" s="11" t="s">
        <v>53</v>
      </c>
      <c r="AO36" s="11"/>
      <c r="AP36" s="12" t="s">
        <v>52</v>
      </c>
      <c r="AQ36" s="12"/>
      <c r="AT36">
        <v>0.95074647672701473</v>
      </c>
      <c r="AU36">
        <v>2.3794892922219854E-2</v>
      </c>
    </row>
    <row r="37" spans="1:47" x14ac:dyDescent="0.3">
      <c r="A37" t="s">
        <v>6</v>
      </c>
      <c r="B37" t="s">
        <v>40</v>
      </c>
      <c r="C37" t="s">
        <v>1</v>
      </c>
      <c r="D37" t="s">
        <v>51</v>
      </c>
      <c r="E37" s="9" t="s">
        <v>2</v>
      </c>
      <c r="F37" s="9" t="s">
        <v>3</v>
      </c>
      <c r="G37" s="9" t="s">
        <v>4</v>
      </c>
      <c r="H37" s="10" t="s">
        <v>2</v>
      </c>
      <c r="I37" s="10" t="s">
        <v>3</v>
      </c>
      <c r="J37" s="10" t="s">
        <v>4</v>
      </c>
      <c r="K37" s="11" t="s">
        <v>2</v>
      </c>
      <c r="L37" s="11" t="s">
        <v>3</v>
      </c>
      <c r="M37" s="11" t="s">
        <v>4</v>
      </c>
      <c r="N37" s="12" t="s">
        <v>2</v>
      </c>
      <c r="O37" s="12" t="s">
        <v>3</v>
      </c>
      <c r="P37" s="12" t="s">
        <v>4</v>
      </c>
      <c r="R37" s="13" t="s">
        <v>32</v>
      </c>
      <c r="S37" s="13" t="s">
        <v>33</v>
      </c>
      <c r="T37" s="13" t="s">
        <v>34</v>
      </c>
      <c r="U37" s="10" t="s">
        <v>32</v>
      </c>
      <c r="V37" s="10" t="s">
        <v>33</v>
      </c>
      <c r="W37" s="10" t="s">
        <v>34</v>
      </c>
      <c r="X37" s="11" t="s">
        <v>32</v>
      </c>
      <c r="Y37" s="11" t="s">
        <v>33</v>
      </c>
      <c r="Z37" s="11" t="s">
        <v>34</v>
      </c>
      <c r="AA37" s="12" t="s">
        <v>32</v>
      </c>
      <c r="AB37" s="12" t="s">
        <v>33</v>
      </c>
      <c r="AC37" s="12" t="s">
        <v>34</v>
      </c>
      <c r="AE37" s="19" t="s">
        <v>81</v>
      </c>
      <c r="AF37" s="10" t="s">
        <v>81</v>
      </c>
      <c r="AG37" s="11" t="s">
        <v>81</v>
      </c>
      <c r="AH37" s="12" t="s">
        <v>81</v>
      </c>
      <c r="AJ37" t="s">
        <v>80</v>
      </c>
      <c r="AK37" t="s">
        <v>82</v>
      </c>
      <c r="AL37" t="s">
        <v>80</v>
      </c>
      <c r="AM37" t="s">
        <v>82</v>
      </c>
      <c r="AN37" t="s">
        <v>80</v>
      </c>
      <c r="AO37" t="s">
        <v>82</v>
      </c>
      <c r="AP37" t="s">
        <v>80</v>
      </c>
      <c r="AQ37" t="s">
        <v>82</v>
      </c>
      <c r="AT37">
        <v>0.95043659807027303</v>
      </c>
      <c r="AU37">
        <v>2.2706877188283656E-2</v>
      </c>
    </row>
    <row r="38" spans="1:47" x14ac:dyDescent="0.3">
      <c r="A38" s="18" t="s">
        <v>70</v>
      </c>
      <c r="B38">
        <v>0</v>
      </c>
      <c r="C38">
        <v>99</v>
      </c>
      <c r="D38" s="14">
        <v>1.2500000000000001E-2</v>
      </c>
      <c r="E38" s="9">
        <v>51.569000000000003</v>
      </c>
      <c r="F38" s="9">
        <v>50.622</v>
      </c>
      <c r="G38" s="9">
        <v>30.550999999999998</v>
      </c>
      <c r="H38" s="15">
        <v>32.692</v>
      </c>
      <c r="I38" s="15">
        <v>33.860999999999997</v>
      </c>
      <c r="J38" s="15">
        <v>34.283999999999999</v>
      </c>
      <c r="K38" s="16">
        <v>53.137999999999998</v>
      </c>
      <c r="L38" s="16">
        <v>46.247</v>
      </c>
      <c r="M38" s="16">
        <v>25.158999999999999</v>
      </c>
      <c r="N38" s="17">
        <v>48.063000000000002</v>
      </c>
      <c r="O38" s="17">
        <v>44.268000000000001</v>
      </c>
      <c r="P38" s="17">
        <v>42.87</v>
      </c>
      <c r="R38" s="13">
        <f>POWER(E38,1.6543)</f>
        <v>680.46319930870709</v>
      </c>
      <c r="S38" s="13">
        <f>POWER(F38,0.862)</f>
        <v>29.453741855046825</v>
      </c>
      <c r="T38" s="13">
        <f>POWER(G38,1.353)</f>
        <v>102.15024370000857</v>
      </c>
      <c r="U38" s="10">
        <f>POWER(H38,1.6543)</f>
        <v>320.14045460836456</v>
      </c>
      <c r="V38" s="10">
        <f>POWER(I38,0.862)</f>
        <v>20.825776829849602</v>
      </c>
      <c r="W38" s="10">
        <f>POWER(J38,1.353)</f>
        <v>119.39297697438487</v>
      </c>
      <c r="X38" s="11">
        <f>POWER(K38,1.6543)</f>
        <v>715.05233596524988</v>
      </c>
      <c r="Y38" s="11">
        <f>POWER(L38,0.862)</f>
        <v>27.245954915026633</v>
      </c>
      <c r="Z38" s="11">
        <f>POWER(M38,1.353)</f>
        <v>78.54854351301266</v>
      </c>
      <c r="AA38" s="12">
        <f>POWER(N38,1.6543)</f>
        <v>605.64722369619653</v>
      </c>
      <c r="AB38" s="12">
        <f>POWER(O38,0.862)</f>
        <v>26.237925518404001</v>
      </c>
      <c r="AC38" s="12">
        <f>POWER(P38,1.353)</f>
        <v>161.54877277306994</v>
      </c>
      <c r="AE38" s="19">
        <f t="shared" si="11"/>
        <v>812.06718486376246</v>
      </c>
      <c r="AF38" s="10">
        <f t="shared" si="12"/>
        <v>460.359208412599</v>
      </c>
      <c r="AG38" s="11">
        <f t="shared" si="13"/>
        <v>820.84683439328921</v>
      </c>
      <c r="AH38" s="12">
        <f t="shared" si="14"/>
        <v>793.43392198767049</v>
      </c>
      <c r="AJ38">
        <f t="shared" si="15"/>
        <v>0.83793953504335472</v>
      </c>
      <c r="AK38">
        <f t="shared" si="16"/>
        <v>3.627008011657086E-2</v>
      </c>
      <c r="AL38">
        <f t="shared" si="17"/>
        <v>0.69541446930597128</v>
      </c>
      <c r="AM38">
        <f t="shared" si="18"/>
        <v>4.5238102006606121E-2</v>
      </c>
      <c r="AN38">
        <f t="shared" si="19"/>
        <v>0.87111542129996156</v>
      </c>
      <c r="AO38">
        <f t="shared" si="20"/>
        <v>3.3192495570948846E-2</v>
      </c>
      <c r="AP38">
        <f t="shared" si="21"/>
        <v>0.76332408649602446</v>
      </c>
      <c r="AQ38">
        <f t="shared" si="22"/>
        <v>3.3068822483256169E-2</v>
      </c>
      <c r="AT38">
        <v>0.93832769486030287</v>
      </c>
      <c r="AU38">
        <v>2.6037602285255829E-2</v>
      </c>
    </row>
    <row r="39" spans="1:47" x14ac:dyDescent="0.3">
      <c r="A39" t="s">
        <v>71</v>
      </c>
      <c r="B39">
        <v>0</v>
      </c>
      <c r="C39">
        <v>99</v>
      </c>
      <c r="D39" s="14">
        <v>1.2500000000000001E-2</v>
      </c>
      <c r="E39" s="9">
        <v>50.886000000000003</v>
      </c>
      <c r="F39" s="9">
        <v>50.011000000000003</v>
      </c>
      <c r="G39" s="9">
        <v>29.895</v>
      </c>
      <c r="H39" s="15">
        <v>32.03</v>
      </c>
      <c r="I39" s="15">
        <v>33.624000000000002</v>
      </c>
      <c r="J39" s="15">
        <v>34.149000000000001</v>
      </c>
      <c r="K39" s="16">
        <v>48.098999999999997</v>
      </c>
      <c r="L39" s="16">
        <v>41.45</v>
      </c>
      <c r="M39" s="16">
        <v>21.103000000000002</v>
      </c>
      <c r="N39" s="17">
        <v>48.249000000000002</v>
      </c>
      <c r="O39" s="17">
        <v>45.554000000000002</v>
      </c>
      <c r="P39" s="17">
        <v>43.771000000000001</v>
      </c>
      <c r="R39" s="13">
        <f>POWER(E39,1.6543)</f>
        <v>665.61881584143748</v>
      </c>
      <c r="S39" s="13">
        <f t="shared" ref="S39:S47" si="36">POWER(F39,0.862)</f>
        <v>29.147042504325846</v>
      </c>
      <c r="T39" s="13">
        <f t="shared" ref="T39:T47" si="37">POWER(G39,1.353)</f>
        <v>99.193873258492019</v>
      </c>
      <c r="U39" s="10">
        <f t="shared" ref="U39:U47" si="38">POWER(H39,1.6543)</f>
        <v>309.48730815848194</v>
      </c>
      <c r="V39" s="10">
        <f t="shared" ref="V39:V47" si="39">POWER(I39,0.862)</f>
        <v>20.700067563844282</v>
      </c>
      <c r="W39" s="10">
        <f t="shared" ref="W39:W47" si="40">POWER(J39,1.353)</f>
        <v>118.75732900820877</v>
      </c>
      <c r="X39" s="11">
        <f t="shared" ref="X39:X47" si="41">POWER(K39,1.6543)</f>
        <v>606.39786425012755</v>
      </c>
      <c r="Y39" s="11">
        <f t="shared" ref="Y39:Y47" si="42">POWER(L39,0.862)</f>
        <v>24.791690930912406</v>
      </c>
      <c r="Z39" s="11">
        <f t="shared" ref="Z39:Z47" si="43">POWER(M39,1.353)</f>
        <v>61.920962893497851</v>
      </c>
      <c r="AA39" s="12">
        <f t="shared" ref="AA39:AA47" si="44">POWER(N39,1.6543)</f>
        <v>609.52948991889912</v>
      </c>
      <c r="AB39" s="12">
        <f t="shared" ref="AB39:AB47" si="45">POWER(O39,0.862)</f>
        <v>26.893656779498915</v>
      </c>
      <c r="AC39" s="12">
        <f t="shared" ref="AC39:AC47" si="46">POWER(P39,1.353)</f>
        <v>166.15954418049446</v>
      </c>
      <c r="AE39" s="19">
        <f t="shared" si="11"/>
        <v>793.95973160425535</v>
      </c>
      <c r="AF39" s="10">
        <f t="shared" si="12"/>
        <v>448.94470473053502</v>
      </c>
      <c r="AG39" s="11">
        <f t="shared" si="13"/>
        <v>693.11051807453782</v>
      </c>
      <c r="AH39" s="12">
        <f t="shared" si="14"/>
        <v>802.58269087889244</v>
      </c>
      <c r="AJ39">
        <f t="shared" si="15"/>
        <v>0.83835336900084922</v>
      </c>
      <c r="AK39">
        <f t="shared" si="16"/>
        <v>3.6710983371199511E-2</v>
      </c>
      <c r="AL39">
        <f t="shared" si="17"/>
        <v>0.68936620678985838</v>
      </c>
      <c r="AM39">
        <f t="shared" si="18"/>
        <v>4.6108278693851278E-2</v>
      </c>
      <c r="AN39">
        <f t="shared" si="19"/>
        <v>0.87489346711214522</v>
      </c>
      <c r="AO39">
        <f t="shared" si="20"/>
        <v>3.5768741469663114E-2</v>
      </c>
      <c r="AP39">
        <f t="shared" si="21"/>
        <v>0.75946004922111565</v>
      </c>
      <c r="AQ39">
        <f t="shared" si="22"/>
        <v>3.350889208693026E-2</v>
      </c>
      <c r="AT39">
        <v>0.92649270398882</v>
      </c>
      <c r="AU39">
        <v>2.9426616274306424E-2</v>
      </c>
    </row>
    <row r="40" spans="1:47" x14ac:dyDescent="0.3">
      <c r="A40" t="s">
        <v>72</v>
      </c>
      <c r="B40">
        <v>0</v>
      </c>
      <c r="C40">
        <v>99</v>
      </c>
      <c r="D40" s="14">
        <v>1.2500000000000001E-2</v>
      </c>
      <c r="E40" s="9">
        <v>47.66</v>
      </c>
      <c r="F40" s="9">
        <v>46.816000000000003</v>
      </c>
      <c r="G40" s="9">
        <v>27.69</v>
      </c>
      <c r="H40" s="15">
        <v>33.655999999999999</v>
      </c>
      <c r="I40" s="15">
        <v>35.122</v>
      </c>
      <c r="J40" s="15">
        <v>35.390999999999998</v>
      </c>
      <c r="K40" s="16">
        <v>45.536999999999999</v>
      </c>
      <c r="L40" s="16">
        <v>38.387999999999998</v>
      </c>
      <c r="M40" s="16">
        <v>19.059000000000001</v>
      </c>
      <c r="N40" s="17">
        <v>48.85</v>
      </c>
      <c r="O40" s="17">
        <v>45.252000000000002</v>
      </c>
      <c r="P40" s="17">
        <v>43.668999999999997</v>
      </c>
      <c r="R40" s="13">
        <f t="shared" ref="R40:R47" si="47">POWER(E40,1.6543)</f>
        <v>597.26934504892063</v>
      </c>
      <c r="S40" s="13">
        <f t="shared" si="36"/>
        <v>27.534670922801574</v>
      </c>
      <c r="T40" s="13">
        <f t="shared" si="37"/>
        <v>89.425825759926923</v>
      </c>
      <c r="U40" s="10">
        <f t="shared" si="38"/>
        <v>335.90733867098658</v>
      </c>
      <c r="V40" s="10">
        <f t="shared" si="39"/>
        <v>21.492617200022362</v>
      </c>
      <c r="W40" s="10">
        <f t="shared" si="40"/>
        <v>124.63843998332773</v>
      </c>
      <c r="X40" s="11">
        <f t="shared" si="41"/>
        <v>553.90113220657793</v>
      </c>
      <c r="Y40" s="11">
        <f t="shared" si="42"/>
        <v>23.204729440048791</v>
      </c>
      <c r="Z40" s="11">
        <f t="shared" si="43"/>
        <v>53.948012430922354</v>
      </c>
      <c r="AA40" s="12">
        <f t="shared" si="44"/>
        <v>622.14075934458538</v>
      </c>
      <c r="AB40" s="12">
        <f t="shared" si="45"/>
        <v>26.739899152888949</v>
      </c>
      <c r="AC40" s="12">
        <f t="shared" si="46"/>
        <v>165.63587376423754</v>
      </c>
      <c r="AE40" s="19">
        <f t="shared" si="11"/>
        <v>714.22984173164912</v>
      </c>
      <c r="AF40" s="10">
        <f t="shared" si="12"/>
        <v>482.03839585433667</v>
      </c>
      <c r="AG40" s="11">
        <f t="shared" si="13"/>
        <v>631.05387407754915</v>
      </c>
      <c r="AH40" s="12">
        <f t="shared" si="14"/>
        <v>814.51653226171186</v>
      </c>
      <c r="AJ40">
        <f t="shared" si="15"/>
        <v>0.83624249527412919</v>
      </c>
      <c r="AK40">
        <f t="shared" si="16"/>
        <v>3.8551554855288328E-2</v>
      </c>
      <c r="AL40">
        <f t="shared" si="17"/>
        <v>0.69684768176120915</v>
      </c>
      <c r="AM40">
        <f t="shared" si="18"/>
        <v>4.4586940345136002E-2</v>
      </c>
      <c r="AN40">
        <f t="shared" si="19"/>
        <v>0.87773984909965064</v>
      </c>
      <c r="AO40">
        <f t="shared" si="20"/>
        <v>3.6771392100188899E-2</v>
      </c>
      <c r="AP40">
        <f t="shared" si="21"/>
        <v>0.76381599967904112</v>
      </c>
      <c r="AQ40">
        <f t="shared" si="22"/>
        <v>3.2829166866188503E-2</v>
      </c>
      <c r="AT40">
        <v>0.86939300036478318</v>
      </c>
      <c r="AU40">
        <v>2.6163633669860905E-2</v>
      </c>
    </row>
    <row r="41" spans="1:47" x14ac:dyDescent="0.3">
      <c r="A41" t="s">
        <v>73</v>
      </c>
      <c r="B41">
        <v>0</v>
      </c>
      <c r="C41">
        <v>99</v>
      </c>
      <c r="D41" s="14">
        <v>1.2500000000000001E-2</v>
      </c>
      <c r="E41" s="9">
        <v>48.701999999999998</v>
      </c>
      <c r="F41" s="9">
        <v>47.636000000000003</v>
      </c>
      <c r="G41" s="9">
        <v>28.14</v>
      </c>
      <c r="H41" s="15">
        <v>30.111999999999998</v>
      </c>
      <c r="I41" s="15">
        <v>31.19</v>
      </c>
      <c r="J41" s="15">
        <v>29.225000000000001</v>
      </c>
      <c r="K41" s="16">
        <v>47.241999999999997</v>
      </c>
      <c r="L41" s="16">
        <v>39.398000000000003</v>
      </c>
      <c r="M41" s="16">
        <v>19.670999999999999</v>
      </c>
      <c r="N41" s="17">
        <v>47.476999999999997</v>
      </c>
      <c r="O41" s="17">
        <v>46.514000000000003</v>
      </c>
      <c r="P41" s="17">
        <v>45.250999999999998</v>
      </c>
      <c r="R41" s="13">
        <f t="shared" si="47"/>
        <v>619.02567900126144</v>
      </c>
      <c r="S41" s="13">
        <f t="shared" si="36"/>
        <v>27.949897338543007</v>
      </c>
      <c r="T41" s="13">
        <f t="shared" si="37"/>
        <v>91.397748614613135</v>
      </c>
      <c r="U41" s="10">
        <f t="shared" si="38"/>
        <v>279.43379127515533</v>
      </c>
      <c r="V41" s="10">
        <f t="shared" si="39"/>
        <v>19.401765583640774</v>
      </c>
      <c r="W41" s="10">
        <f t="shared" si="40"/>
        <v>96.197960657026712</v>
      </c>
      <c r="X41" s="11">
        <f t="shared" si="41"/>
        <v>588.62847290531238</v>
      </c>
      <c r="Y41" s="11">
        <f t="shared" si="42"/>
        <v>23.730054715522375</v>
      </c>
      <c r="Z41" s="11">
        <f t="shared" si="43"/>
        <v>56.305027009110077</v>
      </c>
      <c r="AA41" s="12">
        <f t="shared" si="44"/>
        <v>593.48025069912251</v>
      </c>
      <c r="AB41" s="12">
        <f t="shared" si="45"/>
        <v>27.381493932328762</v>
      </c>
      <c r="AC41" s="12">
        <f t="shared" si="46"/>
        <v>173.80606574292392</v>
      </c>
      <c r="AE41" s="19">
        <f t="shared" si="11"/>
        <v>738.37332495441751</v>
      </c>
      <c r="AF41" s="10">
        <f t="shared" si="12"/>
        <v>395.03351751582284</v>
      </c>
      <c r="AG41" s="11">
        <f t="shared" si="13"/>
        <v>668.66355462994477</v>
      </c>
      <c r="AH41" s="12">
        <f t="shared" si="14"/>
        <v>794.66781037437522</v>
      </c>
      <c r="AJ41">
        <f t="shared" si="15"/>
        <v>0.83836408775936777</v>
      </c>
      <c r="AK41">
        <f t="shared" si="16"/>
        <v>3.7853341113410967E-2</v>
      </c>
      <c r="AL41">
        <f t="shared" si="17"/>
        <v>0.70736729640659612</v>
      </c>
      <c r="AM41">
        <f t="shared" si="18"/>
        <v>4.9114226320969456E-2</v>
      </c>
      <c r="AN41">
        <f t="shared" si="19"/>
        <v>0.88030590097148964</v>
      </c>
      <c r="AO41">
        <f t="shared" si="20"/>
        <v>3.5488781392691848E-2</v>
      </c>
      <c r="AP41">
        <f t="shared" si="21"/>
        <v>0.7468280996804546</v>
      </c>
      <c r="AQ41">
        <f t="shared" si="22"/>
        <v>3.4456528344125444E-2</v>
      </c>
      <c r="AT41">
        <v>0.86936759540570485</v>
      </c>
      <c r="AU41">
        <v>2.4674876502812037E-2</v>
      </c>
    </row>
    <row r="42" spans="1:47" x14ac:dyDescent="0.3">
      <c r="A42" t="s">
        <v>74</v>
      </c>
      <c r="B42">
        <v>0</v>
      </c>
      <c r="C42">
        <v>99</v>
      </c>
      <c r="D42" s="14">
        <v>1.2500000000000001E-2</v>
      </c>
      <c r="E42" s="9">
        <v>47.338000000000001</v>
      </c>
      <c r="F42" s="9">
        <v>46.475999999999999</v>
      </c>
      <c r="G42" s="9">
        <v>26.614999999999998</v>
      </c>
      <c r="H42" s="15">
        <v>31.19</v>
      </c>
      <c r="I42" s="15">
        <v>32.57</v>
      </c>
      <c r="J42" s="15">
        <v>30.334</v>
      </c>
      <c r="K42" s="16">
        <v>50.015999999999998</v>
      </c>
      <c r="L42" s="16">
        <v>42.19</v>
      </c>
      <c r="M42" s="16">
        <v>21.706</v>
      </c>
      <c r="N42" s="17">
        <v>44.841000000000001</v>
      </c>
      <c r="O42" s="17">
        <v>41.2</v>
      </c>
      <c r="P42" s="17">
        <v>40.149000000000001</v>
      </c>
      <c r="R42" s="13">
        <f t="shared" si="47"/>
        <v>590.6085725601921</v>
      </c>
      <c r="S42" s="13">
        <f t="shared" si="36"/>
        <v>27.362210301814279</v>
      </c>
      <c r="T42" s="13">
        <f t="shared" si="37"/>
        <v>84.761008348519098</v>
      </c>
      <c r="U42" s="10">
        <f t="shared" si="38"/>
        <v>296.17584382254483</v>
      </c>
      <c r="V42" s="10">
        <f t="shared" si="39"/>
        <v>20.139510373066074</v>
      </c>
      <c r="W42" s="10">
        <f t="shared" si="40"/>
        <v>101.16979275028196</v>
      </c>
      <c r="X42" s="11">
        <f t="shared" si="41"/>
        <v>646.89820559746681</v>
      </c>
      <c r="Y42" s="11">
        <f t="shared" si="42"/>
        <v>25.172746996848105</v>
      </c>
      <c r="Z42" s="11">
        <f t="shared" si="43"/>
        <v>64.326877032456949</v>
      </c>
      <c r="AA42" s="12">
        <f t="shared" si="44"/>
        <v>539.96602050956756</v>
      </c>
      <c r="AB42" s="12">
        <f t="shared" si="45"/>
        <v>24.662744298802213</v>
      </c>
      <c r="AC42" s="12">
        <f t="shared" si="46"/>
        <v>147.83317806703499</v>
      </c>
      <c r="AE42" s="19">
        <f t="shared" si="11"/>
        <v>702.73179121052544</v>
      </c>
      <c r="AF42" s="10">
        <f t="shared" si="12"/>
        <v>417.48514694589284</v>
      </c>
      <c r="AG42" s="11">
        <f t="shared" si="13"/>
        <v>736.39782962677191</v>
      </c>
      <c r="AH42" s="12">
        <f t="shared" si="14"/>
        <v>712.4619428754047</v>
      </c>
      <c r="AJ42">
        <f t="shared" si="15"/>
        <v>0.84044663973834177</v>
      </c>
      <c r="AK42">
        <f t="shared" si="16"/>
        <v>3.8936918243986297E-2</v>
      </c>
      <c r="AL42">
        <f t="shared" si="17"/>
        <v>0.70942845748936312</v>
      </c>
      <c r="AM42">
        <f t="shared" si="18"/>
        <v>4.8240064396054327E-2</v>
      </c>
      <c r="AN42">
        <f t="shared" si="19"/>
        <v>0.87846294431005301</v>
      </c>
      <c r="AO42">
        <f t="shared" si="20"/>
        <v>3.4183624644312696E-2</v>
      </c>
      <c r="AP42">
        <f t="shared" si="21"/>
        <v>0.75788752776089929</v>
      </c>
      <c r="AQ42">
        <f t="shared" si="22"/>
        <v>3.4616226937352682E-2</v>
      </c>
      <c r="AT42">
        <v>0.87225013652342265</v>
      </c>
      <c r="AU42">
        <v>2.3567230006840533E-2</v>
      </c>
    </row>
    <row r="43" spans="1:47" x14ac:dyDescent="0.3">
      <c r="A43" t="s">
        <v>75</v>
      </c>
      <c r="B43">
        <v>1</v>
      </c>
      <c r="C43">
        <v>99</v>
      </c>
      <c r="D43" s="14">
        <v>1.2500000000000001E-2</v>
      </c>
      <c r="E43" s="9">
        <v>55.249000000000002</v>
      </c>
      <c r="F43" s="9">
        <v>52.296999999999997</v>
      </c>
      <c r="G43" s="9">
        <v>4.5999999999999996</v>
      </c>
      <c r="H43" s="15">
        <v>30.103000000000002</v>
      </c>
      <c r="I43" s="15">
        <v>35.401000000000003</v>
      </c>
      <c r="J43" s="15">
        <v>37.664000000000001</v>
      </c>
      <c r="K43" s="16">
        <v>62.158999999999999</v>
      </c>
      <c r="L43" s="16">
        <v>41.110999999999997</v>
      </c>
      <c r="M43" s="16">
        <v>0.55100000000000005</v>
      </c>
      <c r="N43" s="17">
        <v>49.780999999999999</v>
      </c>
      <c r="O43" s="17">
        <v>44.786000000000001</v>
      </c>
      <c r="P43" s="17">
        <v>40.210999999999999</v>
      </c>
      <c r="R43" s="13">
        <f t="shared" si="47"/>
        <v>762.65354078001712</v>
      </c>
      <c r="S43" s="13">
        <f t="shared" si="36"/>
        <v>30.29193256059083</v>
      </c>
      <c r="T43" s="13">
        <f t="shared" si="37"/>
        <v>7.883359761140837</v>
      </c>
      <c r="U43" s="10">
        <f t="shared" si="38"/>
        <v>279.29564040275073</v>
      </c>
      <c r="V43" s="10">
        <f t="shared" si="39"/>
        <v>21.639707535660879</v>
      </c>
      <c r="W43" s="10">
        <f t="shared" si="40"/>
        <v>135.59025418730425</v>
      </c>
      <c r="X43" s="11">
        <f t="shared" si="41"/>
        <v>926.81637575894229</v>
      </c>
      <c r="Y43" s="11">
        <f t="shared" si="42"/>
        <v>24.616813263149314</v>
      </c>
      <c r="Z43" s="11">
        <f t="shared" si="43"/>
        <v>0.44645543392780024</v>
      </c>
      <c r="AA43" s="12">
        <f t="shared" si="44"/>
        <v>641.87777825417425</v>
      </c>
      <c r="AB43" s="12">
        <f t="shared" si="45"/>
        <v>26.502365656971463</v>
      </c>
      <c r="AC43" s="12">
        <f t="shared" si="46"/>
        <v>148.14214000630847</v>
      </c>
      <c r="AE43" s="19">
        <f t="shared" si="11"/>
        <v>800.82883310174873</v>
      </c>
      <c r="AF43" s="10">
        <f t="shared" si="12"/>
        <v>436.52560212571586</v>
      </c>
      <c r="AG43" s="11">
        <f t="shared" si="13"/>
        <v>951.87964445601938</v>
      </c>
      <c r="AH43" s="12">
        <f t="shared" si="14"/>
        <v>816.52228391745416</v>
      </c>
      <c r="AJ43">
        <f t="shared" si="15"/>
        <v>0.9523302724080599</v>
      </c>
      <c r="AK43">
        <f t="shared" si="16"/>
        <v>3.7825726682773057E-2</v>
      </c>
      <c r="AL43">
        <f t="shared" si="17"/>
        <v>0.63981502812821467</v>
      </c>
      <c r="AM43">
        <f t="shared" si="18"/>
        <v>4.9572596498999429E-2</v>
      </c>
      <c r="AN43">
        <f t="shared" si="19"/>
        <v>0.9736697083049819</v>
      </c>
      <c r="AO43">
        <f t="shared" si="20"/>
        <v>2.5861266607100673E-2</v>
      </c>
      <c r="AP43">
        <f t="shared" si="21"/>
        <v>0.78611177048912539</v>
      </c>
      <c r="AQ43">
        <f t="shared" si="22"/>
        <v>3.2457614665236383E-2</v>
      </c>
      <c r="AT43">
        <v>0.84545177914617853</v>
      </c>
      <c r="AU43">
        <v>2.6561031567162021E-2</v>
      </c>
    </row>
    <row r="44" spans="1:47" x14ac:dyDescent="0.3">
      <c r="A44" t="s">
        <v>76</v>
      </c>
      <c r="B44">
        <v>1</v>
      </c>
      <c r="C44">
        <v>99</v>
      </c>
      <c r="D44" s="14">
        <v>1.2500000000000001E-2</v>
      </c>
      <c r="E44" s="9">
        <v>54.566000000000003</v>
      </c>
      <c r="F44" s="9">
        <v>50.55</v>
      </c>
      <c r="G44" s="9">
        <v>5.7009999999999996</v>
      </c>
      <c r="H44" s="15">
        <v>31.484000000000002</v>
      </c>
      <c r="I44" s="15">
        <v>36.804000000000002</v>
      </c>
      <c r="J44" s="15">
        <v>38.39</v>
      </c>
      <c r="K44" s="16">
        <v>61.837000000000003</v>
      </c>
      <c r="L44" s="16">
        <v>40.121000000000002</v>
      </c>
      <c r="M44" s="16">
        <v>0.69699999999999995</v>
      </c>
      <c r="N44" s="17">
        <v>53.459000000000003</v>
      </c>
      <c r="O44" s="17">
        <v>49.917000000000002</v>
      </c>
      <c r="P44" s="17">
        <v>45.101999999999997</v>
      </c>
      <c r="R44" s="13">
        <f t="shared" si="47"/>
        <v>747.11982545350327</v>
      </c>
      <c r="S44" s="13">
        <f t="shared" si="36"/>
        <v>29.417627190841674</v>
      </c>
      <c r="T44" s="13">
        <f t="shared" si="37"/>
        <v>10.539057123738507</v>
      </c>
      <c r="U44" s="10">
        <f t="shared" si="38"/>
        <v>300.808516415837</v>
      </c>
      <c r="V44" s="10">
        <f t="shared" si="39"/>
        <v>22.376981817799873</v>
      </c>
      <c r="W44" s="10">
        <f t="shared" si="40"/>
        <v>139.13843227652862</v>
      </c>
      <c r="X44" s="11">
        <f t="shared" si="41"/>
        <v>918.88729672212935</v>
      </c>
      <c r="Y44" s="11">
        <f t="shared" si="42"/>
        <v>24.104961808184498</v>
      </c>
      <c r="Z44" s="11">
        <f t="shared" si="43"/>
        <v>0.61361214769765704</v>
      </c>
      <c r="AA44" s="12">
        <f t="shared" si="44"/>
        <v>722.21226585114027</v>
      </c>
      <c r="AB44" s="12">
        <f t="shared" si="45"/>
        <v>29.099812233496827</v>
      </c>
      <c r="AC44" s="12">
        <f t="shared" si="46"/>
        <v>173.03219547519859</v>
      </c>
      <c r="AE44" s="19">
        <f t="shared" si="11"/>
        <v>787.0765097680835</v>
      </c>
      <c r="AF44" s="10">
        <f t="shared" si="12"/>
        <v>462.3239305101655</v>
      </c>
      <c r="AG44" s="11">
        <f t="shared" si="13"/>
        <v>943.60587067801146</v>
      </c>
      <c r="AH44" s="12">
        <f t="shared" si="14"/>
        <v>924.34427355983564</v>
      </c>
      <c r="AJ44">
        <f t="shared" si="15"/>
        <v>0.94923405308290332</v>
      </c>
      <c r="AK44">
        <f t="shared" si="16"/>
        <v>3.7375816487662354E-2</v>
      </c>
      <c r="AL44">
        <f t="shared" si="17"/>
        <v>0.65064448661331598</v>
      </c>
      <c r="AM44">
        <f t="shared" si="18"/>
        <v>4.8401089238680133E-2</v>
      </c>
      <c r="AN44">
        <f t="shared" si="19"/>
        <v>0.97380413292880319</v>
      </c>
      <c r="AO44">
        <f t="shared" si="20"/>
        <v>2.5545582702727675E-2</v>
      </c>
      <c r="AP44">
        <f t="shared" si="21"/>
        <v>0.78132389252519041</v>
      </c>
      <c r="AQ44">
        <f t="shared" si="22"/>
        <v>3.1481573549893484E-2</v>
      </c>
      <c r="AT44">
        <v>0.82144926759275572</v>
      </c>
      <c r="AU44">
        <v>3.0701072406690278E-2</v>
      </c>
    </row>
    <row r="45" spans="1:47" x14ac:dyDescent="0.3">
      <c r="A45" t="s">
        <v>77</v>
      </c>
      <c r="B45">
        <v>1</v>
      </c>
      <c r="C45">
        <v>99</v>
      </c>
      <c r="D45" s="14">
        <v>1.2500000000000001E-2</v>
      </c>
      <c r="E45" s="9">
        <v>51.341999999999999</v>
      </c>
      <c r="F45" s="9">
        <v>47.609000000000002</v>
      </c>
      <c r="G45" s="9">
        <v>5.2510000000000003</v>
      </c>
      <c r="H45" s="15">
        <v>32.594000000000001</v>
      </c>
      <c r="I45" s="15">
        <v>37.840000000000003</v>
      </c>
      <c r="J45" s="15">
        <v>40.338999999999999</v>
      </c>
      <c r="K45" s="16">
        <v>57.603999999999999</v>
      </c>
      <c r="L45" s="16">
        <v>35.067</v>
      </c>
      <c r="M45" s="16">
        <v>0.84899999999999998</v>
      </c>
      <c r="N45" s="17">
        <v>54.67</v>
      </c>
      <c r="O45" s="17">
        <v>49.670999999999999</v>
      </c>
      <c r="P45" s="17">
        <v>43.670999999999999</v>
      </c>
      <c r="R45" s="13">
        <f t="shared" si="47"/>
        <v>675.51519720325803</v>
      </c>
      <c r="S45" s="13">
        <f t="shared" si="36"/>
        <v>27.936241041691567</v>
      </c>
      <c r="T45" s="13">
        <f t="shared" si="37"/>
        <v>9.4294736391049518</v>
      </c>
      <c r="U45" s="10">
        <f t="shared" si="38"/>
        <v>318.55441821637226</v>
      </c>
      <c r="V45" s="10">
        <f t="shared" si="39"/>
        <v>22.918905404522267</v>
      </c>
      <c r="W45" s="10">
        <f t="shared" si="40"/>
        <v>148.7805288272634</v>
      </c>
      <c r="X45" s="11">
        <f t="shared" si="41"/>
        <v>817.17826175692448</v>
      </c>
      <c r="Y45" s="11">
        <f t="shared" si="42"/>
        <v>21.463601906245042</v>
      </c>
      <c r="Z45" s="11">
        <f t="shared" si="43"/>
        <v>0.80133129683665916</v>
      </c>
      <c r="AA45" s="12">
        <f t="shared" si="44"/>
        <v>749.47697102136351</v>
      </c>
      <c r="AB45" s="12">
        <f t="shared" si="45"/>
        <v>28.976151444184502</v>
      </c>
      <c r="AC45" s="12">
        <f t="shared" si="46"/>
        <v>165.64613766534592</v>
      </c>
      <c r="AE45" s="19">
        <f t="shared" si="11"/>
        <v>712.88091188405451</v>
      </c>
      <c r="AF45" s="10">
        <f t="shared" si="12"/>
        <v>490.25385244815789</v>
      </c>
      <c r="AG45" s="11">
        <f t="shared" si="13"/>
        <v>839.44319496000617</v>
      </c>
      <c r="AH45" s="12">
        <f t="shared" si="14"/>
        <v>944.09926013089398</v>
      </c>
      <c r="AJ45">
        <f t="shared" si="15"/>
        <v>0.9475849134716714</v>
      </c>
      <c r="AK45">
        <f t="shared" si="16"/>
        <v>3.9187809037921351E-2</v>
      </c>
      <c r="AL45">
        <f t="shared" si="17"/>
        <v>0.64977443140043034</v>
      </c>
      <c r="AM45">
        <f t="shared" si="18"/>
        <v>4.6749057228358724E-2</v>
      </c>
      <c r="AN45">
        <f t="shared" si="19"/>
        <v>0.9734765457189245</v>
      </c>
      <c r="AO45">
        <f t="shared" si="20"/>
        <v>2.5568855683281391E-2</v>
      </c>
      <c r="AP45">
        <f t="shared" si="21"/>
        <v>0.79385399678996971</v>
      </c>
      <c r="AQ45">
        <f t="shared" si="22"/>
        <v>3.0691848482295309E-2</v>
      </c>
      <c r="AT45">
        <v>0.83793953504335472</v>
      </c>
      <c r="AU45">
        <v>3.627008011657086E-2</v>
      </c>
    </row>
    <row r="46" spans="1:47" x14ac:dyDescent="0.3">
      <c r="A46" t="s">
        <v>78</v>
      </c>
      <c r="B46">
        <v>1</v>
      </c>
      <c r="C46">
        <v>99</v>
      </c>
      <c r="D46" s="14">
        <v>1.2500000000000001E-2</v>
      </c>
      <c r="E46" s="9">
        <v>54.335999999999999</v>
      </c>
      <c r="F46" s="9">
        <v>50.451999999999998</v>
      </c>
      <c r="G46" s="9">
        <v>5.7590000000000003</v>
      </c>
      <c r="H46" s="15">
        <v>25.298999999999999</v>
      </c>
      <c r="I46" s="15">
        <v>30.31</v>
      </c>
      <c r="J46" s="15">
        <v>33.28</v>
      </c>
      <c r="K46" s="16">
        <v>60.183999999999997</v>
      </c>
      <c r="L46" s="16">
        <v>36.311</v>
      </c>
      <c r="M46" s="16">
        <v>0.749</v>
      </c>
      <c r="N46" s="17">
        <v>44.268999999999998</v>
      </c>
      <c r="O46" s="17">
        <v>42.901000000000003</v>
      </c>
      <c r="P46" s="17">
        <v>41.204999999999998</v>
      </c>
      <c r="R46" s="13">
        <f t="shared" si="47"/>
        <v>741.9173424869881</v>
      </c>
      <c r="S46" s="13">
        <f t="shared" si="36"/>
        <v>29.368459710222535</v>
      </c>
      <c r="T46" s="13">
        <f t="shared" si="37"/>
        <v>10.684386680252395</v>
      </c>
      <c r="U46" s="10">
        <f t="shared" si="38"/>
        <v>209.48545782249388</v>
      </c>
      <c r="V46" s="10">
        <f t="shared" si="39"/>
        <v>18.928974106622341</v>
      </c>
      <c r="W46" s="10">
        <f t="shared" si="40"/>
        <v>114.68695674214274</v>
      </c>
      <c r="X46" s="11">
        <f t="shared" si="41"/>
        <v>878.60869940414511</v>
      </c>
      <c r="Y46" s="11">
        <f t="shared" si="42"/>
        <v>22.118360722613897</v>
      </c>
      <c r="Z46" s="11">
        <f t="shared" si="43"/>
        <v>0.67635374542220039</v>
      </c>
      <c r="AA46" s="12">
        <f t="shared" si="44"/>
        <v>528.61898092654212</v>
      </c>
      <c r="AB46" s="12">
        <f t="shared" si="45"/>
        <v>25.538001735524325</v>
      </c>
      <c r="AC46" s="12">
        <f t="shared" si="46"/>
        <v>153.11834971379872</v>
      </c>
      <c r="AE46" s="19">
        <f t="shared" si="11"/>
        <v>781.97018887746299</v>
      </c>
      <c r="AF46" s="10">
        <f t="shared" si="12"/>
        <v>343.10138867125897</v>
      </c>
      <c r="AG46" s="11">
        <f t="shared" si="13"/>
        <v>901.4034138721812</v>
      </c>
      <c r="AH46" s="12">
        <f t="shared" si="14"/>
        <v>707.2753323758651</v>
      </c>
      <c r="AJ46">
        <f t="shared" si="15"/>
        <v>0.94877957374823751</v>
      </c>
      <c r="AK46">
        <f t="shared" si="16"/>
        <v>3.7557006811706803E-2</v>
      </c>
      <c r="AL46">
        <f t="shared" si="17"/>
        <v>0.61056429597611284</v>
      </c>
      <c r="AM46">
        <f t="shared" si="18"/>
        <v>5.517020546005149E-2</v>
      </c>
      <c r="AN46">
        <f t="shared" si="19"/>
        <v>0.97471197233421136</v>
      </c>
      <c r="AO46">
        <f t="shared" si="20"/>
        <v>2.4537693536792256E-2</v>
      </c>
      <c r="AP46">
        <f t="shared" si="21"/>
        <v>0.74740197590493629</v>
      </c>
      <c r="AQ46">
        <f t="shared" si="22"/>
        <v>3.6107581540752429E-2</v>
      </c>
      <c r="AT46">
        <v>0.83835336900084922</v>
      </c>
      <c r="AU46">
        <v>3.6710983371199511E-2</v>
      </c>
    </row>
    <row r="47" spans="1:47" x14ac:dyDescent="0.3">
      <c r="A47" t="s">
        <v>79</v>
      </c>
      <c r="B47">
        <v>1</v>
      </c>
      <c r="C47">
        <v>99</v>
      </c>
      <c r="D47" s="14">
        <v>1.2500000000000001E-2</v>
      </c>
      <c r="E47" s="9">
        <v>58.418999999999997</v>
      </c>
      <c r="F47" s="9">
        <v>54.418999999999997</v>
      </c>
      <c r="G47" s="9">
        <v>6.4189999999999996</v>
      </c>
      <c r="H47" s="15">
        <v>27.111999999999998</v>
      </c>
      <c r="I47" s="15">
        <v>32.113999999999997</v>
      </c>
      <c r="J47" s="15">
        <v>35.113999999999997</v>
      </c>
      <c r="K47" s="16">
        <v>63.158999999999999</v>
      </c>
      <c r="L47" s="16">
        <v>42.110999999999997</v>
      </c>
      <c r="M47" s="16">
        <v>0.58099999999999996</v>
      </c>
      <c r="N47" s="17">
        <v>51.292000000000002</v>
      </c>
      <c r="O47" s="17">
        <v>46.29</v>
      </c>
      <c r="P47" s="17">
        <v>42.289000000000001</v>
      </c>
      <c r="R47" s="13">
        <f t="shared" si="47"/>
        <v>836.39317124538604</v>
      </c>
      <c r="S47" s="13">
        <f t="shared" si="36"/>
        <v>31.348515523702382</v>
      </c>
      <c r="T47" s="13">
        <f t="shared" si="37"/>
        <v>12.373807611325752</v>
      </c>
      <c r="U47" s="10">
        <f t="shared" si="38"/>
        <v>234.89791494418137</v>
      </c>
      <c r="V47" s="10">
        <f t="shared" si="39"/>
        <v>19.896220044466737</v>
      </c>
      <c r="W47" s="10">
        <f t="shared" si="40"/>
        <v>123.32037946048622</v>
      </c>
      <c r="X47" s="11">
        <f t="shared" si="41"/>
        <v>951.61225455268743</v>
      </c>
      <c r="Y47" s="11">
        <f t="shared" si="42"/>
        <v>25.132110937094836</v>
      </c>
      <c r="Z47" s="11">
        <f t="shared" si="43"/>
        <v>0.47965647017486501</v>
      </c>
      <c r="AA47" s="12">
        <f t="shared" si="44"/>
        <v>674.42724901749295</v>
      </c>
      <c r="AB47" s="12">
        <f t="shared" si="45"/>
        <v>27.267790575656729</v>
      </c>
      <c r="AC47" s="12">
        <f t="shared" si="46"/>
        <v>158.59361306875806</v>
      </c>
      <c r="AE47" s="19">
        <f t="shared" si="11"/>
        <v>880.11549438041425</v>
      </c>
      <c r="AF47" s="10">
        <f t="shared" si="12"/>
        <v>378.11451444913433</v>
      </c>
      <c r="AG47" s="11">
        <f t="shared" si="13"/>
        <v>977.2240219599571</v>
      </c>
      <c r="AH47" s="12">
        <f t="shared" si="14"/>
        <v>860.28865266190769</v>
      </c>
      <c r="AJ47">
        <f t="shared" si="15"/>
        <v>0.95032206180416356</v>
      </c>
      <c r="AK47">
        <f t="shared" si="16"/>
        <v>3.5618638376286267E-2</v>
      </c>
      <c r="AL47">
        <f t="shared" si="17"/>
        <v>0.62123485337873985</v>
      </c>
      <c r="AM47">
        <f t="shared" si="18"/>
        <v>5.2619561757508961E-2</v>
      </c>
      <c r="AN47">
        <f t="shared" si="19"/>
        <v>0.97379130390603608</v>
      </c>
      <c r="AO47">
        <f t="shared" si="20"/>
        <v>2.5717860359888548E-2</v>
      </c>
      <c r="AP47">
        <f t="shared" si="21"/>
        <v>0.78395460283089657</v>
      </c>
      <c r="AQ47">
        <f t="shared" si="22"/>
        <v>3.1696094666929117E-2</v>
      </c>
      <c r="AT47">
        <v>0.83624249527412919</v>
      </c>
      <c r="AU47">
        <v>3.8551554855288328E-2</v>
      </c>
    </row>
    <row r="48" spans="1:47" x14ac:dyDescent="0.3">
      <c r="AT48">
        <v>0.83836408775936777</v>
      </c>
      <c r="AU48">
        <v>3.7853341113410967E-2</v>
      </c>
    </row>
    <row r="49" spans="1:47" x14ac:dyDescent="0.3">
      <c r="AT49">
        <v>0.84044663973834177</v>
      </c>
      <c r="AU49">
        <v>3.8936918243986297E-2</v>
      </c>
    </row>
    <row r="50" spans="1:47" x14ac:dyDescent="0.3">
      <c r="AT50">
        <v>0.69541446930597128</v>
      </c>
      <c r="AU50">
        <v>4.5238102006606121E-2</v>
      </c>
    </row>
    <row r="51" spans="1:47" x14ac:dyDescent="0.3">
      <c r="AT51">
        <v>0.68936620678985838</v>
      </c>
      <c r="AU51">
        <v>4.6108278693851278E-2</v>
      </c>
    </row>
    <row r="52" spans="1:47" x14ac:dyDescent="0.3">
      <c r="AT52">
        <v>0.69684768176120915</v>
      </c>
      <c r="AU52">
        <v>4.4586940345136002E-2</v>
      </c>
    </row>
    <row r="53" spans="1:47" x14ac:dyDescent="0.3">
      <c r="AT53">
        <v>0.6694181638016008</v>
      </c>
      <c r="AU53">
        <v>5.2273260583460678E-2</v>
      </c>
    </row>
    <row r="54" spans="1:47" x14ac:dyDescent="0.3">
      <c r="AT54">
        <v>0.67300895427335006</v>
      </c>
      <c r="AU54">
        <v>5.1294679143327519E-2</v>
      </c>
    </row>
    <row r="55" spans="1:47" x14ac:dyDescent="0.3">
      <c r="A55" s="18"/>
      <c r="AT55">
        <v>0.87111542129996156</v>
      </c>
      <c r="AU55">
        <v>3.3192495570948846E-2</v>
      </c>
    </row>
    <row r="56" spans="1:47" x14ac:dyDescent="0.3">
      <c r="AT56">
        <v>0.87489346711214522</v>
      </c>
      <c r="AU56">
        <v>3.5768741469663114E-2</v>
      </c>
    </row>
    <row r="57" spans="1:47" x14ac:dyDescent="0.3">
      <c r="AT57">
        <v>0.87773984909965064</v>
      </c>
      <c r="AU57">
        <v>3.6771392100188899E-2</v>
      </c>
    </row>
    <row r="58" spans="1:47" x14ac:dyDescent="0.3">
      <c r="AT58">
        <v>0.88030590097148964</v>
      </c>
      <c r="AU58">
        <v>3.5488781392691848E-2</v>
      </c>
    </row>
    <row r="59" spans="1:47" x14ac:dyDescent="0.3">
      <c r="AT59">
        <v>0.87846294431005301</v>
      </c>
      <c r="AU59">
        <v>3.4183624644312696E-2</v>
      </c>
    </row>
    <row r="60" spans="1:47" x14ac:dyDescent="0.3">
      <c r="AT60">
        <v>0.76332408649602446</v>
      </c>
      <c r="AU60">
        <v>3.3068822483256169E-2</v>
      </c>
    </row>
    <row r="61" spans="1:47" x14ac:dyDescent="0.3">
      <c r="AT61">
        <v>0.75946004922111565</v>
      </c>
      <c r="AU61">
        <v>3.350889208693026E-2</v>
      </c>
    </row>
    <row r="62" spans="1:47" x14ac:dyDescent="0.3">
      <c r="AT62">
        <v>0.76381599967904112</v>
      </c>
      <c r="AU62">
        <v>3.2829166866188503E-2</v>
      </c>
    </row>
    <row r="63" spans="1:47" x14ac:dyDescent="0.3">
      <c r="AT63">
        <v>0.75715984551962656</v>
      </c>
      <c r="AU63">
        <v>3.6916699630734094E-2</v>
      </c>
    </row>
    <row r="64" spans="1:47" x14ac:dyDescent="0.3">
      <c r="AT64">
        <v>0.75788752776089929</v>
      </c>
      <c r="AU64">
        <v>3.4616226937352682E-2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Jawad</dc:creator>
  <cp:lastModifiedBy>Abdul Jawad</cp:lastModifiedBy>
  <dcterms:created xsi:type="dcterms:W3CDTF">2015-06-05T18:17:20Z</dcterms:created>
  <dcterms:modified xsi:type="dcterms:W3CDTF">2020-05-11T06:43:04Z</dcterms:modified>
</cp:coreProperties>
</file>