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24226"/>
  <mc:AlternateContent xmlns:mc="http://schemas.openxmlformats.org/markup-compatibility/2006">
    <mc:Choice Requires="x15">
      <x15ac:absPath xmlns:x15ac="http://schemas.microsoft.com/office/spreadsheetml/2010/11/ac" url="/Users/rianajawad/Documents/GitHub/transit_ridership_decline/Factors and Ridership Data/"/>
    </mc:Choice>
  </mc:AlternateContent>
  <xr:revisionPtr revIDLastSave="0" documentId="8_{AB8767F1-044A-3D42-9F2F-BB7E34856418}" xr6:coauthVersionLast="45" xr6:coauthVersionMax="45" xr10:uidLastSave="{00000000-0000-0000-0000-000000000000}"/>
  <bookViews>
    <workbookView xWindow="0" yWindow="460" windowWidth="28800" windowHeight="15840" activeTab="1" xr2:uid="{00000000-000D-0000-FFFF-FFFF00000000}"/>
  </bookViews>
  <sheets>
    <sheet name="Ridership By Quarter" sheetId="1" r:id="rId1"/>
    <sheet name="Year-End Totals"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2" l="1"/>
  <c r="Q13" i="2"/>
  <c r="K3" i="2"/>
  <c r="L3" i="2"/>
  <c r="M3" i="2"/>
  <c r="N3" i="2"/>
  <c r="O3" i="2"/>
  <c r="P3" i="2"/>
  <c r="Q3" i="2"/>
  <c r="K4" i="2"/>
  <c r="L4" i="2"/>
  <c r="M4" i="2"/>
  <c r="N4" i="2"/>
  <c r="O4" i="2"/>
  <c r="P4" i="2"/>
  <c r="Q4" i="2"/>
  <c r="K5" i="2"/>
  <c r="L5" i="2"/>
  <c r="M5" i="2"/>
  <c r="N5" i="2"/>
  <c r="O5" i="2"/>
  <c r="P5" i="2"/>
  <c r="Q5" i="2"/>
  <c r="K6" i="2"/>
  <c r="L6" i="2"/>
  <c r="M6" i="2"/>
  <c r="N6" i="2"/>
  <c r="O6" i="2"/>
  <c r="P6" i="2"/>
  <c r="Q6" i="2"/>
  <c r="K7" i="2"/>
  <c r="L7" i="2"/>
  <c r="M7" i="2"/>
  <c r="N7" i="2"/>
  <c r="O7" i="2"/>
  <c r="P7" i="2"/>
  <c r="Q7" i="2"/>
  <c r="K8" i="2"/>
  <c r="L8" i="2"/>
  <c r="M8" i="2"/>
  <c r="N8" i="2"/>
  <c r="O8" i="2"/>
  <c r="P8" i="2"/>
  <c r="Q8" i="2"/>
  <c r="K9" i="2"/>
  <c r="L9" i="2"/>
  <c r="M9" i="2"/>
  <c r="N9" i="2"/>
  <c r="O9" i="2"/>
  <c r="P9" i="2"/>
  <c r="Q9" i="2"/>
  <c r="K10" i="2"/>
  <c r="L10" i="2"/>
  <c r="M10" i="2"/>
  <c r="N10" i="2"/>
  <c r="O10" i="2"/>
  <c r="P10" i="2"/>
  <c r="Q10" i="2"/>
  <c r="K11" i="2"/>
  <c r="L11" i="2"/>
  <c r="M11" i="2"/>
  <c r="N11" i="2"/>
  <c r="O11" i="2"/>
  <c r="P11" i="2"/>
  <c r="Q11" i="2"/>
  <c r="K12" i="2"/>
  <c r="L12" i="2"/>
  <c r="M12" i="2"/>
  <c r="N12" i="2"/>
  <c r="O12" i="2"/>
  <c r="P12" i="2"/>
  <c r="Q12" i="2"/>
  <c r="K13" i="2"/>
  <c r="L13" i="2"/>
  <c r="M13" i="2"/>
  <c r="N13" i="2"/>
  <c r="O13" i="2"/>
  <c r="K14" i="2"/>
  <c r="L14" i="2"/>
  <c r="M14" i="2"/>
  <c r="N14" i="2"/>
  <c r="O14" i="2"/>
  <c r="P14" i="2"/>
  <c r="Q14" i="2"/>
  <c r="K15" i="2"/>
  <c r="L15" i="2"/>
  <c r="M15" i="2"/>
  <c r="N15" i="2"/>
  <c r="O15" i="2"/>
  <c r="P15" i="2"/>
  <c r="Q15" i="2"/>
  <c r="K16" i="2"/>
  <c r="L16" i="2"/>
  <c r="M16" i="2"/>
  <c r="N16" i="2"/>
  <c r="O16" i="2"/>
  <c r="P16" i="2"/>
  <c r="Q16" i="2"/>
  <c r="K17" i="2"/>
  <c r="L17" i="2"/>
  <c r="M17" i="2"/>
  <c r="N17" i="2"/>
  <c r="O17" i="2"/>
  <c r="P17" i="2"/>
  <c r="Q17" i="2"/>
  <c r="K18" i="2"/>
  <c r="L18" i="2"/>
  <c r="M18" i="2"/>
  <c r="N18" i="2"/>
  <c r="O18" i="2"/>
  <c r="P18" i="2"/>
  <c r="Q18" i="2"/>
  <c r="K19" i="2"/>
  <c r="L19" i="2"/>
  <c r="M19" i="2"/>
  <c r="N19" i="2"/>
  <c r="O19" i="2"/>
  <c r="P19" i="2"/>
  <c r="Q19" i="2"/>
  <c r="K20" i="2"/>
  <c r="L20" i="2"/>
  <c r="M20" i="2"/>
  <c r="N20" i="2"/>
  <c r="O20" i="2"/>
  <c r="P20" i="2"/>
  <c r="Q20" i="2"/>
  <c r="K21" i="2"/>
  <c r="L21" i="2"/>
  <c r="M21" i="2"/>
  <c r="N21" i="2"/>
  <c r="O21" i="2"/>
  <c r="P21" i="2"/>
  <c r="Q21" i="2"/>
  <c r="K22" i="2"/>
  <c r="L22" i="2"/>
  <c r="M22" i="2"/>
  <c r="N22" i="2"/>
  <c r="O22" i="2"/>
  <c r="P22" i="2"/>
  <c r="Q22" i="2"/>
  <c r="K23" i="2"/>
  <c r="L23" i="2"/>
  <c r="M23" i="2"/>
  <c r="N23" i="2"/>
  <c r="O23" i="2"/>
  <c r="P23" i="2"/>
  <c r="Q23" i="2"/>
  <c r="K24" i="2"/>
  <c r="L24" i="2"/>
  <c r="M24" i="2"/>
  <c r="N24" i="2"/>
  <c r="O24" i="2"/>
  <c r="P24" i="2"/>
  <c r="Q24" i="2"/>
  <c r="K25" i="2"/>
  <c r="L25" i="2"/>
  <c r="M25" i="2"/>
  <c r="N25" i="2"/>
  <c r="O25" i="2"/>
  <c r="P25" i="2"/>
  <c r="Q25" i="2"/>
  <c r="K26" i="2"/>
  <c r="L26" i="2"/>
  <c r="M26" i="2"/>
  <c r="N26" i="2"/>
  <c r="O26" i="2"/>
  <c r="P26" i="2"/>
  <c r="Q26" i="2"/>
  <c r="K27" i="2"/>
  <c r="L27" i="2"/>
  <c r="M27" i="2"/>
  <c r="N27" i="2"/>
  <c r="O27" i="2"/>
  <c r="P27" i="2"/>
  <c r="Q27" i="2"/>
  <c r="K28" i="2"/>
  <c r="L28" i="2"/>
  <c r="M28" i="2"/>
  <c r="N28" i="2"/>
  <c r="O28" i="2"/>
  <c r="P28" i="2"/>
  <c r="Q28" i="2"/>
  <c r="K29" i="2"/>
  <c r="L29" i="2"/>
  <c r="M29" i="2"/>
  <c r="N29" i="2"/>
  <c r="O29" i="2"/>
  <c r="P29" i="2"/>
  <c r="Q29" i="2"/>
  <c r="K30" i="2"/>
  <c r="L30" i="2"/>
  <c r="M30" i="2"/>
  <c r="N30" i="2"/>
  <c r="O30" i="2"/>
  <c r="P30" i="2"/>
  <c r="Q30" i="2"/>
  <c r="K31" i="2"/>
  <c r="L31" i="2"/>
  <c r="M31" i="2"/>
  <c r="N31" i="2"/>
  <c r="O31" i="2"/>
  <c r="P31" i="2"/>
  <c r="Q31"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 i="2"/>
  <c r="M114" i="1"/>
  <c r="N114" i="1"/>
  <c r="O114" i="1"/>
  <c r="P114" i="1"/>
  <c r="Q114" i="1"/>
  <c r="R114" i="1"/>
  <c r="S114" i="1"/>
  <c r="L114" i="1"/>
  <c r="M117" i="1"/>
  <c r="N117" i="1"/>
  <c r="O117" i="1"/>
  <c r="P117" i="1"/>
  <c r="Q117" i="1"/>
  <c r="R117" i="1"/>
  <c r="S117" i="1"/>
  <c r="S119" i="1" s="1"/>
  <c r="T117" i="1"/>
  <c r="T119" i="1" s="1"/>
  <c r="U117" i="1"/>
  <c r="M118" i="1"/>
  <c r="N118" i="1"/>
  <c r="O118" i="1"/>
  <c r="P118" i="1"/>
  <c r="Q118" i="1"/>
  <c r="Q119" i="1" s="1"/>
  <c r="R118" i="1"/>
  <c r="R119" i="1" s="1"/>
  <c r="S118" i="1"/>
  <c r="T118" i="1"/>
  <c r="M119" i="1"/>
  <c r="U118" i="1" s="1"/>
  <c r="U119" i="1" s="1"/>
  <c r="N119" i="1"/>
  <c r="V118" i="1" s="1"/>
  <c r="O119" i="1"/>
  <c r="P119" i="1"/>
  <c r="L119" i="1"/>
  <c r="L117" i="1"/>
  <c r="L118" i="1"/>
  <c r="V119" i="1" l="1"/>
  <c r="V117" i="1"/>
  <c r="D85" i="1"/>
  <c r="B85" i="1"/>
  <c r="D84" i="1"/>
  <c r="B84" i="1"/>
  <c r="D83" i="1"/>
  <c r="B83" i="1"/>
  <c r="D82" i="1"/>
  <c r="B82" i="1"/>
  <c r="D81" i="1"/>
  <c r="B81" i="1"/>
  <c r="D80" i="1"/>
  <c r="B80" i="1"/>
  <c r="D79" i="1"/>
  <c r="B79" i="1"/>
  <c r="D78" i="1"/>
  <c r="B78" i="1"/>
  <c r="D77" i="1"/>
  <c r="B77" i="1"/>
  <c r="D76" i="1"/>
  <c r="B76" i="1"/>
  <c r="D75" i="1"/>
  <c r="B75" i="1"/>
  <c r="D74" i="1"/>
  <c r="B74" i="1"/>
  <c r="D73" i="1"/>
  <c r="B73" i="1"/>
  <c r="D72" i="1"/>
  <c r="B72" i="1"/>
  <c r="D71" i="1"/>
  <c r="B71" i="1"/>
  <c r="D70" i="1"/>
  <c r="B70" i="1"/>
  <c r="D69" i="1"/>
  <c r="B69" i="1"/>
  <c r="D68" i="1"/>
  <c r="B68" i="1"/>
  <c r="D67" i="1"/>
  <c r="B67" i="1"/>
  <c r="D66" i="1"/>
  <c r="B66" i="1"/>
  <c r="D65" i="1"/>
  <c r="B65" i="1"/>
  <c r="D64" i="1"/>
  <c r="B64" i="1"/>
  <c r="D63" i="1"/>
  <c r="B63" i="1"/>
  <c r="D62" i="1"/>
  <c r="B62" i="1"/>
  <c r="D61" i="1"/>
  <c r="B61" i="1"/>
  <c r="D60" i="1"/>
  <c r="B60" i="1"/>
  <c r="D59" i="1"/>
  <c r="B59" i="1"/>
  <c r="D58" i="1"/>
  <c r="B58" i="1"/>
  <c r="D57" i="1"/>
  <c r="B57" i="1"/>
  <c r="D56" i="1"/>
  <c r="B56" i="1"/>
  <c r="D55" i="1"/>
  <c r="B55" i="1"/>
  <c r="D54"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<sst xmlns="http://schemas.openxmlformats.org/spreadsheetml/2006/main" count="215" uniqueCount="58">
  <si>
    <t>Quarter</t>
  </si>
  <si>
    <t>Year</t>
  </si>
  <si>
    <t>Q1</t>
  </si>
  <si>
    <t>N/A</t>
  </si>
  <si>
    <t>Q2</t>
  </si>
  <si>
    <t>Q3</t>
  </si>
  <si>
    <t>Q4</t>
  </si>
  <si>
    <t>Total Ridership (000s)</t>
  </si>
  <si>
    <t>Heavy Rail (000s)</t>
  </si>
  <si>
    <t>Light Rail (000s)</t>
  </si>
  <si>
    <t>Commuter Rail (000s)</t>
  </si>
  <si>
    <t>Trolleybus (000s)</t>
  </si>
  <si>
    <t>Bus (000s)</t>
  </si>
  <si>
    <t>Demand Response (000s)</t>
  </si>
  <si>
    <t>Other (000s)</t>
  </si>
  <si>
    <t>Commuter Rail 
(000s)</t>
  </si>
  <si>
    <t>in other</t>
  </si>
  <si>
    <t>Source: American Public Transportation Association Quarterly Ridership Report</t>
  </si>
  <si>
    <t>Compiled by: Matthew Dickens, Senior Policy Analyst</t>
  </si>
  <si>
    <t>2017 - Q2</t>
  </si>
  <si>
    <t>2017 - Q3</t>
  </si>
  <si>
    <t>2011 - Q1</t>
  </si>
  <si>
    <t>2011 - Q2</t>
  </si>
  <si>
    <t>2011 - Q3</t>
  </si>
  <si>
    <t>2011 - Q4</t>
  </si>
  <si>
    <t>2012 - Q1</t>
  </si>
  <si>
    <t>2012 - Q2</t>
  </si>
  <si>
    <t>2012 - Q3</t>
  </si>
  <si>
    <t>2012 - Q4</t>
  </si>
  <si>
    <t>2013 - Q1</t>
  </si>
  <si>
    <t>2013 - Q2</t>
  </si>
  <si>
    <t>2013 - Q3</t>
  </si>
  <si>
    <t>2013 - Q4</t>
  </si>
  <si>
    <t>2014 - Q1</t>
  </si>
  <si>
    <t>2014 - Q2</t>
  </si>
  <si>
    <t>2014 - Q3</t>
  </si>
  <si>
    <t>2014 - Q4</t>
  </si>
  <si>
    <t>2015 - Q1</t>
  </si>
  <si>
    <t>2015 - Q2</t>
  </si>
  <si>
    <t>2015 - Q3</t>
  </si>
  <si>
    <t>2015 - Q4</t>
  </si>
  <si>
    <t>2016 - Q1</t>
  </si>
  <si>
    <t>2016 - Q2</t>
  </si>
  <si>
    <t>2016 - Q3</t>
  </si>
  <si>
    <t>2016 - Q4</t>
  </si>
  <si>
    <t>2017 - Q1</t>
  </si>
  <si>
    <t>2017 - Q4</t>
  </si>
  <si>
    <t>2018 - Q1</t>
  </si>
  <si>
    <t>2018 - Q2</t>
  </si>
  <si>
    <t>2018 - Q3</t>
  </si>
  <si>
    <t>2018 - Q4</t>
  </si>
  <si>
    <t>2019 - Q1</t>
  </si>
  <si>
    <t>Note: Ridership numbers are readjusted in each quarter based on the new Fact Book ridership number and data changes and updates from agencies.  Previous quarters prior to 2006 have not been adjusted, so adding Q1-Q4 of a single year will not result in the accurate year-end ridership number.  For year-end totals, see the other tab of this spreadsheet.</t>
  </si>
  <si>
    <t>2019 - Q2</t>
  </si>
  <si>
    <t>Note: the numbers are not contiguous for bus, demand response, and other from 2006 to 2007.  A methodology change shifted trips from bus to demand response and other.
Year-end totals are updated at the beginning of each year.</t>
  </si>
  <si>
    <t>https://www.apta.com/research-technical-resources/transit-statistics/ridership-report/</t>
  </si>
  <si>
    <t>2019 - Q3</t>
  </si>
  <si>
    <t>2019 -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</si>
</sst>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0"/>
      <name val="Arial"/>
      <family val="2"/>
    </font>
    <font>
      <sz val="11"/>
      <color theme="1"/>
      <name val="Calibri"/>
      <family val="2"/>
      <scheme val="minor"/>
    </font>
    <font>
      <u/>
      <sz val="10"/>
      <color theme="10"/>
      <name val="Arial"/>
      <family val="2"/>
    </font>
    <font>
      <sz val="10"/>
      <color theme="1"/>
      <name val="Arial"/>
      <family val="2"/>
    </font>
    <font>
      <sz val="10"/>
      <name val="Arial"/>
    </font>
  </fonts>
  <fills count="2">
    <fill>
      <patternFill patternType="none"/>
    </fill>
    <fill>
      <patternFill patternType="gray125"/>
    </fill>
  </fills>
  <borders count="4">
    <border>
      <left/>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9" fontId="5" fillId="0" borderId="0" applyFont="0" applyFill="0" applyBorder="0" applyAlignment="0" applyProtection="0"/>
  </cellStyleXfs>
  <cellXfs count="25">
    <xf numFmtId="0" fontId="0" fillId="0" borderId="0" xfId="0"/>
    <xf numFmtId="0" fontId="1" fillId="0" borderId="0" xfId="0" applyFont="1" applyAlignment="1">
      <alignment horizontal="center" wrapText="1"/>
    </xf>
    <xf numFmtId="0" fontId="1" fillId="0" borderId="0" xfId="0" applyFont="1"/>
    <xf numFmtId="0" fontId="1" fillId="0" borderId="0" xfId="0" applyFont="1" applyAlignment="1">
      <alignment wrapText="1"/>
    </xf>
    <xf numFmtId="3" fontId="1" fillId="0" borderId="0" xfId="0" applyNumberFormat="1" applyFont="1" applyAlignment="1">
      <alignment wrapText="1"/>
    </xf>
    <xf numFmtId="3" fontId="1" fillId="0" borderId="0" xfId="0" applyNumberFormat="1" applyFont="1" applyAlignment="1">
      <alignment horizontal="center" wrapText="1"/>
    </xf>
    <xf numFmtId="3" fontId="1" fillId="0" borderId="0" xfId="0" applyNumberFormat="1" applyFont="1" applyAlignment="1">
      <alignment horizontal="right" wrapText="1"/>
    </xf>
    <xf numFmtId="3" fontId="1" fillId="0" borderId="0" xfId="0" applyNumberFormat="1" applyFont="1"/>
    <xf numFmtId="3" fontId="4" fillId="0" borderId="0" xfId="2" applyNumberFormat="1" applyFont="1"/>
    <xf numFmtId="3" fontId="4" fillId="0" borderId="0" xfId="5" applyNumberFormat="1" applyFont="1"/>
    <xf numFmtId="3" fontId="4" fillId="0" borderId="0" xfId="3" applyNumberFormat="1" applyFont="1"/>
    <xf numFmtId="3" fontId="4" fillId="0" borderId="0" xfId="4" applyNumberFormat="1" applyFont="1" applyFill="1"/>
    <xf numFmtId="3" fontId="4" fillId="0" borderId="0" xfId="3" applyNumberFormat="1" applyFont="1" applyFill="1"/>
    <xf numFmtId="3" fontId="0" fillId="0" borderId="0" xfId="0" applyNumberFormat="1"/>
    <xf numFmtId="0" fontId="1" fillId="0" borderId="0" xfId="0" applyFont="1" applyAlignment="1">
      <alignment horizontal="right" wrapText="1"/>
    </xf>
    <xf numFmtId="3" fontId="0" fillId="0" borderId="0" xfId="0" applyNumberFormat="1" applyAlignment="1">
      <alignment horizontal="right"/>
    </xf>
    <xf numFmtId="0" fontId="3" fillId="0" borderId="0" xfId="1" applyAlignment="1" applyProtection="1"/>
    <xf numFmtId="164" fontId="0" fillId="0" borderId="0" xfId="6" applyNumberFormat="1" applyFont="1"/>
    <xf numFmtId="10" fontId="0" fillId="0" borderId="0" xfId="6" applyNumberFormat="1" applyFont="1"/>
    <xf numFmtId="0" fontId="1"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1" xfId="0" applyFont="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7">
    <cellStyle name="Hyperlink" xfId="1" builtinId="8"/>
    <cellStyle name="Normal" xfId="0" builtinId="0"/>
    <cellStyle name="Normal 10" xfId="2" xr:uid="{00000000-0005-0000-0000-000002000000}"/>
    <cellStyle name="Normal 2" xfId="3" xr:uid="{00000000-0005-0000-0000-000003000000}"/>
    <cellStyle name="Normal 4" xfId="4" xr:uid="{00000000-0005-0000-0000-000004000000}"/>
    <cellStyle name="Normal 9" xfId="5" xr:uid="{00000000-0005-0000-0000-000005000000}"/>
    <cellStyle name="Percent" xfId="6"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'Year-End Totals'!$B$1</c:f>
              <c:strCache>
                <c:ptCount val="1"/>
                <c:pt idx="0">
                  <c:v>Total Ridership (000s)</c:v>
                </c:pt>
              </c:strCache>
            </c:strRef>
          </c:tx>
          <c:spPr>
            <a:ln w="28575" cap="rnd">
              <a:solidFill>
                <a:schemeClr val="accent1"/>
              </a:solidFill>
              <a:round/>
            </a:ln>
            <a:effectLst/>
          </c:spPr>
          <c:marker>
            <c:symbol val="none"/>
          </c:marker>
          <c:cat>
            <c:numRef>
              <c:f>'Year-End Totals'!$A$2:$A$31</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'Year-End Totals'!$B$2:$B$31</c:f>
              <c:numCache>
                <c:formatCode>#,##0</c:formatCode>
                <c:ptCount val="30"/>
                <c:pt idx="0">
                  <c:v>8956479</c:v>
                </c:pt>
                <c:pt idx="1">
                  <c:v>8483877</c:v>
                </c:pt>
                <c:pt idx="2">
                  <c:v>8555107</c:v>
                </c:pt>
                <c:pt idx="3">
                  <c:v>8452120</c:v>
                </c:pt>
                <c:pt idx="4">
                  <c:v>8450736</c:v>
                </c:pt>
                <c:pt idx="5">
                  <c:v>8490116</c:v>
                </c:pt>
                <c:pt idx="6">
                  <c:v>7930132</c:v>
                </c:pt>
                <c:pt idx="7">
                  <c:v>8106214</c:v>
                </c:pt>
                <c:pt idx="8">
                  <c:v>8697183</c:v>
                </c:pt>
                <c:pt idx="9">
                  <c:v>9057962</c:v>
                </c:pt>
                <c:pt idx="10">
                  <c:v>9403443</c:v>
                </c:pt>
                <c:pt idx="11">
                  <c:v>9504693</c:v>
                </c:pt>
                <c:pt idx="12">
                  <c:v>9386941</c:v>
                </c:pt>
                <c:pt idx="13">
                  <c:v>9328781.0319089852</c:v>
                </c:pt>
                <c:pt idx="14">
                  <c:v>9586404.4654971864</c:v>
                </c:pt>
                <c:pt idx="15">
                  <c:v>9805757.1546091828</c:v>
                </c:pt>
                <c:pt idx="16">
                  <c:v>10046427.266541835</c:v>
                </c:pt>
                <c:pt idx="17">
                  <c:v>10270589.269689821</c:v>
                </c:pt>
                <c:pt idx="18">
                  <c:v>10597931.000555463</c:v>
                </c:pt>
                <c:pt idx="19">
                  <c:v>10257889.073709125</c:v>
                </c:pt>
                <c:pt idx="20">
                  <c:v>10172351.997001674</c:v>
                </c:pt>
                <c:pt idx="21">
                  <c:v>10361769.1</c:v>
                </c:pt>
                <c:pt idx="22">
                  <c:v>10537187.699999999</c:v>
                </c:pt>
                <c:pt idx="23">
                  <c:v>10652068.900000002</c:v>
                </c:pt>
                <c:pt idx="24">
                  <c:v>10736168.699999999</c:v>
                </c:pt>
                <c:pt idx="25">
                  <c:v>10626931.1</c:v>
                </c:pt>
                <c:pt idx="26">
                  <c:v>10407891.699999999</c:v>
                </c:pt>
                <c:pt idx="27">
                  <c:v>10090710.4</c:v>
                </c:pt>
                <c:pt idx="28">
                  <c:v>9916041.7999999989</c:v>
                </c:pt>
                <c:pt idx="29">
                  <c:v>9945325</c:v>
                </c:pt>
              </c:numCache>
            </c:numRef>
          </c:val>
          <c:smooth val="0"/>
          <c:extLst>
            <c:ext xmlns:c16="http://schemas.microsoft.com/office/drawing/2014/chart" uri="{C3380CC4-5D6E-409C-BE32-E72D297353CC}">
              <c16:uniqueId val="{00000000-1254-7B4C-BE07-06C756D38A35}"/>
            </c:ext>
          </c:extLst>
        </c:ser>
        <c:ser>
          <c:idx val="1"/>
          <c:order val="1"/>
          <c:tx>
            <c:strRef>
              <c:f>'Year-End Totals'!$C$1</c:f>
              <c:strCache>
                <c:ptCount val="1"/>
                <c:pt idx="0">
                  <c:v>Heavy Rail (000s)</c:v>
                </c:pt>
              </c:strCache>
            </c:strRef>
          </c:tx>
          <c:spPr>
            <a:ln w="28575" cap="rnd">
              <a:solidFill>
                <a:schemeClr val="accent2"/>
              </a:solidFill>
              <a:round/>
            </a:ln>
            <a:effectLst/>
          </c:spPr>
          <c:marker>
            <c:symbol val="none"/>
          </c:marker>
          <c:cat>
            <c:numRef>
              <c:f>'Year-End Totals'!$A$2:$A$31</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'Year-End Totals'!$C$2:$C$31</c:f>
              <c:numCache>
                <c:formatCode>#,##0</c:formatCode>
                <c:ptCount val="30"/>
                <c:pt idx="0">
                  <c:v>2420196</c:v>
                </c:pt>
                <c:pt idx="1">
                  <c:v>2182759</c:v>
                </c:pt>
                <c:pt idx="2">
                  <c:v>2064773</c:v>
                </c:pt>
                <c:pt idx="3">
                  <c:v>2172905</c:v>
                </c:pt>
                <c:pt idx="4">
                  <c:v>2278945</c:v>
                </c:pt>
                <c:pt idx="5">
                  <c:v>2181997</c:v>
                </c:pt>
                <c:pt idx="6">
                  <c:v>2067370</c:v>
                </c:pt>
                <c:pt idx="7">
                  <c:v>2201070</c:v>
                </c:pt>
                <c:pt idx="8">
                  <c:v>2562799</c:v>
                </c:pt>
                <c:pt idx="9">
                  <c:v>2685998</c:v>
                </c:pt>
                <c:pt idx="10">
                  <c:v>2688025</c:v>
                </c:pt>
                <c:pt idx="11">
                  <c:v>2729836</c:v>
                </c:pt>
                <c:pt idx="12">
                  <c:v>2706211</c:v>
                </c:pt>
                <c:pt idx="13">
                  <c:v>2653189.7908921828</c:v>
                </c:pt>
                <c:pt idx="14">
                  <c:v>2681714.3771514893</c:v>
                </c:pt>
                <c:pt idx="15">
                  <c:v>2774583.3</c:v>
                </c:pt>
                <c:pt idx="16">
                  <c:v>2908948.3</c:v>
                </c:pt>
                <c:pt idx="17">
                  <c:v>3450428.7</c:v>
                </c:pt>
                <c:pt idx="18">
                  <c:v>3570826.1999999997</c:v>
                </c:pt>
                <c:pt idx="19">
                  <c:v>3476969.0999999996</c:v>
                </c:pt>
                <c:pt idx="20">
                  <c:v>3530638.9000000004</c:v>
                </c:pt>
                <c:pt idx="21">
                  <c:v>3648329.5</c:v>
                </c:pt>
                <c:pt idx="22">
                  <c:v>3702571</c:v>
                </c:pt>
                <c:pt idx="23">
                  <c:v>3808780.9</c:v>
                </c:pt>
                <c:pt idx="24">
                  <c:v>3939259.4</c:v>
                </c:pt>
                <c:pt idx="25">
                  <c:v>3945568.6</c:v>
                </c:pt>
                <c:pt idx="26">
                  <c:v>3893768.3</c:v>
                </c:pt>
                <c:pt idx="27">
                  <c:v>3813559</c:v>
                </c:pt>
                <c:pt idx="28">
                  <c:v>3712457.8000000003</c:v>
                </c:pt>
                <c:pt idx="29">
                  <c:v>3797708</c:v>
                </c:pt>
              </c:numCache>
            </c:numRef>
          </c:val>
          <c:smooth val="0"/>
          <c:extLst>
            <c:ext xmlns:c16="http://schemas.microsoft.com/office/drawing/2014/chart" uri="{C3380CC4-5D6E-409C-BE32-E72D297353CC}">
              <c16:uniqueId val="{00000001-1254-7B4C-BE07-06C756D38A35}"/>
            </c:ext>
          </c:extLst>
        </c:ser>
        <c:ser>
          <c:idx val="2"/>
          <c:order val="2"/>
          <c:tx>
            <c:strRef>
              <c:f>'Year-End Totals'!$G$1</c:f>
              <c:strCache>
                <c:ptCount val="1"/>
                <c:pt idx="0">
                  <c:v>Bus (000s)</c:v>
                </c:pt>
              </c:strCache>
            </c:strRef>
          </c:tx>
          <c:spPr>
            <a:ln w="28575" cap="rnd">
              <a:solidFill>
                <a:schemeClr val="accent3"/>
              </a:solidFill>
              <a:round/>
            </a:ln>
            <a:effectLst/>
          </c:spPr>
          <c:marker>
            <c:symbol val="none"/>
          </c:marker>
          <c:cat>
            <c:numRef>
              <c:f>'Year-End Totals'!$A$2:$A$31</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'Year-End Totals'!$G$2:$G$31</c:f>
              <c:numCache>
                <c:formatCode>#,##0</c:formatCode>
                <c:ptCount val="30"/>
                <c:pt idx="0">
                  <c:v>5740648</c:v>
                </c:pt>
                <c:pt idx="1">
                  <c:v>5526171</c:v>
                </c:pt>
                <c:pt idx="2">
                  <c:v>5699502</c:v>
                </c:pt>
                <c:pt idx="3">
                  <c:v>5487952</c:v>
                </c:pt>
                <c:pt idx="4">
                  <c:v>5284821</c:v>
                </c:pt>
                <c:pt idx="5">
                  <c:v>5416852</c:v>
                </c:pt>
                <c:pt idx="6">
                  <c:v>4955427</c:v>
                </c:pt>
                <c:pt idx="7">
                  <c:v>4992529</c:v>
                </c:pt>
                <c:pt idx="8">
                  <c:v>5160836</c:v>
                </c:pt>
                <c:pt idx="9">
                  <c:v>5360392</c:v>
                </c:pt>
                <c:pt idx="10">
                  <c:v>5679265</c:v>
                </c:pt>
                <c:pt idx="11">
                  <c:v>5719321</c:v>
                </c:pt>
                <c:pt idx="12">
                  <c:v>5611975</c:v>
                </c:pt>
                <c:pt idx="13">
                  <c:v>5608515.5415264238</c:v>
                </c:pt>
                <c:pt idx="14">
                  <c:v>5816418.200925542</c:v>
                </c:pt>
                <c:pt idx="15">
                  <c:v>5908530.0680619255</c:v>
                </c:pt>
                <c:pt idx="16">
                  <c:v>5940331.8269788614</c:v>
                </c:pt>
                <c:pt idx="17">
                  <c:v>5429322.021803299</c:v>
                </c:pt>
                <c:pt idx="18">
                  <c:v>5605444.7715192987</c:v>
                </c:pt>
                <c:pt idx="19">
                  <c:v>5370880.4344502911</c:v>
                </c:pt>
                <c:pt idx="20">
                  <c:v>5231478.300883444</c:v>
                </c:pt>
                <c:pt idx="21">
                  <c:v>5272923.3000000007</c:v>
                </c:pt>
                <c:pt idx="22">
                  <c:v>5363050.8</c:v>
                </c:pt>
                <c:pt idx="23">
                  <c:v>5340566.9000000004</c:v>
                </c:pt>
                <c:pt idx="24">
                  <c:v>5258993.4000000004</c:v>
                </c:pt>
                <c:pt idx="25">
                  <c:v>5157145.8</c:v>
                </c:pt>
                <c:pt idx="26">
                  <c:v>4979624</c:v>
                </c:pt>
                <c:pt idx="27">
                  <c:v>4758602.5999999996</c:v>
                </c:pt>
                <c:pt idx="28">
                  <c:v>4706339.2</c:v>
                </c:pt>
                <c:pt idx="29">
                  <c:v>4657569.3</c:v>
                </c:pt>
              </c:numCache>
            </c:numRef>
          </c:val>
          <c:smooth val="0"/>
          <c:extLst>
            <c:ext xmlns:c16="http://schemas.microsoft.com/office/drawing/2014/chart" uri="{C3380CC4-5D6E-409C-BE32-E72D297353CC}">
              <c16:uniqueId val="{00000002-1254-7B4C-BE07-06C756D38A35}"/>
            </c:ext>
          </c:extLst>
        </c:ser>
        <c:dLbls>
          <c:showLegendKey val="0"/>
          <c:showVal val="0"/>
          <c:showCatName val="0"/>
          <c:showSerName val="0"/>
          <c:showPercent val="0"/>
          <c:showBubbleSize val="0"/>
        </c:dLbls>
        <c:smooth val="0"/>
        <c:axId val="672890863"/>
        <c:axId val="672892495"/>
      </c:lineChart>
      <c:catAx>
        <c:axId val="67289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92495"/>
        <c:crosses val="autoZero"/>
        <c:auto val="1"/>
        <c:lblAlgn val="ctr"/>
        <c:lblOffset val="100"/>
        <c:noMultiLvlLbl val="0"/>
      </c:catAx>
      <c:valAx>
        <c:axId val="672892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90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'Year-End Totals'!$D$1</c:f>
              <c:strCache>
                <c:ptCount val="1"/>
                <c:pt idx="0">
                  <c:v>Light Rail (000s)</c:v>
                </c:pt>
              </c:strCache>
            </c:strRef>
          </c:tx>
          <c:spPr>
            <a:ln w="28575" cap="rnd">
              <a:solidFill>
                <a:schemeClr val="accent1"/>
              </a:solidFill>
              <a:round/>
            </a:ln>
            <a:effectLst/>
          </c:spPr>
          <c:marker>
            <c:symbol val="none"/>
          </c:marker>
          <c:cat>
            <c:numRef>
              <c:f>'Year-End Totals'!$A$2:$A$31</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'Year-End Totals'!$D$2:$D$31</c:f>
              <c:numCache>
                <c:formatCode>#,##0</c:formatCode>
                <c:ptCount val="30"/>
                <c:pt idx="0">
                  <c:v>146443</c:v>
                </c:pt>
                <c:pt idx="1">
                  <c:v>170726</c:v>
                </c:pt>
                <c:pt idx="2">
                  <c:v>162994</c:v>
                </c:pt>
                <c:pt idx="3">
                  <c:v>168451</c:v>
                </c:pt>
                <c:pt idx="4">
                  <c:v>232884</c:v>
                </c:pt>
                <c:pt idx="5">
                  <c:v>243403</c:v>
                </c:pt>
                <c:pt idx="6">
                  <c:v>269479</c:v>
                </c:pt>
                <c:pt idx="7">
                  <c:v>261619</c:v>
                </c:pt>
                <c:pt idx="8">
                  <c:v>278779</c:v>
                </c:pt>
                <c:pt idx="9">
                  <c:v>286671</c:v>
                </c:pt>
                <c:pt idx="10">
                  <c:v>293215</c:v>
                </c:pt>
                <c:pt idx="11">
                  <c:v>310612</c:v>
                </c:pt>
                <c:pt idx="12">
                  <c:v>317653</c:v>
                </c:pt>
                <c:pt idx="13">
                  <c:v>329260.89769736119</c:v>
                </c:pt>
                <c:pt idx="14">
                  <c:v>342294.60028763104</c:v>
                </c:pt>
                <c:pt idx="15">
                  <c:v>362427.8</c:v>
                </c:pt>
                <c:pt idx="16">
                  <c:v>406980.2</c:v>
                </c:pt>
                <c:pt idx="17">
                  <c:v>429765.1</c:v>
                </c:pt>
                <c:pt idx="18">
                  <c:v>462122</c:v>
                </c:pt>
                <c:pt idx="19">
                  <c:v>457117.5</c:v>
                </c:pt>
                <c:pt idx="20">
                  <c:v>464977.50000000006</c:v>
                </c:pt>
                <c:pt idx="21">
                  <c:v>488503.69999999995</c:v>
                </c:pt>
                <c:pt idx="22">
                  <c:v>510022.9</c:v>
                </c:pt>
                <c:pt idx="23">
                  <c:v>518536.19999999995</c:v>
                </c:pt>
                <c:pt idx="24">
                  <c:v>528478.5</c:v>
                </c:pt>
                <c:pt idx="25">
                  <c:v>528030.80000000005</c:v>
                </c:pt>
                <c:pt idx="26">
                  <c:v>548006</c:v>
                </c:pt>
                <c:pt idx="27">
                  <c:v>542273.6</c:v>
                </c:pt>
                <c:pt idx="28">
                  <c:v>526981.19999999995</c:v>
                </c:pt>
                <c:pt idx="29">
                  <c:v>503271.80000000005</c:v>
                </c:pt>
              </c:numCache>
            </c:numRef>
          </c:val>
          <c:smooth val="0"/>
          <c:extLst>
            <c:ext xmlns:c16="http://schemas.microsoft.com/office/drawing/2014/chart" uri="{C3380CC4-5D6E-409C-BE32-E72D297353CC}">
              <c16:uniqueId val="{00000000-542D-E746-B569-AA01CC437909}"/>
            </c:ext>
          </c:extLst>
        </c:ser>
        <c:ser>
          <c:idx val="1"/>
          <c:order val="1"/>
          <c:tx>
            <c:strRef>
              <c:f>'Year-End Totals'!$E$1</c:f>
              <c:strCache>
                <c:ptCount val="1"/>
                <c:pt idx="0">
                  <c:v>Commuter Rail 
(000s)</c:v>
                </c:pt>
              </c:strCache>
            </c:strRef>
          </c:tx>
          <c:spPr>
            <a:ln w="28575" cap="rnd">
              <a:solidFill>
                <a:schemeClr val="accent2"/>
              </a:solidFill>
              <a:round/>
            </a:ln>
            <a:effectLst/>
          </c:spPr>
          <c:marker>
            <c:symbol val="none"/>
          </c:marker>
          <c:cat>
            <c:numRef>
              <c:f>'Year-End Totals'!$A$2:$A$31</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'Year-End Totals'!$E$2:$E$31</c:f>
              <c:numCache>
                <c:formatCode>#,##0</c:formatCode>
                <c:ptCount val="30"/>
                <c:pt idx="0">
                  <c:v>327547</c:v>
                </c:pt>
                <c:pt idx="1">
                  <c:v>325186</c:v>
                </c:pt>
                <c:pt idx="2">
                  <c:v>326443</c:v>
                </c:pt>
                <c:pt idx="3">
                  <c:v>329591</c:v>
                </c:pt>
                <c:pt idx="4">
                  <c:v>349542</c:v>
                </c:pt>
                <c:pt idx="5">
                  <c:v>352312</c:v>
                </c:pt>
                <c:pt idx="6">
                  <c:v>361532</c:v>
                </c:pt>
                <c:pt idx="7">
                  <c:v>368198</c:v>
                </c:pt>
                <c:pt idx="8">
                  <c:v>378595</c:v>
                </c:pt>
                <c:pt idx="9">
                  <c:v>393662</c:v>
                </c:pt>
                <c:pt idx="10">
                  <c:v>411840</c:v>
                </c:pt>
                <c:pt idx="11">
                  <c:v>420680</c:v>
                </c:pt>
                <c:pt idx="12">
                  <c:v>411449</c:v>
                </c:pt>
                <c:pt idx="13">
                  <c:v>408733.55872104992</c:v>
                </c:pt>
                <c:pt idx="14">
                  <c:v>411681.49992179871</c:v>
                </c:pt>
                <c:pt idx="15">
                  <c:v>421901.89999999997</c:v>
                </c:pt>
                <c:pt idx="16">
                  <c:v>436779.80000000005</c:v>
                </c:pt>
                <c:pt idx="17">
                  <c:v>455118.10000000003</c:v>
                </c:pt>
                <c:pt idx="18">
                  <c:v>475738.7</c:v>
                </c:pt>
                <c:pt idx="19">
                  <c:v>451878.8</c:v>
                </c:pt>
                <c:pt idx="20">
                  <c:v>452790.60000000003</c:v>
                </c:pt>
                <c:pt idx="21">
                  <c:v>464036.79999999993</c:v>
                </c:pt>
                <c:pt idx="22">
                  <c:v>466433.9</c:v>
                </c:pt>
                <c:pt idx="23">
                  <c:v>476038.89999999997</c:v>
                </c:pt>
                <c:pt idx="24">
                  <c:v>490409.2</c:v>
                </c:pt>
                <c:pt idx="25">
                  <c:v>489873.4</c:v>
                </c:pt>
                <c:pt idx="26">
                  <c:v>497038.6</c:v>
                </c:pt>
                <c:pt idx="27">
                  <c:v>497072.9</c:v>
                </c:pt>
                <c:pt idx="28">
                  <c:v>499062.5</c:v>
                </c:pt>
                <c:pt idx="29">
                  <c:v>515767.9</c:v>
                </c:pt>
              </c:numCache>
            </c:numRef>
          </c:val>
          <c:smooth val="0"/>
          <c:extLst>
            <c:ext xmlns:c16="http://schemas.microsoft.com/office/drawing/2014/chart" uri="{C3380CC4-5D6E-409C-BE32-E72D297353CC}">
              <c16:uniqueId val="{00000001-542D-E746-B569-AA01CC437909}"/>
            </c:ext>
          </c:extLst>
        </c:ser>
        <c:dLbls>
          <c:showLegendKey val="0"/>
          <c:showVal val="0"/>
          <c:showCatName val="0"/>
          <c:showSerName val="0"/>
          <c:showPercent val="0"/>
          <c:showBubbleSize val="0"/>
        </c:dLbls>
        <c:smooth val="0"/>
        <c:axId val="598062559"/>
        <c:axId val="658379615"/>
      </c:lineChart>
      <c:catAx>
        <c:axId val="5980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79615"/>
        <c:crosses val="autoZero"/>
        <c:auto val="1"/>
        <c:lblAlgn val="ctr"/>
        <c:lblOffset val="100"/>
        <c:noMultiLvlLbl val="0"/>
      </c:catAx>
      <c:valAx>
        <c:axId val="658379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62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190500</xdr:colOff>
      <xdr:row>32</xdr:row>
      <xdr:rowOff>266700</xdr:rowOff>
    </xdr:from>
    <xdr:to>
      <xdr:col>22</xdr:col>
      <xdr:colOff>584200</xdr:colOff>
      <xdr:row>66</xdr:row>
      <xdr:rowOff>101600</xdr:rowOff>
    </xdr:to>
    <xdr:graphicFrame macro="">
      <xdr:nvGraphicFramePr>
        <xdr:cNvPr id="3" name="Chart 2">
          <a:extLst>
            <a:ext uri="{FF2B5EF4-FFF2-40B4-BE49-F238E27FC236}">
              <a16:creationId xmlns:a16="http://schemas.microsoft.com/office/drawing/2014/main" id="{EF057AED-98C8-7F41-A4B6-B81C02B0B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32</xdr:row>
      <xdr:rowOff>469906</xdr:rowOff>
    </xdr:from>
    <xdr:to>
      <xdr:col>11</xdr:col>
      <xdr:colOff>368300</xdr:colOff>
      <xdr:row>65</xdr:row>
      <xdr:rowOff>139700</xdr:rowOff>
    </xdr:to>
    <xdr:graphicFrame macro="">
      <xdr:nvGraphicFramePr>
        <xdr:cNvPr id="4" name="Chart 3">
          <a:extLst>
            <a:ext uri="{FF2B5EF4-FFF2-40B4-BE49-F238E27FC236}">
              <a16:creationId xmlns:a16="http://schemas.microsoft.com/office/drawing/2014/main" id="{A3561042-9E51-4A4A-ADC2-F4959D151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pta.com/research-technical-resources/transit-statistics/ridership-repor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7"/>
  <sheetViews>
    <sheetView zoomScaleNormal="100" workbookViewId="0">
      <pane ySplit="1" topLeftCell="A92" activePane="bottomLeft" state="frozen"/>
      <selection pane="bottomLeft" activeCell="L119" sqref="L119:V119"/>
    </sheetView>
  </sheetViews>
  <sheetFormatPr baseColWidth="10" defaultColWidth="8.83203125" defaultRowHeight="13" x14ac:dyDescent="0.15"/>
  <cols>
    <col min="1" max="1" width="7.1640625" bestFit="1" customWidth="1"/>
    <col min="2" max="2" width="9.1640625" bestFit="1" customWidth="1"/>
    <col min="3" max="3" width="5" bestFit="1" customWidth="1"/>
    <col min="4" max="4" width="10.5" customWidth="1"/>
    <col min="5" max="5" width="9.1640625" bestFit="1" customWidth="1"/>
    <col min="6" max="6" width="8.83203125" bestFit="1" customWidth="1"/>
    <col min="7" max="7" width="10.83203125" customWidth="1"/>
    <col min="8" max="8" width="10.1640625" customWidth="1"/>
    <col min="9" max="10" width="9.5" customWidth="1"/>
    <col min="11" max="11" width="6.5" bestFit="1" customWidth="1"/>
    <col min="12" max="12" width="9.1640625" bestFit="1" customWidth="1"/>
  </cols>
  <sheetData>
    <row r="1" spans="1:11" ht="42" x14ac:dyDescent="0.15">
      <c r="A1" s="1" t="s">
        <v>0</v>
      </c>
      <c r="B1" s="1"/>
      <c r="C1" s="1" t="s">
        <v>1</v>
      </c>
      <c r="D1" s="1" t="s">
        <v>7</v>
      </c>
      <c r="E1" s="1" t="s">
        <v>8</v>
      </c>
      <c r="F1" s="1" t="s">
        <v>9</v>
      </c>
      <c r="G1" s="1" t="s">
        <v>10</v>
      </c>
      <c r="H1" s="1" t="s">
        <v>11</v>
      </c>
      <c r="I1" s="1" t="s">
        <v>12</v>
      </c>
      <c r="J1" s="1" t="s">
        <v>13</v>
      </c>
      <c r="K1" s="1" t="s">
        <v>14</v>
      </c>
    </row>
    <row r="2" spans="1:11" ht="14" x14ac:dyDescent="0.15">
      <c r="A2" s="2" t="s">
        <v>2</v>
      </c>
      <c r="B2" s="2" t="str">
        <f>CONCATENATE(C2," - ",A2)</f>
        <v>1990 - Q1</v>
      </c>
      <c r="C2" s="3">
        <v>1990</v>
      </c>
      <c r="D2" s="4">
        <v>2256422</v>
      </c>
      <c r="E2" s="4">
        <v>606580</v>
      </c>
      <c r="F2" s="4">
        <v>36898</v>
      </c>
      <c r="G2" s="4">
        <v>82274</v>
      </c>
      <c r="H2" s="5" t="s">
        <v>3</v>
      </c>
      <c r="I2" s="4">
        <v>1457932</v>
      </c>
      <c r="J2" s="4">
        <v>18223</v>
      </c>
      <c r="K2" s="5" t="s">
        <v>3</v>
      </c>
    </row>
    <row r="3" spans="1:11" ht="14" x14ac:dyDescent="0.15">
      <c r="A3" s="2" t="s">
        <v>4</v>
      </c>
      <c r="B3" s="2" t="str">
        <f t="shared" ref="B3:B66" si="0">CONCATENATE(C3," - ",A3)</f>
        <v>1990 - Q2</v>
      </c>
      <c r="C3" s="3">
        <v>1990</v>
      </c>
      <c r="D3" s="4">
        <v>2163608</v>
      </c>
      <c r="E3" s="4">
        <v>577237</v>
      </c>
      <c r="F3" s="4">
        <v>40470</v>
      </c>
      <c r="G3" s="4">
        <v>84150</v>
      </c>
      <c r="H3" s="5" t="s">
        <v>3</v>
      </c>
      <c r="I3" s="4">
        <v>1389602</v>
      </c>
      <c r="J3" s="4">
        <v>17703</v>
      </c>
      <c r="K3" s="5" t="s">
        <v>3</v>
      </c>
    </row>
    <row r="4" spans="1:11" ht="14" x14ac:dyDescent="0.15">
      <c r="A4" s="2" t="s">
        <v>5</v>
      </c>
      <c r="B4" s="2" t="str">
        <f t="shared" si="0"/>
        <v>1990 - Q3</v>
      </c>
      <c r="C4" s="3">
        <v>1990</v>
      </c>
      <c r="D4" s="4">
        <v>2071195</v>
      </c>
      <c r="E4" s="4">
        <v>546929</v>
      </c>
      <c r="F4" s="4">
        <v>41676</v>
      </c>
      <c r="G4" s="4">
        <v>81481</v>
      </c>
      <c r="H4" s="5" t="s">
        <v>3</v>
      </c>
      <c r="I4" s="4">
        <v>1325863</v>
      </c>
      <c r="J4" s="4">
        <v>16614</v>
      </c>
      <c r="K4" s="5" t="s">
        <v>3</v>
      </c>
    </row>
    <row r="5" spans="1:11" ht="14" x14ac:dyDescent="0.15">
      <c r="A5" s="2" t="s">
        <v>6</v>
      </c>
      <c r="B5" s="2" t="str">
        <f t="shared" si="0"/>
        <v>1990 - Q4</v>
      </c>
      <c r="C5" s="3">
        <v>1990</v>
      </c>
      <c r="D5" s="4">
        <v>2198460</v>
      </c>
      <c r="E5" s="4">
        <v>567572</v>
      </c>
      <c r="F5" s="4">
        <v>43093</v>
      </c>
      <c r="G5" s="4">
        <v>82754</v>
      </c>
      <c r="H5" s="5" t="s">
        <v>3</v>
      </c>
      <c r="I5" s="4">
        <v>1435452</v>
      </c>
      <c r="J5" s="4">
        <v>17514</v>
      </c>
      <c r="K5" s="5" t="s">
        <v>3</v>
      </c>
    </row>
    <row r="6" spans="1:11" ht="14" x14ac:dyDescent="0.15">
      <c r="A6" s="2" t="s">
        <v>2</v>
      </c>
      <c r="B6" s="2" t="str">
        <f t="shared" si="0"/>
        <v>1991 - Q1</v>
      </c>
      <c r="C6" s="3">
        <v>1991</v>
      </c>
      <c r="D6" s="4">
        <v>2068031</v>
      </c>
      <c r="E6" s="4">
        <v>515379</v>
      </c>
      <c r="F6" s="4">
        <v>39260</v>
      </c>
      <c r="G6" s="4">
        <v>79746</v>
      </c>
      <c r="H6" s="5" t="s">
        <v>3</v>
      </c>
      <c r="I6" s="4">
        <v>1364428</v>
      </c>
      <c r="J6" s="4">
        <v>17808</v>
      </c>
      <c r="K6" s="5" t="s">
        <v>3</v>
      </c>
    </row>
    <row r="7" spans="1:11" ht="14" x14ac:dyDescent="0.15">
      <c r="A7" s="2" t="s">
        <v>4</v>
      </c>
      <c r="B7" s="2" t="str">
        <f t="shared" si="0"/>
        <v>1991 - Q2</v>
      </c>
      <c r="C7" s="3">
        <v>1991</v>
      </c>
      <c r="D7" s="4">
        <v>2102904</v>
      </c>
      <c r="E7" s="4">
        <v>538972</v>
      </c>
      <c r="F7" s="4">
        <v>41697</v>
      </c>
      <c r="G7" s="4">
        <v>82707</v>
      </c>
      <c r="H7" s="5" t="s">
        <v>3</v>
      </c>
      <c r="I7" s="4">
        <v>1354977</v>
      </c>
      <c r="J7" s="4">
        <v>18816</v>
      </c>
      <c r="K7" s="5" t="s">
        <v>3</v>
      </c>
    </row>
    <row r="8" spans="1:11" ht="14" x14ac:dyDescent="0.15">
      <c r="A8" s="2" t="s">
        <v>5</v>
      </c>
      <c r="B8" s="2" t="str">
        <f t="shared" si="0"/>
        <v>1991 - Q3</v>
      </c>
      <c r="C8" s="3">
        <v>1991</v>
      </c>
      <c r="D8" s="4">
        <v>2074613</v>
      </c>
      <c r="E8" s="4">
        <v>483416</v>
      </c>
      <c r="F8" s="4">
        <v>41199</v>
      </c>
      <c r="G8" s="4">
        <v>81258</v>
      </c>
      <c r="H8" s="5" t="s">
        <v>3</v>
      </c>
      <c r="I8" s="4">
        <v>1380271</v>
      </c>
      <c r="J8" s="4">
        <v>22209</v>
      </c>
      <c r="K8" s="5" t="s">
        <v>3</v>
      </c>
    </row>
    <row r="9" spans="1:11" ht="14" x14ac:dyDescent="0.15">
      <c r="A9" s="2" t="s">
        <v>6</v>
      </c>
      <c r="B9" s="2" t="str">
        <f t="shared" si="0"/>
        <v>1991 - Q4</v>
      </c>
      <c r="C9" s="3">
        <v>1991</v>
      </c>
      <c r="D9" s="4">
        <v>2179742</v>
      </c>
      <c r="E9" s="4">
        <v>521703</v>
      </c>
      <c r="F9" s="4">
        <v>40846</v>
      </c>
      <c r="G9" s="4">
        <v>81470</v>
      </c>
      <c r="H9" s="5" t="s">
        <v>3</v>
      </c>
      <c r="I9" s="4">
        <v>1461191</v>
      </c>
      <c r="J9" s="4">
        <v>23195</v>
      </c>
      <c r="K9" s="5" t="s">
        <v>3</v>
      </c>
    </row>
    <row r="10" spans="1:11" x14ac:dyDescent="0.15">
      <c r="A10" s="2" t="s">
        <v>2</v>
      </c>
      <c r="B10" s="2" t="str">
        <f t="shared" si="0"/>
        <v>1992 - Q1</v>
      </c>
      <c r="C10" s="3">
        <v>1992</v>
      </c>
      <c r="D10" s="4">
        <v>2066881</v>
      </c>
      <c r="E10" s="4">
        <v>520185</v>
      </c>
      <c r="F10" s="4">
        <v>40387</v>
      </c>
      <c r="G10" s="4">
        <v>80021</v>
      </c>
      <c r="H10" s="4">
        <v>33119</v>
      </c>
      <c r="I10" s="4">
        <v>1355534</v>
      </c>
      <c r="J10" s="4">
        <v>20993</v>
      </c>
      <c r="K10" s="4">
        <v>16642</v>
      </c>
    </row>
    <row r="11" spans="1:11" x14ac:dyDescent="0.15">
      <c r="A11" s="2" t="s">
        <v>4</v>
      </c>
      <c r="B11" s="2" t="str">
        <f t="shared" si="0"/>
        <v>1992 - Q2</v>
      </c>
      <c r="C11" s="3">
        <v>1992</v>
      </c>
      <c r="D11" s="4">
        <v>2104470</v>
      </c>
      <c r="E11" s="4">
        <v>532252</v>
      </c>
      <c r="F11" s="4">
        <v>47261</v>
      </c>
      <c r="G11" s="4">
        <v>81460</v>
      </c>
      <c r="H11" s="4">
        <v>32923</v>
      </c>
      <c r="I11" s="4">
        <v>1369722</v>
      </c>
      <c r="J11" s="4">
        <v>22190</v>
      </c>
      <c r="K11" s="4">
        <v>18662</v>
      </c>
    </row>
    <row r="12" spans="1:11" x14ac:dyDescent="0.15">
      <c r="A12" s="2" t="s">
        <v>5</v>
      </c>
      <c r="B12" s="2" t="str">
        <f t="shared" si="0"/>
        <v>1992 - Q3</v>
      </c>
      <c r="C12" s="3">
        <v>1992</v>
      </c>
      <c r="D12" s="4">
        <v>2020596</v>
      </c>
      <c r="E12" s="4">
        <v>525051</v>
      </c>
      <c r="F12" s="4">
        <v>41588</v>
      </c>
      <c r="G12" s="4">
        <v>80396</v>
      </c>
      <c r="H12" s="4">
        <v>31910</v>
      </c>
      <c r="I12" s="4">
        <v>1299810</v>
      </c>
      <c r="J12" s="4">
        <v>21348</v>
      </c>
      <c r="K12" s="4">
        <v>20494</v>
      </c>
    </row>
    <row r="13" spans="1:11" x14ac:dyDescent="0.15">
      <c r="A13" s="2" t="s">
        <v>6</v>
      </c>
      <c r="B13" s="2" t="str">
        <f t="shared" si="0"/>
        <v>1992 - Q4</v>
      </c>
      <c r="C13" s="3">
        <v>1992</v>
      </c>
      <c r="D13" s="4">
        <v>2150678</v>
      </c>
      <c r="E13" s="4">
        <v>534088</v>
      </c>
      <c r="F13" s="4">
        <v>40725</v>
      </c>
      <c r="G13" s="4">
        <v>81310</v>
      </c>
      <c r="H13" s="4">
        <v>32795</v>
      </c>
      <c r="I13" s="4">
        <v>1420420</v>
      </c>
      <c r="J13" s="4">
        <v>23088</v>
      </c>
      <c r="K13" s="4">
        <v>18250</v>
      </c>
    </row>
    <row r="14" spans="1:11" x14ac:dyDescent="0.15">
      <c r="A14" s="2" t="s">
        <v>2</v>
      </c>
      <c r="B14" s="2" t="str">
        <f t="shared" si="0"/>
        <v>1993 - Q1</v>
      </c>
      <c r="C14" s="3">
        <v>1993</v>
      </c>
      <c r="D14" s="4">
        <v>2036915</v>
      </c>
      <c r="E14" s="4">
        <v>522077</v>
      </c>
      <c r="F14" s="4">
        <v>39920</v>
      </c>
      <c r="G14" s="4">
        <v>80574</v>
      </c>
      <c r="H14" s="4">
        <v>30576</v>
      </c>
      <c r="I14" s="4">
        <v>1327930</v>
      </c>
      <c r="J14" s="4">
        <v>22843</v>
      </c>
      <c r="K14" s="4">
        <v>12994</v>
      </c>
    </row>
    <row r="15" spans="1:11" x14ac:dyDescent="0.15">
      <c r="A15" s="2" t="s">
        <v>4</v>
      </c>
      <c r="B15" s="2" t="str">
        <f t="shared" si="0"/>
        <v>1993 - Q2</v>
      </c>
      <c r="C15" s="3">
        <v>1993</v>
      </c>
      <c r="D15" s="4">
        <v>2072098</v>
      </c>
      <c r="E15" s="4">
        <v>555073</v>
      </c>
      <c r="F15" s="4">
        <v>56045</v>
      </c>
      <c r="G15" s="4">
        <v>83013</v>
      </c>
      <c r="H15" s="4">
        <v>30646</v>
      </c>
      <c r="I15" s="4">
        <v>1327298</v>
      </c>
      <c r="J15" s="4">
        <v>24583</v>
      </c>
      <c r="K15" s="4">
        <v>20024</v>
      </c>
    </row>
    <row r="16" spans="1:11" x14ac:dyDescent="0.15">
      <c r="A16" s="2" t="s">
        <v>5</v>
      </c>
      <c r="B16" s="2" t="str">
        <f t="shared" si="0"/>
        <v>1993 - Q3</v>
      </c>
      <c r="C16" s="3">
        <v>1993</v>
      </c>
      <c r="D16" s="4">
        <v>2034321</v>
      </c>
      <c r="E16" s="4">
        <v>539661</v>
      </c>
      <c r="F16" s="4">
        <v>57495</v>
      </c>
      <c r="G16" s="4">
        <v>82949</v>
      </c>
      <c r="H16" s="4">
        <v>29270</v>
      </c>
      <c r="I16" s="4">
        <v>1276777</v>
      </c>
      <c r="J16" s="4">
        <v>24051</v>
      </c>
      <c r="K16" s="4">
        <v>24117</v>
      </c>
    </row>
    <row r="17" spans="1:11" x14ac:dyDescent="0.15">
      <c r="A17" s="2" t="s">
        <v>6</v>
      </c>
      <c r="B17" s="2" t="str">
        <f t="shared" si="0"/>
        <v>1993 - Q4</v>
      </c>
      <c r="C17" s="3">
        <v>1993</v>
      </c>
      <c r="D17" s="6">
        <v>2137527</v>
      </c>
      <c r="E17" s="6">
        <v>564093</v>
      </c>
      <c r="F17" s="6">
        <v>57975</v>
      </c>
      <c r="G17" s="6">
        <v>84150</v>
      </c>
      <c r="H17" s="6">
        <v>38433</v>
      </c>
      <c r="I17" s="6">
        <v>1357099</v>
      </c>
      <c r="J17" s="6">
        <v>24670</v>
      </c>
      <c r="K17" s="6">
        <v>19107</v>
      </c>
    </row>
    <row r="18" spans="1:11" x14ac:dyDescent="0.15">
      <c r="A18" s="2" t="s">
        <v>2</v>
      </c>
      <c r="B18" s="2" t="str">
        <f t="shared" si="0"/>
        <v>1994 - Q1</v>
      </c>
      <c r="C18" s="3">
        <v>1994</v>
      </c>
      <c r="D18" s="4">
        <v>2040364</v>
      </c>
      <c r="E18" s="4">
        <v>507946</v>
      </c>
      <c r="F18" s="4">
        <v>55794</v>
      </c>
      <c r="G18" s="4">
        <v>85865</v>
      </c>
      <c r="H18" s="4">
        <v>29573</v>
      </c>
      <c r="I18" s="4">
        <v>1325172</v>
      </c>
      <c r="J18" s="4">
        <v>23004</v>
      </c>
      <c r="K18" s="4">
        <v>13009</v>
      </c>
    </row>
    <row r="19" spans="1:11" x14ac:dyDescent="0.15">
      <c r="A19" s="2" t="s">
        <v>4</v>
      </c>
      <c r="B19" s="2" t="str">
        <f t="shared" si="0"/>
        <v>1994 - Q2</v>
      </c>
      <c r="C19" s="3">
        <v>1994</v>
      </c>
      <c r="D19" s="4">
        <v>2112812</v>
      </c>
      <c r="E19" s="4">
        <v>537080</v>
      </c>
      <c r="F19" s="4">
        <v>57199</v>
      </c>
      <c r="G19" s="4">
        <v>87720</v>
      </c>
      <c r="H19" s="4">
        <v>29762</v>
      </c>
      <c r="I19" s="4">
        <v>1357483</v>
      </c>
      <c r="J19" s="4">
        <v>22576</v>
      </c>
      <c r="K19" s="4">
        <v>21001</v>
      </c>
    </row>
    <row r="20" spans="1:11" x14ac:dyDescent="0.15">
      <c r="A20" s="2" t="s">
        <v>5</v>
      </c>
      <c r="B20" s="2" t="str">
        <f t="shared" si="0"/>
        <v>1994 - Q3</v>
      </c>
      <c r="C20" s="3">
        <v>1994</v>
      </c>
      <c r="D20" s="4">
        <v>2017854</v>
      </c>
      <c r="E20" s="4">
        <v>518895</v>
      </c>
      <c r="F20" s="4">
        <v>60626</v>
      </c>
      <c r="G20" s="4">
        <v>87710</v>
      </c>
      <c r="H20" s="4">
        <v>27911</v>
      </c>
      <c r="I20" s="4">
        <v>1276585</v>
      </c>
      <c r="J20" s="4">
        <v>22320</v>
      </c>
      <c r="K20" s="4">
        <v>23808</v>
      </c>
    </row>
    <row r="21" spans="1:11" x14ac:dyDescent="0.15">
      <c r="A21" s="2" t="s">
        <v>6</v>
      </c>
      <c r="B21" s="2" t="str">
        <f t="shared" si="0"/>
        <v>1994 - Q4</v>
      </c>
      <c r="C21" s="3">
        <v>1994</v>
      </c>
      <c r="D21" s="4">
        <v>2146648</v>
      </c>
      <c r="E21" s="4">
        <v>556423</v>
      </c>
      <c r="F21" s="4">
        <v>60940</v>
      </c>
      <c r="G21" s="4">
        <v>88183</v>
      </c>
      <c r="H21" s="4">
        <v>29872</v>
      </c>
      <c r="I21" s="4">
        <v>1368967</v>
      </c>
      <c r="J21" s="4">
        <v>22603</v>
      </c>
      <c r="K21" s="4">
        <v>19662</v>
      </c>
    </row>
    <row r="22" spans="1:11" x14ac:dyDescent="0.15">
      <c r="A22" s="2" t="s">
        <v>2</v>
      </c>
      <c r="B22" s="2" t="str">
        <f t="shared" si="0"/>
        <v>1995 - Q1</v>
      </c>
      <c r="C22" s="3">
        <v>1995</v>
      </c>
      <c r="D22" s="4">
        <v>2060557</v>
      </c>
      <c r="E22" s="4">
        <v>518080</v>
      </c>
      <c r="F22" s="4">
        <v>55841</v>
      </c>
      <c r="G22" s="4">
        <v>84717</v>
      </c>
      <c r="H22" s="4">
        <v>36590</v>
      </c>
      <c r="I22" s="4">
        <v>1329235</v>
      </c>
      <c r="J22" s="4">
        <v>23078</v>
      </c>
      <c r="K22" s="4">
        <v>13016</v>
      </c>
    </row>
    <row r="23" spans="1:11" x14ac:dyDescent="0.15">
      <c r="A23" s="2" t="s">
        <v>4</v>
      </c>
      <c r="B23" s="2" t="str">
        <f t="shared" si="0"/>
        <v>1995 - Q2</v>
      </c>
      <c r="C23" s="3">
        <v>1995</v>
      </c>
      <c r="D23" s="4">
        <v>2049924</v>
      </c>
      <c r="E23" s="4">
        <v>513022</v>
      </c>
      <c r="F23" s="4">
        <v>57747</v>
      </c>
      <c r="G23" s="4">
        <v>88748</v>
      </c>
      <c r="H23" s="4">
        <v>28621</v>
      </c>
      <c r="I23" s="4">
        <v>1322441</v>
      </c>
      <c r="J23" s="4">
        <v>23485</v>
      </c>
      <c r="K23" s="4">
        <v>15859</v>
      </c>
    </row>
    <row r="24" spans="1:11" x14ac:dyDescent="0.15">
      <c r="A24" s="2" t="s">
        <v>5</v>
      </c>
      <c r="B24" s="2" t="str">
        <f t="shared" si="0"/>
        <v>1995 - Q3</v>
      </c>
      <c r="C24" s="3">
        <v>1995</v>
      </c>
      <c r="D24" s="4">
        <v>1990865</v>
      </c>
      <c r="E24" s="4">
        <v>494291</v>
      </c>
      <c r="F24" s="4">
        <v>60045</v>
      </c>
      <c r="G24" s="4">
        <v>87758</v>
      </c>
      <c r="H24" s="4">
        <v>27734</v>
      </c>
      <c r="I24" s="4">
        <v>1292872</v>
      </c>
      <c r="J24" s="4">
        <v>23733</v>
      </c>
      <c r="K24" s="4">
        <v>23358</v>
      </c>
    </row>
    <row r="25" spans="1:11" x14ac:dyDescent="0.15">
      <c r="A25" s="2" t="s">
        <v>6</v>
      </c>
      <c r="B25" s="2" t="str">
        <f t="shared" si="0"/>
        <v>1995 - Q4</v>
      </c>
      <c r="C25" s="3">
        <v>1995</v>
      </c>
      <c r="D25" s="4">
        <v>1978074</v>
      </c>
      <c r="E25" s="4">
        <v>510330</v>
      </c>
      <c r="F25" s="4">
        <v>65951</v>
      </c>
      <c r="G25" s="4">
        <v>88942</v>
      </c>
      <c r="H25" s="4">
        <v>30014</v>
      </c>
      <c r="I25" s="4">
        <v>1245335</v>
      </c>
      <c r="J25" s="4">
        <v>19829</v>
      </c>
      <c r="K25" s="4">
        <v>17675</v>
      </c>
    </row>
    <row r="26" spans="1:11" x14ac:dyDescent="0.15">
      <c r="A26" s="2" t="s">
        <v>2</v>
      </c>
      <c r="B26" s="2" t="str">
        <f t="shared" si="0"/>
        <v>1996 - Q1</v>
      </c>
      <c r="C26" s="2">
        <v>1996</v>
      </c>
      <c r="D26" s="7">
        <v>1978066</v>
      </c>
      <c r="E26" s="7">
        <v>525285</v>
      </c>
      <c r="F26" s="7">
        <v>57388</v>
      </c>
      <c r="G26" s="7">
        <v>88194</v>
      </c>
      <c r="H26" s="7">
        <v>29104</v>
      </c>
      <c r="I26" s="7">
        <v>1242887</v>
      </c>
      <c r="J26" s="7">
        <v>19035</v>
      </c>
      <c r="K26" s="7">
        <v>16172</v>
      </c>
    </row>
    <row r="27" spans="1:11" x14ac:dyDescent="0.15">
      <c r="A27" s="2" t="s">
        <v>4</v>
      </c>
      <c r="B27" s="2" t="str">
        <f t="shared" si="0"/>
        <v>1996 - Q2</v>
      </c>
      <c r="C27" s="2">
        <v>1996</v>
      </c>
      <c r="D27" s="7">
        <v>2028983</v>
      </c>
      <c r="E27" s="7">
        <v>548185</v>
      </c>
      <c r="F27" s="7">
        <v>61639</v>
      </c>
      <c r="G27" s="7">
        <v>90003</v>
      </c>
      <c r="H27" s="7">
        <v>28929</v>
      </c>
      <c r="I27" s="7">
        <v>1260125</v>
      </c>
      <c r="J27" s="7">
        <v>20035</v>
      </c>
      <c r="K27" s="7">
        <v>20065</v>
      </c>
    </row>
    <row r="28" spans="1:11" x14ac:dyDescent="0.15">
      <c r="A28" s="2" t="s">
        <v>5</v>
      </c>
      <c r="B28" s="2" t="str">
        <f t="shared" si="0"/>
        <v>1996 - Q3</v>
      </c>
      <c r="C28" s="2">
        <v>1996</v>
      </c>
      <c r="D28" s="7">
        <v>1952046</v>
      </c>
      <c r="E28" s="7">
        <v>548710</v>
      </c>
      <c r="F28" s="7">
        <v>65967</v>
      </c>
      <c r="G28" s="7">
        <v>90334</v>
      </c>
      <c r="H28" s="7">
        <v>29036</v>
      </c>
      <c r="I28" s="7">
        <v>1175091</v>
      </c>
      <c r="J28" s="7">
        <v>19966</v>
      </c>
      <c r="K28" s="7">
        <v>22943</v>
      </c>
    </row>
    <row r="29" spans="1:11" x14ac:dyDescent="0.15">
      <c r="A29" s="2" t="s">
        <v>6</v>
      </c>
      <c r="B29" s="2" t="str">
        <f t="shared" si="0"/>
        <v>1996 - Q4</v>
      </c>
      <c r="C29" s="2">
        <v>1996</v>
      </c>
      <c r="D29" s="7">
        <v>2001342</v>
      </c>
      <c r="E29" s="7">
        <v>547079</v>
      </c>
      <c r="F29" s="7">
        <v>61212</v>
      </c>
      <c r="G29" s="7">
        <v>91049</v>
      </c>
      <c r="H29" s="7">
        <v>29762</v>
      </c>
      <c r="I29" s="7">
        <v>1234582</v>
      </c>
      <c r="J29" s="7">
        <v>20025</v>
      </c>
      <c r="K29" s="7">
        <v>17636</v>
      </c>
    </row>
    <row r="30" spans="1:11" x14ac:dyDescent="0.15">
      <c r="A30" s="2" t="s">
        <v>2</v>
      </c>
      <c r="B30" s="2" t="str">
        <f t="shared" si="0"/>
        <v>1997 - Q1</v>
      </c>
      <c r="C30" s="2">
        <v>1997</v>
      </c>
      <c r="D30" s="7">
        <v>2013724</v>
      </c>
      <c r="E30" s="7">
        <v>575994</v>
      </c>
      <c r="F30" s="7">
        <v>61505</v>
      </c>
      <c r="G30" s="7">
        <v>88190</v>
      </c>
      <c r="H30" s="7">
        <v>29734</v>
      </c>
      <c r="I30" s="7">
        <v>1220691</v>
      </c>
      <c r="J30" s="7">
        <v>20221</v>
      </c>
      <c r="K30" s="7">
        <v>17389</v>
      </c>
    </row>
    <row r="31" spans="1:11" x14ac:dyDescent="0.15">
      <c r="A31" s="2" t="s">
        <v>4</v>
      </c>
      <c r="B31" s="2" t="str">
        <f t="shared" si="0"/>
        <v>1997 - Q2</v>
      </c>
      <c r="C31" s="2">
        <v>1997</v>
      </c>
      <c r="D31" s="7">
        <v>2080060</v>
      </c>
      <c r="E31" s="7">
        <v>608359</v>
      </c>
      <c r="F31" s="7">
        <v>65391</v>
      </c>
      <c r="G31" s="7">
        <v>91271</v>
      </c>
      <c r="H31" s="7">
        <v>30297</v>
      </c>
      <c r="I31" s="7">
        <v>1242993</v>
      </c>
      <c r="J31" s="7">
        <v>21109</v>
      </c>
      <c r="K31" s="7">
        <v>20639</v>
      </c>
    </row>
    <row r="32" spans="1:11" x14ac:dyDescent="0.15">
      <c r="A32" s="2" t="s">
        <v>5</v>
      </c>
      <c r="B32" s="2" t="str">
        <f t="shared" si="0"/>
        <v>1997 - Q3</v>
      </c>
      <c r="C32" s="2">
        <v>1997</v>
      </c>
      <c r="D32" s="7">
        <v>2072380</v>
      </c>
      <c r="E32" s="7">
        <v>597759</v>
      </c>
      <c r="F32" s="7">
        <v>69476</v>
      </c>
      <c r="G32" s="7">
        <v>92686</v>
      </c>
      <c r="H32" s="7">
        <v>29038</v>
      </c>
      <c r="I32" s="7">
        <v>1238660</v>
      </c>
      <c r="J32" s="7">
        <v>20986</v>
      </c>
      <c r="K32" s="7">
        <v>23775</v>
      </c>
    </row>
    <row r="33" spans="1:11" x14ac:dyDescent="0.15">
      <c r="A33" s="2" t="s">
        <v>6</v>
      </c>
      <c r="B33" s="2" t="str">
        <f t="shared" si="0"/>
        <v>1997 - Q4</v>
      </c>
      <c r="C33" s="2">
        <v>1997</v>
      </c>
      <c r="D33" s="7">
        <v>2135730</v>
      </c>
      <c r="E33" s="7">
        <v>622879</v>
      </c>
      <c r="F33" s="7">
        <v>65717</v>
      </c>
      <c r="G33" s="7">
        <v>91851</v>
      </c>
      <c r="H33" s="7">
        <v>30628</v>
      </c>
      <c r="I33" s="7">
        <v>1277979</v>
      </c>
      <c r="J33" s="7">
        <v>25016</v>
      </c>
      <c r="K33" s="7">
        <v>21660</v>
      </c>
    </row>
    <row r="34" spans="1:11" x14ac:dyDescent="0.15">
      <c r="A34" s="2" t="s">
        <v>2</v>
      </c>
      <c r="B34" s="2" t="str">
        <f t="shared" si="0"/>
        <v>1998 - Q1</v>
      </c>
      <c r="C34" s="2">
        <v>1998</v>
      </c>
      <c r="D34" s="7">
        <v>2121097</v>
      </c>
      <c r="E34" s="7">
        <v>612800</v>
      </c>
      <c r="F34" s="7">
        <v>65307</v>
      </c>
      <c r="G34" s="7">
        <v>89935</v>
      </c>
      <c r="H34" s="7">
        <v>29094</v>
      </c>
      <c r="I34" s="7">
        <v>1278169</v>
      </c>
      <c r="J34" s="7">
        <v>25248</v>
      </c>
      <c r="K34" s="7">
        <v>20543</v>
      </c>
    </row>
    <row r="35" spans="1:11" x14ac:dyDescent="0.15">
      <c r="A35" s="2" t="s">
        <v>4</v>
      </c>
      <c r="B35" s="2" t="str">
        <f t="shared" si="0"/>
        <v>1998 - Q2</v>
      </c>
      <c r="C35" s="2">
        <v>1998</v>
      </c>
      <c r="D35" s="7">
        <v>2146917</v>
      </c>
      <c r="E35" s="7">
        <v>632615</v>
      </c>
      <c r="F35" s="7">
        <v>68944</v>
      </c>
      <c r="G35" s="7">
        <v>93724</v>
      </c>
      <c r="H35" s="7">
        <v>28914</v>
      </c>
      <c r="I35" s="7">
        <v>1269665</v>
      </c>
      <c r="J35" s="7">
        <v>26011</v>
      </c>
      <c r="K35" s="7">
        <v>24044</v>
      </c>
    </row>
    <row r="36" spans="1:11" x14ac:dyDescent="0.15">
      <c r="A36" s="2" t="s">
        <v>5</v>
      </c>
      <c r="B36" s="2" t="str">
        <f t="shared" si="0"/>
        <v>1998 - Q3</v>
      </c>
      <c r="C36" s="2">
        <v>1998</v>
      </c>
      <c r="D36" s="7">
        <v>2157014</v>
      </c>
      <c r="E36" s="7">
        <v>630018</v>
      </c>
      <c r="F36" s="7">
        <v>72054</v>
      </c>
      <c r="G36" s="7">
        <v>96853</v>
      </c>
      <c r="H36" s="7">
        <v>28764</v>
      </c>
      <c r="I36" s="7">
        <v>1275233</v>
      </c>
      <c r="J36" s="7">
        <v>25805</v>
      </c>
      <c r="K36" s="7">
        <v>28287</v>
      </c>
    </row>
    <row r="37" spans="1:11" x14ac:dyDescent="0.15">
      <c r="A37" s="2" t="s">
        <v>6</v>
      </c>
      <c r="B37" s="2" t="str">
        <f t="shared" si="0"/>
        <v>1998 - Q4</v>
      </c>
      <c r="C37" s="2">
        <v>1998</v>
      </c>
      <c r="D37" s="7">
        <v>2252983</v>
      </c>
      <c r="E37" s="7">
        <v>663260</v>
      </c>
      <c r="F37" s="7">
        <v>73729</v>
      </c>
      <c r="G37" s="7">
        <v>97197</v>
      </c>
      <c r="H37" s="7">
        <v>31496</v>
      </c>
      <c r="I37" s="7">
        <v>1338856</v>
      </c>
      <c r="J37" s="7">
        <v>25864</v>
      </c>
      <c r="K37" s="7">
        <v>22580</v>
      </c>
    </row>
    <row r="38" spans="1:11" x14ac:dyDescent="0.15">
      <c r="A38" s="2" t="s">
        <v>2</v>
      </c>
      <c r="B38" s="2" t="str">
        <f t="shared" si="0"/>
        <v>1999 - Q1</v>
      </c>
      <c r="C38" s="2">
        <v>1999</v>
      </c>
      <c r="D38" s="7">
        <v>2233551</v>
      </c>
      <c r="E38" s="7">
        <v>635143</v>
      </c>
      <c r="F38" s="7">
        <v>68690</v>
      </c>
      <c r="G38" s="7">
        <v>94590</v>
      </c>
      <c r="H38" s="7">
        <v>31083</v>
      </c>
      <c r="I38" s="7">
        <v>1344218</v>
      </c>
      <c r="J38" s="7">
        <v>30071</v>
      </c>
      <c r="K38" s="7">
        <v>29753</v>
      </c>
    </row>
    <row r="39" spans="1:11" x14ac:dyDescent="0.15">
      <c r="A39" s="2" t="s">
        <v>4</v>
      </c>
      <c r="B39" s="2" t="str">
        <f t="shared" si="0"/>
        <v>1999 - Q2</v>
      </c>
      <c r="C39" s="2">
        <v>1999</v>
      </c>
      <c r="D39" s="7">
        <v>2291656</v>
      </c>
      <c r="E39" s="7">
        <v>614275</v>
      </c>
      <c r="F39" s="7">
        <v>73267</v>
      </c>
      <c r="G39" s="7">
        <v>98316</v>
      </c>
      <c r="H39" s="7">
        <v>32226</v>
      </c>
      <c r="I39" s="7">
        <v>1421471</v>
      </c>
      <c r="J39" s="7">
        <v>27092</v>
      </c>
      <c r="K39" s="7">
        <v>25008</v>
      </c>
    </row>
    <row r="40" spans="1:11" x14ac:dyDescent="0.15">
      <c r="A40" s="2" t="s">
        <v>5</v>
      </c>
      <c r="B40" s="2" t="str">
        <f t="shared" si="0"/>
        <v>1999 - Q3</v>
      </c>
      <c r="C40" s="2">
        <v>1999</v>
      </c>
      <c r="D40" s="7">
        <v>2236397</v>
      </c>
      <c r="E40" s="7">
        <v>622067</v>
      </c>
      <c r="F40" s="7">
        <v>72750</v>
      </c>
      <c r="G40" s="7">
        <v>98632</v>
      </c>
      <c r="H40" s="7">
        <v>29623</v>
      </c>
      <c r="I40" s="7">
        <v>1359233</v>
      </c>
      <c r="J40" s="7">
        <v>25805</v>
      </c>
      <c r="K40" s="7">
        <v>28287</v>
      </c>
    </row>
    <row r="41" spans="1:11" x14ac:dyDescent="0.15">
      <c r="A41" s="2" t="s">
        <v>6</v>
      </c>
      <c r="B41" s="2" t="str">
        <f t="shared" si="0"/>
        <v>1999 - Q4</v>
      </c>
      <c r="C41" s="2">
        <v>1999</v>
      </c>
      <c r="D41" s="7">
        <v>2322976</v>
      </c>
      <c r="E41" s="7">
        <v>652829</v>
      </c>
      <c r="F41" s="7">
        <v>69468</v>
      </c>
      <c r="G41" s="7">
        <v>99989</v>
      </c>
      <c r="H41" s="7">
        <v>29388</v>
      </c>
      <c r="I41" s="7">
        <v>1422856</v>
      </c>
      <c r="J41" s="7">
        <v>25864</v>
      </c>
      <c r="K41" s="7">
        <v>22580</v>
      </c>
    </row>
    <row r="42" spans="1:11" x14ac:dyDescent="0.15">
      <c r="A42" s="2" t="s">
        <v>2</v>
      </c>
      <c r="B42" s="2" t="str">
        <f t="shared" si="0"/>
        <v>2000 - Q1</v>
      </c>
      <c r="C42" s="2">
        <v>2000</v>
      </c>
      <c r="D42" s="8">
        <v>2289546</v>
      </c>
      <c r="E42" s="9">
        <v>644679</v>
      </c>
      <c r="F42" s="9">
        <v>67967</v>
      </c>
      <c r="G42" s="9">
        <v>99704</v>
      </c>
      <c r="H42" s="9">
        <v>30856</v>
      </c>
      <c r="I42" s="9">
        <v>1399488</v>
      </c>
      <c r="J42" s="9">
        <v>25916</v>
      </c>
      <c r="K42" s="9">
        <v>20937</v>
      </c>
    </row>
    <row r="43" spans="1:11" x14ac:dyDescent="0.15">
      <c r="A43" s="2" t="s">
        <v>4</v>
      </c>
      <c r="B43" s="2" t="str">
        <f t="shared" si="0"/>
        <v>2000 - Q2</v>
      </c>
      <c r="C43" s="2">
        <v>2000</v>
      </c>
      <c r="D43" s="8">
        <v>2363735</v>
      </c>
      <c r="E43" s="9">
        <v>678196</v>
      </c>
      <c r="F43" s="9">
        <v>76883</v>
      </c>
      <c r="G43" s="9">
        <v>102508</v>
      </c>
      <c r="H43" s="9">
        <v>32576</v>
      </c>
      <c r="I43" s="9">
        <v>1421471</v>
      </c>
      <c r="J43" s="9">
        <v>27092</v>
      </c>
      <c r="K43" s="9">
        <v>25008</v>
      </c>
    </row>
    <row r="44" spans="1:11" x14ac:dyDescent="0.15">
      <c r="A44" s="2" t="s">
        <v>5</v>
      </c>
      <c r="B44" s="2" t="str">
        <f t="shared" si="0"/>
        <v>2000 - Q3</v>
      </c>
      <c r="C44" s="2">
        <v>2000</v>
      </c>
      <c r="D44" s="8">
        <v>2305028</v>
      </c>
      <c r="E44" s="9">
        <v>676460</v>
      </c>
      <c r="F44" s="9">
        <v>79495</v>
      </c>
      <c r="G44" s="9">
        <v>104417</v>
      </c>
      <c r="H44" s="9">
        <v>31332</v>
      </c>
      <c r="I44" s="9">
        <v>1359233</v>
      </c>
      <c r="J44" s="9">
        <v>25805</v>
      </c>
      <c r="K44" s="9">
        <v>28287</v>
      </c>
    </row>
    <row r="45" spans="1:11" x14ac:dyDescent="0.15">
      <c r="A45" s="2" t="s">
        <v>6</v>
      </c>
      <c r="B45" s="2" t="str">
        <f t="shared" si="0"/>
        <v>2000 - Q4</v>
      </c>
      <c r="C45" s="2">
        <v>2000</v>
      </c>
      <c r="D45" s="8">
        <v>2367738</v>
      </c>
      <c r="E45" s="9">
        <v>687294</v>
      </c>
      <c r="F45" s="9">
        <v>72672</v>
      </c>
      <c r="G45" s="9">
        <v>104456</v>
      </c>
      <c r="H45" s="9">
        <v>32016</v>
      </c>
      <c r="I45" s="9">
        <v>1422856</v>
      </c>
      <c r="J45" s="9">
        <v>25864</v>
      </c>
      <c r="K45" s="9">
        <v>22580</v>
      </c>
    </row>
    <row r="46" spans="1:11" x14ac:dyDescent="0.15">
      <c r="A46" s="2" t="s">
        <v>2</v>
      </c>
      <c r="B46" s="2" t="str">
        <f t="shared" si="0"/>
        <v>2001 - Q1</v>
      </c>
      <c r="C46" s="2">
        <v>2001</v>
      </c>
      <c r="D46" s="8">
        <v>2362727</v>
      </c>
      <c r="E46" s="9">
        <v>678517</v>
      </c>
      <c r="F46" s="9">
        <v>74438</v>
      </c>
      <c r="G46" s="9">
        <v>104032</v>
      </c>
      <c r="H46" s="9">
        <v>28443</v>
      </c>
      <c r="I46" s="9">
        <v>1427961</v>
      </c>
      <c r="J46" s="9">
        <v>27888</v>
      </c>
      <c r="K46" s="9">
        <v>21447</v>
      </c>
    </row>
    <row r="47" spans="1:11" x14ac:dyDescent="0.15">
      <c r="A47" s="2" t="s">
        <v>4</v>
      </c>
      <c r="B47" s="2" t="str">
        <f t="shared" si="0"/>
        <v>2001 - Q2</v>
      </c>
      <c r="C47" s="2">
        <v>2001</v>
      </c>
      <c r="D47" s="8">
        <v>2431098</v>
      </c>
      <c r="E47" s="9">
        <v>709583</v>
      </c>
      <c r="F47" s="9">
        <v>80583</v>
      </c>
      <c r="G47" s="9">
        <v>105507</v>
      </c>
      <c r="H47" s="9">
        <v>29001</v>
      </c>
      <c r="I47" s="9">
        <v>1451629</v>
      </c>
      <c r="J47" s="9">
        <v>29152</v>
      </c>
      <c r="K47" s="9">
        <v>25617</v>
      </c>
    </row>
    <row r="48" spans="1:11" x14ac:dyDescent="0.15">
      <c r="A48" s="2" t="s">
        <v>5</v>
      </c>
      <c r="B48" s="2" t="str">
        <f t="shared" si="0"/>
        <v>2001 - Q3</v>
      </c>
      <c r="C48" s="2">
        <v>2001</v>
      </c>
      <c r="D48" s="8">
        <v>2326393</v>
      </c>
      <c r="E48" s="9">
        <v>669545</v>
      </c>
      <c r="F48" s="9">
        <v>78855</v>
      </c>
      <c r="G48" s="9">
        <v>104704</v>
      </c>
      <c r="H48" s="9">
        <v>29058</v>
      </c>
      <c r="I48" s="9">
        <v>1387487</v>
      </c>
      <c r="J48" s="9">
        <v>27768</v>
      </c>
      <c r="K48" s="9">
        <v>28977</v>
      </c>
    </row>
    <row r="49" spans="1:11" x14ac:dyDescent="0.15">
      <c r="A49" s="2" t="s">
        <v>6</v>
      </c>
      <c r="B49" s="2" t="str">
        <f t="shared" si="0"/>
        <v>2001 - Q4</v>
      </c>
      <c r="C49" s="2">
        <v>2001</v>
      </c>
      <c r="D49" s="8">
        <v>2387024</v>
      </c>
      <c r="E49" s="9">
        <v>673464</v>
      </c>
      <c r="F49" s="9">
        <v>76781</v>
      </c>
      <c r="G49" s="9">
        <v>104202</v>
      </c>
      <c r="H49" s="9">
        <v>29384</v>
      </c>
      <c r="I49" s="9">
        <v>1452232</v>
      </c>
      <c r="J49" s="9">
        <v>27831</v>
      </c>
      <c r="K49" s="9">
        <v>23130</v>
      </c>
    </row>
    <row r="50" spans="1:11" x14ac:dyDescent="0.15">
      <c r="A50" s="2" t="s">
        <v>2</v>
      </c>
      <c r="B50" s="2" t="str">
        <f t="shared" si="0"/>
        <v>2002 - Q1</v>
      </c>
      <c r="C50" s="2">
        <v>2002</v>
      </c>
      <c r="D50" s="8">
        <v>2310914</v>
      </c>
      <c r="E50" s="9">
        <v>657356</v>
      </c>
      <c r="F50" s="9">
        <v>76224</v>
      </c>
      <c r="G50" s="9">
        <v>99995</v>
      </c>
      <c r="H50" s="9">
        <v>29362</v>
      </c>
      <c r="I50" s="9">
        <v>1396870</v>
      </c>
      <c r="J50" s="9">
        <v>28944</v>
      </c>
      <c r="K50" s="9">
        <v>22163</v>
      </c>
    </row>
    <row r="51" spans="1:11" x14ac:dyDescent="0.15">
      <c r="A51" s="2" t="s">
        <v>4</v>
      </c>
      <c r="B51" s="2" t="str">
        <f t="shared" si="0"/>
        <v>2002 - Q2</v>
      </c>
      <c r="C51" s="2">
        <v>2002</v>
      </c>
      <c r="D51" s="8">
        <v>2386713</v>
      </c>
      <c r="E51" s="9">
        <v>693159</v>
      </c>
      <c r="F51" s="9">
        <v>81526</v>
      </c>
      <c r="G51" s="9">
        <v>104023</v>
      </c>
      <c r="H51" s="9">
        <v>29879</v>
      </c>
      <c r="I51" s="9">
        <v>1421399</v>
      </c>
      <c r="J51" s="9">
        <v>30351</v>
      </c>
      <c r="K51" s="9">
        <v>26378</v>
      </c>
    </row>
    <row r="52" spans="1:11" x14ac:dyDescent="0.15">
      <c r="A52" s="2" t="s">
        <v>5</v>
      </c>
      <c r="B52" s="2" t="str">
        <f t="shared" si="0"/>
        <v>2002 - Q3</v>
      </c>
      <c r="C52" s="2">
        <v>2002</v>
      </c>
      <c r="D52" s="8">
        <v>2311419</v>
      </c>
      <c r="E52" s="9">
        <v>670713</v>
      </c>
      <c r="F52" s="9">
        <v>82307</v>
      </c>
      <c r="G52" s="9">
        <v>103290</v>
      </c>
      <c r="H52" s="9">
        <v>29648</v>
      </c>
      <c r="I52" s="9">
        <v>1365629</v>
      </c>
      <c r="J52" s="9">
        <v>29030</v>
      </c>
      <c r="K52" s="9">
        <v>30802</v>
      </c>
    </row>
    <row r="53" spans="1:11" x14ac:dyDescent="0.15">
      <c r="A53" s="2" t="s">
        <v>6</v>
      </c>
      <c r="B53" s="2" t="str">
        <f t="shared" si="0"/>
        <v>2002 - Q4</v>
      </c>
      <c r="C53" s="2">
        <v>2002</v>
      </c>
      <c r="D53" s="8">
        <v>2377840</v>
      </c>
      <c r="E53" s="9">
        <v>684927</v>
      </c>
      <c r="F53" s="9">
        <v>80289</v>
      </c>
      <c r="G53" s="9">
        <v>103357</v>
      </c>
      <c r="H53" s="9">
        <v>28014</v>
      </c>
      <c r="I53" s="9">
        <v>1428078</v>
      </c>
      <c r="J53" s="9">
        <v>29041</v>
      </c>
      <c r="K53" s="9">
        <v>24134</v>
      </c>
    </row>
    <row r="54" spans="1:11" x14ac:dyDescent="0.15">
      <c r="A54" s="2" t="s">
        <v>2</v>
      </c>
      <c r="B54" s="2" t="str">
        <f t="shared" si="0"/>
        <v>2003 - Q1</v>
      </c>
      <c r="C54" s="2">
        <v>2003</v>
      </c>
      <c r="D54" s="11">
        <f t="shared" ref="D54:D85" si="1">SUM(E54:K54)</f>
        <v>2330499.8777701654</v>
      </c>
      <c r="E54" s="9">
        <v>649661.12123884086</v>
      </c>
      <c r="F54" s="9">
        <v>80789.971477290776</v>
      </c>
      <c r="G54" s="9">
        <v>99669.641842952842</v>
      </c>
      <c r="H54" s="9">
        <v>27208.868342075933</v>
      </c>
      <c r="I54" s="9">
        <v>1421422.611564657</v>
      </c>
      <c r="J54" s="9">
        <v>27271.220943576318</v>
      </c>
      <c r="K54" s="9">
        <v>24476.44236077182</v>
      </c>
    </row>
    <row r="55" spans="1:11" x14ac:dyDescent="0.15">
      <c r="A55" s="2" t="s">
        <v>4</v>
      </c>
      <c r="B55" s="2" t="str">
        <f t="shared" si="0"/>
        <v>2003 - Q2</v>
      </c>
      <c r="C55" s="2">
        <v>2003</v>
      </c>
      <c r="D55" s="11">
        <f t="shared" si="1"/>
        <v>2364457.2172670513</v>
      </c>
      <c r="E55" s="9">
        <v>675718.94811880996</v>
      </c>
      <c r="F55" s="9">
        <v>85492.14595177125</v>
      </c>
      <c r="G55" s="9">
        <v>102761.61550534386</v>
      </c>
      <c r="H55" s="9">
        <v>27997.273462092075</v>
      </c>
      <c r="I55" s="9">
        <v>1416540.9347820038</v>
      </c>
      <c r="J55" s="9">
        <v>28569.487570600031</v>
      </c>
      <c r="K55" s="9">
        <v>27376.811876430264</v>
      </c>
    </row>
    <row r="56" spans="1:11" x14ac:dyDescent="0.15">
      <c r="A56" s="2" t="s">
        <v>5</v>
      </c>
      <c r="B56" s="2" t="str">
        <f t="shared" si="0"/>
        <v>2003 - Q3</v>
      </c>
      <c r="C56" s="2">
        <v>2003</v>
      </c>
      <c r="D56" s="11">
        <f t="shared" si="1"/>
        <v>2319708.0882634306</v>
      </c>
      <c r="E56" s="9">
        <v>655022.0058057725</v>
      </c>
      <c r="F56" s="9">
        <v>87449.280419456496</v>
      </c>
      <c r="G56" s="9">
        <v>103449.20155929207</v>
      </c>
      <c r="H56" s="9">
        <v>26086.515350979022</v>
      </c>
      <c r="I56" s="9">
        <v>1389101.5712382998</v>
      </c>
      <c r="J56" s="9">
        <v>28241.059910625729</v>
      </c>
      <c r="K56" s="9">
        <v>30358.45397900496</v>
      </c>
    </row>
    <row r="57" spans="1:11" x14ac:dyDescent="0.15">
      <c r="A57" s="2" t="s">
        <v>6</v>
      </c>
      <c r="B57" s="2" t="str">
        <f t="shared" si="0"/>
        <v>2003 - Q4</v>
      </c>
      <c r="C57" s="2">
        <v>2003</v>
      </c>
      <c r="D57" s="11">
        <f t="shared" si="1"/>
        <v>2314115.8486083392</v>
      </c>
      <c r="E57" s="9">
        <v>672787.71572875977</v>
      </c>
      <c r="F57" s="9">
        <v>75529.499848842708</v>
      </c>
      <c r="G57" s="9">
        <v>102853.09981346119</v>
      </c>
      <c r="H57" s="9">
        <v>27619.499933242801</v>
      </c>
      <c r="I57" s="9">
        <v>1381450.4239414632</v>
      </c>
      <c r="J57" s="9">
        <v>28143.118082340901</v>
      </c>
      <c r="K57" s="9">
        <v>25732.4912602287</v>
      </c>
    </row>
    <row r="58" spans="1:11" x14ac:dyDescent="0.15">
      <c r="A58" s="2" t="s">
        <v>2</v>
      </c>
      <c r="B58" s="2" t="str">
        <f t="shared" si="0"/>
        <v>2004 - Q1</v>
      </c>
      <c r="C58" s="2">
        <v>2004</v>
      </c>
      <c r="D58" s="11">
        <f t="shared" si="1"/>
        <v>2366098.2808561944</v>
      </c>
      <c r="E58" s="9">
        <v>647551.19757080078</v>
      </c>
      <c r="F58" s="9">
        <v>79128.000165939302</v>
      </c>
      <c r="G58" s="9">
        <v>100522.99980926511</v>
      </c>
      <c r="H58" s="9">
        <v>27045.399646759102</v>
      </c>
      <c r="I58" s="9">
        <v>1458351.1467075844</v>
      </c>
      <c r="J58" s="9">
        <v>28240.6106910528</v>
      </c>
      <c r="K58" s="9">
        <v>25258.926264792703</v>
      </c>
    </row>
    <row r="59" spans="1:11" x14ac:dyDescent="0.15">
      <c r="A59" s="2" t="s">
        <v>4</v>
      </c>
      <c r="B59" s="2" t="str">
        <f t="shared" si="0"/>
        <v>2004 - Q2</v>
      </c>
      <c r="C59" s="2">
        <v>2004</v>
      </c>
      <c r="D59" s="11">
        <f t="shared" si="1"/>
        <v>2397741.5982106258</v>
      </c>
      <c r="E59" s="9">
        <v>683805.49725341797</v>
      </c>
      <c r="F59" s="9">
        <v>85042.099986433997</v>
      </c>
      <c r="G59" s="9">
        <v>103767.8001384735</v>
      </c>
      <c r="H59" s="9">
        <v>26326.199769020001</v>
      </c>
      <c r="I59" s="9">
        <v>1440952.4458332954</v>
      </c>
      <c r="J59" s="9">
        <v>29073.318225235198</v>
      </c>
      <c r="K59" s="9">
        <v>28774.237004750099</v>
      </c>
    </row>
    <row r="60" spans="1:11" x14ac:dyDescent="0.15">
      <c r="A60" s="2" t="s">
        <v>5</v>
      </c>
      <c r="B60" s="2" t="str">
        <f t="shared" si="0"/>
        <v>2004 - Q3</v>
      </c>
      <c r="C60" s="2">
        <v>2004</v>
      </c>
      <c r="D60" s="11">
        <f t="shared" si="1"/>
        <v>2370280.2666498595</v>
      </c>
      <c r="E60" s="9">
        <v>664236.79936218273</v>
      </c>
      <c r="F60" s="9">
        <v>89817.199847415002</v>
      </c>
      <c r="G60" s="9">
        <v>103269.10001182561</v>
      </c>
      <c r="H60" s="9">
        <v>27292.100219726599</v>
      </c>
      <c r="I60" s="9">
        <v>1425792.1220400657</v>
      </c>
      <c r="J60" s="9">
        <v>28679.596913222398</v>
      </c>
      <c r="K60" s="9">
        <v>31193.348255421399</v>
      </c>
    </row>
    <row r="61" spans="1:11" x14ac:dyDescent="0.15">
      <c r="A61" s="2" t="s">
        <v>6</v>
      </c>
      <c r="B61" s="2" t="str">
        <f t="shared" si="0"/>
        <v>2004 - Q4</v>
      </c>
      <c r="C61" s="2">
        <v>2004</v>
      </c>
      <c r="D61" s="11">
        <f t="shared" si="1"/>
        <v>2452284.3197805067</v>
      </c>
      <c r="E61" s="9">
        <v>686120.88296508777</v>
      </c>
      <c r="F61" s="9">
        <v>88307.300287842707</v>
      </c>
      <c r="G61" s="9">
        <v>104121.5999622345</v>
      </c>
      <c r="H61" s="9">
        <v>25929.100135803303</v>
      </c>
      <c r="I61" s="9">
        <v>1491322.4863445966</v>
      </c>
      <c r="J61" s="9">
        <v>28927.962331624105</v>
      </c>
      <c r="K61" s="9">
        <v>27554.987753317801</v>
      </c>
    </row>
    <row r="62" spans="1:11" x14ac:dyDescent="0.15">
      <c r="A62" s="2" t="s">
        <v>2</v>
      </c>
      <c r="B62" s="2" t="str">
        <f t="shared" si="0"/>
        <v>2005 - Q1</v>
      </c>
      <c r="C62" s="2">
        <v>2005</v>
      </c>
      <c r="D62" s="11">
        <f t="shared" si="1"/>
        <v>2377845.1527640107</v>
      </c>
      <c r="E62" s="10">
        <v>672803.6</v>
      </c>
      <c r="F62" s="10">
        <v>83868.700000000012</v>
      </c>
      <c r="G62" s="10">
        <v>100675.7</v>
      </c>
      <c r="H62" s="10">
        <v>25637.8</v>
      </c>
      <c r="I62" s="10">
        <v>1439448.6608675658</v>
      </c>
      <c r="J62" s="10">
        <v>29266.4842133735</v>
      </c>
      <c r="K62" s="10">
        <v>26144.207683071098</v>
      </c>
    </row>
    <row r="63" spans="1:11" x14ac:dyDescent="0.15">
      <c r="A63" s="2" t="s">
        <v>4</v>
      </c>
      <c r="B63" s="2" t="str">
        <f t="shared" si="0"/>
        <v>2005 - Q2</v>
      </c>
      <c r="C63" s="2">
        <v>2005</v>
      </c>
      <c r="D63" s="11">
        <f t="shared" si="1"/>
        <v>2478458.4298729934</v>
      </c>
      <c r="E63" s="10">
        <v>715913.7</v>
      </c>
      <c r="F63" s="10">
        <v>90636.7</v>
      </c>
      <c r="G63" s="10">
        <v>105757.4</v>
      </c>
      <c r="H63" s="10">
        <v>26053.5</v>
      </c>
      <c r="I63" s="10">
        <v>1481284.6207381941</v>
      </c>
      <c r="J63" s="10">
        <v>30331.119303302599</v>
      </c>
      <c r="K63" s="10">
        <v>28481.389831496697</v>
      </c>
    </row>
    <row r="64" spans="1:11" x14ac:dyDescent="0.15">
      <c r="A64" s="2" t="s">
        <v>5</v>
      </c>
      <c r="B64" s="2" t="str">
        <f t="shared" si="0"/>
        <v>2005 - Q3</v>
      </c>
      <c r="C64" s="2">
        <v>2005</v>
      </c>
      <c r="D64" s="11">
        <f t="shared" si="1"/>
        <v>2484686.4166265675</v>
      </c>
      <c r="E64" s="10">
        <v>701090.5</v>
      </c>
      <c r="F64" s="10">
        <v>96164.800000000003</v>
      </c>
      <c r="G64" s="10">
        <v>107586.59999999999</v>
      </c>
      <c r="H64" s="10">
        <v>27674.600000000002</v>
      </c>
      <c r="I64" s="10">
        <v>1490730.7688191279</v>
      </c>
      <c r="J64" s="10">
        <v>29626.249277131799</v>
      </c>
      <c r="K64" s="10">
        <v>31812.898530307499</v>
      </c>
    </row>
    <row r="65" spans="1:11" x14ac:dyDescent="0.15">
      <c r="A65" s="2" t="s">
        <v>6</v>
      </c>
      <c r="B65" s="2" t="str">
        <f t="shared" si="0"/>
        <v>2005 - Q4</v>
      </c>
      <c r="C65" s="2">
        <v>2005</v>
      </c>
      <c r="D65" s="11">
        <f t="shared" si="1"/>
        <v>2464767.1553456108</v>
      </c>
      <c r="E65" s="10">
        <v>684775.5</v>
      </c>
      <c r="F65" s="10">
        <v>91757.599999999991</v>
      </c>
      <c r="G65" s="10">
        <v>107882.2</v>
      </c>
      <c r="H65" s="10">
        <v>26204.1</v>
      </c>
      <c r="I65" s="10">
        <v>1497066.0176370374</v>
      </c>
      <c r="J65" s="10">
        <v>29504.536091449401</v>
      </c>
      <c r="K65" s="10">
        <v>27577.201617124501</v>
      </c>
    </row>
    <row r="66" spans="1:11" x14ac:dyDescent="0.15">
      <c r="A66" s="2" t="s">
        <v>2</v>
      </c>
      <c r="B66" s="2" t="str">
        <f t="shared" si="0"/>
        <v>2006 - Q1</v>
      </c>
      <c r="C66" s="2">
        <v>2006</v>
      </c>
      <c r="D66" s="11">
        <f t="shared" si="1"/>
        <v>2475988.6566006253</v>
      </c>
      <c r="E66" s="10">
        <v>701719.6</v>
      </c>
      <c r="F66" s="10">
        <v>96834.3</v>
      </c>
      <c r="G66" s="10">
        <v>104351.6</v>
      </c>
      <c r="H66" s="10">
        <v>24750.9</v>
      </c>
      <c r="I66" s="13">
        <v>1488412.4941006254</v>
      </c>
      <c r="J66" s="13">
        <v>31580.963189000002</v>
      </c>
      <c r="K66" s="13">
        <v>28338.799310999999</v>
      </c>
    </row>
    <row r="67" spans="1:11" x14ac:dyDescent="0.15">
      <c r="A67" s="2" t="s">
        <v>4</v>
      </c>
      <c r="B67" s="2" t="str">
        <f t="shared" ref="B67:B85" si="2">CONCATENATE(C67," - ",A67)</f>
        <v>2006 - Q2</v>
      </c>
      <c r="C67" s="2">
        <v>2006</v>
      </c>
      <c r="D67" s="11">
        <f t="shared" si="1"/>
        <v>2514377.1329602194</v>
      </c>
      <c r="E67" s="10">
        <v>739338.7</v>
      </c>
      <c r="F67" s="10">
        <v>102347.5</v>
      </c>
      <c r="G67" s="10">
        <v>109589.70000000001</v>
      </c>
      <c r="H67" s="10">
        <v>27607.200000000001</v>
      </c>
      <c r="I67" s="13">
        <v>1471629.1937622193</v>
      </c>
      <c r="J67" s="13">
        <v>32201.250953000002</v>
      </c>
      <c r="K67" s="13">
        <v>31663.588244999999</v>
      </c>
    </row>
    <row r="68" spans="1:11" x14ac:dyDescent="0.15">
      <c r="A68" s="2" t="s">
        <v>5</v>
      </c>
      <c r="B68" s="2" t="str">
        <f t="shared" si="2"/>
        <v>2006 - Q3</v>
      </c>
      <c r="C68" s="2">
        <v>2006</v>
      </c>
      <c r="D68" s="11">
        <f t="shared" si="1"/>
        <v>2493465.0004238747</v>
      </c>
      <c r="E68" s="10">
        <v>722248.6</v>
      </c>
      <c r="F68" s="10">
        <v>104277.20000000001</v>
      </c>
      <c r="G68" s="10">
        <v>111006.1</v>
      </c>
      <c r="H68" s="10">
        <v>26113.699999999997</v>
      </c>
      <c r="I68" s="13">
        <v>1464477.1666928749</v>
      </c>
      <c r="J68" s="13">
        <v>31759.415985</v>
      </c>
      <c r="K68" s="13">
        <v>33582.817746000001</v>
      </c>
    </row>
    <row r="69" spans="1:11" x14ac:dyDescent="0.15">
      <c r="A69" s="2" t="s">
        <v>6</v>
      </c>
      <c r="B69" s="2" t="str">
        <f t="shared" si="2"/>
        <v>2006 - Q4</v>
      </c>
      <c r="C69" s="2">
        <v>2006</v>
      </c>
      <c r="D69" s="11">
        <f t="shared" si="1"/>
        <v>2562596.4765571142</v>
      </c>
      <c r="E69" s="10">
        <v>745641.4</v>
      </c>
      <c r="F69" s="10">
        <v>103521.20000000001</v>
      </c>
      <c r="G69" s="10">
        <v>111832.4</v>
      </c>
      <c r="H69" s="10">
        <v>24534.800000000003</v>
      </c>
      <c r="I69" s="13">
        <v>1515812.9724231418</v>
      </c>
      <c r="J69" s="13">
        <v>31858.7747615726</v>
      </c>
      <c r="K69" s="13">
        <v>29394.9293723997</v>
      </c>
    </row>
    <row r="70" spans="1:11" x14ac:dyDescent="0.15">
      <c r="A70" s="2" t="s">
        <v>2</v>
      </c>
      <c r="B70" s="2" t="str">
        <f t="shared" si="2"/>
        <v>2007 - Q1</v>
      </c>
      <c r="C70" s="2">
        <v>2007</v>
      </c>
      <c r="D70" s="11">
        <f t="shared" si="1"/>
        <v>2491011.6827219841</v>
      </c>
      <c r="E70" s="10">
        <v>824460.80000000005</v>
      </c>
      <c r="F70" s="10">
        <v>98683.199999999997</v>
      </c>
      <c r="G70" s="10">
        <v>108920.4</v>
      </c>
      <c r="H70" s="10">
        <v>23438.400000000001</v>
      </c>
      <c r="I70" s="13">
        <v>1340127.7414279843</v>
      </c>
      <c r="J70" s="13">
        <v>51697.641071999999</v>
      </c>
      <c r="K70" s="13">
        <v>43683.500222000002</v>
      </c>
    </row>
    <row r="71" spans="1:11" x14ac:dyDescent="0.15">
      <c r="A71" s="2" t="s">
        <v>4</v>
      </c>
      <c r="B71" s="2" t="str">
        <f t="shared" si="2"/>
        <v>2007 - Q2</v>
      </c>
      <c r="C71" s="2">
        <v>2007</v>
      </c>
      <c r="D71" s="11">
        <f t="shared" si="1"/>
        <v>2589596.9419289064</v>
      </c>
      <c r="E71" s="10">
        <v>875944.3</v>
      </c>
      <c r="F71" s="10">
        <v>106707.9</v>
      </c>
      <c r="G71" s="10">
        <v>114178.8</v>
      </c>
      <c r="H71" s="10">
        <v>26713.1</v>
      </c>
      <c r="I71" s="13">
        <v>1363726.3042269063</v>
      </c>
      <c r="J71" s="13">
        <v>53361.712979999997</v>
      </c>
      <c r="K71" s="13">
        <v>48964.824721999998</v>
      </c>
    </row>
    <row r="72" spans="1:11" x14ac:dyDescent="0.15">
      <c r="A72" s="2" t="s">
        <v>5</v>
      </c>
      <c r="B72" s="2" t="str">
        <f t="shared" si="2"/>
        <v>2007 - Q3</v>
      </c>
      <c r="C72" s="2">
        <v>2007</v>
      </c>
      <c r="D72" s="11">
        <f t="shared" si="1"/>
        <v>2564062.3592644064</v>
      </c>
      <c r="E72" s="10">
        <v>860559.5</v>
      </c>
      <c r="F72" s="10">
        <v>113297.2</v>
      </c>
      <c r="G72" s="10">
        <v>115327.6</v>
      </c>
      <c r="H72" s="10">
        <v>27080.200000000004</v>
      </c>
      <c r="I72" s="13">
        <v>1342502.2786344062</v>
      </c>
      <c r="J72" s="13">
        <v>52541.905163999996</v>
      </c>
      <c r="K72" s="13">
        <v>52753.675466000001</v>
      </c>
    </row>
    <row r="73" spans="1:11" x14ac:dyDescent="0.15">
      <c r="A73" s="2" t="s">
        <v>6</v>
      </c>
      <c r="B73" s="2" t="str">
        <f t="shared" si="2"/>
        <v>2007 - Q4</v>
      </c>
      <c r="C73" s="2">
        <v>2007</v>
      </c>
      <c r="D73" s="11">
        <f t="shared" si="1"/>
        <v>2625918.2857745253</v>
      </c>
      <c r="E73" s="10">
        <v>889464.10000000009</v>
      </c>
      <c r="F73" s="10">
        <v>111076.79999999999</v>
      </c>
      <c r="G73" s="10">
        <v>116691.3</v>
      </c>
      <c r="H73" s="10">
        <v>25636.399999999998</v>
      </c>
      <c r="I73" s="13">
        <v>1382965.6975140017</v>
      </c>
      <c r="J73" s="13">
        <v>53049.087338996003</v>
      </c>
      <c r="K73" s="13">
        <v>47034.900921527194</v>
      </c>
    </row>
    <row r="74" spans="1:11" x14ac:dyDescent="0.15">
      <c r="A74" s="2" t="s">
        <v>2</v>
      </c>
      <c r="B74" s="2" t="str">
        <f t="shared" si="2"/>
        <v>2008 - Q1</v>
      </c>
      <c r="C74" s="2">
        <v>2008</v>
      </c>
      <c r="D74" s="11">
        <f t="shared" si="1"/>
        <v>2551568.9666741248</v>
      </c>
      <c r="E74" s="10">
        <v>861349.2</v>
      </c>
      <c r="F74" s="10">
        <v>106226.70000000001</v>
      </c>
      <c r="G74" s="10">
        <v>115147.4</v>
      </c>
      <c r="H74" s="10">
        <v>24865.9</v>
      </c>
      <c r="I74" s="13">
        <v>1356508.3034131252</v>
      </c>
      <c r="J74" s="13">
        <v>46761.710319999998</v>
      </c>
      <c r="K74" s="13">
        <v>40709.752940999999</v>
      </c>
    </row>
    <row r="75" spans="1:11" x14ac:dyDescent="0.15">
      <c r="A75" s="2" t="s">
        <v>4</v>
      </c>
      <c r="B75" s="2" t="str">
        <f t="shared" si="2"/>
        <v>2008 - Q2</v>
      </c>
      <c r="C75" s="2">
        <v>2008</v>
      </c>
      <c r="D75" s="11">
        <f t="shared" si="1"/>
        <v>2689618.5882400004</v>
      </c>
      <c r="E75" s="10">
        <v>913754</v>
      </c>
      <c r="F75" s="10">
        <v>117244.70000000001</v>
      </c>
      <c r="G75" s="10">
        <v>120192.8</v>
      </c>
      <c r="H75" s="10">
        <v>26516.1</v>
      </c>
      <c r="I75" s="13">
        <v>1415756.3119690001</v>
      </c>
      <c r="J75" s="13">
        <v>49018.738136</v>
      </c>
      <c r="K75" s="13">
        <v>47135.938135000004</v>
      </c>
    </row>
    <row r="76" spans="1:11" x14ac:dyDescent="0.15">
      <c r="A76" s="2" t="s">
        <v>5</v>
      </c>
      <c r="B76" s="2" t="str">
        <f t="shared" si="2"/>
        <v>2008 - Q3</v>
      </c>
      <c r="C76" s="2">
        <v>2008</v>
      </c>
      <c r="D76" s="11">
        <f t="shared" si="1"/>
        <v>2710141.9466824997</v>
      </c>
      <c r="E76" s="10">
        <v>905234.6</v>
      </c>
      <c r="F76" s="10">
        <v>123584.3</v>
      </c>
      <c r="G76" s="10">
        <v>122666</v>
      </c>
      <c r="H76" s="10">
        <v>28807.599999999999</v>
      </c>
      <c r="I76" s="13">
        <v>1428222.6047274999</v>
      </c>
      <c r="J76" s="13">
        <v>48874.550792000002</v>
      </c>
      <c r="K76" s="13">
        <v>52752.291163000002</v>
      </c>
    </row>
    <row r="77" spans="1:11" x14ac:dyDescent="0.15">
      <c r="A77" s="2" t="s">
        <v>6</v>
      </c>
      <c r="B77" s="2" t="str">
        <f t="shared" si="2"/>
        <v>2008 - Q4</v>
      </c>
      <c r="C77" s="2">
        <v>2008</v>
      </c>
      <c r="D77" s="11">
        <f t="shared" si="1"/>
        <v>2646601.4989588391</v>
      </c>
      <c r="E77" s="12">
        <v>890488.39999999991</v>
      </c>
      <c r="F77" s="12">
        <v>115066.3</v>
      </c>
      <c r="G77" s="12">
        <v>117732.5</v>
      </c>
      <c r="H77" s="12">
        <v>26124.699999999997</v>
      </c>
      <c r="I77" s="13">
        <v>1404957.5514096729</v>
      </c>
      <c r="J77" s="13">
        <v>48926.520026730999</v>
      </c>
      <c r="K77" s="13">
        <v>43305.527522435303</v>
      </c>
    </row>
    <row r="78" spans="1:11" x14ac:dyDescent="0.15">
      <c r="A78" s="2" t="s">
        <v>2</v>
      </c>
      <c r="B78" s="2" t="str">
        <f t="shared" si="2"/>
        <v>2009 - Q1</v>
      </c>
      <c r="C78" s="2">
        <v>2009</v>
      </c>
      <c r="D78" s="11">
        <f t="shared" si="1"/>
        <v>2541289.4810530944</v>
      </c>
      <c r="E78" s="11">
        <v>845884</v>
      </c>
      <c r="F78" s="12">
        <v>110569.3</v>
      </c>
      <c r="G78" s="12">
        <v>111671.49999999999</v>
      </c>
      <c r="H78" s="12">
        <v>24435.1</v>
      </c>
      <c r="I78" s="13">
        <v>1355122.6386730939</v>
      </c>
      <c r="J78" s="13">
        <v>46647.272840000005</v>
      </c>
      <c r="K78" s="13">
        <v>46959.669540000003</v>
      </c>
    </row>
    <row r="79" spans="1:11" x14ac:dyDescent="0.15">
      <c r="A79" s="2" t="s">
        <v>4</v>
      </c>
      <c r="B79" s="2" t="str">
        <f t="shared" si="2"/>
        <v>2009 - Q2</v>
      </c>
      <c r="C79" s="2">
        <v>2009</v>
      </c>
      <c r="D79" s="11">
        <f t="shared" si="1"/>
        <v>2594092.7145216875</v>
      </c>
      <c r="E79" s="12">
        <v>887131.8</v>
      </c>
      <c r="F79" s="12">
        <v>113432.5</v>
      </c>
      <c r="G79" s="12">
        <v>114300.29999999999</v>
      </c>
      <c r="H79" s="12">
        <v>25646.600000000002</v>
      </c>
      <c r="I79" s="13">
        <v>1351243.9577456871</v>
      </c>
      <c r="J79" s="13">
        <v>48076.024640000003</v>
      </c>
      <c r="K79" s="13">
        <v>54261.532136000009</v>
      </c>
    </row>
    <row r="80" spans="1:11" x14ac:dyDescent="0.15">
      <c r="A80" s="2" t="s">
        <v>5</v>
      </c>
      <c r="B80" s="2" t="str">
        <f t="shared" si="2"/>
        <v>2009 - Q3</v>
      </c>
      <c r="C80" s="2">
        <v>2009</v>
      </c>
      <c r="D80" s="11">
        <f t="shared" si="1"/>
        <v>2558847.2944668126</v>
      </c>
      <c r="E80" s="12">
        <v>867889.5</v>
      </c>
      <c r="F80" s="12">
        <v>118183.40000000001</v>
      </c>
      <c r="G80" s="12">
        <v>113840.80000000002</v>
      </c>
      <c r="H80" s="12">
        <v>25122.7</v>
      </c>
      <c r="I80" s="13">
        <v>1325954.5935508127</v>
      </c>
      <c r="J80" s="13">
        <v>47484.561320000001</v>
      </c>
      <c r="K80" s="13">
        <v>60371.739595999999</v>
      </c>
    </row>
    <row r="81" spans="1:11" x14ac:dyDescent="0.15">
      <c r="A81" s="2" t="s">
        <v>6</v>
      </c>
      <c r="B81" s="2" t="str">
        <f t="shared" si="2"/>
        <v>2009 - Q4</v>
      </c>
      <c r="C81" s="2">
        <v>2009</v>
      </c>
      <c r="D81" s="11">
        <f t="shared" si="1"/>
        <v>2563659.5836675302</v>
      </c>
      <c r="E81" s="12">
        <v>876063.79999999993</v>
      </c>
      <c r="F81" s="12">
        <v>114932.30000000002</v>
      </c>
      <c r="G81" s="12">
        <v>112066.20000000001</v>
      </c>
      <c r="H81" s="12">
        <v>24720.400000000001</v>
      </c>
      <c r="I81" s="13">
        <v>1338559.244480697</v>
      </c>
      <c r="J81" s="13">
        <v>47225.774515196696</v>
      </c>
      <c r="K81" s="13">
        <v>50091.864671636999</v>
      </c>
    </row>
    <row r="82" spans="1:11" x14ac:dyDescent="0.15">
      <c r="A82" s="2" t="s">
        <v>2</v>
      </c>
      <c r="B82" s="2" t="str">
        <f t="shared" si="2"/>
        <v>2010 - Q1</v>
      </c>
      <c r="C82" s="2">
        <v>2010</v>
      </c>
      <c r="D82" s="11">
        <f t="shared" si="1"/>
        <v>2476979.0425435314</v>
      </c>
      <c r="E82" s="12">
        <v>833991.3</v>
      </c>
      <c r="F82" s="12">
        <v>112336.8</v>
      </c>
      <c r="G82" s="12">
        <v>109740.6</v>
      </c>
      <c r="H82" s="12">
        <v>24901.199999999997</v>
      </c>
      <c r="I82" s="13">
        <v>1304543.5949365315</v>
      </c>
      <c r="J82" s="13">
        <v>46331.289640000003</v>
      </c>
      <c r="K82" s="13">
        <v>45134.257966999998</v>
      </c>
    </row>
    <row r="83" spans="1:11" x14ac:dyDescent="0.15">
      <c r="A83" s="2" t="s">
        <v>4</v>
      </c>
      <c r="B83" s="2" t="str">
        <f t="shared" si="2"/>
        <v>2010 - Q2</v>
      </c>
      <c r="C83" s="2">
        <v>2010</v>
      </c>
      <c r="D83" s="11">
        <f t="shared" si="1"/>
        <v>2589057.2837288599</v>
      </c>
      <c r="E83" s="12">
        <v>907601.6</v>
      </c>
      <c r="F83" s="12">
        <v>117223.6</v>
      </c>
      <c r="G83" s="12">
        <v>115439.70000000001</v>
      </c>
      <c r="H83" s="12">
        <v>25050.5</v>
      </c>
      <c r="I83" s="13">
        <v>1321850.4006638594</v>
      </c>
      <c r="J83" s="13">
        <v>48663.395799999998</v>
      </c>
      <c r="K83" s="13">
        <v>53228.087265000002</v>
      </c>
    </row>
    <row r="84" spans="1:11" x14ac:dyDescent="0.15">
      <c r="A84" s="2" t="s">
        <v>5</v>
      </c>
      <c r="B84" s="2" t="str">
        <f t="shared" si="2"/>
        <v>2010 - Q3</v>
      </c>
      <c r="C84" s="2">
        <v>2010</v>
      </c>
      <c r="D84" s="11">
        <f t="shared" si="1"/>
        <v>2538957.9778151251</v>
      </c>
      <c r="E84" s="12">
        <v>884021.8</v>
      </c>
      <c r="F84" s="12">
        <v>118863.4</v>
      </c>
      <c r="G84" s="12">
        <v>114380.09999999999</v>
      </c>
      <c r="H84" s="12">
        <v>25013.399999999998</v>
      </c>
      <c r="I84" s="13">
        <v>1292348.0821371253</v>
      </c>
      <c r="J84" s="13">
        <v>47719.882079999996</v>
      </c>
      <c r="K84" s="13">
        <v>56611.313598000001</v>
      </c>
    </row>
    <row r="85" spans="1:11" x14ac:dyDescent="0.15">
      <c r="A85" s="2" t="s">
        <v>6</v>
      </c>
      <c r="B85" s="2" t="str">
        <f t="shared" si="2"/>
        <v>2010 - Q4</v>
      </c>
      <c r="C85" s="2">
        <v>2010</v>
      </c>
      <c r="D85" s="11">
        <f t="shared" si="1"/>
        <v>2567357.6929141586</v>
      </c>
      <c r="E85" s="12">
        <v>905024.20000000007</v>
      </c>
      <c r="F85" s="12">
        <v>116553.70000000001</v>
      </c>
      <c r="G85" s="12">
        <v>113230.20000000001</v>
      </c>
      <c r="H85" s="12">
        <v>24098.799999999999</v>
      </c>
      <c r="I85" s="13">
        <v>1312736.2231459275</v>
      </c>
      <c r="J85" s="13">
        <v>47788.736427987802</v>
      </c>
      <c r="K85" s="13">
        <v>47925.833340243</v>
      </c>
    </row>
    <row r="86" spans="1:11" x14ac:dyDescent="0.15">
      <c r="A86" s="2" t="s">
        <v>2</v>
      </c>
      <c r="B86" s="2" t="s">
        <v>21</v>
      </c>
      <c r="C86" s="2">
        <v>2011</v>
      </c>
      <c r="D86" s="11">
        <v>2512000.7999999998</v>
      </c>
      <c r="E86" s="12">
        <v>873426.7</v>
      </c>
      <c r="F86" s="12">
        <v>115655.1</v>
      </c>
      <c r="G86" s="12">
        <v>110304.7</v>
      </c>
      <c r="H86" s="12">
        <v>24561.9</v>
      </c>
      <c r="I86" s="13">
        <v>1298473</v>
      </c>
      <c r="J86" s="13">
        <v>46573.9</v>
      </c>
      <c r="K86" s="13">
        <v>43005.5</v>
      </c>
    </row>
    <row r="87" spans="1:11" x14ac:dyDescent="0.15">
      <c r="A87" s="2" t="s">
        <v>4</v>
      </c>
      <c r="B87" s="2" t="s">
        <v>22</v>
      </c>
      <c r="C87" s="2">
        <v>2011</v>
      </c>
      <c r="D87" s="11">
        <v>2624984.7999999998</v>
      </c>
      <c r="E87" s="12">
        <v>934493.5</v>
      </c>
      <c r="F87" s="12">
        <v>123419.9</v>
      </c>
      <c r="G87" s="12">
        <v>117495.6</v>
      </c>
      <c r="H87" s="12">
        <v>24773.7</v>
      </c>
      <c r="I87" s="13">
        <v>1324371.1000000001</v>
      </c>
      <c r="J87" s="13">
        <v>48972.4</v>
      </c>
      <c r="K87" s="13">
        <v>51458.6</v>
      </c>
    </row>
    <row r="88" spans="1:11" x14ac:dyDescent="0.15">
      <c r="A88" s="2" t="s">
        <v>5</v>
      </c>
      <c r="B88" s="2" t="s">
        <v>23</v>
      </c>
      <c r="C88" s="2">
        <v>2011</v>
      </c>
      <c r="D88" s="11">
        <v>2580464.9</v>
      </c>
      <c r="E88" s="11">
        <v>902252.9</v>
      </c>
      <c r="F88" s="11">
        <v>125865.3</v>
      </c>
      <c r="G88" s="11">
        <v>117193.4</v>
      </c>
      <c r="H88" s="11">
        <v>24277</v>
      </c>
      <c r="I88" s="13">
        <v>1305644.1000000001</v>
      </c>
      <c r="J88" s="13">
        <v>47977.8</v>
      </c>
      <c r="K88" s="13">
        <v>57254.400000000001</v>
      </c>
    </row>
    <row r="89" spans="1:11" x14ac:dyDescent="0.15">
      <c r="A89" s="2" t="s">
        <v>6</v>
      </c>
      <c r="B89" s="2" t="s">
        <v>24</v>
      </c>
      <c r="C89" s="2">
        <v>2011</v>
      </c>
      <c r="D89" s="11">
        <v>2644318.6</v>
      </c>
      <c r="E89" s="11">
        <v>938156.4</v>
      </c>
      <c r="F89" s="11">
        <v>123563.4</v>
      </c>
      <c r="G89" s="11">
        <v>119043.1</v>
      </c>
      <c r="H89" s="11">
        <v>23785.7</v>
      </c>
      <c r="I89" s="13">
        <v>1344435.1</v>
      </c>
      <c r="J89" s="13">
        <v>48131.6</v>
      </c>
      <c r="K89" s="13">
        <v>47203.3</v>
      </c>
    </row>
    <row r="90" spans="1:11" x14ac:dyDescent="0.15">
      <c r="A90" s="2" t="s">
        <v>2</v>
      </c>
      <c r="B90" s="2" t="s">
        <v>25</v>
      </c>
      <c r="C90" s="2">
        <v>2012</v>
      </c>
      <c r="D90" s="11">
        <v>2643014.5</v>
      </c>
      <c r="E90" s="11">
        <v>921554.4</v>
      </c>
      <c r="F90" s="11">
        <v>123557.5</v>
      </c>
      <c r="G90" s="11">
        <v>114438.39999999999</v>
      </c>
      <c r="H90" s="11">
        <v>22913.200000000001</v>
      </c>
      <c r="I90" s="13">
        <v>1364993.1</v>
      </c>
      <c r="J90" s="13">
        <v>53268.3</v>
      </c>
      <c r="K90" s="13">
        <v>42289.599999999999</v>
      </c>
    </row>
    <row r="91" spans="1:11" x14ac:dyDescent="0.15">
      <c r="A91" s="2" t="s">
        <v>4</v>
      </c>
      <c r="B91" s="2" t="s">
        <v>26</v>
      </c>
      <c r="C91" s="2">
        <v>2012</v>
      </c>
      <c r="D91" s="11">
        <v>2671521.7000000002</v>
      </c>
      <c r="E91" s="11">
        <v>958394.1</v>
      </c>
      <c r="F91" s="11">
        <v>130550.39999999999</v>
      </c>
      <c r="G91" s="11">
        <v>119440.6</v>
      </c>
      <c r="H91" s="11">
        <v>23739.7</v>
      </c>
      <c r="I91" s="13">
        <v>1336462.3999999999</v>
      </c>
      <c r="J91" s="13">
        <v>53951.5</v>
      </c>
      <c r="K91" s="13">
        <v>48983</v>
      </c>
    </row>
    <row r="92" spans="1:11" x14ac:dyDescent="0.15">
      <c r="A92" s="2" t="s">
        <v>5</v>
      </c>
      <c r="B92" s="2" t="s">
        <v>27</v>
      </c>
      <c r="C92" s="2">
        <v>2012</v>
      </c>
      <c r="D92" s="11">
        <v>2617476.2000000002</v>
      </c>
      <c r="E92" s="11">
        <v>927056.6</v>
      </c>
      <c r="F92" s="11">
        <v>129096.1</v>
      </c>
      <c r="G92" s="11">
        <v>119430.3</v>
      </c>
      <c r="H92" s="11">
        <v>23557.5</v>
      </c>
      <c r="I92" s="13">
        <v>1312649.6000000001</v>
      </c>
      <c r="J92" s="13">
        <v>52144.1</v>
      </c>
      <c r="K92" s="13">
        <v>53542</v>
      </c>
    </row>
    <row r="93" spans="1:11" x14ac:dyDescent="0.15">
      <c r="A93" s="2" t="s">
        <v>6</v>
      </c>
      <c r="B93" s="2" t="s">
        <v>28</v>
      </c>
      <c r="C93" s="2">
        <v>2012</v>
      </c>
      <c r="D93" s="11">
        <v>2605175.2999999998</v>
      </c>
      <c r="E93" s="11">
        <v>895565.9</v>
      </c>
      <c r="F93" s="11">
        <v>126818.9</v>
      </c>
      <c r="G93" s="11">
        <v>113124.6</v>
      </c>
      <c r="H93" s="11">
        <v>23757.200000000001</v>
      </c>
      <c r="I93" s="13">
        <v>1348945.7</v>
      </c>
      <c r="J93" s="13">
        <v>51846</v>
      </c>
      <c r="K93" s="13">
        <v>45117</v>
      </c>
    </row>
    <row r="94" spans="1:11" x14ac:dyDescent="0.15">
      <c r="A94" s="2" t="s">
        <v>2</v>
      </c>
      <c r="B94" s="2" t="s">
        <v>29</v>
      </c>
      <c r="C94" s="2">
        <v>2013</v>
      </c>
      <c r="D94" s="11">
        <v>2592293.5000000005</v>
      </c>
      <c r="E94" s="11">
        <v>906618.3</v>
      </c>
      <c r="F94" s="11">
        <v>123020.3</v>
      </c>
      <c r="G94" s="11">
        <v>113424.6</v>
      </c>
      <c r="H94" s="11">
        <v>23282.6</v>
      </c>
      <c r="I94" s="11">
        <v>1329902.5</v>
      </c>
      <c r="J94" s="11">
        <v>54749.599999999999</v>
      </c>
      <c r="K94" s="11">
        <v>41295.599999999999</v>
      </c>
    </row>
    <row r="95" spans="1:11" x14ac:dyDescent="0.15">
      <c r="A95" s="2" t="s">
        <v>4</v>
      </c>
      <c r="B95" s="2" t="s">
        <v>30</v>
      </c>
      <c r="C95" s="2">
        <v>2013</v>
      </c>
      <c r="D95" s="11">
        <v>2698451.1999999997</v>
      </c>
      <c r="E95" s="11">
        <v>979771.1</v>
      </c>
      <c r="F95" s="11">
        <v>131139.29999999999</v>
      </c>
      <c r="G95" s="11">
        <v>120473.2</v>
      </c>
      <c r="H95" s="11">
        <v>24434.6</v>
      </c>
      <c r="I95" s="11">
        <v>1337542.7</v>
      </c>
      <c r="J95" s="11">
        <v>56953.9</v>
      </c>
      <c r="K95" s="11">
        <v>48136.4</v>
      </c>
    </row>
    <row r="96" spans="1:11" x14ac:dyDescent="0.15">
      <c r="A96" s="2" t="s">
        <v>5</v>
      </c>
      <c r="B96" s="2" t="s">
        <v>31</v>
      </c>
      <c r="C96" s="2">
        <v>2013</v>
      </c>
      <c r="D96" s="11">
        <v>2660350.0000000005</v>
      </c>
      <c r="E96" s="11">
        <v>949932.1</v>
      </c>
      <c r="F96" s="11">
        <v>133233.20000000001</v>
      </c>
      <c r="G96" s="11">
        <v>121567.8</v>
      </c>
      <c r="H96" s="11">
        <v>24778.799999999999</v>
      </c>
      <c r="I96" s="11">
        <v>1321182.5</v>
      </c>
      <c r="J96" s="11">
        <v>56861</v>
      </c>
      <c r="K96" s="11">
        <v>52794.6</v>
      </c>
    </row>
    <row r="97" spans="1:11" x14ac:dyDescent="0.15">
      <c r="A97" s="2" t="s">
        <v>6</v>
      </c>
      <c r="B97" s="2" t="s">
        <v>32</v>
      </c>
      <c r="C97" s="2">
        <v>2013</v>
      </c>
      <c r="D97" s="11">
        <v>2700974.2</v>
      </c>
      <c r="E97" s="11">
        <v>972459.4</v>
      </c>
      <c r="F97" s="11">
        <v>131143.4</v>
      </c>
      <c r="G97" s="11">
        <v>120573.3</v>
      </c>
      <c r="H97" s="11">
        <v>23211.4</v>
      </c>
      <c r="I97" s="11">
        <v>1351939.2</v>
      </c>
      <c r="J97" s="11">
        <v>56576.7</v>
      </c>
      <c r="K97" s="11">
        <v>45070.8</v>
      </c>
    </row>
    <row r="98" spans="1:11" x14ac:dyDescent="0.15">
      <c r="A98" s="2" t="s">
        <v>2</v>
      </c>
      <c r="B98" s="2" t="s">
        <v>33</v>
      </c>
      <c r="C98" s="2">
        <v>2014</v>
      </c>
      <c r="D98" s="11">
        <v>2572305.2000000002</v>
      </c>
      <c r="E98" s="11">
        <v>923566.2</v>
      </c>
      <c r="F98" s="11">
        <v>123815.3</v>
      </c>
      <c r="G98" s="11">
        <v>114988.5</v>
      </c>
      <c r="H98" s="11">
        <v>22740.400000000001</v>
      </c>
      <c r="I98" s="11">
        <v>1289492.3999999999</v>
      </c>
      <c r="J98" s="11">
        <v>55604.4</v>
      </c>
      <c r="K98" s="11">
        <v>42098.1</v>
      </c>
    </row>
    <row r="99" spans="1:11" x14ac:dyDescent="0.15">
      <c r="A99" s="2" t="s">
        <v>4</v>
      </c>
      <c r="B99" s="2" t="s">
        <v>34</v>
      </c>
      <c r="C99" s="2">
        <v>2014</v>
      </c>
      <c r="D99" s="11">
        <v>2729423.9</v>
      </c>
      <c r="E99" s="11">
        <v>1012098.4</v>
      </c>
      <c r="F99" s="11">
        <v>133465.1</v>
      </c>
      <c r="G99" s="11">
        <v>124504.5</v>
      </c>
      <c r="H99" s="11">
        <v>23918.3</v>
      </c>
      <c r="I99" s="11">
        <v>1326832</v>
      </c>
      <c r="J99" s="11">
        <v>59534.5</v>
      </c>
      <c r="K99" s="11">
        <v>49071.1</v>
      </c>
    </row>
    <row r="100" spans="1:11" x14ac:dyDescent="0.15">
      <c r="A100" s="2" t="s">
        <v>5</v>
      </c>
      <c r="B100" s="2" t="s">
        <v>35</v>
      </c>
      <c r="C100" s="2">
        <v>2014</v>
      </c>
      <c r="D100" s="11">
        <v>2706849.2</v>
      </c>
      <c r="E100" s="11">
        <v>994569.2</v>
      </c>
      <c r="F100" s="11">
        <v>137343.70000000001</v>
      </c>
      <c r="G100" s="11">
        <v>126163</v>
      </c>
      <c r="H100" s="11">
        <v>23982.9</v>
      </c>
      <c r="I100" s="11">
        <v>1310967.3</v>
      </c>
      <c r="J100" s="11">
        <v>59246.400000000001</v>
      </c>
      <c r="K100" s="11">
        <v>54576.6</v>
      </c>
    </row>
    <row r="101" spans="1:11" x14ac:dyDescent="0.15">
      <c r="A101" s="2" t="s">
        <v>6</v>
      </c>
      <c r="B101" s="2" t="s">
        <v>36</v>
      </c>
      <c r="C101" s="2">
        <v>2014</v>
      </c>
      <c r="D101" s="11">
        <v>2727590.4</v>
      </c>
      <c r="E101" s="11">
        <v>1009025.6</v>
      </c>
      <c r="F101" s="11">
        <v>133854.39999999999</v>
      </c>
      <c r="G101" s="11">
        <v>124753.2</v>
      </c>
      <c r="H101" s="11">
        <v>22972.7</v>
      </c>
      <c r="I101" s="11">
        <v>1331701.6000000001</v>
      </c>
      <c r="J101" s="11">
        <v>58838.2</v>
      </c>
      <c r="K101" s="11">
        <v>46444.7</v>
      </c>
    </row>
    <row r="102" spans="1:11" x14ac:dyDescent="0.15">
      <c r="A102" s="2" t="s">
        <v>2</v>
      </c>
      <c r="B102" s="2" t="s">
        <v>37</v>
      </c>
      <c r="C102" s="2">
        <v>2015</v>
      </c>
      <c r="D102" s="11">
        <v>2564363.4</v>
      </c>
      <c r="E102" s="11">
        <v>928550.1</v>
      </c>
      <c r="F102" s="11">
        <v>124428.2</v>
      </c>
      <c r="G102" s="11">
        <v>115344</v>
      </c>
      <c r="H102" s="11">
        <v>21652</v>
      </c>
      <c r="I102" s="11">
        <v>1277485.7</v>
      </c>
      <c r="J102" s="11">
        <v>53765</v>
      </c>
      <c r="K102" s="11">
        <v>43138.400000000001</v>
      </c>
    </row>
    <row r="103" spans="1:11" x14ac:dyDescent="0.15">
      <c r="A103" s="2" t="s">
        <v>4</v>
      </c>
      <c r="B103" s="2" t="s">
        <v>38</v>
      </c>
      <c r="C103" s="2">
        <v>2015</v>
      </c>
      <c r="D103" s="11">
        <v>2697749.9</v>
      </c>
      <c r="E103" s="11">
        <v>1015234.2</v>
      </c>
      <c r="F103" s="11">
        <v>131461.6</v>
      </c>
      <c r="G103" s="11">
        <v>123952.1</v>
      </c>
      <c r="H103" s="11">
        <v>22107.8</v>
      </c>
      <c r="I103" s="11">
        <v>1297497.8</v>
      </c>
      <c r="J103" s="11">
        <v>56920.7</v>
      </c>
      <c r="K103" s="11">
        <v>50575.8</v>
      </c>
    </row>
    <row r="104" spans="1:11" x14ac:dyDescent="0.15">
      <c r="A104" s="2" t="s">
        <v>5</v>
      </c>
      <c r="B104" s="2" t="s">
        <v>39</v>
      </c>
      <c r="C104" s="2">
        <v>2015</v>
      </c>
      <c r="D104" s="11">
        <v>2671752</v>
      </c>
      <c r="E104" s="11">
        <v>990893.4</v>
      </c>
      <c r="F104" s="11">
        <v>136808.5</v>
      </c>
      <c r="G104" s="11">
        <v>126572.2</v>
      </c>
      <c r="H104" s="11">
        <v>21557.1</v>
      </c>
      <c r="I104" s="11">
        <v>1283586.7</v>
      </c>
      <c r="J104" s="11">
        <v>56382.3</v>
      </c>
      <c r="K104" s="11">
        <v>55951.8</v>
      </c>
    </row>
    <row r="105" spans="1:11" x14ac:dyDescent="0.15">
      <c r="A105" s="2" t="s">
        <v>6</v>
      </c>
      <c r="B105" s="2" t="s">
        <v>40</v>
      </c>
      <c r="C105" s="2">
        <v>2015</v>
      </c>
      <c r="D105" s="11">
        <v>2693065.7</v>
      </c>
      <c r="E105" s="11">
        <v>1010890.9</v>
      </c>
      <c r="F105" s="11">
        <v>135332.5</v>
      </c>
      <c r="G105" s="11">
        <v>124005.1</v>
      </c>
      <c r="H105" s="11">
        <v>21395.3</v>
      </c>
      <c r="I105" s="11">
        <v>1298575.6000000001</v>
      </c>
      <c r="J105" s="11">
        <v>56040.5</v>
      </c>
      <c r="K105" s="11">
        <v>46825.7</v>
      </c>
    </row>
    <row r="106" spans="1:11" x14ac:dyDescent="0.15">
      <c r="A106" s="2" t="s">
        <v>2</v>
      </c>
      <c r="B106" s="2" t="s">
        <v>41</v>
      </c>
      <c r="C106" s="2">
        <v>2016</v>
      </c>
      <c r="D106" s="11">
        <v>2581518.7000000002</v>
      </c>
      <c r="E106" s="11">
        <v>954021.2</v>
      </c>
      <c r="F106" s="11">
        <v>129997.7</v>
      </c>
      <c r="G106" s="11">
        <v>118442.9</v>
      </c>
      <c r="H106" s="11">
        <v>23735.599999999999</v>
      </c>
      <c r="I106" s="11">
        <v>1260103.8</v>
      </c>
      <c r="J106" s="11">
        <v>52261.7</v>
      </c>
      <c r="K106" s="11">
        <v>42955.8</v>
      </c>
    </row>
    <row r="107" spans="1:11" x14ac:dyDescent="0.15">
      <c r="A107" s="2" t="s">
        <v>4</v>
      </c>
      <c r="B107" s="2" t="s">
        <v>42</v>
      </c>
      <c r="C107" s="2">
        <v>2016</v>
      </c>
      <c r="D107" s="11">
        <v>2644957.0999999996</v>
      </c>
      <c r="E107" s="11">
        <v>1000978.5</v>
      </c>
      <c r="F107" s="11">
        <v>139745.4</v>
      </c>
      <c r="G107" s="11">
        <v>126085.6</v>
      </c>
      <c r="H107" s="11">
        <v>22054.5</v>
      </c>
      <c r="I107" s="11">
        <v>1253289.3</v>
      </c>
      <c r="J107" s="11">
        <v>53673.4</v>
      </c>
      <c r="K107" s="11">
        <v>49130.400000000001</v>
      </c>
    </row>
    <row r="108" spans="1:11" x14ac:dyDescent="0.15">
      <c r="A108" s="2" t="s">
        <v>5</v>
      </c>
      <c r="B108" s="2" t="s">
        <v>43</v>
      </c>
      <c r="C108" s="2">
        <v>2016</v>
      </c>
      <c r="D108" s="11">
        <v>2598387.6000000006</v>
      </c>
      <c r="E108" s="11">
        <v>968259.3</v>
      </c>
      <c r="F108" s="11">
        <v>140828.1</v>
      </c>
      <c r="G108" s="11">
        <v>126937.1</v>
      </c>
      <c r="H108" s="11">
        <v>21454.2</v>
      </c>
      <c r="I108" s="11">
        <v>1234299.2</v>
      </c>
      <c r="J108" s="11">
        <v>52857.599999999999</v>
      </c>
      <c r="K108" s="11">
        <v>53752.1</v>
      </c>
    </row>
    <row r="109" spans="1:11" x14ac:dyDescent="0.15">
      <c r="A109" s="2" t="s">
        <v>6</v>
      </c>
      <c r="B109" s="2" t="s">
        <v>44</v>
      </c>
      <c r="C109" s="2">
        <v>2016</v>
      </c>
      <c r="D109" s="11">
        <v>2583028.1</v>
      </c>
      <c r="E109" s="11">
        <v>970509.3</v>
      </c>
      <c r="F109" s="11">
        <v>137434.79999999999</v>
      </c>
      <c r="G109" s="11">
        <v>125573</v>
      </c>
      <c r="H109" s="11">
        <v>20540.3</v>
      </c>
      <c r="I109" s="11">
        <v>1231931.6000000001</v>
      </c>
      <c r="J109" s="11">
        <v>52039.199999999997</v>
      </c>
      <c r="K109" s="11">
        <v>44999.9</v>
      </c>
    </row>
    <row r="110" spans="1:11" x14ac:dyDescent="0.15">
      <c r="A110" s="2" t="s">
        <v>2</v>
      </c>
      <c r="B110" s="2" t="s">
        <v>45</v>
      </c>
      <c r="C110" s="2">
        <v>2017</v>
      </c>
      <c r="D110" s="11">
        <v>2496394.5</v>
      </c>
      <c r="E110" s="11">
        <v>931040.3</v>
      </c>
      <c r="F110" s="11">
        <v>133650</v>
      </c>
      <c r="G110" s="11">
        <v>120348.00000000001</v>
      </c>
      <c r="H110" s="11">
        <v>20325.400000000001</v>
      </c>
      <c r="I110" s="11">
        <v>1198305</v>
      </c>
      <c r="J110" s="11">
        <v>51035.5</v>
      </c>
      <c r="K110" s="11">
        <v>41690.300000000003</v>
      </c>
    </row>
    <row r="111" spans="1:11" x14ac:dyDescent="0.15">
      <c r="A111" s="2" t="s">
        <v>4</v>
      </c>
      <c r="B111" s="2" t="s">
        <v>19</v>
      </c>
      <c r="C111" s="2">
        <v>2017</v>
      </c>
      <c r="D111" s="11">
        <v>2569443</v>
      </c>
      <c r="E111" s="11">
        <v>987582.2</v>
      </c>
      <c r="F111" s="11">
        <v>137554.9</v>
      </c>
      <c r="G111" s="11">
        <v>125485.8</v>
      </c>
      <c r="H111" s="11">
        <v>21242.300000000003</v>
      </c>
      <c r="I111" s="11">
        <v>1195561.8</v>
      </c>
      <c r="J111" s="11">
        <v>52606.8</v>
      </c>
      <c r="K111" s="11">
        <v>49409.2</v>
      </c>
    </row>
    <row r="112" spans="1:11" x14ac:dyDescent="0.15">
      <c r="A112" s="2" t="s">
        <v>5</v>
      </c>
      <c r="B112" s="2" t="s">
        <v>20</v>
      </c>
      <c r="C112" s="2">
        <v>2017</v>
      </c>
      <c r="D112" s="11">
        <v>2498636</v>
      </c>
      <c r="E112" s="11">
        <v>939135.7</v>
      </c>
      <c r="F112" s="11">
        <v>138166.69999999998</v>
      </c>
      <c r="G112" s="11">
        <v>125717.4</v>
      </c>
      <c r="H112" s="11">
        <v>20956.2</v>
      </c>
      <c r="I112" s="11">
        <v>1169819.7</v>
      </c>
      <c r="J112" s="11">
        <v>52000.7</v>
      </c>
      <c r="K112" s="11">
        <v>52839.6</v>
      </c>
    </row>
    <row r="113" spans="1:22" x14ac:dyDescent="0.15">
      <c r="A113" s="2" t="s">
        <v>6</v>
      </c>
      <c r="B113" s="2" t="s">
        <v>46</v>
      </c>
      <c r="C113" s="2">
        <v>2017</v>
      </c>
      <c r="D113" s="11">
        <v>2526236.9</v>
      </c>
      <c r="E113" s="11">
        <v>955800.79999999993</v>
      </c>
      <c r="F113" s="11">
        <v>132902</v>
      </c>
      <c r="G113" s="11">
        <v>125521.7</v>
      </c>
      <c r="H113" s="11">
        <v>20507.300000000003</v>
      </c>
      <c r="I113" s="11">
        <v>1194916.1000000001</v>
      </c>
      <c r="J113" s="11">
        <v>51808.800000000003</v>
      </c>
      <c r="K113" s="11">
        <v>44780.2</v>
      </c>
    </row>
    <row r="114" spans="1:22" x14ac:dyDescent="0.15">
      <c r="A114" s="2" t="s">
        <v>2</v>
      </c>
      <c r="B114" s="2" t="s">
        <v>47</v>
      </c>
      <c r="C114" s="2">
        <v>2018</v>
      </c>
      <c r="D114" s="11">
        <v>2416279.2000000002</v>
      </c>
      <c r="E114" s="11">
        <v>901385.9</v>
      </c>
      <c r="F114" s="11">
        <v>126690.4</v>
      </c>
      <c r="G114" s="11">
        <v>119895.3</v>
      </c>
      <c r="H114" s="11">
        <v>19598.099999999999</v>
      </c>
      <c r="I114" s="11">
        <v>1158604.2</v>
      </c>
      <c r="J114" s="11">
        <v>49517</v>
      </c>
      <c r="K114" s="11">
        <v>40588.300000000003</v>
      </c>
      <c r="L114">
        <f>(D114-D110)/D110</f>
        <v>-3.2092403664564964E-2</v>
      </c>
      <c r="M114">
        <f t="shared" ref="M114:S114" si="3">(E114-E110)/E110</f>
        <v>-3.185082321356017E-2</v>
      </c>
      <c r="N114">
        <f t="shared" si="3"/>
        <v>-5.207332585110367E-2</v>
      </c>
      <c r="O114">
        <f t="shared" si="3"/>
        <v>-3.7615913849836438E-3</v>
      </c>
      <c r="P114">
        <f t="shared" si="3"/>
        <v>-3.5782813622364275E-2</v>
      </c>
      <c r="Q114">
        <f t="shared" si="3"/>
        <v>-3.3130797251117242E-2</v>
      </c>
      <c r="R114">
        <f t="shared" si="3"/>
        <v>-2.9753798826307177E-2</v>
      </c>
      <c r="S114">
        <f t="shared" si="3"/>
        <v>-2.6433007198317114E-2</v>
      </c>
    </row>
    <row r="115" spans="1:22" x14ac:dyDescent="0.15">
      <c r="A115" s="2" t="s">
        <v>4</v>
      </c>
      <c r="B115" s="2" t="s">
        <v>48</v>
      </c>
      <c r="C115" s="2">
        <v>2018</v>
      </c>
      <c r="D115" s="11">
        <v>2527255.9</v>
      </c>
      <c r="E115" s="11">
        <v>956916.3</v>
      </c>
      <c r="F115" s="11">
        <v>133595.70000000001</v>
      </c>
      <c r="G115" s="11">
        <v>126224.2</v>
      </c>
      <c r="H115" s="11">
        <v>20020.400000000001</v>
      </c>
      <c r="I115" s="11">
        <v>1189909.7</v>
      </c>
      <c r="J115" s="11">
        <v>52392.7</v>
      </c>
      <c r="K115" s="11">
        <v>48196.800000000003</v>
      </c>
    </row>
    <row r="116" spans="1:22" ht="42" x14ac:dyDescent="0.15">
      <c r="A116" t="s">
        <v>5</v>
      </c>
      <c r="B116" t="s">
        <v>49</v>
      </c>
      <c r="C116">
        <v>2018</v>
      </c>
      <c r="D116" s="11">
        <v>2461247.1</v>
      </c>
      <c r="E116" s="11">
        <v>916001.7</v>
      </c>
      <c r="F116" s="11">
        <v>134174.6</v>
      </c>
      <c r="G116" s="11">
        <v>126602.5</v>
      </c>
      <c r="H116" s="11">
        <v>19976.3</v>
      </c>
      <c r="I116" s="11">
        <v>1160693.5</v>
      </c>
      <c r="J116" s="11">
        <v>51606.400000000001</v>
      </c>
      <c r="K116" s="11">
        <v>52192.2</v>
      </c>
      <c r="L116" s="1" t="s">
        <v>7</v>
      </c>
      <c r="M116" s="1" t="s">
        <v>8</v>
      </c>
      <c r="N116" s="1" t="s">
        <v>9</v>
      </c>
      <c r="O116" s="1" t="s">
        <v>10</v>
      </c>
      <c r="P116" s="1" t="s">
        <v>11</v>
      </c>
      <c r="Q116" s="1" t="s">
        <v>12</v>
      </c>
      <c r="R116" s="1" t="s">
        <v>13</v>
      </c>
      <c r="S116" s="1" t="s">
        <v>14</v>
      </c>
    </row>
    <row r="117" spans="1:22" x14ac:dyDescent="0.15">
      <c r="A117" t="s">
        <v>6</v>
      </c>
      <c r="B117" t="s">
        <v>50</v>
      </c>
      <c r="C117">
        <v>2018</v>
      </c>
      <c r="D117" s="11">
        <v>2511259.6</v>
      </c>
      <c r="E117" s="11">
        <v>938153.9</v>
      </c>
      <c r="F117" s="11">
        <v>132520.5</v>
      </c>
      <c r="G117" s="11">
        <v>126340.5</v>
      </c>
      <c r="H117" s="11">
        <v>20074.7</v>
      </c>
      <c r="I117" s="11">
        <v>1197131.8</v>
      </c>
      <c r="J117" s="11">
        <v>51993.3</v>
      </c>
      <c r="K117" s="11">
        <v>45044.9</v>
      </c>
      <c r="L117" s="13">
        <f>SUM(D114:D117)</f>
        <v>9916041.7999999989</v>
      </c>
      <c r="M117" s="13">
        <f t="shared" ref="M117:V117" si="4">SUM(E114:E117)</f>
        <v>3712457.8000000003</v>
      </c>
      <c r="N117" s="13">
        <f t="shared" si="4"/>
        <v>526981.19999999995</v>
      </c>
      <c r="O117" s="13">
        <f t="shared" si="4"/>
        <v>499062.5</v>
      </c>
      <c r="P117" s="13">
        <f t="shared" si="4"/>
        <v>79669.5</v>
      </c>
      <c r="Q117" s="13">
        <f t="shared" si="4"/>
        <v>4706339.2</v>
      </c>
      <c r="R117" s="13">
        <f t="shared" si="4"/>
        <v>205509.40000000002</v>
      </c>
      <c r="S117" s="13">
        <f t="shared" si="4"/>
        <v>186022.19999999998</v>
      </c>
      <c r="T117" s="13">
        <f t="shared" si="4"/>
        <v>9916041.7679075953</v>
      </c>
      <c r="U117" s="13">
        <f t="shared" si="4"/>
        <v>3712457.7681491771</v>
      </c>
      <c r="V117" s="13">
        <f t="shared" si="4"/>
        <v>526981.14792667411</v>
      </c>
    </row>
    <row r="118" spans="1:22" x14ac:dyDescent="0.15">
      <c r="A118" t="s">
        <v>2</v>
      </c>
      <c r="B118" t="s">
        <v>51</v>
      </c>
      <c r="C118">
        <v>2019</v>
      </c>
      <c r="D118" s="11">
        <v>2366696.9</v>
      </c>
      <c r="E118" s="11">
        <v>871380.3</v>
      </c>
      <c r="F118" s="11">
        <v>123547.2</v>
      </c>
      <c r="G118" s="11">
        <v>122422</v>
      </c>
      <c r="H118" s="11">
        <v>20132.5</v>
      </c>
      <c r="I118" s="11">
        <v>1138596.1000000001</v>
      </c>
      <c r="J118" s="11">
        <v>50659.9</v>
      </c>
      <c r="K118" s="11">
        <v>39958.9</v>
      </c>
      <c r="L118" s="13">
        <f>SUM(D118:D121)</f>
        <v>9945325</v>
      </c>
      <c r="M118" s="13">
        <f t="shared" ref="M118:V118" si="5">SUM(E118:E121)</f>
        <v>3797708</v>
      </c>
      <c r="N118" s="13">
        <f t="shared" si="5"/>
        <v>503271.80000000005</v>
      </c>
      <c r="O118" s="13">
        <f t="shared" si="5"/>
        <v>515767.9</v>
      </c>
      <c r="P118" s="13">
        <f t="shared" si="5"/>
        <v>81507.100000000006</v>
      </c>
      <c r="Q118" s="13">
        <f t="shared" si="5"/>
        <v>4657569.3</v>
      </c>
      <c r="R118" s="13">
        <f t="shared" si="5"/>
        <v>209306.59999999998</v>
      </c>
      <c r="S118" s="13">
        <f t="shared" si="5"/>
        <v>180194.40000000002</v>
      </c>
      <c r="T118" s="13">
        <f t="shared" si="5"/>
        <v>9945325.002953114</v>
      </c>
      <c r="U118" s="13">
        <f t="shared" si="5"/>
        <v>3797708.022963278</v>
      </c>
      <c r="V118" s="13">
        <f t="shared" si="5"/>
        <v>503271.75500902126</v>
      </c>
    </row>
    <row r="119" spans="1:22" x14ac:dyDescent="0.15">
      <c r="A119" t="s">
        <v>4</v>
      </c>
      <c r="B119" t="s">
        <v>53</v>
      </c>
      <c r="C119">
        <v>2019</v>
      </c>
      <c r="D119" s="11">
        <v>2528597.1</v>
      </c>
      <c r="E119" s="11">
        <v>970734.8</v>
      </c>
      <c r="F119" s="11">
        <v>127978.7</v>
      </c>
      <c r="G119" s="11">
        <v>130687.8</v>
      </c>
      <c r="H119" s="11">
        <v>20329.2</v>
      </c>
      <c r="I119" s="11">
        <v>1178541.2</v>
      </c>
      <c r="J119" s="11">
        <v>52749.599999999999</v>
      </c>
      <c r="K119" s="11">
        <v>47575.8</v>
      </c>
      <c r="L119" s="18">
        <f>(L118-L117)/L117</f>
        <v>2.9531138120052216E-3</v>
      </c>
      <c r="M119" s="18">
        <f t="shared" ref="M119:V119" si="6">(M118-M117)/M117</f>
        <v>2.2963277858673494E-2</v>
      </c>
      <c r="N119" s="18">
        <f t="shared" si="6"/>
        <v>-4.4990978805315843E-2</v>
      </c>
      <c r="O119" s="18">
        <f t="shared" si="6"/>
        <v>3.3473562930494721E-2</v>
      </c>
      <c r="P119" s="18">
        <f t="shared" si="6"/>
        <v>2.306528847300417E-2</v>
      </c>
      <c r="Q119" s="18">
        <f t="shared" si="6"/>
        <v>-1.0362597749010605E-2</v>
      </c>
      <c r="R119" s="18">
        <f t="shared" si="6"/>
        <v>1.8477013703509196E-2</v>
      </c>
      <c r="S119" s="18">
        <f t="shared" si="6"/>
        <v>-3.1328518854201057E-2</v>
      </c>
      <c r="T119" s="18">
        <f t="shared" si="6"/>
        <v>2.9531173557872017E-3</v>
      </c>
      <c r="U119" s="18">
        <f t="shared" si="6"/>
        <v>2.2963292820594672E-2</v>
      </c>
      <c r="V119" s="18">
        <f t="shared" si="6"/>
        <v>-4.4990969811602922E-2</v>
      </c>
    </row>
    <row r="120" spans="1:22" x14ac:dyDescent="0.15">
      <c r="A120" t="s">
        <v>5</v>
      </c>
      <c r="B120" t="s">
        <v>56</v>
      </c>
      <c r="C120">
        <v>2019</v>
      </c>
      <c r="D120" s="11">
        <v>2516212.4</v>
      </c>
      <c r="E120" s="11">
        <v>965979.4</v>
      </c>
      <c r="F120" s="11">
        <v>127124.8</v>
      </c>
      <c r="G120" s="11">
        <v>132180</v>
      </c>
      <c r="H120" s="11">
        <v>20554.400000000001</v>
      </c>
      <c r="I120" s="11">
        <v>1167881</v>
      </c>
      <c r="J120" s="11">
        <v>52895.8</v>
      </c>
      <c r="K120" s="11">
        <v>49597.1</v>
      </c>
    </row>
    <row r="121" spans="1:22" x14ac:dyDescent="0.15">
      <c r="A121" t="s">
        <v>6</v>
      </c>
      <c r="B121" t="s">
        <v>57</v>
      </c>
      <c r="C121">
        <v>2019</v>
      </c>
      <c r="D121" s="11">
        <v>2533818.6</v>
      </c>
      <c r="E121" s="11">
        <v>989613.5</v>
      </c>
      <c r="F121" s="11">
        <v>124621.1</v>
      </c>
      <c r="G121" s="11">
        <v>130478.1</v>
      </c>
      <c r="H121" s="11">
        <v>20491</v>
      </c>
      <c r="I121" s="11">
        <v>1172551</v>
      </c>
      <c r="J121" s="11">
        <v>53001.3</v>
      </c>
      <c r="K121" s="11">
        <v>43062.6</v>
      </c>
    </row>
    <row r="122" spans="1:22" x14ac:dyDescent="0.15">
      <c r="D122" s="13"/>
      <c r="E122" s="13"/>
      <c r="F122" s="13"/>
      <c r="G122" s="13"/>
      <c r="H122" s="13"/>
      <c r="I122" s="13"/>
      <c r="J122" s="13"/>
      <c r="K122" s="13"/>
    </row>
    <row r="123" spans="1:22" ht="54" customHeight="1" x14ac:dyDescent="0.15">
      <c r="B123" s="19" t="s">
        <v>52</v>
      </c>
      <c r="C123" s="20"/>
      <c r="D123" s="20"/>
      <c r="E123" s="20"/>
      <c r="F123" s="20"/>
      <c r="G123" s="20"/>
      <c r="H123" s="20"/>
      <c r="I123" s="20"/>
      <c r="J123" s="20"/>
      <c r="K123" s="21"/>
    </row>
    <row r="125" spans="1:22" x14ac:dyDescent="0.15">
      <c r="A125" t="s">
        <v>17</v>
      </c>
    </row>
    <row r="126" spans="1:22" x14ac:dyDescent="0.15">
      <c r="A126" s="16" t="s">
        <v>55</v>
      </c>
    </row>
    <row r="127" spans="1:22" x14ac:dyDescent="0.15">
      <c r="A127" t="s">
        <v>18</v>
      </c>
    </row>
  </sheetData>
  <mergeCells count="1">
    <mergeCell ref="B123:K123"/>
  </mergeCells>
  <phoneticPr fontId="0" type="noConversion"/>
  <hyperlinks>
    <hyperlink ref="A126"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3"/>
  <sheetViews>
    <sheetView tabSelected="1" workbookViewId="0">
      <pane xSplit="1" ySplit="1" topLeftCell="B2" activePane="bottomRight" state="frozen"/>
      <selection pane="topRight" activeCell="B1" sqref="B1"/>
      <selection pane="bottomLeft" activeCell="A2" sqref="A2"/>
      <selection pane="bottomRight" activeCell="B1" sqref="B1:G31"/>
    </sheetView>
  </sheetViews>
  <sheetFormatPr baseColWidth="10" defaultColWidth="8.83203125" defaultRowHeight="13" x14ac:dyDescent="0.15"/>
  <cols>
    <col min="2" max="2" width="10.1640625" bestFit="1" customWidth="1"/>
    <col min="3" max="4" width="9.33203125" bestFit="1" customWidth="1"/>
    <col min="5" max="5" width="9.6640625" customWidth="1"/>
    <col min="6" max="9" width="9.33203125" bestFit="1" customWidth="1"/>
  </cols>
  <sheetData>
    <row r="1" spans="1:17" ht="42" x14ac:dyDescent="0.15">
      <c r="A1" s="1" t="s">
        <v>1</v>
      </c>
      <c r="B1" s="1" t="s">
        <v>7</v>
      </c>
      <c r="C1" s="1" t="s">
        <v>8</v>
      </c>
      <c r="D1" s="1" t="s">
        <v>9</v>
      </c>
      <c r="E1" s="1" t="s">
        <v>15</v>
      </c>
      <c r="F1" s="1" t="s">
        <v>11</v>
      </c>
      <c r="G1" s="1" t="s">
        <v>12</v>
      </c>
      <c r="H1" s="1" t="s">
        <v>13</v>
      </c>
      <c r="I1" s="1" t="s">
        <v>14</v>
      </c>
      <c r="J1" s="1" t="s">
        <v>7</v>
      </c>
      <c r="K1" s="1" t="s">
        <v>8</v>
      </c>
      <c r="L1" s="1" t="s">
        <v>9</v>
      </c>
      <c r="M1" s="1" t="s">
        <v>15</v>
      </c>
      <c r="N1" s="1" t="s">
        <v>11</v>
      </c>
      <c r="O1" s="1" t="s">
        <v>12</v>
      </c>
      <c r="P1" s="1" t="s">
        <v>13</v>
      </c>
      <c r="Q1" s="1" t="s">
        <v>14</v>
      </c>
    </row>
    <row r="2" spans="1:17" x14ac:dyDescent="0.15">
      <c r="A2" s="14">
        <v>1990</v>
      </c>
      <c r="B2" s="13">
        <v>8956479</v>
      </c>
      <c r="C2" s="13">
        <v>2420196</v>
      </c>
      <c r="D2" s="13">
        <v>146443</v>
      </c>
      <c r="E2" s="13">
        <v>327547</v>
      </c>
      <c r="F2" s="15" t="s">
        <v>16</v>
      </c>
      <c r="G2" s="13">
        <v>5740648</v>
      </c>
      <c r="H2" s="13">
        <v>106984</v>
      </c>
      <c r="I2" s="13">
        <v>214660</v>
      </c>
    </row>
    <row r="3" spans="1:17" x14ac:dyDescent="0.15">
      <c r="A3" s="14">
        <v>1991</v>
      </c>
      <c r="B3" s="13">
        <v>8483877</v>
      </c>
      <c r="C3" s="13">
        <v>2182759</v>
      </c>
      <c r="D3" s="13">
        <v>170726</v>
      </c>
      <c r="E3" s="13">
        <v>325186</v>
      </c>
      <c r="F3" s="15" t="s">
        <v>16</v>
      </c>
      <c r="G3" s="13">
        <v>5526171</v>
      </c>
      <c r="H3" s="13">
        <v>72108</v>
      </c>
      <c r="I3" s="13">
        <v>206927</v>
      </c>
      <c r="J3" s="17">
        <f>(B3-B2)/B2</f>
        <v>-5.2766494511961679E-2</v>
      </c>
      <c r="K3" s="17">
        <f t="shared" ref="K3:Q18" si="0">(C3-C2)/C2</f>
        <v>-9.8106516992838594E-2</v>
      </c>
      <c r="L3" s="17">
        <f t="shared" si="0"/>
        <v>0.16581878273457931</v>
      </c>
      <c r="M3" s="17">
        <f t="shared" si="0"/>
        <v>-7.2081258567472757E-3</v>
      </c>
      <c r="N3" s="17" t="e">
        <f t="shared" si="0"/>
        <v>#VALUE!</v>
      </c>
      <c r="O3" s="17">
        <f t="shared" si="0"/>
        <v>-3.7361113240177761E-2</v>
      </c>
      <c r="P3" s="17">
        <f t="shared" si="0"/>
        <v>-0.32599267180139085</v>
      </c>
      <c r="Q3" s="17">
        <f t="shared" si="0"/>
        <v>-3.6024410695984346E-2</v>
      </c>
    </row>
    <row r="4" spans="1:17" x14ac:dyDescent="0.15">
      <c r="A4" s="14">
        <v>1992</v>
      </c>
      <c r="B4" s="13">
        <v>8555107</v>
      </c>
      <c r="C4" s="13">
        <v>2064773</v>
      </c>
      <c r="D4" s="13">
        <v>162994</v>
      </c>
      <c r="E4" s="13">
        <v>326443</v>
      </c>
      <c r="F4" s="15" t="s">
        <v>16</v>
      </c>
      <c r="G4" s="13">
        <v>5699502</v>
      </c>
      <c r="H4" s="13">
        <v>98116</v>
      </c>
      <c r="I4" s="13">
        <v>203280</v>
      </c>
      <c r="J4" s="17">
        <f t="shared" ref="J4:J31" si="1">(B4-B3)/B3</f>
        <v>8.3959255892088018E-3</v>
      </c>
      <c r="K4" s="17">
        <f t="shared" si="0"/>
        <v>-5.4053608300320834E-2</v>
      </c>
      <c r="L4" s="17">
        <f t="shared" si="0"/>
        <v>-4.5288942516078394E-2</v>
      </c>
      <c r="M4" s="17">
        <f t="shared" si="0"/>
        <v>3.86548006371738E-3</v>
      </c>
      <c r="N4" s="17" t="e">
        <f t="shared" si="0"/>
        <v>#VALUE!</v>
      </c>
      <c r="O4" s="17">
        <f t="shared" si="0"/>
        <v>3.1365478918404806E-2</v>
      </c>
      <c r="P4" s="17">
        <f t="shared" si="0"/>
        <v>0.36068120042158985</v>
      </c>
      <c r="Q4" s="17">
        <f t="shared" si="0"/>
        <v>-1.7624572917019046E-2</v>
      </c>
    </row>
    <row r="5" spans="1:17" x14ac:dyDescent="0.15">
      <c r="A5" s="14">
        <v>1993</v>
      </c>
      <c r="B5" s="13">
        <v>8452120</v>
      </c>
      <c r="C5" s="13">
        <v>2172905</v>
      </c>
      <c r="D5" s="13">
        <v>168451</v>
      </c>
      <c r="E5" s="13">
        <v>329591</v>
      </c>
      <c r="F5" s="13">
        <v>125464</v>
      </c>
      <c r="G5" s="13">
        <v>5487952</v>
      </c>
      <c r="H5" s="13">
        <v>94119</v>
      </c>
      <c r="I5" s="13">
        <v>73639</v>
      </c>
      <c r="J5" s="17">
        <f t="shared" si="1"/>
        <v>-1.2038072697395836E-2</v>
      </c>
      <c r="K5" s="17">
        <f t="shared" si="0"/>
        <v>5.2369921536168866E-2</v>
      </c>
      <c r="L5" s="17">
        <f t="shared" si="0"/>
        <v>3.3479759991165321E-2</v>
      </c>
      <c r="M5" s="17">
        <f t="shared" si="0"/>
        <v>9.6433374279736427E-3</v>
      </c>
      <c r="N5" s="17" t="e">
        <f t="shared" si="0"/>
        <v>#VALUE!</v>
      </c>
      <c r="O5" s="17">
        <f t="shared" si="0"/>
        <v>-3.7117277965688929E-2</v>
      </c>
      <c r="P5" s="17">
        <f t="shared" si="0"/>
        <v>-4.0737494394390311E-2</v>
      </c>
      <c r="Q5" s="17">
        <f t="shared" si="0"/>
        <v>-0.63774596615505708</v>
      </c>
    </row>
    <row r="6" spans="1:17" x14ac:dyDescent="0.15">
      <c r="A6" s="14">
        <v>1994</v>
      </c>
      <c r="B6" s="13">
        <v>8450736</v>
      </c>
      <c r="C6" s="13">
        <v>2278945</v>
      </c>
      <c r="D6" s="13">
        <v>232884</v>
      </c>
      <c r="E6" s="13">
        <v>349542</v>
      </c>
      <c r="F6" s="13">
        <v>118524</v>
      </c>
      <c r="G6" s="13">
        <v>5284821</v>
      </c>
      <c r="H6" s="13">
        <v>98024</v>
      </c>
      <c r="I6" s="13">
        <v>87994</v>
      </c>
      <c r="J6" s="17">
        <f t="shared" si="1"/>
        <v>-1.6374590043681349E-4</v>
      </c>
      <c r="K6" s="17">
        <f t="shared" si="0"/>
        <v>4.8801029037164531E-2</v>
      </c>
      <c r="L6" s="17">
        <f t="shared" si="0"/>
        <v>0.38250292369887978</v>
      </c>
      <c r="M6" s="17">
        <f t="shared" si="0"/>
        <v>6.0532599494525031E-2</v>
      </c>
      <c r="N6" s="17">
        <f t="shared" si="0"/>
        <v>-5.5314671937767006E-2</v>
      </c>
      <c r="O6" s="17">
        <f t="shared" si="0"/>
        <v>-3.7013989918279172E-2</v>
      </c>
      <c r="P6" s="17">
        <f t="shared" si="0"/>
        <v>4.1490028580839153E-2</v>
      </c>
      <c r="Q6" s="17">
        <f t="shared" si="0"/>
        <v>0.19493746520186314</v>
      </c>
    </row>
    <row r="7" spans="1:17" x14ac:dyDescent="0.15">
      <c r="A7" s="14">
        <v>1995</v>
      </c>
      <c r="B7" s="13">
        <v>8490116</v>
      </c>
      <c r="C7" s="13">
        <v>2181997</v>
      </c>
      <c r="D7" s="13">
        <v>243403</v>
      </c>
      <c r="E7" s="13">
        <v>352312</v>
      </c>
      <c r="F7" s="13">
        <v>116759</v>
      </c>
      <c r="G7" s="13">
        <v>5416852</v>
      </c>
      <c r="H7" s="13">
        <v>94533</v>
      </c>
      <c r="I7" s="13">
        <v>84261</v>
      </c>
      <c r="J7" s="17">
        <f t="shared" si="1"/>
        <v>4.6599491452578804E-3</v>
      </c>
      <c r="K7" s="17">
        <f t="shared" si="0"/>
        <v>-4.2540737051574302E-2</v>
      </c>
      <c r="L7" s="17">
        <f t="shared" si="0"/>
        <v>4.5168410023874547E-2</v>
      </c>
      <c r="M7" s="17">
        <f t="shared" si="0"/>
        <v>7.9246556923059323E-3</v>
      </c>
      <c r="N7" s="17">
        <f t="shared" si="0"/>
        <v>-1.4891498768181972E-2</v>
      </c>
      <c r="O7" s="17">
        <f t="shared" si="0"/>
        <v>2.4983059974973607E-2</v>
      </c>
      <c r="P7" s="17">
        <f t="shared" si="0"/>
        <v>-3.5613727250469275E-2</v>
      </c>
      <c r="Q7" s="17">
        <f t="shared" si="0"/>
        <v>-4.2423347046389524E-2</v>
      </c>
    </row>
    <row r="8" spans="1:17" x14ac:dyDescent="0.15">
      <c r="A8">
        <v>1996</v>
      </c>
      <c r="B8" s="13">
        <v>7930132</v>
      </c>
      <c r="C8" s="13">
        <v>2067370</v>
      </c>
      <c r="D8" s="13">
        <v>269479</v>
      </c>
      <c r="E8" s="13">
        <v>361532</v>
      </c>
      <c r="F8" s="13">
        <v>117187</v>
      </c>
      <c r="G8" s="13">
        <v>4955427</v>
      </c>
      <c r="H8" s="13">
        <v>81575</v>
      </c>
      <c r="I8" s="13">
        <v>76726</v>
      </c>
      <c r="J8" s="17">
        <f t="shared" si="1"/>
        <v>-6.5957167134112191E-2</v>
      </c>
      <c r="K8" s="17">
        <f t="shared" si="0"/>
        <v>-5.2533069477180769E-2</v>
      </c>
      <c r="L8" s="17">
        <f t="shared" si="0"/>
        <v>0.10713097209155187</v>
      </c>
      <c r="M8" s="17">
        <f t="shared" si="0"/>
        <v>2.616998569449806E-2</v>
      </c>
      <c r="N8" s="17">
        <f t="shared" si="0"/>
        <v>3.6656703123527949E-3</v>
      </c>
      <c r="O8" s="17">
        <f t="shared" si="0"/>
        <v>-8.5183239268859484E-2</v>
      </c>
      <c r="P8" s="17">
        <f t="shared" si="0"/>
        <v>-0.13707382607131902</v>
      </c>
      <c r="Q8" s="17">
        <f t="shared" si="0"/>
        <v>-8.9424526174624083E-2</v>
      </c>
    </row>
    <row r="9" spans="1:17" x14ac:dyDescent="0.15">
      <c r="A9">
        <v>1997</v>
      </c>
      <c r="B9" s="13">
        <v>8106214</v>
      </c>
      <c r="C9" s="13">
        <v>2201070</v>
      </c>
      <c r="D9" s="13">
        <v>261619</v>
      </c>
      <c r="E9" s="13">
        <v>368198</v>
      </c>
      <c r="F9" s="13">
        <v>118573</v>
      </c>
      <c r="G9" s="13">
        <v>4992529</v>
      </c>
      <c r="H9" s="13">
        <v>83513</v>
      </c>
      <c r="I9" s="13">
        <v>80713</v>
      </c>
      <c r="J9" s="17">
        <f t="shared" si="1"/>
        <v>2.2204170119740754E-2</v>
      </c>
      <c r="K9" s="17">
        <f t="shared" si="0"/>
        <v>6.4671539201981265E-2</v>
      </c>
      <c r="L9" s="17">
        <f t="shared" si="0"/>
        <v>-2.9167393377591576E-2</v>
      </c>
      <c r="M9" s="17">
        <f t="shared" si="0"/>
        <v>1.8438201874246263E-2</v>
      </c>
      <c r="N9" s="17">
        <f t="shared" si="0"/>
        <v>1.1827250462935309E-2</v>
      </c>
      <c r="O9" s="17">
        <f t="shared" si="0"/>
        <v>7.4871449019428601E-3</v>
      </c>
      <c r="P9" s="17">
        <f t="shared" si="0"/>
        <v>2.375727857799571E-2</v>
      </c>
      <c r="Q9" s="17">
        <f t="shared" si="0"/>
        <v>5.1964132106456742E-2</v>
      </c>
    </row>
    <row r="10" spans="1:17" x14ac:dyDescent="0.15">
      <c r="A10">
        <v>1998</v>
      </c>
      <c r="B10" s="13">
        <v>8697183</v>
      </c>
      <c r="C10" s="13">
        <v>2562799</v>
      </c>
      <c r="D10" s="13">
        <v>278779</v>
      </c>
      <c r="E10" s="13">
        <v>378595</v>
      </c>
      <c r="F10" s="13">
        <v>117424</v>
      </c>
      <c r="G10" s="13">
        <v>5160836</v>
      </c>
      <c r="H10" s="13">
        <v>103001</v>
      </c>
      <c r="I10" s="13">
        <v>95749</v>
      </c>
      <c r="J10" s="17">
        <f t="shared" si="1"/>
        <v>7.2903207341923126E-2</v>
      </c>
      <c r="K10" s="17">
        <f t="shared" si="0"/>
        <v>0.16434234258792316</v>
      </c>
      <c r="L10" s="17">
        <f t="shared" si="0"/>
        <v>6.5591566361770368E-2</v>
      </c>
      <c r="M10" s="17">
        <f t="shared" si="0"/>
        <v>2.8237524375471893E-2</v>
      </c>
      <c r="N10" s="17">
        <f t="shared" si="0"/>
        <v>-9.6902330210081548E-3</v>
      </c>
      <c r="O10" s="17">
        <f t="shared" si="0"/>
        <v>3.3711772129916523E-2</v>
      </c>
      <c r="P10" s="17">
        <f t="shared" si="0"/>
        <v>0.2333528911666447</v>
      </c>
      <c r="Q10" s="17">
        <f t="shared" si="0"/>
        <v>0.18628969311015572</v>
      </c>
    </row>
    <row r="11" spans="1:17" x14ac:dyDescent="0.15">
      <c r="A11">
        <v>1999</v>
      </c>
      <c r="B11" s="13">
        <v>9057962</v>
      </c>
      <c r="C11" s="13">
        <v>2685998</v>
      </c>
      <c r="D11" s="13">
        <v>286671</v>
      </c>
      <c r="E11" s="13">
        <v>393662</v>
      </c>
      <c r="F11" s="13">
        <v>126469</v>
      </c>
      <c r="G11" s="13">
        <v>5360392</v>
      </c>
      <c r="H11" s="13">
        <v>107791</v>
      </c>
      <c r="I11" s="13">
        <v>96864</v>
      </c>
      <c r="J11" s="17">
        <f t="shared" si="1"/>
        <v>4.1482282251621011E-2</v>
      </c>
      <c r="K11" s="17">
        <f t="shared" si="0"/>
        <v>4.8072049349168623E-2</v>
      </c>
      <c r="L11" s="17">
        <f t="shared" si="0"/>
        <v>2.8309162454847745E-2</v>
      </c>
      <c r="M11" s="17">
        <f t="shared" si="0"/>
        <v>3.9797144706084336E-2</v>
      </c>
      <c r="N11" s="17">
        <f t="shared" si="0"/>
        <v>7.7028546123450059E-2</v>
      </c>
      <c r="O11" s="17">
        <f t="shared" si="0"/>
        <v>3.8667378696009717E-2</v>
      </c>
      <c r="P11" s="17">
        <f t="shared" si="0"/>
        <v>4.6504402869875047E-2</v>
      </c>
      <c r="Q11" s="17">
        <f t="shared" si="0"/>
        <v>1.1645030235302719E-2</v>
      </c>
    </row>
    <row r="12" spans="1:17" x14ac:dyDescent="0.15">
      <c r="A12">
        <v>2000</v>
      </c>
      <c r="B12" s="13">
        <v>9403443</v>
      </c>
      <c r="C12" s="13">
        <v>2688025</v>
      </c>
      <c r="D12" s="13">
        <v>293215</v>
      </c>
      <c r="E12" s="13">
        <v>411840</v>
      </c>
      <c r="F12" s="13">
        <v>122451</v>
      </c>
      <c r="G12" s="13">
        <v>5679265</v>
      </c>
      <c r="H12" s="13">
        <v>110861</v>
      </c>
      <c r="I12" s="13">
        <v>97785</v>
      </c>
      <c r="J12" s="17">
        <f t="shared" si="1"/>
        <v>3.8141140358062882E-2</v>
      </c>
      <c r="K12" s="17">
        <f t="shared" si="0"/>
        <v>7.5465432215511704E-4</v>
      </c>
      <c r="L12" s="17">
        <f t="shared" si="0"/>
        <v>2.2827561908947889E-2</v>
      </c>
      <c r="M12" s="17">
        <f t="shared" si="0"/>
        <v>4.6176669325461946E-2</v>
      </c>
      <c r="N12" s="17">
        <f t="shared" si="0"/>
        <v>-3.17706315381635E-2</v>
      </c>
      <c r="O12" s="17">
        <f t="shared" si="0"/>
        <v>5.9486880810209405E-2</v>
      </c>
      <c r="P12" s="17">
        <f t="shared" si="0"/>
        <v>2.8481042016494883E-2</v>
      </c>
      <c r="Q12" s="17">
        <f t="shared" si="0"/>
        <v>9.5081764122893955E-3</v>
      </c>
    </row>
    <row r="13" spans="1:17" x14ac:dyDescent="0.15">
      <c r="A13">
        <v>2001</v>
      </c>
      <c r="B13" s="13">
        <v>9504693</v>
      </c>
      <c r="C13" s="13">
        <v>2729836</v>
      </c>
      <c r="D13" s="13">
        <v>310612</v>
      </c>
      <c r="E13" s="13">
        <v>420680</v>
      </c>
      <c r="F13" s="13">
        <v>112253</v>
      </c>
      <c r="G13" s="13">
        <v>5719321</v>
      </c>
      <c r="H13" s="13">
        <v>112639</v>
      </c>
      <c r="I13" s="13">
        <v>99172</v>
      </c>
      <c r="J13" s="17">
        <f t="shared" si="1"/>
        <v>1.0767332773751061E-2</v>
      </c>
      <c r="K13" s="17">
        <f t="shared" si="0"/>
        <v>1.5554542833492993E-2</v>
      </c>
      <c r="L13" s="17">
        <f t="shared" si="0"/>
        <v>5.9331889569087533E-2</v>
      </c>
      <c r="M13" s="17">
        <f t="shared" si="0"/>
        <v>2.1464646464646464E-2</v>
      </c>
      <c r="N13" s="17">
        <f t="shared" si="0"/>
        <v>-8.3282292508840269E-2</v>
      </c>
      <c r="O13" s="17">
        <f t="shared" si="0"/>
        <v>7.0530253474701396E-3</v>
      </c>
      <c r="P13" s="17">
        <f t="shared" si="0"/>
        <v>1.6038101767077692E-2</v>
      </c>
      <c r="Q13" s="17">
        <f t="shared" si="0"/>
        <v>1.4184179577644833E-2</v>
      </c>
    </row>
    <row r="14" spans="1:17" x14ac:dyDescent="0.15">
      <c r="A14">
        <v>2002</v>
      </c>
      <c r="B14" s="13">
        <v>9386941</v>
      </c>
      <c r="C14" s="13">
        <v>2706211</v>
      </c>
      <c r="D14" s="13">
        <v>317653</v>
      </c>
      <c r="E14" s="13">
        <v>411449</v>
      </c>
      <c r="F14" s="13">
        <v>118810</v>
      </c>
      <c r="G14" s="13">
        <v>5611975</v>
      </c>
      <c r="H14" s="13">
        <v>117366</v>
      </c>
      <c r="I14" s="13">
        <v>103477</v>
      </c>
      <c r="J14" s="17">
        <f t="shared" si="1"/>
        <v>-1.2388827287740909E-2</v>
      </c>
      <c r="K14" s="17">
        <f t="shared" si="0"/>
        <v>-8.6543660498286344E-3</v>
      </c>
      <c r="L14" s="17">
        <f t="shared" si="0"/>
        <v>2.2668151906558666E-2</v>
      </c>
      <c r="M14" s="17">
        <f t="shared" si="0"/>
        <v>-2.1943044594466103E-2</v>
      </c>
      <c r="N14" s="17">
        <f t="shared" si="0"/>
        <v>5.8412692756541026E-2</v>
      </c>
      <c r="O14" s="17">
        <f t="shared" si="0"/>
        <v>-1.8769011216541263E-2</v>
      </c>
      <c r="P14" s="17">
        <f t="shared" si="0"/>
        <v>4.1965926544092189E-2</v>
      </c>
      <c r="Q14" s="17">
        <f t="shared" si="0"/>
        <v>4.3409430081071274E-2</v>
      </c>
    </row>
    <row r="15" spans="1:17" x14ac:dyDescent="0.15">
      <c r="A15">
        <v>2003</v>
      </c>
      <c r="B15" s="13">
        <v>9328781.0319089852</v>
      </c>
      <c r="C15" s="13">
        <v>2653189.7908921828</v>
      </c>
      <c r="D15" s="13">
        <v>329260.89769736119</v>
      </c>
      <c r="E15" s="13">
        <v>408733.55872104992</v>
      </c>
      <c r="F15" s="13">
        <v>108912.15708838982</v>
      </c>
      <c r="G15" s="13">
        <v>5608515.5415264238</v>
      </c>
      <c r="H15" s="13">
        <v>112224.88650714298</v>
      </c>
      <c r="I15" s="13">
        <v>107944.19947643575</v>
      </c>
      <c r="J15" s="17">
        <f t="shared" si="1"/>
        <v>-6.195838249224617E-3</v>
      </c>
      <c r="K15" s="17">
        <f t="shared" si="0"/>
        <v>-1.9592415043696576E-2</v>
      </c>
      <c r="L15" s="17">
        <f t="shared" si="0"/>
        <v>3.6542698156041928E-2</v>
      </c>
      <c r="M15" s="17">
        <f t="shared" si="0"/>
        <v>-6.5997031927409675E-3</v>
      </c>
      <c r="N15" s="17">
        <f t="shared" si="0"/>
        <v>-8.330816355197522E-2</v>
      </c>
      <c r="O15" s="17">
        <f t="shared" si="0"/>
        <v>-6.1644224601432342E-4</v>
      </c>
      <c r="P15" s="17">
        <f t="shared" si="0"/>
        <v>-4.3804112714559792E-2</v>
      </c>
      <c r="Q15" s="17">
        <f t="shared" si="0"/>
        <v>4.3170941140888812E-2</v>
      </c>
    </row>
    <row r="16" spans="1:17" x14ac:dyDescent="0.15">
      <c r="A16">
        <v>2004</v>
      </c>
      <c r="B16" s="13">
        <v>9586404.4654971864</v>
      </c>
      <c r="C16" s="13">
        <v>2681714.3771514893</v>
      </c>
      <c r="D16" s="13">
        <v>342294.60028763104</v>
      </c>
      <c r="E16" s="13">
        <v>411681.49992179871</v>
      </c>
      <c r="F16" s="13">
        <v>106592.79977130902</v>
      </c>
      <c r="G16" s="13">
        <v>5816418.200925542</v>
      </c>
      <c r="H16" s="13">
        <v>114921.4881611345</v>
      </c>
      <c r="I16" s="13">
        <v>112781.49927828199</v>
      </c>
      <c r="J16" s="17">
        <f t="shared" si="1"/>
        <v>2.7615980341590532E-2</v>
      </c>
      <c r="K16" s="17">
        <f t="shared" si="0"/>
        <v>1.0751053828574586E-2</v>
      </c>
      <c r="L16" s="17">
        <f t="shared" si="0"/>
        <v>3.9584726523614493E-2</v>
      </c>
      <c r="M16" s="17">
        <f t="shared" si="0"/>
        <v>7.2123786702835381E-3</v>
      </c>
      <c r="N16" s="17">
        <f t="shared" si="0"/>
        <v>-2.1295669639510382E-2</v>
      </c>
      <c r="O16" s="17">
        <f t="shared" si="0"/>
        <v>3.7069106407884737E-2</v>
      </c>
      <c r="P16" s="17">
        <f t="shared" si="0"/>
        <v>2.4028553183877747E-2</v>
      </c>
      <c r="Q16" s="17">
        <f t="shared" si="0"/>
        <v>4.4812966563360569E-2</v>
      </c>
    </row>
    <row r="17" spans="1:17" x14ac:dyDescent="0.15">
      <c r="A17">
        <v>2005</v>
      </c>
      <c r="B17" s="13">
        <v>9805757.1546091828</v>
      </c>
      <c r="C17" s="13">
        <v>2774583.3</v>
      </c>
      <c r="D17" s="13">
        <v>362427.8</v>
      </c>
      <c r="E17" s="13">
        <v>421901.89999999997</v>
      </c>
      <c r="F17" s="13">
        <v>105570</v>
      </c>
      <c r="G17" s="13">
        <v>5908530.0680619255</v>
      </c>
      <c r="H17" s="13">
        <v>118728.3888852573</v>
      </c>
      <c r="I17" s="13">
        <v>114015.6976619998</v>
      </c>
      <c r="J17" s="17">
        <f t="shared" si="1"/>
        <v>2.2881643467212085E-2</v>
      </c>
      <c r="K17" s="17">
        <f t="shared" si="0"/>
        <v>3.4630430309716916E-2</v>
      </c>
      <c r="L17" s="17">
        <f t="shared" si="0"/>
        <v>5.881833863417936E-2</v>
      </c>
      <c r="M17" s="17">
        <f t="shared" si="0"/>
        <v>2.4825988246114251E-2</v>
      </c>
      <c r="N17" s="17">
        <f t="shared" si="0"/>
        <v>-9.5953926860294046E-3</v>
      </c>
      <c r="O17" s="17">
        <f t="shared" si="0"/>
        <v>1.5836527559473984E-2</v>
      </c>
      <c r="P17" s="17">
        <f t="shared" si="0"/>
        <v>3.3126100131813795E-2</v>
      </c>
      <c r="Q17" s="17">
        <f t="shared" si="0"/>
        <v>1.0943269876848306E-2</v>
      </c>
    </row>
    <row r="18" spans="1:17" x14ac:dyDescent="0.15">
      <c r="A18">
        <v>2006</v>
      </c>
      <c r="B18" s="13">
        <v>10046427.266541835</v>
      </c>
      <c r="C18" s="13">
        <v>2908948.3</v>
      </c>
      <c r="D18" s="13">
        <v>406980.2</v>
      </c>
      <c r="E18" s="13">
        <v>436779.80000000005</v>
      </c>
      <c r="F18" s="13">
        <v>103006.6</v>
      </c>
      <c r="G18" s="13">
        <v>5940331.8269788614</v>
      </c>
      <c r="H18" s="13">
        <v>127400.40488857261</v>
      </c>
      <c r="I18" s="13">
        <v>122980.1346743997</v>
      </c>
      <c r="J18" s="17">
        <f t="shared" si="1"/>
        <v>2.4543756095318496E-2</v>
      </c>
      <c r="K18" s="17">
        <f t="shared" si="0"/>
        <v>4.842709173662222E-2</v>
      </c>
      <c r="L18" s="17">
        <f t="shared" si="0"/>
        <v>0.12292765621180281</v>
      </c>
      <c r="M18" s="17">
        <f t="shared" si="0"/>
        <v>3.5263884803552872E-2</v>
      </c>
      <c r="N18" s="17">
        <f t="shared" si="0"/>
        <v>-2.4281519371033383E-2</v>
      </c>
      <c r="O18" s="17">
        <f t="shared" si="0"/>
        <v>5.3823469713453233E-3</v>
      </c>
      <c r="P18" s="17">
        <f t="shared" si="0"/>
        <v>7.3040795758596594E-2</v>
      </c>
      <c r="Q18" s="17">
        <f t="shared" si="0"/>
        <v>7.862458587917448E-2</v>
      </c>
    </row>
    <row r="19" spans="1:17" x14ac:dyDescent="0.15">
      <c r="A19">
        <v>2007</v>
      </c>
      <c r="B19" s="13">
        <v>10270589.269689821</v>
      </c>
      <c r="C19" s="13">
        <v>3450428.7</v>
      </c>
      <c r="D19" s="13">
        <v>429765.1</v>
      </c>
      <c r="E19" s="13">
        <v>455118.10000000003</v>
      </c>
      <c r="F19" s="13">
        <v>102868.1</v>
      </c>
      <c r="G19" s="13">
        <v>5429322.021803299</v>
      </c>
      <c r="H19" s="13">
        <v>210650.34655499598</v>
      </c>
      <c r="I19" s="13">
        <v>192436.90133152716</v>
      </c>
      <c r="J19" s="17">
        <f t="shared" si="1"/>
        <v>2.2312608970407294E-2</v>
      </c>
      <c r="K19" s="17">
        <f t="shared" ref="K19:K31" si="2">(C19-C18)/C18</f>
        <v>0.18614301257949495</v>
      </c>
      <c r="L19" s="17">
        <f t="shared" ref="L19:L31" si="3">(D19-D18)/D18</f>
        <v>5.5985278890717444E-2</v>
      </c>
      <c r="M19" s="17">
        <f t="shared" ref="M19:M31" si="4">(E19-E18)/E18</f>
        <v>4.1985229170396585E-2</v>
      </c>
      <c r="N19" s="17">
        <f t="shared" ref="N19:N31" si="5">(F19-F18)/F18</f>
        <v>-1.344574037003454E-3</v>
      </c>
      <c r="O19" s="17">
        <f t="shared" ref="O19:O31" si="6">(G19-G18)/G18</f>
        <v>-8.6023781172415104E-2</v>
      </c>
      <c r="P19" s="17">
        <f t="shared" ref="P19:P31" si="7">(H19-H18)/H18</f>
        <v>0.65345115456450653</v>
      </c>
      <c r="Q19" s="17">
        <f t="shared" ref="Q19:Q31" si="8">(I19-I18)/I18</f>
        <v>0.564780375635627</v>
      </c>
    </row>
    <row r="20" spans="1:17" x14ac:dyDescent="0.15">
      <c r="A20">
        <v>2008</v>
      </c>
      <c r="B20" s="13">
        <v>10597931.000555463</v>
      </c>
      <c r="C20" s="13">
        <v>3570826.1999999997</v>
      </c>
      <c r="D20" s="13">
        <v>462122</v>
      </c>
      <c r="E20" s="13">
        <v>475738.7</v>
      </c>
      <c r="F20" s="13">
        <v>106314.3</v>
      </c>
      <c r="G20" s="13">
        <v>5605444.7715192987</v>
      </c>
      <c r="H20" s="13">
        <v>193581.51927473099</v>
      </c>
      <c r="I20" s="13">
        <v>183903.5097614353</v>
      </c>
      <c r="J20" s="17">
        <f t="shared" si="1"/>
        <v>3.1871757527260985E-2</v>
      </c>
      <c r="K20" s="17">
        <f t="shared" si="2"/>
        <v>3.4893490191523019E-2</v>
      </c>
      <c r="L20" s="17">
        <f t="shared" si="3"/>
        <v>7.5289733856937255E-2</v>
      </c>
      <c r="M20" s="17">
        <f t="shared" si="4"/>
        <v>4.5308239773368661E-2</v>
      </c>
      <c r="N20" s="17">
        <f t="shared" si="5"/>
        <v>3.3501153418795497E-2</v>
      </c>
      <c r="O20" s="17">
        <f t="shared" si="6"/>
        <v>3.2439179147731263E-2</v>
      </c>
      <c r="P20" s="17">
        <f t="shared" si="7"/>
        <v>-8.1029191546137372E-2</v>
      </c>
      <c r="Q20" s="17">
        <f t="shared" si="8"/>
        <v>-4.4343842116802069E-2</v>
      </c>
    </row>
    <row r="21" spans="1:17" x14ac:dyDescent="0.15">
      <c r="A21">
        <v>2009</v>
      </c>
      <c r="B21" s="13">
        <v>10257889.073709125</v>
      </c>
      <c r="C21" s="13">
        <v>3476969.0999999996</v>
      </c>
      <c r="D21" s="13">
        <v>457117.5</v>
      </c>
      <c r="E21" s="13">
        <v>451878.8</v>
      </c>
      <c r="F21" s="13">
        <v>99924.799999999988</v>
      </c>
      <c r="G21" s="13">
        <v>5370880.4344502911</v>
      </c>
      <c r="H21" s="13">
        <v>189433.63331519673</v>
      </c>
      <c r="I21" s="13">
        <v>211684.80594363704</v>
      </c>
      <c r="J21" s="17">
        <f t="shared" si="1"/>
        <v>-3.2085689822713134E-2</v>
      </c>
      <c r="K21" s="17">
        <f t="shared" si="2"/>
        <v>-2.6284421235623315E-2</v>
      </c>
      <c r="L21" s="17">
        <f t="shared" si="3"/>
        <v>-1.0829391372840938E-2</v>
      </c>
      <c r="M21" s="17">
        <f t="shared" si="4"/>
        <v>-5.0153372008625789E-2</v>
      </c>
      <c r="N21" s="17">
        <f t="shared" si="5"/>
        <v>-6.010009942218511E-2</v>
      </c>
      <c r="O21" s="17">
        <f t="shared" si="6"/>
        <v>-4.1845802898782515E-2</v>
      </c>
      <c r="P21" s="17">
        <f t="shared" si="7"/>
        <v>-2.1427076174805632E-2</v>
      </c>
      <c r="Q21" s="17">
        <f t="shared" si="8"/>
        <v>0.15106452409875376</v>
      </c>
    </row>
    <row r="22" spans="1:17" x14ac:dyDescent="0.15">
      <c r="A22">
        <v>2010</v>
      </c>
      <c r="B22" s="13">
        <v>10172351.997001674</v>
      </c>
      <c r="C22" s="13">
        <v>3530638.9000000004</v>
      </c>
      <c r="D22" s="13">
        <v>464977.50000000006</v>
      </c>
      <c r="E22" s="13">
        <v>452790.60000000003</v>
      </c>
      <c r="F22" s="13">
        <v>99063.9</v>
      </c>
      <c r="G22" s="13">
        <v>5231478.300883444</v>
      </c>
      <c r="H22" s="13">
        <v>190503.30394798779</v>
      </c>
      <c r="I22" s="13">
        <v>202899.492170243</v>
      </c>
      <c r="J22" s="17">
        <f t="shared" si="1"/>
        <v>-8.3386626715121551E-3</v>
      </c>
      <c r="K22" s="17">
        <f t="shared" si="2"/>
        <v>1.5435800105327583E-2</v>
      </c>
      <c r="L22" s="17">
        <f t="shared" si="3"/>
        <v>1.7194703768724798E-2</v>
      </c>
      <c r="M22" s="17">
        <f t="shared" si="4"/>
        <v>2.0177976926557444E-3</v>
      </c>
      <c r="N22" s="17">
        <f t="shared" si="5"/>
        <v>-8.615478840087688E-3</v>
      </c>
      <c r="O22" s="17">
        <f t="shared" si="6"/>
        <v>-2.5955173507993919E-2</v>
      </c>
      <c r="P22" s="17">
        <f t="shared" si="7"/>
        <v>5.6466774884228231E-3</v>
      </c>
      <c r="Q22" s="17">
        <f t="shared" si="8"/>
        <v>-4.1501862801306612E-2</v>
      </c>
    </row>
    <row r="23" spans="1:17" x14ac:dyDescent="0.15">
      <c r="A23">
        <v>2011</v>
      </c>
      <c r="B23" s="13">
        <v>10361769.1</v>
      </c>
      <c r="C23" s="13">
        <v>3648329.5</v>
      </c>
      <c r="D23" s="13">
        <v>488503.69999999995</v>
      </c>
      <c r="E23" s="13">
        <v>464036.79999999993</v>
      </c>
      <c r="F23" s="13">
        <v>97398.3</v>
      </c>
      <c r="G23" s="13">
        <v>5272923.3000000007</v>
      </c>
      <c r="H23" s="13">
        <v>191655.7</v>
      </c>
      <c r="I23" s="13">
        <v>198921.8</v>
      </c>
      <c r="J23" s="17">
        <f t="shared" si="1"/>
        <v>1.862077748136879E-2</v>
      </c>
      <c r="K23" s="17">
        <f t="shared" si="2"/>
        <v>3.3334080129236554E-2</v>
      </c>
      <c r="L23" s="17">
        <f t="shared" si="3"/>
        <v>5.059642670881901E-2</v>
      </c>
      <c r="M23" s="17">
        <f t="shared" si="4"/>
        <v>2.4837529754371875E-2</v>
      </c>
      <c r="N23" s="17">
        <f t="shared" si="5"/>
        <v>-1.6813390145148651E-2</v>
      </c>
      <c r="O23" s="17">
        <f t="shared" si="6"/>
        <v>7.9222347361276192E-3</v>
      </c>
      <c r="P23" s="17">
        <f t="shared" si="7"/>
        <v>6.0492181927031211E-3</v>
      </c>
      <c r="Q23" s="17">
        <f t="shared" si="8"/>
        <v>-1.9604249018551144E-2</v>
      </c>
    </row>
    <row r="24" spans="1:17" x14ac:dyDescent="0.15">
      <c r="A24">
        <v>2012</v>
      </c>
      <c r="B24" s="13">
        <v>10537187.699999999</v>
      </c>
      <c r="C24" s="13">
        <v>3702571</v>
      </c>
      <c r="D24" s="13">
        <v>510022.9</v>
      </c>
      <c r="E24" s="13">
        <v>466433.9</v>
      </c>
      <c r="F24" s="13">
        <v>93967.599999999991</v>
      </c>
      <c r="G24" s="13">
        <v>5363050.8</v>
      </c>
      <c r="H24" s="13">
        <v>211209.9</v>
      </c>
      <c r="I24" s="13">
        <v>189931.6</v>
      </c>
      <c r="J24" s="17">
        <f t="shared" si="1"/>
        <v>1.692940638872175E-2</v>
      </c>
      <c r="K24" s="17">
        <f t="shared" si="2"/>
        <v>1.4867489353689133E-2</v>
      </c>
      <c r="L24" s="17">
        <f t="shared" si="3"/>
        <v>4.4051252835956151E-2</v>
      </c>
      <c r="M24" s="17">
        <f t="shared" si="4"/>
        <v>5.1657540953650516E-3</v>
      </c>
      <c r="N24" s="17">
        <f t="shared" si="5"/>
        <v>-3.5223407390067504E-2</v>
      </c>
      <c r="O24" s="17">
        <f t="shared" si="6"/>
        <v>1.7092511093419291E-2</v>
      </c>
      <c r="P24" s="17">
        <f t="shared" si="7"/>
        <v>0.10202775080521989</v>
      </c>
      <c r="Q24" s="17">
        <f t="shared" si="8"/>
        <v>-4.5194644327569845E-2</v>
      </c>
    </row>
    <row r="25" spans="1:17" x14ac:dyDescent="0.15">
      <c r="A25">
        <v>2013</v>
      </c>
      <c r="B25" s="13">
        <v>10652068.900000002</v>
      </c>
      <c r="C25" s="13">
        <v>3808780.9</v>
      </c>
      <c r="D25" s="13">
        <v>518536.19999999995</v>
      </c>
      <c r="E25" s="13">
        <v>476038.89999999997</v>
      </c>
      <c r="F25" s="13">
        <v>95707.4</v>
      </c>
      <c r="G25" s="13">
        <v>5340566.9000000004</v>
      </c>
      <c r="H25" s="13">
        <v>225141.2</v>
      </c>
      <c r="I25" s="13">
        <v>187297.40000000002</v>
      </c>
      <c r="J25" s="17">
        <f t="shared" si="1"/>
        <v>1.0902453602492342E-2</v>
      </c>
      <c r="K25" s="17">
        <f t="shared" si="2"/>
        <v>2.868544586991037E-2</v>
      </c>
      <c r="L25" s="17">
        <f t="shared" si="3"/>
        <v>1.6691995594707472E-2</v>
      </c>
      <c r="M25" s="17">
        <f t="shared" si="4"/>
        <v>2.0592414059098067E-2</v>
      </c>
      <c r="N25" s="17">
        <f t="shared" si="5"/>
        <v>1.8514892367156373E-2</v>
      </c>
      <c r="O25" s="17">
        <f t="shared" si="6"/>
        <v>-4.1923712525712871E-3</v>
      </c>
      <c r="P25" s="17">
        <f t="shared" si="7"/>
        <v>6.595950284527391E-2</v>
      </c>
      <c r="Q25" s="17">
        <f t="shared" si="8"/>
        <v>-1.3869203439553937E-2</v>
      </c>
    </row>
    <row r="26" spans="1:17" x14ac:dyDescent="0.15">
      <c r="A26">
        <v>2014</v>
      </c>
      <c r="B26" s="13">
        <v>10736168.699999999</v>
      </c>
      <c r="C26" s="13">
        <v>3939259.4</v>
      </c>
      <c r="D26" s="13">
        <v>528478.5</v>
      </c>
      <c r="E26" s="13">
        <v>490409.2</v>
      </c>
      <c r="F26" s="13">
        <v>93614.3</v>
      </c>
      <c r="G26" s="13">
        <v>5258993.4000000004</v>
      </c>
      <c r="H26" s="13">
        <v>233223.5</v>
      </c>
      <c r="I26" s="13">
        <v>192190.5</v>
      </c>
      <c r="J26" s="17">
        <f t="shared" si="1"/>
        <v>7.8951610987042144E-3</v>
      </c>
      <c r="K26" s="17">
        <f t="shared" si="2"/>
        <v>3.4257286891981632E-2</v>
      </c>
      <c r="L26" s="17">
        <f t="shared" si="3"/>
        <v>1.9173781888323416E-2</v>
      </c>
      <c r="M26" s="17">
        <f t="shared" si="4"/>
        <v>3.0187238900014363E-2</v>
      </c>
      <c r="N26" s="17">
        <f t="shared" si="5"/>
        <v>-2.1869782273888867E-2</v>
      </c>
      <c r="O26" s="17">
        <f t="shared" si="6"/>
        <v>-1.5274314792311654E-2</v>
      </c>
      <c r="P26" s="17">
        <f t="shared" si="7"/>
        <v>3.5898804838918809E-2</v>
      </c>
      <c r="Q26" s="17">
        <f t="shared" si="8"/>
        <v>2.6124762009509882E-2</v>
      </c>
    </row>
    <row r="27" spans="1:17" x14ac:dyDescent="0.15">
      <c r="A27">
        <v>2015</v>
      </c>
      <c r="B27" s="13">
        <v>10626931.1</v>
      </c>
      <c r="C27" s="13">
        <v>3945568.6</v>
      </c>
      <c r="D27" s="13">
        <v>528030.80000000005</v>
      </c>
      <c r="E27" s="13">
        <v>489873.4</v>
      </c>
      <c r="F27" s="13">
        <v>86712.2</v>
      </c>
      <c r="G27" s="13">
        <v>5157145.8</v>
      </c>
      <c r="H27" s="13">
        <v>223108.5</v>
      </c>
      <c r="I27" s="13">
        <v>196491.8</v>
      </c>
      <c r="J27" s="17">
        <f t="shared" si="1"/>
        <v>-1.0174728346062561E-2</v>
      </c>
      <c r="K27" s="17">
        <f t="shared" si="2"/>
        <v>1.6016208528943756E-3</v>
      </c>
      <c r="L27" s="17">
        <f t="shared" si="3"/>
        <v>-8.4714893794156896E-4</v>
      </c>
      <c r="M27" s="17">
        <f t="shared" si="4"/>
        <v>-1.092556991182034E-3</v>
      </c>
      <c r="N27" s="17">
        <f t="shared" si="5"/>
        <v>-7.3729120444205695E-2</v>
      </c>
      <c r="O27" s="17">
        <f t="shared" si="6"/>
        <v>-1.9366367715920797E-2</v>
      </c>
      <c r="P27" s="17">
        <f t="shared" si="7"/>
        <v>-4.3370415073952666E-2</v>
      </c>
      <c r="Q27" s="17">
        <f t="shared" si="8"/>
        <v>2.2380398614915867E-2</v>
      </c>
    </row>
    <row r="28" spans="1:17" x14ac:dyDescent="0.15">
      <c r="A28">
        <v>2016</v>
      </c>
      <c r="B28" s="13">
        <v>10407891.699999999</v>
      </c>
      <c r="C28" s="13">
        <v>3893768.3</v>
      </c>
      <c r="D28" s="13">
        <v>548006</v>
      </c>
      <c r="E28" s="13">
        <v>497038.6</v>
      </c>
      <c r="F28" s="13">
        <v>87784.6</v>
      </c>
      <c r="G28" s="13">
        <v>4979624</v>
      </c>
      <c r="H28" s="13">
        <v>210832</v>
      </c>
      <c r="I28" s="13">
        <v>190838.2</v>
      </c>
      <c r="J28" s="17">
        <f t="shared" si="1"/>
        <v>-2.0611726747715563E-2</v>
      </c>
      <c r="K28" s="17">
        <f t="shared" si="2"/>
        <v>-1.3128728771817649E-2</v>
      </c>
      <c r="L28" s="17">
        <f t="shared" si="3"/>
        <v>3.7829611454483249E-2</v>
      </c>
      <c r="M28" s="17">
        <f t="shared" si="4"/>
        <v>1.4626636188043591E-2</v>
      </c>
      <c r="N28" s="17">
        <f t="shared" si="5"/>
        <v>1.2367348539190665E-2</v>
      </c>
      <c r="O28" s="17">
        <f t="shared" si="6"/>
        <v>-3.4422490052540271E-2</v>
      </c>
      <c r="P28" s="17">
        <f t="shared" si="7"/>
        <v>-5.5024797351961044E-2</v>
      </c>
      <c r="Q28" s="17">
        <f t="shared" si="8"/>
        <v>-2.8772701965170948E-2</v>
      </c>
    </row>
    <row r="29" spans="1:17" x14ac:dyDescent="0.15">
      <c r="A29">
        <v>2017</v>
      </c>
      <c r="B29" s="13">
        <v>10090710.4</v>
      </c>
      <c r="C29" s="13">
        <v>3813559</v>
      </c>
      <c r="D29" s="13">
        <v>542273.6</v>
      </c>
      <c r="E29" s="13">
        <v>497072.9</v>
      </c>
      <c r="F29" s="13">
        <v>83031.200000000012</v>
      </c>
      <c r="G29" s="13">
        <v>4758602.5999999996</v>
      </c>
      <c r="H29" s="13">
        <v>207451.8</v>
      </c>
      <c r="I29" s="13">
        <v>188719.3</v>
      </c>
      <c r="J29" s="17">
        <f t="shared" si="1"/>
        <v>-3.0475076907266328E-2</v>
      </c>
      <c r="K29" s="17">
        <f t="shared" si="2"/>
        <v>-2.0599402383547016E-2</v>
      </c>
      <c r="L29" s="17">
        <f t="shared" si="3"/>
        <v>-1.0460469410918901E-2</v>
      </c>
      <c r="M29" s="17">
        <f t="shared" si="4"/>
        <v>6.9008724875787447E-5</v>
      </c>
      <c r="N29" s="17">
        <f t="shared" si="5"/>
        <v>-5.4148449728084358E-2</v>
      </c>
      <c r="O29" s="17">
        <f t="shared" si="6"/>
        <v>-4.4385158397501574E-2</v>
      </c>
      <c r="P29" s="17">
        <f t="shared" si="7"/>
        <v>-1.6032670562343532E-2</v>
      </c>
      <c r="Q29" s="17">
        <f t="shared" si="8"/>
        <v>-1.1103122959659142E-2</v>
      </c>
    </row>
    <row r="30" spans="1:17" x14ac:dyDescent="0.15">
      <c r="A30">
        <v>2018</v>
      </c>
      <c r="B30" s="13">
        <v>9916041.7999999989</v>
      </c>
      <c r="C30" s="13">
        <v>3712457.8000000003</v>
      </c>
      <c r="D30" s="13">
        <v>526981.19999999995</v>
      </c>
      <c r="E30" s="13">
        <v>499062.5</v>
      </c>
      <c r="F30" s="13">
        <v>79669.5</v>
      </c>
      <c r="G30" s="13">
        <v>4706339.2</v>
      </c>
      <c r="H30" s="13">
        <v>205509.40000000002</v>
      </c>
      <c r="I30" s="13">
        <v>186022.19999999998</v>
      </c>
      <c r="J30" s="17">
        <f t="shared" si="1"/>
        <v>-1.7309841733244222E-2</v>
      </c>
      <c r="K30" s="17">
        <f t="shared" si="2"/>
        <v>-2.651098357203854E-2</v>
      </c>
      <c r="L30" s="17">
        <f t="shared" si="3"/>
        <v>-2.8200524606029179E-2</v>
      </c>
      <c r="M30" s="17">
        <f t="shared" si="4"/>
        <v>4.0026322094806948E-3</v>
      </c>
      <c r="N30" s="17">
        <f t="shared" si="5"/>
        <v>-4.048719035735978E-2</v>
      </c>
      <c r="O30" s="17">
        <f t="shared" si="6"/>
        <v>-1.0982930156848871E-2</v>
      </c>
      <c r="P30" s="17">
        <f t="shared" si="7"/>
        <v>-9.3631388110393121E-3</v>
      </c>
      <c r="Q30" s="17">
        <f t="shared" si="8"/>
        <v>-1.4291596037077321E-2</v>
      </c>
    </row>
    <row r="31" spans="1:17" x14ac:dyDescent="0.15">
      <c r="A31">
        <v>2019</v>
      </c>
      <c r="B31" s="13">
        <v>9945325</v>
      </c>
      <c r="C31" s="13">
        <v>3797708</v>
      </c>
      <c r="D31" s="13">
        <v>503271.80000000005</v>
      </c>
      <c r="E31" s="13">
        <v>515767.9</v>
      </c>
      <c r="F31" s="13">
        <v>81507.100000000006</v>
      </c>
      <c r="G31" s="13">
        <v>4657569.3</v>
      </c>
      <c r="H31" s="13">
        <v>209306.59999999998</v>
      </c>
      <c r="I31" s="13">
        <v>180194.40000000002</v>
      </c>
      <c r="J31" s="17">
        <f t="shared" si="1"/>
        <v>2.9531138120052216E-3</v>
      </c>
      <c r="K31" s="17">
        <f t="shared" si="2"/>
        <v>2.2963277858673494E-2</v>
      </c>
      <c r="L31" s="17">
        <f t="shared" si="3"/>
        <v>-4.4990978805315843E-2</v>
      </c>
      <c r="M31" s="17">
        <f t="shared" si="4"/>
        <v>3.3473562930494721E-2</v>
      </c>
      <c r="N31" s="17">
        <f t="shared" si="5"/>
        <v>2.306528847300417E-2</v>
      </c>
      <c r="O31" s="18">
        <f t="shared" si="6"/>
        <v>-1.0362597749010605E-2</v>
      </c>
      <c r="P31" s="17">
        <f t="shared" si="7"/>
        <v>1.8477013703509196E-2</v>
      </c>
      <c r="Q31" s="17">
        <f t="shared" si="8"/>
        <v>-3.1328518854201057E-2</v>
      </c>
    </row>
    <row r="32" spans="1:17" x14ac:dyDescent="0.15">
      <c r="J32" s="17"/>
      <c r="K32" s="17"/>
      <c r="L32" s="17"/>
      <c r="M32" s="17"/>
      <c r="N32" s="17"/>
      <c r="O32" s="17"/>
      <c r="P32" s="17"/>
      <c r="Q32" s="17"/>
    </row>
    <row r="33" spans="2:9" ht="50.25" customHeight="1" x14ac:dyDescent="0.15">
      <c r="B33" s="22" t="s">
        <v>54</v>
      </c>
      <c r="C33" s="23"/>
      <c r="D33" s="23"/>
      <c r="E33" s="23"/>
      <c r="F33" s="23"/>
      <c r="G33" s="23"/>
      <c r="H33" s="23"/>
      <c r="I33" s="24"/>
    </row>
  </sheetData>
  <mergeCells count="1">
    <mergeCell ref="B33:I33"/>
  </mergeCells>
  <phoneticPr fontId="0"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Ridership By Quarter</vt:lpstr>
      <vt:lpstr>Year-End Totals</vt:lpstr>
    </vt:vector>
  </TitlesOfParts>
  <Company>APTA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APTA Ridership by Mode and Quarter, 1990-Present</dc:title>
  <dc:subject>Total ridership for each mode for each quarter since 1990</dc:subject>
  <dc:creator>APTA, Matt Dickens</dc:creator>
  <cp:keywords>ridership, statistics, APTA, transit, public transportation</cp:keywords>
  <cp:lastModifiedBy>Jawad Mahmud Hoque</cp:lastModifiedBy>
  <dcterms:created xsi:type="dcterms:W3CDTF">2008-10-30T14:17:44Z</dcterms:created>
  <dcterms:modified xsi:type="dcterms:W3CDTF">2020-10-06T03:48:00Z</dcterms:modified>
</cp:coreProperties>
</file>