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oK\OneDrive - University of Kentucky\github\Transit_ridership\transit_ridership_decline\Factors and Ridership Data\Script Outputs\Est9_Outputs\Model2\Template\"/>
    </mc:Choice>
  </mc:AlternateContent>
  <xr:revisionPtr revIDLastSave="9" documentId="8_{5FFA77E9-E419-4791-B818-B96F613B29FD}" xr6:coauthVersionLast="45" xr6:coauthVersionMax="45" xr10:uidLastSave="{5558FF72-5026-4466-9E7A-EEC23D9405CF}"/>
  <bookViews>
    <workbookView xWindow="7050" yWindow="780" windowWidth="18855" windowHeight="9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6" i="1"/>
  <c r="G17" i="1"/>
  <c r="I20" i="1" l="1"/>
  <c r="I9" i="1"/>
  <c r="I10" i="1"/>
  <c r="I11" i="1"/>
  <c r="I12" i="1"/>
  <c r="I13" i="1"/>
  <c r="I14" i="1"/>
  <c r="I15" i="1"/>
  <c r="I18" i="1"/>
  <c r="I19" i="1"/>
  <c r="I8" i="1"/>
  <c r="G22" i="1"/>
  <c r="G21" i="1"/>
  <c r="G20" i="1"/>
  <c r="G9" i="1"/>
  <c r="G10" i="1"/>
  <c r="G11" i="1"/>
  <c r="G12" i="1"/>
  <c r="G13" i="1"/>
  <c r="G14" i="1"/>
  <c r="G15" i="1"/>
  <c r="G16" i="1"/>
  <c r="G18" i="1"/>
  <c r="G19" i="1"/>
  <c r="G8" i="1"/>
  <c r="I22" i="1" l="1"/>
  <c r="I21" i="1"/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<sst xmlns="http://schemas.openxmlformats.org/spreadsheetml/2006/main" count="95" uniqueCount="57">
  <si>
    <t>Year 1</t>
  </si>
  <si>
    <t>Year 2</t>
  </si>
  <si>
    <t>Factors affecting change</t>
  </si>
  <si>
    <t>Dependent Variable</t>
  </si>
  <si>
    <t>Description</t>
  </si>
  <si>
    <t>Vehicle Revenue Miles</t>
  </si>
  <si>
    <t>Average Fare (2018$)</t>
  </si>
  <si>
    <t>Population + Employment</t>
  </si>
  <si>
    <t>% of Populationa in Transit Supportive Density</t>
  </si>
  <si>
    <t>Average Gas Price (2018$)</t>
  </si>
  <si>
    <t>% of Households with 0 Vehicles</t>
  </si>
  <si>
    <t>% Working at Home</t>
  </si>
  <si>
    <t>Years Since Ride-hail Start</t>
  </si>
  <si>
    <t>Bike Share</t>
  </si>
  <si>
    <t>Electric Scooters</t>
  </si>
  <si>
    <t>New Reporters</t>
  </si>
  <si>
    <t>Transf.</t>
  </si>
  <si>
    <t>Coeff.</t>
  </si>
  <si>
    <t>% Diff</t>
  </si>
  <si>
    <t>Average Values</t>
  </si>
  <si>
    <t>Riddership Effect</t>
  </si>
  <si>
    <t>SUM_VRM_ADJ_LOG_FAC % UPT_ADJ</t>
  </si>
  <si>
    <t>Total Modeled Ridership</t>
  </si>
  <si>
    <t>Total Observed Ridership</t>
  </si>
  <si>
    <t>Unexplained Change</t>
  </si>
  <si>
    <t>VRM_ADJ_log_FAC</t>
  </si>
  <si>
    <t>FARE_per_UPT_2018_log_FAC</t>
  </si>
  <si>
    <t>POP_EMP_log_FAC</t>
  </si>
  <si>
    <t>TSD_POP_PCT_FAC</t>
  </si>
  <si>
    <t>GAS_PRICE_2018_log_FAC</t>
  </si>
  <si>
    <t>TOTAL_MED_INC_INDIV_2018_log_FAC</t>
  </si>
  <si>
    <t>PCT_HH_NO_VEH_FAC</t>
  </si>
  <si>
    <t>JTW_HOME_PCT_FAC</t>
  </si>
  <si>
    <t>YEARS_SINCE_TNC_BUS2_HINY_FAC</t>
  </si>
  <si>
    <t>BIKE_SHARE_FAC</t>
  </si>
  <si>
    <t>scooter_flag_FAC</t>
  </si>
  <si>
    <t>Median Per Capita (2018$)</t>
  </si>
  <si>
    <t>VRM_ADJ</t>
  </si>
  <si>
    <t>FARE_per_UPT_2018</t>
  </si>
  <si>
    <t>POP_EMP</t>
  </si>
  <si>
    <t>TSD_POP_PCT</t>
  </si>
  <si>
    <t>GAS_PRICE_2018</t>
  </si>
  <si>
    <t>TOTAL_MED_INC_INDIV_2018</t>
  </si>
  <si>
    <t>PCT_HH_NO_VEH</t>
  </si>
  <si>
    <t>JTW_HOME_PCT</t>
  </si>
  <si>
    <t>YEARS_SINCE_TNC_BUS2_HINY + YEARS_SINCE_TNC_BUS2_MIDLOW</t>
  </si>
  <si>
    <t>BIKE_SHARE</t>
  </si>
  <si>
    <t>scooter_flag</t>
  </si>
  <si>
    <t>fitted_exp</t>
  </si>
  <si>
    <t>UPT_ADJ</t>
  </si>
  <si>
    <t>Mode</t>
  </si>
  <si>
    <t>Bus/Rail</t>
  </si>
  <si>
    <t>Log</t>
  </si>
  <si>
    <t>Absoulte 
Difference</t>
  </si>
  <si>
    <t>LN(Unlinked Passenger Trips)</t>
  </si>
  <si>
    <t>Weighted % of Populationa in Transit Supportive Density</t>
  </si>
  <si>
    <t>Years Since Ride-hail Start (SQRD)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</si>
</sst>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4" fillId="0" borderId="0" xfId="1" applyNumberFormat="1" applyFont="1" applyFill="1" applyBorder="1" applyAlignment="1">
      <alignment vertical="center"/>
    </xf>
    <xf numFmtId="164" fontId="4" fillId="0" borderId="8" xfId="1" applyNumberFormat="1" applyFont="1" applyFill="1" applyBorder="1" applyAlignment="1">
      <alignment vertical="center"/>
    </xf>
    <xf numFmtId="0" fontId="5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7" xfId="0" applyFont="1" applyBorder="1"/>
    <xf numFmtId="0" fontId="2" fillId="0" borderId="0" xfId="0" applyFont="1" applyAlignment="1">
      <alignment horizontal="center" vertical="center"/>
    </xf>
    <xf numFmtId="0" fontId="5" fillId="0" borderId="2" xfId="0" applyFont="1" applyBorder="1"/>
    <xf numFmtId="0" fontId="5" fillId="0" borderId="5" xfId="0" applyFont="1" applyBorder="1"/>
    <xf numFmtId="0" fontId="5" fillId="0" borderId="8" xfId="0" applyFont="1" applyBorder="1"/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/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5" fillId="0" borderId="10" xfId="0" applyFont="1" applyBorder="1"/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5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5" fillId="0" borderId="12" xfId="0" applyFont="1" applyBorder="1"/>
    <xf numFmtId="0" fontId="0" fillId="0" borderId="12" xfId="0" applyBorder="1"/>
    <xf numFmtId="0" fontId="0" fillId="0" borderId="10" xfId="0" applyBorder="1" applyAlignment="1"/>
    <xf numFmtId="0" fontId="5" fillId="0" borderId="13" xfId="0" applyFont="1" applyBorder="1"/>
    <xf numFmtId="0" fontId="4" fillId="0" borderId="13" xfId="0" applyFont="1" applyBorder="1" applyAlignment="1">
      <alignment horizontal="center" vertical="center"/>
    </xf>
    <xf numFmtId="0" fontId="0" fillId="0" borderId="13" xfId="0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4" fontId="4" fillId="0" borderId="10" xfId="1" applyNumberFormat="1" applyFont="1" applyFill="1" applyBorder="1" applyAlignment="1">
      <alignment vertical="center"/>
    </xf>
    <xf numFmtId="4" fontId="4" fillId="0" borderId="11" xfId="1" applyNumberFormat="1" applyFont="1" applyFill="1" applyBorder="1" applyAlignment="1">
      <alignment vertical="center"/>
    </xf>
    <xf numFmtId="10" fontId="0" fillId="0" borderId="10" xfId="0" applyNumberFormat="1" applyBorder="1"/>
    <xf numFmtId="10" fontId="0" fillId="0" borderId="11" xfId="0" applyNumberFormat="1" applyBorder="1"/>
    <xf numFmtId="10" fontId="0" fillId="0" borderId="13" xfId="0" applyNumberFormat="1" applyBorder="1"/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4"/>
  <sheetViews>
    <sheetView tabSelected="1" topLeftCell="A10" workbookViewId="0">
      <selection activeCell="I18" sqref="I18"/>
    </sheetView>
  </sheetViews>
  <sheetFormatPr defaultRowHeight="15" x14ac:dyDescent="0.25"/>
  <cols>
    <col min="1" max="1" width="7.5703125" customWidth="1"/>
    <col min="2" max="2" width="38.5703125" bestFit="1" customWidth="1"/>
    <col min="3" max="3" width="8.7109375" customWidth="1"/>
    <col min="4" max="4" width="7" bestFit="1" customWidth="1"/>
    <col min="5" max="5" width="16.85546875" customWidth="1"/>
    <col min="6" max="6" width="14.85546875" customWidth="1"/>
    <col min="7" max="7" width="16.5703125" customWidth="1"/>
    <col min="8" max="8" width="20" customWidth="1"/>
    <col min="9" max="9" width="13.42578125" customWidth="1"/>
    <col min="10" max="10" width="16.28515625" bestFit="1" customWidth="1"/>
  </cols>
  <sheetData>
    <row r="1" spans="2:10" x14ac:dyDescent="0.25">
      <c r="B1" t="s">
        <v>0</v>
      </c>
    </row>
    <row r="2" spans="2:10" x14ac:dyDescent="0.25">
      <c r="B2" t="s">
        <v>1</v>
      </c>
    </row>
    <row r="3" spans="2:10" x14ac:dyDescent="0.25">
      <c r="B3" s="48" t="s">
        <v>2</v>
      </c>
      <c r="C3" s="48"/>
      <c r="D3" s="48"/>
      <c r="E3" s="48"/>
      <c r="F3" s="48"/>
      <c r="G3" s="48"/>
      <c r="H3" s="48"/>
      <c r="I3" s="48"/>
      <c r="J3" s="48"/>
    </row>
    <row r="4" spans="2:10" x14ac:dyDescent="0.25">
      <c r="B4" t="s">
        <v>3</v>
      </c>
      <c r="C4" s="47" t="s">
        <v>54</v>
      </c>
      <c r="D4" s="47"/>
      <c r="E4" s="47"/>
      <c r="F4" s="47"/>
    </row>
    <row r="5" spans="2:10" x14ac:dyDescent="0.25">
      <c r="B5" s="1" t="s">
        <v>50</v>
      </c>
      <c r="C5" s="1"/>
    </row>
    <row r="6" spans="2:10" x14ac:dyDescent="0.25">
      <c r="B6" s="33"/>
      <c r="C6" s="33"/>
      <c r="D6" s="33"/>
      <c r="E6" s="46" t="s">
        <v>19</v>
      </c>
      <c r="F6" s="46"/>
      <c r="G6" s="46"/>
      <c r="H6" s="46" t="s">
        <v>20</v>
      </c>
      <c r="I6" s="46"/>
    </row>
    <row r="7" spans="2:10" ht="60" x14ac:dyDescent="0.25">
      <c r="B7" s="22" t="s">
        <v>4</v>
      </c>
      <c r="C7" s="23" t="s">
        <v>16</v>
      </c>
      <c r="D7" s="23" t="s">
        <v>17</v>
      </c>
      <c r="E7" s="23" t="s">
        <v>0</v>
      </c>
      <c r="F7" s="23" t="s">
        <v>1</v>
      </c>
      <c r="G7" s="23" t="s">
        <v>18</v>
      </c>
      <c r="H7" s="24" t="s">
        <v>53</v>
      </c>
      <c r="I7" s="23" t="s">
        <v>18</v>
      </c>
    </row>
    <row r="8" spans="2:10" x14ac:dyDescent="0.25">
      <c r="B8" s="25" t="s">
        <v>5</v>
      </c>
      <c r="C8" s="26" t="s">
        <v>52</v>
      </c>
      <c r="D8" s="27"/>
      <c r="E8" s="37"/>
      <c r="F8" s="37"/>
      <c r="G8" s="43">
        <f>IFERROR((F8-E8)/E8,0)</f>
        <v>0</v>
      </c>
      <c r="H8" s="41"/>
      <c r="I8" s="43">
        <f>IFERROR(H8/$E$22,0)</f>
        <v>0</v>
      </c>
    </row>
    <row r="9" spans="2:10" x14ac:dyDescent="0.25">
      <c r="B9" s="25" t="s">
        <v>6</v>
      </c>
      <c r="C9" s="26" t="s">
        <v>52</v>
      </c>
      <c r="D9" s="27"/>
      <c r="E9" s="37"/>
      <c r="F9" s="37"/>
      <c r="G9" s="43">
        <f t="shared" ref="G9:G19" si="0">IFERROR((F9-E9)/E9,0)</f>
        <v>0</v>
      </c>
      <c r="H9" s="41"/>
      <c r="I9" s="43">
        <f t="shared" ref="I9:I19" si="1">IFERROR(H9/$E$22,0)</f>
        <v>0</v>
      </c>
    </row>
    <row r="10" spans="2:10" x14ac:dyDescent="0.25">
      <c r="B10" s="25" t="s">
        <v>7</v>
      </c>
      <c r="C10" s="26" t="s">
        <v>52</v>
      </c>
      <c r="D10" s="27"/>
      <c r="E10" s="37"/>
      <c r="F10" s="37"/>
      <c r="G10" s="43">
        <f t="shared" si="0"/>
        <v>0</v>
      </c>
      <c r="H10" s="41"/>
      <c r="I10" s="43">
        <f t="shared" si="1"/>
        <v>0</v>
      </c>
    </row>
    <row r="11" spans="2:10" x14ac:dyDescent="0.25">
      <c r="B11" s="25" t="s">
        <v>55</v>
      </c>
      <c r="C11" s="26"/>
      <c r="D11" s="27"/>
      <c r="E11" s="37"/>
      <c r="F11" s="37"/>
      <c r="G11" s="43">
        <f t="shared" si="0"/>
        <v>0</v>
      </c>
      <c r="H11" s="41"/>
      <c r="I11" s="43">
        <f t="shared" si="1"/>
        <v>0</v>
      </c>
    </row>
    <row r="12" spans="2:10" x14ac:dyDescent="0.25">
      <c r="B12" s="25" t="s">
        <v>9</v>
      </c>
      <c r="C12" s="26" t="s">
        <v>52</v>
      </c>
      <c r="D12" s="27"/>
      <c r="E12" s="37"/>
      <c r="F12" s="37"/>
      <c r="G12" s="43">
        <f t="shared" si="0"/>
        <v>0</v>
      </c>
      <c r="H12" s="41"/>
      <c r="I12" s="43">
        <f t="shared" si="1"/>
        <v>0</v>
      </c>
    </row>
    <row r="13" spans="2:10" x14ac:dyDescent="0.25">
      <c r="B13" s="25" t="s">
        <v>36</v>
      </c>
      <c r="C13" s="26" t="s">
        <v>52</v>
      </c>
      <c r="D13" s="27"/>
      <c r="E13" s="37"/>
      <c r="F13" s="37"/>
      <c r="G13" s="43">
        <f t="shared" si="0"/>
        <v>0</v>
      </c>
      <c r="H13" s="41"/>
      <c r="I13" s="43">
        <f t="shared" si="1"/>
        <v>0</v>
      </c>
    </row>
    <row r="14" spans="2:10" x14ac:dyDescent="0.25">
      <c r="B14" s="25" t="s">
        <v>10</v>
      </c>
      <c r="C14" s="26"/>
      <c r="D14" s="27"/>
      <c r="E14" s="37"/>
      <c r="F14" s="37"/>
      <c r="G14" s="43">
        <f t="shared" si="0"/>
        <v>0</v>
      </c>
      <c r="H14" s="41"/>
      <c r="I14" s="43">
        <f t="shared" si="1"/>
        <v>0</v>
      </c>
    </row>
    <row r="15" spans="2:10" x14ac:dyDescent="0.25">
      <c r="B15" s="25" t="s">
        <v>11</v>
      </c>
      <c r="C15" s="26"/>
      <c r="D15" s="27"/>
      <c r="E15" s="37"/>
      <c r="F15" s="37"/>
      <c r="G15" s="43">
        <f t="shared" si="0"/>
        <v>0</v>
      </c>
      <c r="H15" s="41"/>
      <c r="I15" s="43">
        <f t="shared" si="1"/>
        <v>0</v>
      </c>
    </row>
    <row r="16" spans="2:10" x14ac:dyDescent="0.25">
      <c r="B16" s="25" t="s">
        <v>12</v>
      </c>
      <c r="C16" s="26"/>
      <c r="D16" s="27"/>
      <c r="E16" s="37"/>
      <c r="F16" s="37"/>
      <c r="G16" s="43">
        <f t="shared" si="0"/>
        <v>0</v>
      </c>
      <c r="H16" s="41"/>
      <c r="I16" s="43">
        <f>IFERROR(H16/$E$22,0)</f>
        <v>0</v>
      </c>
    </row>
    <row r="17" spans="2:9" x14ac:dyDescent="0.25">
      <c r="B17" s="25" t="s">
        <v>56</v>
      </c>
      <c r="C17" s="26"/>
      <c r="D17" s="27"/>
      <c r="E17" s="37"/>
      <c r="F17" s="37"/>
      <c r="G17" s="43">
        <f t="shared" si="0"/>
        <v>0</v>
      </c>
      <c r="H17" s="41"/>
      <c r="I17" s="43">
        <f>IFERROR(H17/$E$22,0)</f>
        <v>0</v>
      </c>
    </row>
    <row r="18" spans="2:9" x14ac:dyDescent="0.25">
      <c r="B18" s="25" t="s">
        <v>13</v>
      </c>
      <c r="C18" s="26"/>
      <c r="D18" s="27"/>
      <c r="E18" s="37"/>
      <c r="F18" s="37"/>
      <c r="G18" s="43">
        <f t="shared" si="0"/>
        <v>0</v>
      </c>
      <c r="H18" s="41"/>
      <c r="I18" s="43">
        <f t="shared" si="1"/>
        <v>0</v>
      </c>
    </row>
    <row r="19" spans="2:9" x14ac:dyDescent="0.25">
      <c r="B19" s="25" t="s">
        <v>14</v>
      </c>
      <c r="C19" s="26"/>
      <c r="D19" s="27"/>
      <c r="E19" s="37"/>
      <c r="F19" s="37"/>
      <c r="G19" s="43">
        <f t="shared" si="0"/>
        <v>0</v>
      </c>
      <c r="H19" s="41"/>
      <c r="I19" s="43">
        <f t="shared" si="1"/>
        <v>0</v>
      </c>
    </row>
    <row r="20" spans="2:9" ht="15.75" thickBot="1" x14ac:dyDescent="0.3">
      <c r="B20" s="28" t="s">
        <v>15</v>
      </c>
      <c r="C20" s="29"/>
      <c r="D20" s="30"/>
      <c r="E20" s="38"/>
      <c r="F20" s="38"/>
      <c r="G20" s="44">
        <f>IFERROR((F20-E20)/E20,0)</f>
        <v>0</v>
      </c>
      <c r="H20" s="42"/>
      <c r="I20" s="44">
        <f>IFERROR(H20/$E$22,0)</f>
        <v>0</v>
      </c>
    </row>
    <row r="21" spans="2:9" ht="15.75" thickTop="1" x14ac:dyDescent="0.25">
      <c r="B21" s="34" t="s">
        <v>22</v>
      </c>
      <c r="C21" s="35"/>
      <c r="D21" s="36"/>
      <c r="E21" s="39"/>
      <c r="F21" s="39"/>
      <c r="G21" s="45">
        <f>IFERROR((F21-E21)/E21,0)</f>
        <v>0</v>
      </c>
      <c r="H21" s="39"/>
      <c r="I21" s="45">
        <f>G21</f>
        <v>0</v>
      </c>
    </row>
    <row r="22" spans="2:9" ht="15.75" thickBot="1" x14ac:dyDescent="0.3">
      <c r="B22" s="28" t="s">
        <v>23</v>
      </c>
      <c r="C22" s="29"/>
      <c r="D22" s="30"/>
      <c r="E22" s="38"/>
      <c r="F22" s="38"/>
      <c r="G22" s="43">
        <f>IFERROR((F22-E22)/E22,0)</f>
        <v>0</v>
      </c>
      <c r="H22" s="38"/>
      <c r="I22" s="44">
        <f>G22</f>
        <v>0</v>
      </c>
    </row>
    <row r="23" spans="2:9" ht="16.5" thickTop="1" thickBot="1" x14ac:dyDescent="0.3">
      <c r="B23" s="31" t="s">
        <v>24</v>
      </c>
      <c r="C23" s="32"/>
      <c r="D23" s="32"/>
      <c r="E23" s="40"/>
      <c r="F23" s="40"/>
      <c r="G23" s="32"/>
      <c r="H23" s="40"/>
      <c r="I23" s="32"/>
    </row>
    <row r="24" spans="2:9" ht="15.75" thickTop="1" x14ac:dyDescent="0.25"/>
  </sheetData>
  <mergeCells count="4">
    <mergeCell ref="E6:G6"/>
    <mergeCell ref="H6:I6"/>
    <mergeCell ref="C4:F4"/>
    <mergeCell ref="B3:J3"/>
  </mergeCells>
  <phoneticPr fontId="3" type="noConversion"/>
  <conditionalFormatting sqref="G8:G22">
    <cfRule type="cellIs" dxfId="4" priority="5" operator="lessThan">
      <formula>0</formula>
    </cfRule>
  </conditionalFormatting>
  <conditionalFormatting sqref="I8:I20">
    <cfRule type="cellIs" dxfId="3" priority="3" operator="lessThan">
      <formula>0</formula>
    </cfRule>
  </conditionalFormatting>
  <conditionalFormatting sqref="I21">
    <cfRule type="cellIs" dxfId="2" priority="2" operator="lessThan">
      <formula>0</formula>
    </cfRule>
  </conditionalFormatting>
  <conditionalFormatting sqref="I22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F209-39CD-4490-8941-CB5E82496DF8}">
  <dimension ref="A1:I21"/>
  <sheetViews>
    <sheetView workbookViewId="0">
      <selection activeCell="D6" sqref="D6"/>
    </sheetView>
  </sheetViews>
  <sheetFormatPr defaultRowHeight="15" x14ac:dyDescent="0.25"/>
  <sheetData>
    <row r="1" spans="1:9" x14ac:dyDescent="0.25">
      <c r="A1" t="s">
        <v>3</v>
      </c>
    </row>
    <row r="3" spans="1:9" x14ac:dyDescent="0.25">
      <c r="A3" s="1" t="s">
        <v>50</v>
      </c>
      <c r="B3" s="1" t="s">
        <v>51</v>
      </c>
    </row>
    <row r="4" spans="1:9" x14ac:dyDescent="0.25">
      <c r="A4" s="1"/>
      <c r="B4" s="1"/>
    </row>
    <row r="5" spans="1:9" x14ac:dyDescent="0.25">
      <c r="E5" s="49" t="s">
        <v>19</v>
      </c>
      <c r="F5" s="49"/>
      <c r="G5" s="49"/>
      <c r="I5" s="2" t="s">
        <v>20</v>
      </c>
    </row>
    <row r="6" spans="1:9" x14ac:dyDescent="0.25">
      <c r="A6" s="1" t="s">
        <v>4</v>
      </c>
      <c r="B6" s="1"/>
      <c r="C6" s="1" t="s">
        <v>16</v>
      </c>
      <c r="D6" s="1" t="s">
        <v>17</v>
      </c>
      <c r="E6" s="15" t="s">
        <v>0</v>
      </c>
      <c r="F6" s="15" t="s">
        <v>1</v>
      </c>
      <c r="G6" s="15" t="s">
        <v>18</v>
      </c>
      <c r="H6" s="15" t="s">
        <v>18</v>
      </c>
      <c r="I6" s="15" t="s">
        <v>18</v>
      </c>
    </row>
    <row r="7" spans="1:9" x14ac:dyDescent="0.25">
      <c r="A7" s="11" t="s">
        <v>5</v>
      </c>
      <c r="B7" s="21" t="s">
        <v>37</v>
      </c>
      <c r="C7" s="19" t="s">
        <v>52</v>
      </c>
      <c r="G7" t="e">
        <f>(F7-E7)/E7</f>
        <v>#DIV/0!</v>
      </c>
      <c r="H7" s="9" t="s">
        <v>25</v>
      </c>
      <c r="I7" t="s">
        <v>21</v>
      </c>
    </row>
    <row r="8" spans="1:9" x14ac:dyDescent="0.25">
      <c r="A8" s="11" t="s">
        <v>6</v>
      </c>
      <c r="B8" s="21" t="s">
        <v>38</v>
      </c>
      <c r="C8" s="19" t="s">
        <v>52</v>
      </c>
      <c r="G8" t="e">
        <f t="shared" ref="G8:G20" si="0">(F8-E8)/E8</f>
        <v>#DIV/0!</v>
      </c>
      <c r="H8" s="9" t="s">
        <v>26</v>
      </c>
    </row>
    <row r="9" spans="1:9" x14ac:dyDescent="0.25">
      <c r="A9" s="11" t="s">
        <v>7</v>
      </c>
      <c r="B9" s="21" t="s">
        <v>39</v>
      </c>
      <c r="C9" s="19" t="s">
        <v>52</v>
      </c>
      <c r="G9" t="e">
        <f t="shared" si="0"/>
        <v>#DIV/0!</v>
      </c>
      <c r="H9" s="9" t="s">
        <v>27</v>
      </c>
    </row>
    <row r="10" spans="1:9" x14ac:dyDescent="0.25">
      <c r="A10" s="11" t="s">
        <v>8</v>
      </c>
      <c r="B10" s="21" t="s">
        <v>40</v>
      </c>
      <c r="C10" s="19"/>
      <c r="G10" t="e">
        <f t="shared" si="0"/>
        <v>#DIV/0!</v>
      </c>
      <c r="H10" s="9" t="s">
        <v>28</v>
      </c>
    </row>
    <row r="11" spans="1:9" x14ac:dyDescent="0.25">
      <c r="A11" s="11" t="s">
        <v>9</v>
      </c>
      <c r="B11" s="21" t="s">
        <v>41</v>
      </c>
      <c r="C11" s="19" t="s">
        <v>52</v>
      </c>
      <c r="G11" t="e">
        <f t="shared" si="0"/>
        <v>#DIV/0!</v>
      </c>
      <c r="H11" s="9" t="s">
        <v>29</v>
      </c>
    </row>
    <row r="12" spans="1:9" x14ac:dyDescent="0.25">
      <c r="A12" s="11" t="s">
        <v>36</v>
      </c>
      <c r="B12" s="21" t="s">
        <v>42</v>
      </c>
      <c r="C12" s="19" t="s">
        <v>52</v>
      </c>
      <c r="G12" t="e">
        <f t="shared" si="0"/>
        <v>#DIV/0!</v>
      </c>
      <c r="H12" s="9" t="s">
        <v>30</v>
      </c>
    </row>
    <row r="13" spans="1:9" x14ac:dyDescent="0.25">
      <c r="A13" s="11" t="s">
        <v>10</v>
      </c>
      <c r="B13" s="21" t="s">
        <v>43</v>
      </c>
      <c r="C13" s="19"/>
      <c r="G13" t="e">
        <f t="shared" si="0"/>
        <v>#DIV/0!</v>
      </c>
      <c r="H13" s="9" t="s">
        <v>31</v>
      </c>
    </row>
    <row r="14" spans="1:9" x14ac:dyDescent="0.25">
      <c r="A14" s="11" t="s">
        <v>11</v>
      </c>
      <c r="B14" s="21" t="s">
        <v>44</v>
      </c>
      <c r="C14" s="19"/>
      <c r="G14" t="e">
        <f t="shared" si="0"/>
        <v>#DIV/0!</v>
      </c>
      <c r="H14" s="9" t="s">
        <v>32</v>
      </c>
    </row>
    <row r="15" spans="1:9" x14ac:dyDescent="0.25">
      <c r="A15" s="11" t="s">
        <v>12</v>
      </c>
      <c r="B15" s="21" t="s">
        <v>45</v>
      </c>
      <c r="C15" s="19"/>
      <c r="G15" t="e">
        <f t="shared" si="0"/>
        <v>#DIV/0!</v>
      </c>
      <c r="H15" s="9" t="s">
        <v>33</v>
      </c>
    </row>
    <row r="16" spans="1:9" x14ac:dyDescent="0.25">
      <c r="A16" s="11" t="s">
        <v>13</v>
      </c>
      <c r="B16" s="21" t="s">
        <v>46</v>
      </c>
      <c r="C16" s="19"/>
      <c r="G16" t="e">
        <f t="shared" si="0"/>
        <v>#DIV/0!</v>
      </c>
      <c r="H16" s="9" t="s">
        <v>34</v>
      </c>
    </row>
    <row r="17" spans="1:9" x14ac:dyDescent="0.25">
      <c r="A17" s="11" t="s">
        <v>14</v>
      </c>
      <c r="B17" s="21" t="s">
        <v>47</v>
      </c>
      <c r="C17" s="19"/>
      <c r="G17" t="e">
        <f t="shared" si="0"/>
        <v>#DIV/0!</v>
      </c>
      <c r="H17" s="10" t="s">
        <v>35</v>
      </c>
    </row>
    <row r="18" spans="1:9" x14ac:dyDescent="0.25">
      <c r="A18" s="12" t="s">
        <v>15</v>
      </c>
      <c r="B18" s="16"/>
      <c r="C18" s="19"/>
      <c r="D18" s="3"/>
      <c r="E18" s="3"/>
      <c r="F18" s="3"/>
      <c r="G18" t="e">
        <f t="shared" si="0"/>
        <v>#DIV/0!</v>
      </c>
      <c r="I18" s="4"/>
    </row>
    <row r="19" spans="1:9" x14ac:dyDescent="0.25">
      <c r="A19" s="13" t="s">
        <v>22</v>
      </c>
      <c r="B19" s="17" t="s">
        <v>48</v>
      </c>
      <c r="C19" s="19"/>
      <c r="D19" s="5"/>
      <c r="E19" s="5"/>
      <c r="F19" s="5"/>
      <c r="G19" t="e">
        <f t="shared" si="0"/>
        <v>#DIV/0!</v>
      </c>
      <c r="I19" s="6"/>
    </row>
    <row r="20" spans="1:9" x14ac:dyDescent="0.25">
      <c r="A20" s="14" t="s">
        <v>23</v>
      </c>
      <c r="B20" s="18" t="s">
        <v>49</v>
      </c>
      <c r="C20" s="20"/>
      <c r="D20" s="7"/>
      <c r="E20" s="7"/>
      <c r="F20" s="7"/>
      <c r="G20" t="e">
        <f t="shared" si="0"/>
        <v>#DIV/0!</v>
      </c>
      <c r="I20" s="8"/>
    </row>
    <row r="21" spans="1:9" x14ac:dyDescent="0.25">
      <c r="A21" s="12" t="s">
        <v>24</v>
      </c>
      <c r="B21" s="16"/>
      <c r="C21" s="3"/>
      <c r="D21" s="3"/>
      <c r="E21" s="3"/>
      <c r="F21" s="3"/>
      <c r="G21" s="3"/>
      <c r="I21" s="4"/>
    </row>
  </sheetData>
  <mergeCells count="1">
    <mergeCell ref="E5:G5"/>
  </mergeCells>
  <conditionalFormatting sqref="G7:G2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Goyal, Vedant S.</cp:lastModifiedBy>
  <dcterms:created xsi:type="dcterms:W3CDTF">2015-06-05T18:17:20Z</dcterms:created>
  <dcterms:modified xsi:type="dcterms:W3CDTF">2020-03-28T15:21:28Z</dcterms:modified>
</cp:coreProperties>
</file>