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4" i="1"/>
  <c r="V11" i="1"/>
  <c r="V12" i="1"/>
  <c r="V13" i="1"/>
  <c r="V14" i="1"/>
  <c r="V15" i="1"/>
  <c r="V16" i="1"/>
  <c r="V17" i="1"/>
  <c r="V5" i="1"/>
  <c r="V6" i="1"/>
  <c r="V7" i="1"/>
  <c r="V8" i="1"/>
  <c r="V9" i="1"/>
  <c r="V10" i="1"/>
  <c r="V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4" i="1"/>
</calcChain>
</file>

<file path=xl/sharedStrings.xml><?xml version="1.0" encoding="utf-8"?>
<sst xmlns="http://schemas.openxmlformats.org/spreadsheetml/2006/main" count="50" uniqueCount="29">
  <si>
    <t>VRM_ADJ_log</t>
  </si>
  <si>
    <t>FARE_per_UPT_cleaned_2018_log</t>
  </si>
  <si>
    <t>POP_EMP_log</t>
  </si>
  <si>
    <t>GAS_PRICE_2018_log</t>
  </si>
  <si>
    <t>TOTAL_MED_INC_INDIV_2018_log</t>
  </si>
  <si>
    <t>PCT_HH_NO_VEH</t>
  </si>
  <si>
    <t>JTW_HOME_PCT</t>
  </si>
  <si>
    <t>Base Model</t>
  </si>
  <si>
    <t>Parameter</t>
  </si>
  <si>
    <t>Std. Err.</t>
  </si>
  <si>
    <t>T-stat</t>
  </si>
  <si>
    <t>P-value</t>
  </si>
  <si>
    <t>Lower CI</t>
  </si>
  <si>
    <t>Upper CI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</si>
  <si>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</si>
  <si>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</si>
  <si>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</si>
  <si>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</si>
  <si>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</si>
  <si>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</si>
  <si>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</si>
  <si>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Diff</t>
  </si>
  <si>
    <t>Ratio</t>
  </si>
  <si>
    <t>OLD</t>
  </si>
  <si>
    <t>Just 2012-2018</t>
  </si>
  <si>
    <t>% Diff</t>
  </si>
  <si>
    <t>Base Ridership Effect</t>
  </si>
  <si>
    <t>Revised Ridership Effect</t>
  </si>
  <si>
    <t>Coeff - full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</si>
</sst>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9" fontId="0" fillId="0" borderId="0" xfId="1" applyFont="1"/>
    <xf numFmtId="2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70" fontId="0" fillId="0" borderId="0" xfId="1" applyNumberFormat="1" applyFont="1"/>
    <xf numFmtId="2" fontId="0" fillId="0" borderId="0" xfId="0" applyNumberFormat="1"/>
    <xf numFmtId="17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"/>
  <sheetViews>
    <sheetView tabSelected="1" workbookViewId="0">
      <selection activeCell="S14" sqref="S14"/>
    </sheetView>
  </sheetViews>
  <sheetFormatPr defaultRowHeight="15"/>
  <cols>
    <col min="1" max="1" width="44.85546875" customWidth="1"/>
    <col min="3" max="4" width="0" hidden="1" customWidth="1"/>
    <col min="6" max="8" width="0" hidden="1" customWidth="1"/>
    <col min="9" max="9" width="30.7109375" hidden="1" customWidth="1"/>
    <col min="11" max="12" width="0" hidden="1" customWidth="1"/>
    <col min="14" max="16" width="0" hidden="1" customWidth="1"/>
    <col min="19" max="19" width="5" customWidth="1"/>
    <col min="21" max="21" width="15.28515625" customWidth="1"/>
    <col min="22" max="22" width="12.85546875" customWidth="1"/>
    <col min="24" max="24" width="13.28515625" customWidth="1"/>
  </cols>
  <sheetData>
    <row r="2" spans="1:25">
      <c r="A2" t="s">
        <v>7</v>
      </c>
      <c r="B2" s="4" t="s">
        <v>23</v>
      </c>
      <c r="C2" s="4"/>
      <c r="D2" s="4"/>
      <c r="E2" s="4"/>
      <c r="J2" s="4" t="s">
        <v>24</v>
      </c>
      <c r="K2" s="4"/>
      <c r="L2" s="4"/>
      <c r="M2" s="4"/>
    </row>
    <row r="3" spans="1:25" ht="45">
      <c r="B3" s="1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J3" s="1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Q3" t="s">
        <v>21</v>
      </c>
      <c r="R3" t="s">
        <v>22</v>
      </c>
      <c r="T3" s="5" t="s">
        <v>25</v>
      </c>
      <c r="U3" s="5" t="s">
        <v>26</v>
      </c>
      <c r="V3" s="5" t="s">
        <v>27</v>
      </c>
      <c r="X3" s="5" t="s">
        <v>28</v>
      </c>
      <c r="Y3" s="5" t="s">
        <v>22</v>
      </c>
    </row>
    <row r="4" spans="1:25">
      <c r="A4" s="1" t="s">
        <v>0</v>
      </c>
      <c r="B4">
        <v>0.64639999999999997</v>
      </c>
      <c r="C4">
        <v>1.2E-2</v>
      </c>
      <c r="D4">
        <v>53.692999999999998</v>
      </c>
      <c r="E4">
        <v>0</v>
      </c>
      <c r="F4">
        <v>0.62280000000000002</v>
      </c>
      <c r="G4">
        <v>0.67</v>
      </c>
      <c r="I4" s="1" t="s">
        <v>0</v>
      </c>
      <c r="J4">
        <v>0.53349999999999997</v>
      </c>
      <c r="K4">
        <v>2.5700000000000001E-2</v>
      </c>
      <c r="L4">
        <v>20.79</v>
      </c>
      <c r="M4">
        <v>0</v>
      </c>
      <c r="N4">
        <v>0.48320000000000002</v>
      </c>
      <c r="O4">
        <v>0.58379999999999999</v>
      </c>
      <c r="Q4">
        <f>J4-B4</f>
        <v>-0.1129</v>
      </c>
      <c r="R4" s="3">
        <f>J4/B4</f>
        <v>0.82534034653465349</v>
      </c>
      <c r="T4" s="2">
        <v>7.4999999999999997E-2</v>
      </c>
      <c r="U4" s="6">
        <v>7.1999999999999995E-2</v>
      </c>
      <c r="V4" s="6">
        <f>U4*R4</f>
        <v>5.9424504950495047E-2</v>
      </c>
      <c r="X4">
        <v>0.73089999999999999</v>
      </c>
      <c r="Y4" s="7">
        <f>X4/B4</f>
        <v>1.1307240099009901</v>
      </c>
    </row>
    <row r="5" spans="1:25">
      <c r="A5" s="1" t="s">
        <v>1</v>
      </c>
      <c r="B5">
        <v>-0.48459999999999998</v>
      </c>
      <c r="C5">
        <v>2.1600000000000001E-2</v>
      </c>
      <c r="D5">
        <v>-22.382999999999999</v>
      </c>
      <c r="E5">
        <v>0</v>
      </c>
      <c r="F5">
        <v>-0.52700000000000002</v>
      </c>
      <c r="G5">
        <v>-0.44209999999999999</v>
      </c>
      <c r="I5" s="1" t="s">
        <v>1</v>
      </c>
      <c r="J5">
        <v>-0.495</v>
      </c>
      <c r="K5">
        <v>3.2599999999999997E-2</v>
      </c>
      <c r="L5">
        <v>-15.164</v>
      </c>
      <c r="M5">
        <v>0</v>
      </c>
      <c r="N5">
        <v>-0.55900000000000005</v>
      </c>
      <c r="O5">
        <v>-0.43099999999999999</v>
      </c>
      <c r="Q5">
        <f t="shared" ref="Q5:Q17" si="0">J5-B5</f>
        <v>-1.040000000000002E-2</v>
      </c>
      <c r="R5" s="3">
        <f t="shared" ref="R5:R17" si="1">J5/B5</f>
        <v>1.0214609987618655</v>
      </c>
      <c r="T5" s="2">
        <v>0.16800000000000001</v>
      </c>
      <c r="U5" s="6">
        <v>-3.9E-2</v>
      </c>
      <c r="V5" s="6">
        <f t="shared" ref="V5:V17" si="2">U5*R5</f>
        <v>-3.9836978951712752E-2</v>
      </c>
      <c r="X5">
        <v>-0.54359999999999997</v>
      </c>
      <c r="Y5" s="7">
        <f t="shared" ref="Y5:Y18" si="3">X5/B5</f>
        <v>1.1217498968221213</v>
      </c>
    </row>
    <row r="6" spans="1:25">
      <c r="A6" s="1" t="s">
        <v>2</v>
      </c>
      <c r="B6">
        <v>0.31019999999999998</v>
      </c>
      <c r="C6">
        <v>3.5700000000000003E-2</v>
      </c>
      <c r="D6">
        <v>8.6877999999999993</v>
      </c>
      <c r="E6">
        <v>0</v>
      </c>
      <c r="F6">
        <v>0.2402</v>
      </c>
      <c r="G6">
        <v>0.38019999999999998</v>
      </c>
      <c r="I6" s="1" t="s">
        <v>2</v>
      </c>
      <c r="J6">
        <v>0.1172</v>
      </c>
      <c r="K6">
        <v>6.2600000000000003E-2</v>
      </c>
      <c r="L6">
        <v>1.8743000000000001</v>
      </c>
      <c r="M6">
        <v>6.1100000000000002E-2</v>
      </c>
      <c r="N6">
        <v>-5.4999999999999997E-3</v>
      </c>
      <c r="O6">
        <v>0.2399</v>
      </c>
      <c r="Q6">
        <f t="shared" si="0"/>
        <v>-0.19299999999999998</v>
      </c>
      <c r="R6" s="3">
        <f t="shared" si="1"/>
        <v>0.37782076079948423</v>
      </c>
      <c r="T6" s="2">
        <v>5.6000000000000001E-2</v>
      </c>
      <c r="U6" s="6">
        <v>2.1000000000000001E-2</v>
      </c>
      <c r="V6" s="6">
        <f t="shared" si="2"/>
        <v>7.9342359767891699E-3</v>
      </c>
      <c r="X6">
        <v>0.46839999999999998</v>
      </c>
      <c r="Y6" s="7">
        <f t="shared" si="3"/>
        <v>1.5099935525467441</v>
      </c>
    </row>
    <row r="7" spans="1:25">
      <c r="A7" s="1" t="s">
        <v>3</v>
      </c>
      <c r="B7">
        <v>0.1782</v>
      </c>
      <c r="C7">
        <v>1.72E-2</v>
      </c>
      <c r="D7">
        <v>10.372999999999999</v>
      </c>
      <c r="E7">
        <v>0</v>
      </c>
      <c r="F7">
        <v>0.14449999999999999</v>
      </c>
      <c r="G7">
        <v>0.21179999999999999</v>
      </c>
      <c r="I7" s="1" t="s">
        <v>3</v>
      </c>
      <c r="J7">
        <v>0.13900000000000001</v>
      </c>
      <c r="K7">
        <v>1.8200000000000001E-2</v>
      </c>
      <c r="L7">
        <v>7.6368999999999998</v>
      </c>
      <c r="M7">
        <v>0</v>
      </c>
      <c r="N7">
        <v>0.1033</v>
      </c>
      <c r="O7">
        <v>0.17469999999999999</v>
      </c>
      <c r="Q7">
        <f t="shared" si="0"/>
        <v>-3.9199999999999985E-2</v>
      </c>
      <c r="R7" s="3">
        <f t="shared" si="1"/>
        <v>0.78002244668911347</v>
      </c>
      <c r="T7" s="2">
        <v>-0.29399999999999998</v>
      </c>
      <c r="U7" s="6">
        <v>-0.05</v>
      </c>
      <c r="V7" s="6">
        <f t="shared" si="2"/>
        <v>-3.9001122334455678E-2</v>
      </c>
      <c r="X7">
        <v>0.1157</v>
      </c>
      <c r="Y7" s="7">
        <f t="shared" si="3"/>
        <v>0.64927048260381592</v>
      </c>
    </row>
    <row r="8" spans="1:25">
      <c r="A8" s="1" t="s">
        <v>4</v>
      </c>
      <c r="B8">
        <v>-0.20119999999999999</v>
      </c>
      <c r="C8">
        <v>3.7100000000000001E-2</v>
      </c>
      <c r="D8">
        <v>-5.4165000000000001</v>
      </c>
      <c r="E8">
        <v>0</v>
      </c>
      <c r="F8">
        <v>-0.27410000000000001</v>
      </c>
      <c r="G8">
        <v>-0.12839999999999999</v>
      </c>
      <c r="I8" s="1" t="s">
        <v>4</v>
      </c>
      <c r="J8">
        <v>-3.5999999999999997E-2</v>
      </c>
      <c r="K8">
        <v>6.1100000000000002E-2</v>
      </c>
      <c r="L8">
        <v>-0.58850000000000002</v>
      </c>
      <c r="M8">
        <v>0.55630000000000002</v>
      </c>
      <c r="N8">
        <v>-0.15590000000000001</v>
      </c>
      <c r="O8">
        <v>8.3900000000000002E-2</v>
      </c>
      <c r="Q8">
        <f t="shared" si="0"/>
        <v>0.16519999999999999</v>
      </c>
      <c r="R8" s="3">
        <f t="shared" si="1"/>
        <v>0.17892644135188868</v>
      </c>
      <c r="T8" s="2">
        <v>8.5000000000000006E-2</v>
      </c>
      <c r="U8" s="6">
        <v>-2.3E-2</v>
      </c>
      <c r="V8" s="6">
        <f t="shared" si="2"/>
        <v>-4.1153081510934397E-3</v>
      </c>
      <c r="X8">
        <v>-0.2127</v>
      </c>
      <c r="Y8" s="7">
        <f t="shared" si="3"/>
        <v>1.0571570576540756</v>
      </c>
    </row>
    <row r="9" spans="1:25">
      <c r="A9" s="1" t="s">
        <v>5</v>
      </c>
      <c r="B9">
        <v>8.8999999999999999E-3</v>
      </c>
      <c r="C9">
        <v>2.2000000000000001E-3</v>
      </c>
      <c r="D9">
        <v>4.0340999999999996</v>
      </c>
      <c r="E9">
        <v>1E-4</v>
      </c>
      <c r="F9">
        <v>4.5999999999999999E-3</v>
      </c>
      <c r="G9">
        <v>1.3299999999999999E-2</v>
      </c>
      <c r="I9" s="1" t="s">
        <v>5</v>
      </c>
      <c r="J9">
        <v>1E-3</v>
      </c>
      <c r="K9">
        <v>2.7000000000000001E-3</v>
      </c>
      <c r="L9">
        <v>0.35880000000000001</v>
      </c>
      <c r="M9">
        <v>0.7198</v>
      </c>
      <c r="N9">
        <v>-4.3E-3</v>
      </c>
      <c r="O9">
        <v>6.1999999999999998E-3</v>
      </c>
      <c r="Q9">
        <f t="shared" si="0"/>
        <v>-7.9000000000000008E-3</v>
      </c>
      <c r="R9" s="3">
        <f t="shared" si="1"/>
        <v>0.11235955056179775</v>
      </c>
      <c r="T9" s="2">
        <v>-5.6000000000000001E-2</v>
      </c>
      <c r="U9" s="6">
        <v>-3.0000000000000001E-3</v>
      </c>
      <c r="V9" s="6">
        <f t="shared" si="2"/>
        <v>-3.3707865168539324E-4</v>
      </c>
      <c r="X9">
        <v>7.9000000000000008E-3</v>
      </c>
      <c r="Y9" s="7">
        <f t="shared" si="3"/>
        <v>0.88764044943820231</v>
      </c>
    </row>
    <row r="10" spans="1:25">
      <c r="A10" s="1" t="s">
        <v>6</v>
      </c>
      <c r="B10">
        <v>-5.1000000000000004E-3</v>
      </c>
      <c r="C10">
        <v>2.7000000000000001E-3</v>
      </c>
      <c r="D10">
        <v>-1.8801000000000001</v>
      </c>
      <c r="E10">
        <v>6.0199999999999997E-2</v>
      </c>
      <c r="F10">
        <v>-1.0500000000000001E-2</v>
      </c>
      <c r="G10">
        <v>2.0000000000000001E-4</v>
      </c>
      <c r="I10" s="1" t="s">
        <v>6</v>
      </c>
      <c r="J10">
        <v>-8.0000000000000002E-3</v>
      </c>
      <c r="K10">
        <v>2.7000000000000001E-3</v>
      </c>
      <c r="L10">
        <v>-2.9055</v>
      </c>
      <c r="M10">
        <v>3.7000000000000002E-3</v>
      </c>
      <c r="N10">
        <v>-1.34E-2</v>
      </c>
      <c r="O10">
        <v>-2.5999999999999999E-3</v>
      </c>
      <c r="Q10">
        <f t="shared" si="0"/>
        <v>-2.8999999999999998E-3</v>
      </c>
      <c r="R10" s="3">
        <f t="shared" si="1"/>
        <v>1.5686274509803921</v>
      </c>
      <c r="T10" s="2">
        <v>0.28599999999999998</v>
      </c>
      <c r="U10" s="6">
        <v>-4.0000000000000001E-3</v>
      </c>
      <c r="V10" s="6">
        <f t="shared" si="2"/>
        <v>-6.2745098039215684E-3</v>
      </c>
      <c r="X10">
        <v>-8.8000000000000005E-3</v>
      </c>
      <c r="Y10" s="7">
        <f t="shared" si="3"/>
        <v>1.7254901960784315</v>
      </c>
    </row>
    <row r="11" spans="1:25">
      <c r="A11" s="1" t="s">
        <v>14</v>
      </c>
      <c r="B11">
        <v>-3.0000000000000001E-3</v>
      </c>
      <c r="C11">
        <v>1.26E-2</v>
      </c>
      <c r="D11">
        <v>-0.23519999999999999</v>
      </c>
      <c r="E11">
        <v>0.81410000000000005</v>
      </c>
      <c r="F11">
        <v>-2.7699999999999999E-2</v>
      </c>
      <c r="G11">
        <v>2.1700000000000001E-2</v>
      </c>
      <c r="I11" s="1" t="s">
        <v>14</v>
      </c>
      <c r="J11">
        <v>-4.0000000000000002E-4</v>
      </c>
      <c r="K11">
        <v>1.5299999999999999E-2</v>
      </c>
      <c r="L11">
        <v>-2.5399999999999999E-2</v>
      </c>
      <c r="M11">
        <v>0.9798</v>
      </c>
      <c r="N11">
        <v>-3.0300000000000001E-2</v>
      </c>
      <c r="O11">
        <v>2.9600000000000001E-2</v>
      </c>
      <c r="Q11">
        <f t="shared" si="0"/>
        <v>2.5999999999999999E-3</v>
      </c>
      <c r="R11" s="3">
        <f t="shared" si="1"/>
        <v>0.13333333333333333</v>
      </c>
      <c r="T11" s="2"/>
      <c r="U11" s="8">
        <v>-7.4999999999999997E-2</v>
      </c>
      <c r="V11" s="8">
        <f t="shared" si="2"/>
        <v>-0.01</v>
      </c>
      <c r="X11">
        <v>-2.8E-3</v>
      </c>
      <c r="Y11" s="7">
        <f t="shared" si="3"/>
        <v>0.93333333333333335</v>
      </c>
    </row>
    <row r="12" spans="1:25">
      <c r="A12" s="1" t="s">
        <v>15</v>
      </c>
      <c r="B12">
        <v>-1.8700000000000001E-2</v>
      </c>
      <c r="C12">
        <v>3.7000000000000002E-3</v>
      </c>
      <c r="D12">
        <v>-5.1043000000000003</v>
      </c>
      <c r="E12">
        <v>0</v>
      </c>
      <c r="F12">
        <v>-2.5899999999999999E-2</v>
      </c>
      <c r="G12">
        <v>-1.15E-2</v>
      </c>
      <c r="I12" s="1" t="s">
        <v>15</v>
      </c>
      <c r="J12">
        <v>-2.4899999999999999E-2</v>
      </c>
      <c r="K12">
        <v>4.0000000000000001E-3</v>
      </c>
      <c r="L12">
        <v>-6.2304000000000004</v>
      </c>
      <c r="M12">
        <v>0</v>
      </c>
      <c r="N12">
        <v>-3.27E-2</v>
      </c>
      <c r="O12">
        <v>-1.7100000000000001E-2</v>
      </c>
      <c r="Q12">
        <f t="shared" si="0"/>
        <v>-6.1999999999999972E-3</v>
      </c>
      <c r="R12" s="3">
        <f t="shared" si="1"/>
        <v>1.3315508021390372</v>
      </c>
      <c r="T12" s="2"/>
      <c r="U12" s="8">
        <v>-7.3999999999999996E-2</v>
      </c>
      <c r="V12" s="8">
        <f t="shared" si="2"/>
        <v>-9.8534759358288745E-2</v>
      </c>
      <c r="X12">
        <v>-2.6499999999999999E-2</v>
      </c>
      <c r="Y12" s="7">
        <f t="shared" si="3"/>
        <v>1.4171122994652405</v>
      </c>
    </row>
    <row r="13" spans="1:25">
      <c r="A13" s="1" t="s">
        <v>16</v>
      </c>
      <c r="B13">
        <v>-3.2500000000000001E-2</v>
      </c>
      <c r="C13">
        <v>3.7000000000000002E-3</v>
      </c>
      <c r="D13">
        <v>-8.8000000000000007</v>
      </c>
      <c r="E13">
        <v>0</v>
      </c>
      <c r="F13">
        <v>-3.9800000000000002E-2</v>
      </c>
      <c r="G13">
        <v>-2.53E-2</v>
      </c>
      <c r="I13" s="1" t="s">
        <v>16</v>
      </c>
      <c r="J13">
        <v>-3.9899999999999998E-2</v>
      </c>
      <c r="K13">
        <v>3.2000000000000002E-3</v>
      </c>
      <c r="L13">
        <v>-12.298</v>
      </c>
      <c r="M13">
        <v>0</v>
      </c>
      <c r="N13">
        <v>-4.6300000000000001E-2</v>
      </c>
      <c r="O13">
        <v>-3.3500000000000002E-2</v>
      </c>
      <c r="Q13">
        <f t="shared" si="0"/>
        <v>-7.3999999999999969E-3</v>
      </c>
      <c r="R13" s="3">
        <f t="shared" si="1"/>
        <v>1.2276923076923076</v>
      </c>
      <c r="T13" s="2"/>
      <c r="U13" s="8">
        <v>-0.125</v>
      </c>
      <c r="V13" s="8">
        <f t="shared" si="2"/>
        <v>-0.15346153846153845</v>
      </c>
      <c r="X13">
        <v>-4.02E-2</v>
      </c>
      <c r="Y13" s="7">
        <f t="shared" si="3"/>
        <v>1.2369230769230768</v>
      </c>
    </row>
    <row r="14" spans="1:25">
      <c r="A14" s="1" t="s">
        <v>17</v>
      </c>
      <c r="B14">
        <v>-2.0199999999999999E-2</v>
      </c>
      <c r="C14">
        <v>3.5000000000000001E-3</v>
      </c>
      <c r="D14">
        <v>-5.8201999999999998</v>
      </c>
      <c r="E14">
        <v>0</v>
      </c>
      <c r="F14">
        <v>-2.7E-2</v>
      </c>
      <c r="G14">
        <v>-1.34E-2</v>
      </c>
      <c r="I14" s="1" t="s">
        <v>17</v>
      </c>
      <c r="J14">
        <v>-3.8899999999999997E-2</v>
      </c>
      <c r="K14">
        <v>2.8999999999999998E-3</v>
      </c>
      <c r="L14">
        <v>-13.202</v>
      </c>
      <c r="M14">
        <v>0</v>
      </c>
      <c r="N14">
        <v>-4.4699999999999997E-2</v>
      </c>
      <c r="O14">
        <v>-3.3099999999999997E-2</v>
      </c>
      <c r="Q14">
        <f t="shared" si="0"/>
        <v>-1.8699999999999998E-2</v>
      </c>
      <c r="R14" s="3">
        <f t="shared" si="1"/>
        <v>1.9257425742574257</v>
      </c>
      <c r="T14" s="2"/>
      <c r="U14" s="8">
        <v>-0.109</v>
      </c>
      <c r="V14" s="8">
        <f t="shared" si="2"/>
        <v>-0.2099059405940594</v>
      </c>
      <c r="X14">
        <v>-9.1000000000000004E-3</v>
      </c>
      <c r="Y14" s="7">
        <f t="shared" si="3"/>
        <v>0.45049504950495056</v>
      </c>
    </row>
    <row r="15" spans="1:25">
      <c r="A15" s="1" t="s">
        <v>18</v>
      </c>
      <c r="B15">
        <v>3.4099999999999998E-2</v>
      </c>
      <c r="C15">
        <v>1.26E-2</v>
      </c>
      <c r="D15">
        <v>2.7113</v>
      </c>
      <c r="E15">
        <v>6.7000000000000002E-3</v>
      </c>
      <c r="F15">
        <v>9.4000000000000004E-3</v>
      </c>
      <c r="G15">
        <v>5.8799999999999998E-2</v>
      </c>
      <c r="I15" s="1" t="s">
        <v>18</v>
      </c>
      <c r="J15">
        <v>1.7899999999999999E-2</v>
      </c>
      <c r="K15">
        <v>1.5299999999999999E-2</v>
      </c>
      <c r="L15">
        <v>1.1744000000000001</v>
      </c>
      <c r="M15">
        <v>0.2404</v>
      </c>
      <c r="N15">
        <v>-1.2E-2</v>
      </c>
      <c r="O15">
        <v>4.7899999999999998E-2</v>
      </c>
      <c r="Q15">
        <f t="shared" si="0"/>
        <v>-1.6199999999999999E-2</v>
      </c>
      <c r="R15" s="3">
        <f t="shared" si="1"/>
        <v>0.52492668621700878</v>
      </c>
      <c r="T15" s="2"/>
      <c r="U15" s="8">
        <v>-1.6311634558921938E-2</v>
      </c>
      <c r="V15" s="8">
        <f t="shared" si="2"/>
        <v>-8.562412275797732E-3</v>
      </c>
      <c r="X15">
        <v>3.1199999999999999E-2</v>
      </c>
      <c r="Y15" s="7">
        <f t="shared" si="3"/>
        <v>0.91495601173020524</v>
      </c>
    </row>
    <row r="16" spans="1:25">
      <c r="A16" s="1" t="s">
        <v>19</v>
      </c>
      <c r="B16">
        <v>1.03E-2</v>
      </c>
      <c r="C16">
        <v>3.8E-3</v>
      </c>
      <c r="D16">
        <v>2.7263000000000002</v>
      </c>
      <c r="E16">
        <v>6.4000000000000003E-3</v>
      </c>
      <c r="F16">
        <v>2.8999999999999998E-3</v>
      </c>
      <c r="G16">
        <v>1.78E-2</v>
      </c>
      <c r="I16" s="1" t="s">
        <v>19</v>
      </c>
      <c r="J16">
        <v>3.8999999999999998E-3</v>
      </c>
      <c r="K16">
        <v>4.1000000000000003E-3</v>
      </c>
      <c r="L16">
        <v>0.94979999999999998</v>
      </c>
      <c r="M16">
        <v>0.34239999999999998</v>
      </c>
      <c r="N16">
        <v>-4.1999999999999997E-3</v>
      </c>
      <c r="O16">
        <v>1.2E-2</v>
      </c>
      <c r="Q16">
        <f t="shared" si="0"/>
        <v>-6.4000000000000003E-3</v>
      </c>
      <c r="R16" s="3">
        <f t="shared" si="1"/>
        <v>0.37864077669902912</v>
      </c>
      <c r="T16" s="2"/>
      <c r="U16" s="8">
        <v>-1.5067773938145129E-2</v>
      </c>
      <c r="V16" s="8">
        <f t="shared" si="2"/>
        <v>-5.70527362706466E-3</v>
      </c>
      <c r="X16">
        <v>2.0999999999999999E-3</v>
      </c>
      <c r="Y16" s="7">
        <f t="shared" si="3"/>
        <v>0.20388349514563106</v>
      </c>
    </row>
    <row r="17" spans="1:25">
      <c r="A17" s="1" t="s">
        <v>20</v>
      </c>
      <c r="B17">
        <v>-2.1100000000000001E-2</v>
      </c>
      <c r="C17">
        <v>6.3E-3</v>
      </c>
      <c r="D17">
        <v>-3.3233999999999999</v>
      </c>
      <c r="E17">
        <v>8.9999999999999998E-4</v>
      </c>
      <c r="F17">
        <v>-3.3500000000000002E-2</v>
      </c>
      <c r="G17">
        <v>-8.6E-3</v>
      </c>
      <c r="I17" s="1" t="s">
        <v>20</v>
      </c>
      <c r="J17">
        <v>-4.7999999999999996E-3</v>
      </c>
      <c r="K17">
        <v>5.1999999999999998E-3</v>
      </c>
      <c r="L17">
        <v>-0.91759999999999997</v>
      </c>
      <c r="M17">
        <v>0.35899999999999999</v>
      </c>
      <c r="N17">
        <v>-1.5100000000000001E-2</v>
      </c>
      <c r="O17">
        <v>5.4999999999999997E-3</v>
      </c>
      <c r="Q17">
        <f t="shared" si="0"/>
        <v>1.6300000000000002E-2</v>
      </c>
      <c r="R17" s="3">
        <f t="shared" si="1"/>
        <v>0.22748815165876773</v>
      </c>
      <c r="T17" s="2"/>
      <c r="U17" s="8">
        <v>-0.12602043145065703</v>
      </c>
      <c r="V17" s="8">
        <f t="shared" si="2"/>
        <v>-2.8668155021950407E-2</v>
      </c>
      <c r="X17">
        <v>-6.3299999999999995E-2</v>
      </c>
      <c r="Y17" s="7">
        <f t="shared" si="3"/>
        <v>2.9999999999999996</v>
      </c>
    </row>
  </sheetData>
  <mergeCells count="2">
    <mergeCell ref="B2:E2"/>
    <mergeCell ref="J2:M2"/>
  </mergeCells>
  <conditionalFormatting sqref="E4:E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4: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R4:R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</dc:creator>
  <cp:lastModifiedBy>Erhardt, Greg</cp:lastModifiedBy>
  <dcterms:created xsi:type="dcterms:W3CDTF">2020-12-21T16:01:06Z</dcterms:created>
  <dcterms:modified xsi:type="dcterms:W3CDTF">2020-12-23T21:35:03Z</dcterms:modified>
</cp:coreProperties>
</file>