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BusDemand">Sheet2!$B$9:$D$9</definedName>
    <definedName name="LineCapacity">Sheet2!$O$15:$O$17</definedName>
    <definedName name="LineFromBus">Sheet2!$G$15:$I$17</definedName>
    <definedName name="LineReactance">Sheet2!$L$15:$L$17</definedName>
    <definedName name="LineToBus">Sheet2!$B$15:$D$17</definedName>
    <definedName name="MarginalC">Sheet2!$M$23:$M$42</definedName>
    <definedName name="MaxGen">Sheet2!$G$23:$G$42</definedName>
    <definedName name="MinGen">Sheet2!$J$23:$J$42</definedName>
    <definedName name="NumBuses">Sheet2!$B$1</definedName>
    <definedName name="NumLines">Sheet2!$B$2</definedName>
    <definedName name="NumUnits">Sheet2!$B$3</definedName>
    <definedName name="UnitsByBus">Sheet2!$B$23:$D$42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2" l="1"/>
  <c r="M24" i="2" l="1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23" i="2"/>
  <c r="D9" i="2"/>
  <c r="C9" i="2"/>
  <c r="B9" i="2"/>
</calcChain>
</file>

<file path=xl/sharedStrings.xml><?xml version="1.0" encoding="utf-8"?>
<sst xmlns="http://schemas.openxmlformats.org/spreadsheetml/2006/main" count="70" uniqueCount="30">
  <si>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</si>
  <si>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</si>
  <si>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</si>
  <si>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</si>
  <si>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</si>
  <si>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</si>
  <si>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</si>
  <si>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</si>
  <si>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</si>
  <si>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</si>
  <si>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</si>
  <si>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</si>
  <si>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</si>
  <si>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BusDemand (MW)</t>
  </si>
  <si>
    <t>MaxGen (MW)</t>
  </si>
  <si>
    <t>MarginalC ($/MW)</t>
  </si>
  <si>
    <t>MinGen (MW)</t>
  </si>
  <si>
    <t>Total Demand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</si>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</sst>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workbookViewId="0"/>
  </sheetViews>
  <sheetFormatPr defaultRowHeight="14.5" x14ac:dyDescent="0.35"/>
  <cols>
    <col min="1" max="1" width="18" customWidth="1"/>
    <col min="17" max="17" width="9.54296875" customWidth="1"/>
    <col min="18" max="18" width="10" customWidth="1"/>
  </cols>
  <sheetData>
    <row r="1" spans="1:18" x14ac:dyDescent="0.35">
      <c r="A1" s="4" t="s">
        <v>0</v>
      </c>
      <c r="B1" s="6">
        <v>3</v>
      </c>
    </row>
    <row r="2" spans="1:18" x14ac:dyDescent="0.35">
      <c r="A2" s="4" t="s">
        <v>1</v>
      </c>
      <c r="B2" s="6">
        <v>3</v>
      </c>
    </row>
    <row r="3" spans="1:18" x14ac:dyDescent="0.35">
      <c r="A3" s="4" t="s">
        <v>2</v>
      </c>
      <c r="B3" s="6">
        <v>20</v>
      </c>
    </row>
    <row r="4" spans="1:18" x14ac:dyDescent="0.35">
      <c r="A4" s="4"/>
    </row>
    <row r="5" spans="1:18" x14ac:dyDescent="0.35">
      <c r="A5" s="4" t="s">
        <v>17</v>
      </c>
      <c r="B5" s="6">
        <v>4765</v>
      </c>
    </row>
    <row r="7" spans="1:18" x14ac:dyDescent="0.35">
      <c r="B7" s="9" t="s">
        <v>8</v>
      </c>
      <c r="C7" s="9"/>
      <c r="D7" s="9"/>
      <c r="E7" s="2"/>
    </row>
    <row r="8" spans="1:18" x14ac:dyDescent="0.35">
      <c r="B8" s="2">
        <v>1</v>
      </c>
      <c r="C8" s="2">
        <v>2</v>
      </c>
      <c r="D8" s="2">
        <v>3</v>
      </c>
      <c r="E8" s="2"/>
    </row>
    <row r="9" spans="1:18" x14ac:dyDescent="0.35">
      <c r="A9" s="4" t="s">
        <v>13</v>
      </c>
      <c r="B9" s="7">
        <f>0.15*B5</f>
        <v>714.75</v>
      </c>
      <c r="C9" s="7">
        <f>0.5*B5</f>
        <v>2382.5</v>
      </c>
      <c r="D9" s="7">
        <f>0.35*B5</f>
        <v>1667.75</v>
      </c>
      <c r="E9" s="2"/>
    </row>
    <row r="12" spans="1:18" x14ac:dyDescent="0.35">
      <c r="A12" s="4" t="s">
        <v>3</v>
      </c>
      <c r="F12" s="4" t="s">
        <v>9</v>
      </c>
      <c r="K12" s="4" t="s">
        <v>11</v>
      </c>
      <c r="N12" s="4" t="s">
        <v>12</v>
      </c>
      <c r="Q12" s="4" t="s">
        <v>24</v>
      </c>
    </row>
    <row r="13" spans="1:18" x14ac:dyDescent="0.35">
      <c r="B13" s="9" t="s">
        <v>8</v>
      </c>
      <c r="C13" s="9"/>
      <c r="D13" s="9"/>
      <c r="E13" s="2"/>
      <c r="G13" s="9" t="s">
        <v>8</v>
      </c>
      <c r="H13" s="9"/>
      <c r="I13" s="9"/>
      <c r="J13" s="2"/>
      <c r="K13" s="4"/>
      <c r="N13" s="4"/>
    </row>
    <row r="14" spans="1:18" x14ac:dyDescent="0.35">
      <c r="A14" s="2" t="s">
        <v>4</v>
      </c>
      <c r="B14" s="2">
        <v>1</v>
      </c>
      <c r="C14" s="2">
        <v>2</v>
      </c>
      <c r="D14" s="2">
        <v>3</v>
      </c>
      <c r="E14" s="2"/>
      <c r="F14" t="s">
        <v>4</v>
      </c>
      <c r="G14" s="2">
        <v>1</v>
      </c>
      <c r="H14" s="2">
        <v>2</v>
      </c>
      <c r="I14" s="2">
        <v>3</v>
      </c>
      <c r="J14" s="2"/>
      <c r="K14" t="s">
        <v>4</v>
      </c>
      <c r="N14" t="s">
        <v>4</v>
      </c>
      <c r="Q14" t="s">
        <v>18</v>
      </c>
    </row>
    <row r="15" spans="1:18" x14ac:dyDescent="0.35">
      <c r="A15" s="5" t="s">
        <v>5</v>
      </c>
      <c r="B15" s="6">
        <v>0</v>
      </c>
      <c r="C15" s="6">
        <v>0</v>
      </c>
      <c r="D15" s="6">
        <v>1</v>
      </c>
      <c r="F15" s="1" t="s">
        <v>5</v>
      </c>
      <c r="G15" s="6">
        <v>1</v>
      </c>
      <c r="H15" s="6">
        <v>0</v>
      </c>
      <c r="I15" s="6">
        <v>0</v>
      </c>
      <c r="K15" s="1" t="s">
        <v>5</v>
      </c>
      <c r="L15" s="6">
        <v>0.1</v>
      </c>
      <c r="N15" s="1" t="s">
        <v>5</v>
      </c>
      <c r="O15" s="6">
        <v>1100</v>
      </c>
      <c r="Q15" t="s">
        <v>23</v>
      </c>
      <c r="R15" s="6">
        <v>3.06</v>
      </c>
    </row>
    <row r="16" spans="1:18" x14ac:dyDescent="0.35">
      <c r="A16" s="2" t="s">
        <v>6</v>
      </c>
      <c r="B16" s="6">
        <v>1</v>
      </c>
      <c r="C16" s="6">
        <v>0</v>
      </c>
      <c r="D16" s="6">
        <v>0</v>
      </c>
      <c r="F16" t="s">
        <v>6</v>
      </c>
      <c r="G16" s="6">
        <v>0</v>
      </c>
      <c r="H16" s="6">
        <v>1</v>
      </c>
      <c r="I16" s="6">
        <v>0</v>
      </c>
      <c r="K16" t="s">
        <v>6</v>
      </c>
      <c r="L16" s="6">
        <v>0.1</v>
      </c>
      <c r="N16" t="s">
        <v>6</v>
      </c>
      <c r="O16" s="6">
        <v>2000</v>
      </c>
      <c r="Q16" t="s">
        <v>25</v>
      </c>
      <c r="R16" s="6">
        <v>2.16</v>
      </c>
    </row>
    <row r="17" spans="1:19" x14ac:dyDescent="0.35">
      <c r="A17" s="2" t="s">
        <v>7</v>
      </c>
      <c r="B17" s="6">
        <v>0</v>
      </c>
      <c r="C17" s="6">
        <v>1</v>
      </c>
      <c r="D17" s="6">
        <v>0</v>
      </c>
      <c r="F17" t="s">
        <v>7</v>
      </c>
      <c r="G17" s="6">
        <v>0</v>
      </c>
      <c r="H17" s="6">
        <v>0</v>
      </c>
      <c r="I17" s="6">
        <v>1</v>
      </c>
      <c r="K17" t="s">
        <v>7</v>
      </c>
      <c r="L17" s="6">
        <v>0.1</v>
      </c>
      <c r="N17" t="s">
        <v>7</v>
      </c>
      <c r="O17" s="6">
        <v>1000</v>
      </c>
      <c r="Q17" t="s">
        <v>26</v>
      </c>
      <c r="R17" s="6">
        <v>12.56</v>
      </c>
      <c r="S17" t="s">
        <v>27</v>
      </c>
    </row>
    <row r="20" spans="1:19" x14ac:dyDescent="0.35">
      <c r="A20" s="4" t="s">
        <v>28</v>
      </c>
      <c r="F20" s="4" t="s">
        <v>14</v>
      </c>
      <c r="G20" s="4"/>
      <c r="I20" s="4" t="s">
        <v>16</v>
      </c>
      <c r="J20" s="4"/>
      <c r="L20" s="4" t="s">
        <v>15</v>
      </c>
      <c r="P20" s="4" t="s">
        <v>18</v>
      </c>
      <c r="Q20" s="4" t="s">
        <v>20</v>
      </c>
      <c r="R20" s="4" t="s">
        <v>21</v>
      </c>
    </row>
    <row r="21" spans="1:19" x14ac:dyDescent="0.35">
      <c r="B21" s="9" t="s">
        <v>8</v>
      </c>
      <c r="C21" s="9"/>
      <c r="D21" s="9"/>
      <c r="Q21" t="s">
        <v>19</v>
      </c>
      <c r="R21" t="s">
        <v>22</v>
      </c>
    </row>
    <row r="22" spans="1:19" x14ac:dyDescent="0.35">
      <c r="A22" s="2" t="s">
        <v>10</v>
      </c>
      <c r="B22" s="2">
        <v>1</v>
      </c>
      <c r="C22" s="2">
        <v>2</v>
      </c>
      <c r="D22" s="2">
        <v>3</v>
      </c>
      <c r="F22" s="2" t="s">
        <v>10</v>
      </c>
      <c r="I22" s="2" t="s">
        <v>10</v>
      </c>
      <c r="L22" s="2" t="s">
        <v>10</v>
      </c>
      <c r="O22" s="3" t="s">
        <v>10</v>
      </c>
    </row>
    <row r="23" spans="1:19" x14ac:dyDescent="0.35">
      <c r="A23" s="2">
        <v>1</v>
      </c>
      <c r="B23" s="6">
        <v>1</v>
      </c>
      <c r="C23" s="6">
        <v>0</v>
      </c>
      <c r="D23" s="6">
        <v>0</v>
      </c>
      <c r="F23" s="2">
        <v>1</v>
      </c>
      <c r="G23" s="6">
        <v>519.20000000000005</v>
      </c>
      <c r="I23" s="2">
        <v>1</v>
      </c>
      <c r="J23" s="6">
        <v>0</v>
      </c>
      <c r="L23" s="2">
        <v>1</v>
      </c>
      <c r="M23" s="8">
        <f>Q23*R23*1000/1000000</f>
        <v>39.666780000000003</v>
      </c>
      <c r="O23" s="3">
        <v>1</v>
      </c>
      <c r="P23" t="s">
        <v>23</v>
      </c>
      <c r="Q23" s="6">
        <v>12963</v>
      </c>
      <c r="R23" s="6">
        <f>IF(EXACT(P23,$Q$15),$R$15,IF(EXACT(P23,$Q$16),$R$16,IF(EXACT(P23,$Q$17),$R$17,0)))</f>
        <v>3.06</v>
      </c>
    </row>
    <row r="24" spans="1:19" x14ac:dyDescent="0.35">
      <c r="A24" s="2">
        <v>2</v>
      </c>
      <c r="B24" s="6">
        <v>1</v>
      </c>
      <c r="C24" s="6">
        <v>0</v>
      </c>
      <c r="D24" s="6">
        <v>0</v>
      </c>
      <c r="F24" s="2">
        <v>2</v>
      </c>
      <c r="G24" s="6">
        <v>665.6</v>
      </c>
      <c r="I24" s="2">
        <v>2</v>
      </c>
      <c r="J24" s="6">
        <v>0</v>
      </c>
      <c r="L24" s="2">
        <v>2</v>
      </c>
      <c r="M24" s="8">
        <f t="shared" ref="M24:M42" si="0">Q24*R24*1000/1000000</f>
        <v>23.617080000000001</v>
      </c>
      <c r="O24" s="3">
        <v>2</v>
      </c>
      <c r="P24" t="s">
        <v>23</v>
      </c>
      <c r="Q24" s="6">
        <v>7718</v>
      </c>
      <c r="R24" s="6">
        <f t="shared" ref="R24:R42" si="1">IF(EXACT(P24,$Q$15),$R$15,IF(EXACT(P24,$Q$16),$R$16,IF(EXACT(P24,$Q$17),$R$17,0)))</f>
        <v>3.06</v>
      </c>
    </row>
    <row r="25" spans="1:19" x14ac:dyDescent="0.35">
      <c r="A25" s="2">
        <v>3</v>
      </c>
      <c r="B25" s="6">
        <v>1</v>
      </c>
      <c r="C25" s="6">
        <v>0</v>
      </c>
      <c r="D25" s="6">
        <v>0</v>
      </c>
      <c r="F25" s="2">
        <v>3</v>
      </c>
      <c r="G25" s="6">
        <v>46.5</v>
      </c>
      <c r="I25" s="2">
        <v>3</v>
      </c>
      <c r="J25" s="6">
        <v>0</v>
      </c>
      <c r="L25" s="2">
        <v>3</v>
      </c>
      <c r="M25" s="8">
        <f t="shared" si="0"/>
        <v>28.115279999999998</v>
      </c>
      <c r="O25" s="3">
        <v>3</v>
      </c>
      <c r="P25" t="s">
        <v>23</v>
      </c>
      <c r="Q25" s="6">
        <v>9188</v>
      </c>
      <c r="R25" s="6">
        <f t="shared" si="1"/>
        <v>3.06</v>
      </c>
    </row>
    <row r="26" spans="1:19" x14ac:dyDescent="0.35">
      <c r="A26" s="2">
        <v>4</v>
      </c>
      <c r="B26" s="6">
        <v>1</v>
      </c>
      <c r="C26" s="6">
        <v>0</v>
      </c>
      <c r="D26" s="6">
        <v>0</v>
      </c>
      <c r="F26" s="2">
        <v>4</v>
      </c>
      <c r="G26" s="6">
        <v>212</v>
      </c>
      <c r="I26" s="2">
        <v>4</v>
      </c>
      <c r="J26" s="6">
        <v>0</v>
      </c>
      <c r="L26" s="2">
        <v>4</v>
      </c>
      <c r="M26" s="8">
        <f t="shared" si="0"/>
        <v>21.77496</v>
      </c>
      <c r="O26" s="3">
        <v>4</v>
      </c>
      <c r="P26" t="s">
        <v>23</v>
      </c>
      <c r="Q26" s="6">
        <v>7116</v>
      </c>
      <c r="R26" s="6">
        <f t="shared" si="1"/>
        <v>3.06</v>
      </c>
    </row>
    <row r="27" spans="1:19" x14ac:dyDescent="0.35">
      <c r="A27" s="3">
        <v>5</v>
      </c>
      <c r="B27" s="6">
        <v>1</v>
      </c>
      <c r="C27" s="6">
        <v>0</v>
      </c>
      <c r="D27" s="6">
        <v>0</v>
      </c>
      <c r="F27" s="3">
        <v>5</v>
      </c>
      <c r="G27" s="6">
        <v>464</v>
      </c>
      <c r="I27" s="3">
        <v>5</v>
      </c>
      <c r="J27" s="6">
        <v>0</v>
      </c>
      <c r="L27" s="3">
        <v>5</v>
      </c>
      <c r="M27" s="8">
        <f t="shared" si="0"/>
        <v>23.94144</v>
      </c>
      <c r="O27" s="3">
        <v>5</v>
      </c>
      <c r="P27" t="s">
        <v>23</v>
      </c>
      <c r="Q27" s="6">
        <v>7824</v>
      </c>
      <c r="R27" s="6">
        <f t="shared" si="1"/>
        <v>3.06</v>
      </c>
    </row>
    <row r="28" spans="1:19" x14ac:dyDescent="0.35">
      <c r="A28" s="3">
        <v>6</v>
      </c>
      <c r="B28" s="6">
        <v>1</v>
      </c>
      <c r="C28" s="6">
        <v>0</v>
      </c>
      <c r="D28" s="6">
        <v>0</v>
      </c>
      <c r="F28" s="3">
        <v>6</v>
      </c>
      <c r="G28" s="6">
        <v>101.5</v>
      </c>
      <c r="I28" s="3">
        <v>6</v>
      </c>
      <c r="J28" s="6">
        <v>0</v>
      </c>
      <c r="L28" s="3">
        <v>6</v>
      </c>
      <c r="M28" s="8">
        <f t="shared" si="0"/>
        <v>38.22552000000001</v>
      </c>
      <c r="O28" s="3">
        <v>6</v>
      </c>
      <c r="P28" t="s">
        <v>23</v>
      </c>
      <c r="Q28" s="6">
        <v>12492</v>
      </c>
      <c r="R28" s="6">
        <f t="shared" si="1"/>
        <v>3.06</v>
      </c>
    </row>
    <row r="29" spans="1:19" x14ac:dyDescent="0.35">
      <c r="A29" s="3">
        <v>7</v>
      </c>
      <c r="B29" s="6">
        <v>1</v>
      </c>
      <c r="C29" s="6">
        <v>0</v>
      </c>
      <c r="D29" s="6">
        <v>0</v>
      </c>
      <c r="F29" s="3">
        <v>7</v>
      </c>
      <c r="G29" s="6">
        <v>84.6</v>
      </c>
      <c r="I29" s="3">
        <v>7</v>
      </c>
      <c r="J29" s="6">
        <v>0</v>
      </c>
      <c r="L29" s="3">
        <v>7</v>
      </c>
      <c r="M29" s="8">
        <f t="shared" si="0"/>
        <v>1.6982999999999999</v>
      </c>
      <c r="O29" s="3">
        <v>7</v>
      </c>
      <c r="P29" t="s">
        <v>23</v>
      </c>
      <c r="Q29" s="6">
        <v>555</v>
      </c>
      <c r="R29" s="6">
        <f t="shared" si="1"/>
        <v>3.06</v>
      </c>
    </row>
    <row r="30" spans="1:19" x14ac:dyDescent="0.35">
      <c r="A30" s="3">
        <v>8</v>
      </c>
      <c r="B30" s="6">
        <v>1</v>
      </c>
      <c r="C30" s="6">
        <v>0</v>
      </c>
      <c r="D30" s="6">
        <v>0</v>
      </c>
      <c r="F30" s="3">
        <v>8</v>
      </c>
      <c r="G30" s="6">
        <v>88</v>
      </c>
      <c r="I30" s="3">
        <v>8</v>
      </c>
      <c r="J30" s="6">
        <v>0</v>
      </c>
      <c r="L30" s="3">
        <v>8</v>
      </c>
      <c r="M30" s="8">
        <f t="shared" si="0"/>
        <v>36.677160000000001</v>
      </c>
      <c r="O30" s="3">
        <v>8</v>
      </c>
      <c r="P30" t="s">
        <v>23</v>
      </c>
      <c r="Q30" s="6">
        <v>11986</v>
      </c>
      <c r="R30" s="6">
        <f t="shared" si="1"/>
        <v>3.06</v>
      </c>
    </row>
    <row r="31" spans="1:19" x14ac:dyDescent="0.35">
      <c r="A31" s="3">
        <v>9</v>
      </c>
      <c r="B31" s="6">
        <v>0</v>
      </c>
      <c r="C31" s="6">
        <v>1</v>
      </c>
      <c r="D31" s="6">
        <v>0</v>
      </c>
      <c r="F31" s="3">
        <v>9</v>
      </c>
      <c r="G31" s="6">
        <v>650</v>
      </c>
      <c r="I31" s="3">
        <v>9</v>
      </c>
      <c r="J31" s="6">
        <v>0</v>
      </c>
      <c r="L31" s="3">
        <v>9</v>
      </c>
      <c r="M31" s="8">
        <f t="shared" si="0"/>
        <v>23.494679999999999</v>
      </c>
      <c r="O31" s="3">
        <v>9</v>
      </c>
      <c r="P31" t="s">
        <v>23</v>
      </c>
      <c r="Q31" s="6">
        <v>7678</v>
      </c>
      <c r="R31" s="6">
        <f t="shared" si="1"/>
        <v>3.06</v>
      </c>
    </row>
    <row r="32" spans="1:19" x14ac:dyDescent="0.35">
      <c r="A32" s="3">
        <v>10</v>
      </c>
      <c r="B32" s="6">
        <v>0</v>
      </c>
      <c r="C32" s="6">
        <v>1</v>
      </c>
      <c r="D32" s="6">
        <v>0</v>
      </c>
      <c r="F32" s="3">
        <v>10</v>
      </c>
      <c r="G32" s="6">
        <v>186</v>
      </c>
      <c r="I32" s="3">
        <v>10</v>
      </c>
      <c r="J32" s="6">
        <v>0</v>
      </c>
      <c r="L32" s="3">
        <v>10</v>
      </c>
      <c r="M32" s="8">
        <f t="shared" si="0"/>
        <v>31.606739999999999</v>
      </c>
      <c r="O32" s="3">
        <v>10</v>
      </c>
      <c r="P32" t="s">
        <v>23</v>
      </c>
      <c r="Q32" s="6">
        <v>10329</v>
      </c>
      <c r="R32" s="6">
        <f t="shared" si="1"/>
        <v>3.06</v>
      </c>
    </row>
    <row r="33" spans="1:18" x14ac:dyDescent="0.35">
      <c r="A33" s="3">
        <v>11</v>
      </c>
      <c r="B33" s="6">
        <v>0</v>
      </c>
      <c r="C33" s="6">
        <v>1</v>
      </c>
      <c r="D33" s="6">
        <v>0</v>
      </c>
      <c r="F33" s="3">
        <v>11</v>
      </c>
      <c r="G33" s="6">
        <v>154</v>
      </c>
      <c r="I33" s="3">
        <v>11</v>
      </c>
      <c r="J33" s="6">
        <v>0</v>
      </c>
      <c r="L33" s="3">
        <v>11</v>
      </c>
      <c r="M33" s="8">
        <f t="shared" si="0"/>
        <v>38.996639999999999</v>
      </c>
      <c r="O33" s="3">
        <v>11</v>
      </c>
      <c r="P33" t="s">
        <v>23</v>
      </c>
      <c r="Q33" s="6">
        <v>12744</v>
      </c>
      <c r="R33" s="6">
        <f t="shared" si="1"/>
        <v>3.06</v>
      </c>
    </row>
    <row r="34" spans="1:18" x14ac:dyDescent="0.35">
      <c r="A34" s="3">
        <v>12</v>
      </c>
      <c r="B34" s="6">
        <v>0</v>
      </c>
      <c r="C34" s="6">
        <v>1</v>
      </c>
      <c r="D34" s="6">
        <v>0</v>
      </c>
      <c r="F34" s="3">
        <v>12</v>
      </c>
      <c r="G34" s="6">
        <v>150</v>
      </c>
      <c r="I34" s="3">
        <v>12</v>
      </c>
      <c r="J34" s="6">
        <v>0</v>
      </c>
      <c r="L34" s="3">
        <v>12</v>
      </c>
      <c r="M34" s="8">
        <f t="shared" si="0"/>
        <v>35.954999999999998</v>
      </c>
      <c r="O34" s="3">
        <v>12</v>
      </c>
      <c r="P34" t="s">
        <v>23</v>
      </c>
      <c r="Q34" s="6">
        <v>11750</v>
      </c>
      <c r="R34" s="6">
        <f t="shared" si="1"/>
        <v>3.06</v>
      </c>
    </row>
    <row r="35" spans="1:18" x14ac:dyDescent="0.35">
      <c r="A35" s="3">
        <v>13</v>
      </c>
      <c r="B35" s="6">
        <v>0</v>
      </c>
      <c r="C35" s="6">
        <v>1</v>
      </c>
      <c r="D35" s="6">
        <v>0</v>
      </c>
      <c r="F35" s="3">
        <v>13</v>
      </c>
      <c r="G35" s="6">
        <v>1848</v>
      </c>
      <c r="I35" s="3">
        <v>13</v>
      </c>
      <c r="J35" s="6">
        <v>0</v>
      </c>
      <c r="L35" s="3">
        <v>13</v>
      </c>
      <c r="M35" s="8">
        <f t="shared" si="0"/>
        <v>26.289359999999999</v>
      </c>
      <c r="O35" s="3">
        <v>13</v>
      </c>
      <c r="P35" t="s">
        <v>25</v>
      </c>
      <c r="Q35" s="6">
        <v>12171</v>
      </c>
      <c r="R35" s="6">
        <f t="shared" si="1"/>
        <v>2.16</v>
      </c>
    </row>
    <row r="36" spans="1:18" x14ac:dyDescent="0.35">
      <c r="A36" s="3">
        <v>14</v>
      </c>
      <c r="B36" s="6">
        <v>0</v>
      </c>
      <c r="C36" s="6">
        <v>1</v>
      </c>
      <c r="D36" s="6">
        <v>0</v>
      </c>
      <c r="F36" s="3">
        <v>14</v>
      </c>
      <c r="G36" s="6">
        <v>656.1</v>
      </c>
      <c r="I36" s="3">
        <v>14</v>
      </c>
      <c r="J36" s="6">
        <v>0</v>
      </c>
      <c r="L36" s="3">
        <v>14</v>
      </c>
      <c r="M36" s="8">
        <f t="shared" si="0"/>
        <v>34.819740000000003</v>
      </c>
      <c r="O36" s="3">
        <v>14</v>
      </c>
      <c r="P36" t="s">
        <v>23</v>
      </c>
      <c r="Q36" s="6">
        <v>11379</v>
      </c>
      <c r="R36" s="6">
        <f t="shared" si="1"/>
        <v>3.06</v>
      </c>
    </row>
    <row r="37" spans="1:18" x14ac:dyDescent="0.35">
      <c r="A37" s="3">
        <v>15</v>
      </c>
      <c r="B37" s="6">
        <v>0</v>
      </c>
      <c r="C37" s="6">
        <v>0</v>
      </c>
      <c r="D37" s="6">
        <v>1</v>
      </c>
      <c r="F37" s="3">
        <v>15</v>
      </c>
      <c r="G37" s="6">
        <v>50.3</v>
      </c>
      <c r="I37" s="3">
        <v>15</v>
      </c>
      <c r="J37" s="6">
        <v>0</v>
      </c>
      <c r="L37" s="3">
        <v>15</v>
      </c>
      <c r="M37" s="8">
        <f t="shared" si="0"/>
        <v>37.647179999999999</v>
      </c>
      <c r="O37" s="3">
        <v>15</v>
      </c>
      <c r="P37" t="s">
        <v>23</v>
      </c>
      <c r="Q37" s="6">
        <v>12303</v>
      </c>
      <c r="R37" s="6">
        <f t="shared" si="1"/>
        <v>3.06</v>
      </c>
    </row>
    <row r="38" spans="1:18" x14ac:dyDescent="0.35">
      <c r="A38" s="3">
        <v>16</v>
      </c>
      <c r="B38" s="6">
        <v>0</v>
      </c>
      <c r="C38" s="6">
        <v>0</v>
      </c>
      <c r="D38" s="6">
        <v>1</v>
      </c>
      <c r="F38" s="3">
        <v>16</v>
      </c>
      <c r="G38" s="6">
        <v>67</v>
      </c>
      <c r="I38" s="3">
        <v>16</v>
      </c>
      <c r="J38" s="6">
        <v>0</v>
      </c>
      <c r="L38" s="3">
        <v>16</v>
      </c>
      <c r="M38" s="8">
        <f t="shared" si="0"/>
        <v>25.404119999999999</v>
      </c>
      <c r="O38" s="3">
        <v>16</v>
      </c>
      <c r="P38" t="s">
        <v>23</v>
      </c>
      <c r="Q38" s="6">
        <v>8302</v>
      </c>
      <c r="R38" s="6">
        <f t="shared" si="1"/>
        <v>3.06</v>
      </c>
    </row>
    <row r="39" spans="1:18" x14ac:dyDescent="0.35">
      <c r="A39" s="3">
        <v>17</v>
      </c>
      <c r="B39" s="6">
        <v>0</v>
      </c>
      <c r="C39" s="6">
        <v>0</v>
      </c>
      <c r="D39" s="6">
        <v>1</v>
      </c>
      <c r="F39" s="3">
        <v>17</v>
      </c>
      <c r="G39" s="6">
        <v>257</v>
      </c>
      <c r="I39" s="3">
        <v>17</v>
      </c>
      <c r="J39" s="6">
        <v>0</v>
      </c>
      <c r="L39" s="3">
        <v>17</v>
      </c>
      <c r="M39" s="8">
        <f t="shared" si="0"/>
        <v>23.453280000000003</v>
      </c>
      <c r="O39" s="3">
        <v>17</v>
      </c>
      <c r="P39" t="s">
        <v>25</v>
      </c>
      <c r="Q39" s="6">
        <v>10858</v>
      </c>
      <c r="R39" s="6">
        <f t="shared" si="1"/>
        <v>2.16</v>
      </c>
    </row>
    <row r="40" spans="1:18" x14ac:dyDescent="0.35">
      <c r="A40" s="3">
        <v>18</v>
      </c>
      <c r="B40" s="6">
        <v>0</v>
      </c>
      <c r="C40" s="6">
        <v>0</v>
      </c>
      <c r="D40" s="6">
        <v>1</v>
      </c>
      <c r="F40" s="3">
        <v>18</v>
      </c>
      <c r="G40" s="6">
        <v>2269.6</v>
      </c>
      <c r="I40" s="3">
        <v>18</v>
      </c>
      <c r="J40" s="6">
        <v>0</v>
      </c>
      <c r="L40" s="3">
        <v>18</v>
      </c>
      <c r="M40" s="8">
        <f t="shared" si="0"/>
        <v>23.647680000000001</v>
      </c>
      <c r="O40" s="3">
        <v>18</v>
      </c>
      <c r="P40" t="s">
        <v>25</v>
      </c>
      <c r="Q40" s="6">
        <v>10948</v>
      </c>
      <c r="R40" s="6">
        <f t="shared" si="1"/>
        <v>2.16</v>
      </c>
    </row>
    <row r="41" spans="1:18" x14ac:dyDescent="0.35">
      <c r="A41" s="3">
        <v>19</v>
      </c>
      <c r="B41" s="6">
        <v>0</v>
      </c>
      <c r="C41" s="6">
        <v>0</v>
      </c>
      <c r="D41" s="6">
        <v>1</v>
      </c>
      <c r="F41" s="3">
        <v>19</v>
      </c>
      <c r="G41" s="6">
        <v>27</v>
      </c>
      <c r="I41" s="3">
        <v>19</v>
      </c>
      <c r="J41" s="6">
        <v>0</v>
      </c>
      <c r="L41" s="3">
        <v>19</v>
      </c>
      <c r="M41" s="8">
        <f t="shared" si="0"/>
        <v>223.99503999999999</v>
      </c>
      <c r="O41" s="3">
        <v>19</v>
      </c>
      <c r="P41" t="s">
        <v>26</v>
      </c>
      <c r="Q41" s="6">
        <v>17834</v>
      </c>
      <c r="R41" s="6">
        <f t="shared" si="1"/>
        <v>12.56</v>
      </c>
    </row>
    <row r="42" spans="1:18" x14ac:dyDescent="0.35">
      <c r="A42" s="3">
        <v>20</v>
      </c>
      <c r="B42" s="6">
        <v>0</v>
      </c>
      <c r="C42" s="6">
        <v>0</v>
      </c>
      <c r="D42" s="6">
        <v>1</v>
      </c>
      <c r="F42" s="3">
        <v>20</v>
      </c>
      <c r="G42" s="6">
        <v>398.3</v>
      </c>
      <c r="I42" s="3">
        <v>20</v>
      </c>
      <c r="J42" s="6">
        <v>0</v>
      </c>
      <c r="L42" s="3">
        <v>20</v>
      </c>
      <c r="M42" s="8">
        <f t="shared" si="0"/>
        <v>36.931139999999999</v>
      </c>
      <c r="O42" s="3">
        <v>20</v>
      </c>
      <c r="P42" t="s">
        <v>23</v>
      </c>
      <c r="Q42" s="6">
        <v>12069</v>
      </c>
      <c r="R42" s="6">
        <f t="shared" si="1"/>
        <v>3.06</v>
      </c>
    </row>
    <row r="44" spans="1:18" x14ac:dyDescent="0.35">
      <c r="F44" t="s">
        <v>29</v>
      </c>
      <c r="G44">
        <f>SUM(MaxGen)</f>
        <v>8894.6999999999989</v>
      </c>
    </row>
  </sheetData>
  <mergeCells count="4">
    <mergeCell ref="B7:D7"/>
    <mergeCell ref="B13:D13"/>
    <mergeCell ref="G13:I13"/>
    <mergeCell ref="B21:D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Sheet2</vt:lpstr>
      <vt:lpstr>BusDemand</vt:lpstr>
      <vt:lpstr>LineCapacity</vt:lpstr>
      <vt:lpstr>LineFromBus</vt:lpstr>
      <vt:lpstr>LineReactance</vt:lpstr>
      <vt:lpstr>LineToBus</vt:lpstr>
      <vt:lpstr>MarginalC</vt:lpstr>
      <vt:lpstr>MaxGen</vt:lpstr>
      <vt:lpstr>MinGen</vt:lpstr>
      <vt:lpstr>NumBuses</vt:lpstr>
      <vt:lpstr>NumLines</vt:lpstr>
      <vt:lpstr>NumUnits</vt:lpstr>
      <vt:lpstr>UnitsByBus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2020-04-26T15:20:29Z</dcterms:modified>
</cp:coreProperties>
</file>