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<sst xmlns="http://schemas.openxmlformats.org/spreadsheetml/2006/main" count="290" uniqueCount="178">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</sst>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0" fillId="4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Z49" zoomScale="70" zoomScaleNormal="70" workbookViewId="0">
      <selection activeCell="AL69" sqref="AL69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7"/>
      <c r="G1" s="14">
        <v>7.0000000000000007E-2</v>
      </c>
      <c r="I1" s="57" t="s">
        <v>79</v>
      </c>
      <c r="J1" s="57"/>
      <c r="K1" s="57"/>
      <c r="L1" s="15">
        <v>7256200.8565999996</v>
      </c>
      <c r="O1" s="39"/>
      <c r="P1" s="34" t="s">
        <v>134</v>
      </c>
      <c r="Q1" s="26">
        <v>0.95</v>
      </c>
      <c r="S1" s="57" t="s">
        <v>87</v>
      </c>
      <c r="T1" s="57"/>
      <c r="U1" s="57"/>
      <c r="V1" s="24">
        <v>8809340386.1000004</v>
      </c>
    </row>
    <row r="2" spans="2:103" x14ac:dyDescent="0.35">
      <c r="B2" s="4" t="s">
        <v>1</v>
      </c>
      <c r="C2" s="6">
        <v>3</v>
      </c>
      <c r="E2" s="57"/>
      <c r="F2" s="57"/>
      <c r="G2" s="25"/>
      <c r="I2" s="57" t="s">
        <v>80</v>
      </c>
      <c r="J2" s="57"/>
      <c r="K2" s="57"/>
      <c r="L2" s="23">
        <f>L1*0.25</f>
        <v>1814050.2141499999</v>
      </c>
      <c r="O2" s="39"/>
      <c r="P2" s="34" t="s">
        <v>85</v>
      </c>
      <c r="Q2" s="26">
        <v>50</v>
      </c>
      <c r="S2" s="57" t="s">
        <v>88</v>
      </c>
      <c r="T2" s="57"/>
      <c r="U2" s="57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7" t="s">
        <v>28</v>
      </c>
      <c r="J3" s="57"/>
      <c r="K3" s="57"/>
      <c r="L3" s="10">
        <v>1.7000000000000001E-2</v>
      </c>
      <c r="O3" s="39"/>
      <c r="P3" s="34" t="s">
        <v>84</v>
      </c>
      <c r="Q3" s="26">
        <v>10</v>
      </c>
      <c r="S3" s="57" t="s">
        <v>89</v>
      </c>
      <c r="T3" s="57"/>
      <c r="U3" s="57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7" t="s">
        <v>152</v>
      </c>
      <c r="J4" s="57"/>
      <c r="K4" s="57"/>
      <c r="L4" s="15">
        <v>0.75</v>
      </c>
      <c r="O4" s="39"/>
      <c r="P4" s="34" t="s">
        <v>144</v>
      </c>
      <c r="Q4" s="26">
        <v>300</v>
      </c>
      <c r="S4" s="57" t="s">
        <v>96</v>
      </c>
      <c r="T4" s="57"/>
      <c r="U4" s="57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7" t="s">
        <v>86</v>
      </c>
      <c r="J5" s="57"/>
      <c r="K5" s="57"/>
      <c r="L5" s="15">
        <v>0.24169708766606912</v>
      </c>
      <c r="O5" s="39"/>
      <c r="P5" s="34" t="s">
        <v>136</v>
      </c>
      <c r="Q5" s="26">
        <v>1</v>
      </c>
      <c r="S5" s="57" t="s">
        <v>95</v>
      </c>
      <c r="T5" s="57"/>
      <c r="U5" s="57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7" t="s">
        <v>146</v>
      </c>
      <c r="J6" s="57"/>
      <c r="K6" s="57"/>
      <c r="L6" s="15">
        <v>1</v>
      </c>
      <c r="O6" s="39"/>
      <c r="P6" s="34" t="s">
        <v>137</v>
      </c>
      <c r="Q6" s="26">
        <v>3</v>
      </c>
      <c r="S6" s="57" t="s">
        <v>90</v>
      </c>
      <c r="T6" s="57"/>
      <c r="U6" s="57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7" t="s">
        <v>93</v>
      </c>
      <c r="T7" s="57"/>
      <c r="U7" s="57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7" t="s">
        <v>153</v>
      </c>
      <c r="J8" s="57"/>
      <c r="K8" s="57"/>
      <c r="L8" s="47">
        <v>15.24</v>
      </c>
      <c r="O8" s="39"/>
      <c r="S8" s="57" t="s">
        <v>94</v>
      </c>
      <c r="T8" s="57"/>
      <c r="U8" s="57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7" t="s">
        <v>154</v>
      </c>
      <c r="J9" s="57"/>
      <c r="K9" s="57"/>
      <c r="L9" s="47">
        <v>9.83</v>
      </c>
      <c r="O9" s="39"/>
      <c r="S9" s="58" t="s">
        <v>174</v>
      </c>
      <c r="T9" s="59"/>
      <c r="U9" s="59"/>
      <c r="V9" s="54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7" t="s">
        <v>155</v>
      </c>
      <c r="J10" s="57"/>
      <c r="K10" s="57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7" t="s">
        <v>156</v>
      </c>
      <c r="J11" s="57"/>
      <c r="K11" s="57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76" t="s">
        <v>157</v>
      </c>
      <c r="J12" s="76"/>
      <c r="K12" s="76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7" t="s">
        <v>139</v>
      </c>
      <c r="D16" s="57"/>
      <c r="E16" s="57"/>
      <c r="F16" s="57"/>
      <c r="G16" s="57"/>
      <c r="H16" s="57"/>
      <c r="I16" s="57"/>
      <c r="J16" s="57" t="s">
        <v>173</v>
      </c>
      <c r="K16" s="57"/>
      <c r="L16" s="57"/>
      <c r="M16" s="57"/>
      <c r="N16" s="57"/>
      <c r="O16" s="57"/>
      <c r="P16" s="57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7" t="s">
        <v>175</v>
      </c>
      <c r="CX16" s="57"/>
      <c r="CY16" s="57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73" t="s">
        <v>8</v>
      </c>
      <c r="D47" s="73"/>
      <c r="E47" s="73"/>
      <c r="F47" s="2"/>
      <c r="H47" s="73" t="s">
        <v>8</v>
      </c>
      <c r="I47" s="73"/>
      <c r="J47" s="73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56" t="s">
        <v>166</v>
      </c>
      <c r="AR54" s="56"/>
      <c r="AS54" s="56"/>
      <c r="AT54" s="56"/>
    </row>
    <row r="55" spans="1:46" x14ac:dyDescent="0.35">
      <c r="C55" s="73" t="s">
        <v>8</v>
      </c>
      <c r="D55" s="73"/>
      <c r="E55" s="73"/>
      <c r="G55" s="36" t="s">
        <v>130</v>
      </c>
      <c r="H55" s="6">
        <v>0.30540717668493728</v>
      </c>
      <c r="J55" s="36" t="s">
        <v>131</v>
      </c>
      <c r="K55" s="6">
        <v>0.34816110484690904</v>
      </c>
      <c r="M55" s="36" t="s">
        <v>132</v>
      </c>
      <c r="N55" s="55">
        <v>0.31465185333275902</v>
      </c>
      <c r="P55" s="36" t="s">
        <v>133</v>
      </c>
      <c r="Q55" s="6">
        <v>0.27376698275466693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6.4364562486350536</v>
      </c>
      <c r="J77" s="33">
        <v>21</v>
      </c>
      <c r="K77" s="6">
        <f t="shared" ref="K77:K96" si="61">$L$4*$G109*K$55</f>
        <v>7.3374952846486092</v>
      </c>
      <c r="M77" s="33">
        <v>21</v>
      </c>
      <c r="N77" s="6">
        <f>$L$4*$G109*N$55</f>
        <v>6.6312878089878975</v>
      </c>
      <c r="P77" s="33">
        <v>21</v>
      </c>
      <c r="Q77" s="6">
        <f t="shared" ref="Q77:Q96" si="62">$L$4*$G109*Q$55</f>
        <v>5.7696391615546068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5.7696391615546068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5.7263845628425738</v>
      </c>
      <c r="J78" s="33">
        <v>22</v>
      </c>
      <c r="K78" s="6">
        <f t="shared" si="61"/>
        <v>6.5280207158795447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5.1331309266500051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5.1331309266500051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16.033876775959207</v>
      </c>
      <c r="J79" s="33">
        <v>23</v>
      </c>
      <c r="K79" s="6">
        <f t="shared" si="61"/>
        <v>18.278458004462724</v>
      </c>
      <c r="M79" s="33">
        <v>23</v>
      </c>
      <c r="N79" s="6">
        <f t="shared" si="63"/>
        <v>52.5</v>
      </c>
      <c r="P79" s="33">
        <v>23</v>
      </c>
      <c r="Q79" s="6">
        <f t="shared" si="62"/>
        <v>14.372766594620014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14.372766594620014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7.0090947049193115</v>
      </c>
      <c r="J80" s="33">
        <v>24</v>
      </c>
      <c r="K80" s="6">
        <f t="shared" si="61"/>
        <v>7.9902973562365638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6.282952254219607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6.282952254219607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2.2905538251370294</v>
      </c>
      <c r="J81" s="33">
        <v>25</v>
      </c>
      <c r="K81" s="6">
        <f t="shared" si="61"/>
        <v>2.6112082863518178</v>
      </c>
      <c r="M81" s="33">
        <v>25</v>
      </c>
      <c r="N81" s="6">
        <f t="shared" si="63"/>
        <v>7.5</v>
      </c>
      <c r="P81" s="33">
        <v>25</v>
      </c>
      <c r="Q81" s="6">
        <f t="shared" si="62"/>
        <v>2.0532523706600019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2.0532523706600019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2.2905538251370294</v>
      </c>
      <c r="J82" s="33">
        <v>26</v>
      </c>
      <c r="K82" s="6">
        <f t="shared" si="61"/>
        <v>2.6112082863518178</v>
      </c>
      <c r="M82" s="33">
        <v>26</v>
      </c>
      <c r="N82" s="6">
        <f t="shared" si="63"/>
        <v>7.5</v>
      </c>
      <c r="P82" s="33">
        <v>26</v>
      </c>
      <c r="Q82" s="6">
        <f t="shared" si="62"/>
        <v>2.0532523706600019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2.0532523706600019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2.2905538251370294</v>
      </c>
      <c r="J83" s="33">
        <v>27</v>
      </c>
      <c r="K83" s="6">
        <f t="shared" si="61"/>
        <v>2.6112082863518178</v>
      </c>
      <c r="M83" s="33">
        <v>27</v>
      </c>
      <c r="N83" s="6">
        <f t="shared" si="63"/>
        <v>7.5</v>
      </c>
      <c r="P83" s="33">
        <v>27</v>
      </c>
      <c r="Q83" s="6">
        <f t="shared" si="62"/>
        <v>2.0532523706600019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2.0532523706600019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11.956690967215296</v>
      </c>
      <c r="J84" s="33">
        <v>28</v>
      </c>
      <c r="K84" s="6">
        <f t="shared" si="61"/>
        <v>13.630507254756491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10.717977374845212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10.717977374845212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2.2905538251370294</v>
      </c>
      <c r="J85" s="33">
        <v>29</v>
      </c>
      <c r="K85" s="6">
        <f t="shared" si="61"/>
        <v>2.6112082863518178</v>
      </c>
      <c r="M85" s="33">
        <v>29</v>
      </c>
      <c r="N85" s="6">
        <f t="shared" si="63"/>
        <v>7.5</v>
      </c>
      <c r="P85" s="33">
        <v>29</v>
      </c>
      <c r="Q85" s="6">
        <f t="shared" si="62"/>
        <v>2.0532523706600019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2.0532523706600019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4.6269187267767995</v>
      </c>
      <c r="J86" s="33">
        <v>30</v>
      </c>
      <c r="K86" s="6">
        <f t="shared" si="61"/>
        <v>5.274640738430671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4.1475697887332039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4.1475697887332039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16.033876775959207</v>
      </c>
      <c r="J87" s="33">
        <v>31</v>
      </c>
      <c r="K87" s="6">
        <f t="shared" si="61"/>
        <v>18.278458004462724</v>
      </c>
      <c r="M87" s="33">
        <v>31</v>
      </c>
      <c r="N87" s="6">
        <f t="shared" si="63"/>
        <v>52.5</v>
      </c>
      <c r="P87" s="33">
        <v>31</v>
      </c>
      <c r="Q87" s="6">
        <f t="shared" si="62"/>
        <v>14.372766594620014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14.372766594620014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2.405081516393881</v>
      </c>
      <c r="J88" s="33">
        <v>32</v>
      </c>
      <c r="K88" s="6">
        <f t="shared" si="61"/>
        <v>2.7417687006694087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2.1559149891930023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2.1559149891930023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2.2905538251370294</v>
      </c>
      <c r="J89" s="33">
        <v>33</v>
      </c>
      <c r="K89" s="6">
        <f t="shared" si="61"/>
        <v>2.6112082863518178</v>
      </c>
      <c r="M89" s="33">
        <v>33</v>
      </c>
      <c r="N89" s="6">
        <f t="shared" si="63"/>
        <v>7.5</v>
      </c>
      <c r="P89" s="33">
        <v>33</v>
      </c>
      <c r="Q89" s="6">
        <f t="shared" si="62"/>
        <v>2.0532523706600019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2.0532523706600019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2.2905538251370294</v>
      </c>
      <c r="J90" s="33">
        <v>34</v>
      </c>
      <c r="K90" s="6">
        <f t="shared" si="61"/>
        <v>2.6112082863518178</v>
      </c>
      <c r="M90" s="33">
        <v>34</v>
      </c>
      <c r="N90" s="6">
        <f t="shared" si="63"/>
        <v>7.5</v>
      </c>
      <c r="P90" s="33">
        <v>34</v>
      </c>
      <c r="Q90" s="6">
        <f t="shared" si="62"/>
        <v>2.0532523706600019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2.0532523706600019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2.2905538251370294</v>
      </c>
      <c r="J91" s="33">
        <v>35</v>
      </c>
      <c r="K91" s="6">
        <f t="shared" si="61"/>
        <v>2.6112082863518178</v>
      </c>
      <c r="M91" s="33">
        <v>35</v>
      </c>
      <c r="N91" s="6">
        <f t="shared" si="63"/>
        <v>7.5</v>
      </c>
      <c r="P91" s="33">
        <v>35</v>
      </c>
      <c r="Q91" s="6">
        <f t="shared" si="62"/>
        <v>2.0532523706600019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2.0532523706600019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2.2905538251370294</v>
      </c>
      <c r="J92" s="33">
        <v>36</v>
      </c>
      <c r="K92" s="6">
        <f t="shared" si="61"/>
        <v>2.6112082863518178</v>
      </c>
      <c r="M92" s="33">
        <v>36</v>
      </c>
      <c r="N92" s="6">
        <f t="shared" si="63"/>
        <v>7.5</v>
      </c>
      <c r="P92" s="33">
        <v>36</v>
      </c>
      <c r="Q92" s="6">
        <f t="shared" si="62"/>
        <v>2.0532523706600019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2.0532523706600019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2.3134593633883997</v>
      </c>
      <c r="J93" s="33">
        <v>37</v>
      </c>
      <c r="K93" s="6">
        <f t="shared" si="61"/>
        <v>2.6373203692153355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2.073784894366602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2.073784894366602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2.3134593633883997</v>
      </c>
      <c r="J94" s="33">
        <v>38</v>
      </c>
      <c r="K94" s="6">
        <f t="shared" si="61"/>
        <v>2.6373203692153355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2.073784894366602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2.073784894366602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2.2905538251370294</v>
      </c>
      <c r="J95" s="33">
        <v>39</v>
      </c>
      <c r="K95" s="6">
        <f t="shared" si="61"/>
        <v>2.6112082863518178</v>
      </c>
      <c r="M95" s="33">
        <v>39</v>
      </c>
      <c r="N95" s="6">
        <f t="shared" si="63"/>
        <v>7.5</v>
      </c>
      <c r="P95" s="33">
        <v>39</v>
      </c>
      <c r="Q95" s="6">
        <f t="shared" si="62"/>
        <v>2.0532523706600019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2.0532523706600019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2.7486645901644353</v>
      </c>
      <c r="J96" s="33">
        <v>40</v>
      </c>
      <c r="K96" s="6">
        <f t="shared" si="61"/>
        <v>3.1334499436221814</v>
      </c>
      <c r="M96" s="33">
        <v>40</v>
      </c>
      <c r="N96" s="6">
        <f t="shared" si="63"/>
        <v>9</v>
      </c>
      <c r="P96" s="33">
        <v>40</v>
      </c>
      <c r="Q96" s="6">
        <f t="shared" si="62"/>
        <v>2.4639028447920026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2.4639028447920026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23.026499999999999</v>
      </c>
      <c r="AB100" s="40">
        <v>44</v>
      </c>
      <c r="AC100" s="38">
        <v>10000</v>
      </c>
      <c r="AE100" s="40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74" t="s">
        <v>75</v>
      </c>
      <c r="E106" s="66" t="s">
        <v>76</v>
      </c>
      <c r="F106" s="66"/>
      <c r="G106" s="66" t="s">
        <v>77</v>
      </c>
      <c r="H106" s="67"/>
      <c r="N106" t="s">
        <v>100</v>
      </c>
    </row>
    <row r="107" spans="1:44" x14ac:dyDescent="0.35">
      <c r="D107" s="75"/>
      <c r="E107" s="68"/>
      <c r="F107" s="68"/>
      <c r="G107" s="68"/>
      <c r="H107" s="69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72">
        <v>72154</v>
      </c>
      <c r="F109" s="72"/>
      <c r="G109" s="70">
        <v>28.1</v>
      </c>
      <c r="H109" s="71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0">
        <v>25</v>
      </c>
      <c r="H110" s="61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0">
        <v>70</v>
      </c>
      <c r="H111" s="61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0">
        <v>30.6</v>
      </c>
      <c r="H112" s="61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0">
        <v>10</v>
      </c>
      <c r="H113" s="61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0">
        <v>10</v>
      </c>
      <c r="H114" s="61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0">
        <v>10</v>
      </c>
      <c r="H115" s="61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0">
        <v>52.2</v>
      </c>
      <c r="H116" s="61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0">
        <v>10</v>
      </c>
      <c r="H117" s="61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0">
        <v>20.2</v>
      </c>
      <c r="H118" s="61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0">
        <v>70</v>
      </c>
      <c r="H119" s="61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0">
        <v>10.5</v>
      </c>
      <c r="H120" s="61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0">
        <v>10</v>
      </c>
      <c r="H121" s="61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0">
        <v>10</v>
      </c>
      <c r="H122" s="61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0">
        <v>10</v>
      </c>
      <c r="H123" s="61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0">
        <v>10</v>
      </c>
      <c r="H124" s="61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0">
        <v>10.1</v>
      </c>
      <c r="H125" s="61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0">
        <v>10.1</v>
      </c>
      <c r="H126" s="61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0">
        <v>10</v>
      </c>
      <c r="H127" s="61"/>
    </row>
    <row r="128" spans="3:8" x14ac:dyDescent="0.35">
      <c r="C128" s="20">
        <v>40</v>
      </c>
      <c r="D128" s="21">
        <v>0.254</v>
      </c>
      <c r="E128" s="65">
        <v>26709</v>
      </c>
      <c r="F128" s="65"/>
      <c r="G128" s="63">
        <v>12</v>
      </c>
      <c r="H128" s="64"/>
    </row>
  </sheetData>
  <mergeCells count="72">
    <mergeCell ref="CW16:CY16"/>
    <mergeCell ref="J16:P16"/>
    <mergeCell ref="C16:I16"/>
    <mergeCell ref="I8:K8"/>
    <mergeCell ref="I9:K9"/>
    <mergeCell ref="I10:K10"/>
    <mergeCell ref="I11:K11"/>
    <mergeCell ref="I12:K12"/>
    <mergeCell ref="E2:F2"/>
    <mergeCell ref="I3:K3"/>
    <mergeCell ref="I4:K4"/>
    <mergeCell ref="I5:K5"/>
    <mergeCell ref="I6:K6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2020-05-01T19:35:55Z</dcterms:modified>
</cp:coreProperties>
</file>