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<sst xmlns="http://schemas.openxmlformats.org/spreadsheetml/2006/main" count="257" uniqueCount="164">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</sst>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28"/>
  <sheetViews>
    <sheetView tabSelected="1" topLeftCell="Y53" zoomScale="80" zoomScaleNormal="80" workbookViewId="0">
      <selection activeCell="AU63" sqref="AU6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68" x14ac:dyDescent="0.35">
      <c r="B1" s="4" t="s">
        <v>0</v>
      </c>
      <c r="C1" s="6">
        <v>3</v>
      </c>
      <c r="E1" s="50" t="s">
        <v>78</v>
      </c>
      <c r="F1" s="50"/>
      <c r="G1" s="14">
        <v>7.0000000000000007E-2</v>
      </c>
      <c r="I1" s="50" t="s">
        <v>79</v>
      </c>
      <c r="J1" s="50"/>
      <c r="K1" s="50"/>
      <c r="L1" s="15">
        <v>7256200.8565999996</v>
      </c>
      <c r="O1" s="41"/>
      <c r="P1" s="36" t="s">
        <v>142</v>
      </c>
      <c r="Q1" s="24">
        <v>0</v>
      </c>
      <c r="S1" s="50" t="s">
        <v>89</v>
      </c>
      <c r="T1" s="50"/>
      <c r="U1" s="50"/>
      <c r="V1" s="24">
        <v>8809340386.1000004</v>
      </c>
    </row>
    <row r="2" spans="2:68" x14ac:dyDescent="0.35">
      <c r="B2" s="4" t="s">
        <v>1</v>
      </c>
      <c r="C2" s="6">
        <v>3</v>
      </c>
      <c r="E2" s="50"/>
      <c r="F2" s="50"/>
      <c r="G2" s="25"/>
      <c r="I2" s="50" t="s">
        <v>80</v>
      </c>
      <c r="J2" s="50"/>
      <c r="K2" s="50"/>
      <c r="L2" s="23">
        <f>L1*0.25</f>
        <v>1814050.2141499999</v>
      </c>
      <c r="O2" s="41"/>
      <c r="P2" s="36" t="s">
        <v>84</v>
      </c>
      <c r="Q2" s="24">
        <v>19867.2</v>
      </c>
      <c r="S2" s="50" t="s">
        <v>90</v>
      </c>
      <c r="T2" s="50"/>
      <c r="U2" s="50"/>
      <c r="V2" s="27">
        <v>348494.96600000001</v>
      </c>
      <c r="W2" t="s">
        <v>99</v>
      </c>
    </row>
    <row r="3" spans="2:68" x14ac:dyDescent="0.35">
      <c r="B3" s="4" t="s">
        <v>2</v>
      </c>
      <c r="C3" s="6">
        <v>44</v>
      </c>
      <c r="F3" s="37" t="s">
        <v>113</v>
      </c>
      <c r="I3" s="50" t="s">
        <v>28</v>
      </c>
      <c r="J3" s="50"/>
      <c r="K3" s="50"/>
      <c r="L3" s="10">
        <v>8.9999999999999993E-3</v>
      </c>
      <c r="O3" s="41"/>
      <c r="P3" s="36" t="s">
        <v>85</v>
      </c>
      <c r="Q3" s="24">
        <v>43560</v>
      </c>
      <c r="S3" s="50" t="s">
        <v>91</v>
      </c>
      <c r="T3" s="50"/>
      <c r="U3" s="50"/>
      <c r="V3" s="28">
        <v>2066077.2990000001</v>
      </c>
      <c r="W3" t="s">
        <v>99</v>
      </c>
    </row>
    <row r="4" spans="2:68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0" t="s">
        <v>157</v>
      </c>
      <c r="J4" s="50"/>
      <c r="K4" s="50"/>
      <c r="L4" s="15">
        <v>0.75</v>
      </c>
      <c r="O4" s="41"/>
      <c r="P4" s="36" t="s">
        <v>136</v>
      </c>
      <c r="Q4" s="24">
        <v>601000</v>
      </c>
      <c r="S4" s="50" t="s">
        <v>98</v>
      </c>
      <c r="T4" s="50"/>
      <c r="U4" s="50"/>
      <c r="V4" s="27">
        <f>0.86*2489249.757</f>
        <v>2140754.7910200004</v>
      </c>
      <c r="W4" t="s">
        <v>99</v>
      </c>
    </row>
    <row r="5" spans="2:68" x14ac:dyDescent="0.35">
      <c r="B5" s="4"/>
      <c r="F5" s="36" t="s">
        <v>106</v>
      </c>
      <c r="G5" s="6">
        <v>3726</v>
      </c>
      <c r="I5" s="50" t="s">
        <v>88</v>
      </c>
      <c r="J5" s="50"/>
      <c r="K5" s="50"/>
      <c r="L5" s="15">
        <v>0.5</v>
      </c>
      <c r="O5" s="41"/>
      <c r="P5" s="36" t="s">
        <v>137</v>
      </c>
      <c r="Q5" s="24">
        <v>15025</v>
      </c>
      <c r="S5" s="50" t="s">
        <v>97</v>
      </c>
      <c r="T5" s="50"/>
      <c r="U5" s="50"/>
      <c r="V5" s="27">
        <f>0.17*2489249.757</f>
        <v>423172.45869000006</v>
      </c>
      <c r="W5" t="s">
        <v>99</v>
      </c>
    </row>
    <row r="6" spans="2:68" x14ac:dyDescent="0.35">
      <c r="F6" s="36" t="s">
        <v>107</v>
      </c>
      <c r="G6" s="6">
        <v>4765</v>
      </c>
      <c r="I6" s="50" t="s">
        <v>151</v>
      </c>
      <c r="J6" s="50"/>
      <c r="K6" s="50"/>
      <c r="L6" s="15">
        <v>1</v>
      </c>
      <c r="O6" s="41"/>
      <c r="P6" s="36" t="s">
        <v>138</v>
      </c>
      <c r="Q6" s="26">
        <v>0.95</v>
      </c>
      <c r="S6" s="50" t="s">
        <v>92</v>
      </c>
      <c r="T6" s="50"/>
      <c r="U6" s="50"/>
      <c r="V6" s="27">
        <f>(18000/25)*8.8*2.20462</f>
        <v>13968.472320000001</v>
      </c>
      <c r="W6" t="s">
        <v>94</v>
      </c>
    </row>
    <row r="7" spans="2:68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0" t="s">
        <v>95</v>
      </c>
      <c r="T7" s="50"/>
      <c r="U7" s="50"/>
      <c r="V7" s="27">
        <f>V4*V6</f>
        <v>29903074042.27026</v>
      </c>
      <c r="W7" t="s">
        <v>93</v>
      </c>
    </row>
    <row r="8" spans="2:68" x14ac:dyDescent="0.35">
      <c r="F8" s="36" t="s">
        <v>109</v>
      </c>
      <c r="G8" s="6">
        <v>5974</v>
      </c>
      <c r="I8" s="50" t="s">
        <v>159</v>
      </c>
      <c r="J8" s="50"/>
      <c r="K8" s="50"/>
      <c r="L8" s="49">
        <v>15.24</v>
      </c>
      <c r="O8" s="41"/>
      <c r="P8" s="36" t="s">
        <v>86</v>
      </c>
      <c r="Q8" s="26">
        <v>10</v>
      </c>
      <c r="S8" s="50" t="s">
        <v>96</v>
      </c>
      <c r="T8" s="50"/>
      <c r="U8" s="50"/>
      <c r="V8" s="27">
        <f>V5*V6</f>
        <v>5911072775.7976093</v>
      </c>
      <c r="W8" t="s">
        <v>93</v>
      </c>
    </row>
    <row r="9" spans="2:68" x14ac:dyDescent="0.35">
      <c r="F9" s="36" t="s">
        <v>110</v>
      </c>
      <c r="G9" s="6">
        <v>5009</v>
      </c>
      <c r="I9" s="50" t="s">
        <v>160</v>
      </c>
      <c r="J9" s="50"/>
      <c r="K9" s="50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</row>
    <row r="10" spans="2:68" x14ac:dyDescent="0.35">
      <c r="F10" s="36" t="s">
        <v>111</v>
      </c>
      <c r="G10" s="6">
        <v>4359</v>
      </c>
      <c r="I10" s="50" t="s">
        <v>161</v>
      </c>
      <c r="J10" s="50"/>
      <c r="K10" s="50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</row>
    <row r="11" spans="2:68" x14ac:dyDescent="0.35">
      <c r="F11" s="36" t="s">
        <v>112</v>
      </c>
      <c r="G11" s="6">
        <v>3780</v>
      </c>
      <c r="I11" s="50" t="s">
        <v>162</v>
      </c>
      <c r="J11" s="50"/>
      <c r="K11" s="50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68" x14ac:dyDescent="0.35">
      <c r="F12" s="36"/>
      <c r="G12" s="25"/>
      <c r="H12" s="25"/>
      <c r="I12" s="67" t="s">
        <v>163</v>
      </c>
      <c r="J12" s="67"/>
      <c r="K12" s="67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68" x14ac:dyDescent="0.35">
      <c r="F13" s="36"/>
    </row>
    <row r="14" spans="2:68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68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0" t="s">
        <v>154</v>
      </c>
      <c r="BI15" s="50"/>
      <c r="BJ15" s="48">
        <v>16054000</v>
      </c>
      <c r="BN15" s="50" t="s">
        <v>154</v>
      </c>
      <c r="BO15" s="50"/>
      <c r="BP15" s="48">
        <v>10000000</v>
      </c>
    </row>
    <row r="16" spans="2:68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0" t="s">
        <v>155</v>
      </c>
      <c r="BG16" s="50"/>
      <c r="BH16" s="50"/>
      <c r="BI16" s="50"/>
      <c r="BJ16" s="50"/>
      <c r="BL16" s="50" t="s">
        <v>156</v>
      </c>
      <c r="BM16" s="50"/>
      <c r="BN16" s="50"/>
      <c r="BO16" s="50"/>
      <c r="BP16" s="50"/>
    </row>
    <row r="17" spans="2:68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</row>
    <row r="18" spans="2:68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</row>
    <row r="19" spans="2:68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</row>
    <row r="20" spans="2:68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36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37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38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39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</row>
    <row r="21" spans="2:68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36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37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38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39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</row>
    <row r="22" spans="2:68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36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37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38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39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</row>
    <row r="23" spans="2:68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36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37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38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39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</row>
    <row r="24" spans="2:68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36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37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38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39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</row>
    <row r="25" spans="2:68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36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37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38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39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</row>
    <row r="26" spans="2:68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36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37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38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39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</row>
    <row r="27" spans="2:68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36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37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38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39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</row>
    <row r="28" spans="2:68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36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37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38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39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</row>
    <row r="29" spans="2:68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36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37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38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39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</row>
    <row r="30" spans="2:68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36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37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38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39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</row>
    <row r="31" spans="2:68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36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37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38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39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</row>
    <row r="32" spans="2:68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36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37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38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39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</row>
    <row r="33" spans="2:68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36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37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38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39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</row>
    <row r="34" spans="2:68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36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37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38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39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</row>
    <row r="35" spans="2:68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36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37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38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39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</row>
    <row r="36" spans="2:68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36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37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38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39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</row>
    <row r="37" spans="2:68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36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37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38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39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</row>
    <row r="38" spans="2:68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36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37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38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39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</row>
    <row r="39" spans="2:68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36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37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38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39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</row>
    <row r="40" spans="2:68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36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37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38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39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</row>
    <row r="41" spans="2:68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36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37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38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39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</row>
    <row r="42" spans="2:68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36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37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38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39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</row>
    <row r="43" spans="2:68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36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37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38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39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</row>
    <row r="46" spans="2:68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68" x14ac:dyDescent="0.35">
      <c r="C47" s="64" t="s">
        <v>8</v>
      </c>
      <c r="D47" s="64"/>
      <c r="E47" s="64"/>
      <c r="F47" s="2"/>
      <c r="H47" s="64" t="s">
        <v>8</v>
      </c>
      <c r="I47" s="64"/>
      <c r="J47" s="64"/>
      <c r="K47" s="2"/>
      <c r="L47" s="4"/>
      <c r="O47" s="4"/>
    </row>
    <row r="48" spans="2:68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1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1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1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1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</row>
    <row r="55" spans="1:41" x14ac:dyDescent="0.35">
      <c r="C55" s="64" t="s">
        <v>8</v>
      </c>
      <c r="D55" s="64"/>
      <c r="E55" s="64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1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</row>
    <row r="57" spans="1:41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40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41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</row>
    <row r="58" spans="1:41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40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41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</row>
    <row r="59" spans="1:41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40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41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</row>
    <row r="60" spans="1:41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40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41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</row>
    <row r="61" spans="1:41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40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41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</row>
    <row r="62" spans="1:41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40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41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</row>
    <row r="63" spans="1:41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40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41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</row>
    <row r="64" spans="1:41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40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41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</row>
    <row r="65" spans="1:41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40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41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</row>
    <row r="66" spans="1:41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40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41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</row>
    <row r="67" spans="1:41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40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41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</row>
    <row r="68" spans="1:41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40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41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</row>
    <row r="69" spans="1:41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40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41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</row>
    <row r="70" spans="1:41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40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41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</row>
    <row r="71" spans="1:41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40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41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</row>
    <row r="72" spans="1:41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40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41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</row>
    <row r="73" spans="1:41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40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41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</row>
    <row r="74" spans="1:41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40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41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</row>
    <row r="75" spans="1:41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40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41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</row>
    <row r="76" spans="1:41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40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41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</row>
    <row r="77" spans="1:41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42">$L$4*$G109*H$55</f>
        <v>10.537500000000001</v>
      </c>
      <c r="J77" s="35">
        <v>21</v>
      </c>
      <c r="K77" s="6">
        <f t="shared" ref="K77:K96" si="43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44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40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42"/>
        <v>9.375</v>
      </c>
      <c r="J78" s="35">
        <v>22</v>
      </c>
      <c r="K78" s="6">
        <f t="shared" si="43"/>
        <v>13.125</v>
      </c>
      <c r="M78" s="35">
        <v>22</v>
      </c>
      <c r="N78" s="6">
        <f t="shared" ref="N78:N96" si="45">$L$4*$G110</f>
        <v>18.75</v>
      </c>
      <c r="P78" s="35">
        <v>22</v>
      </c>
      <c r="Q78" s="6">
        <f t="shared" si="44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40"/>
        <v>0</v>
      </c>
      <c r="AB78" s="39">
        <v>22</v>
      </c>
      <c r="AC78" s="40">
        <f t="shared" ref="AC78:AC96" si="46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42"/>
        <v>26.25</v>
      </c>
      <c r="J79" s="35">
        <v>23</v>
      </c>
      <c r="K79" s="6">
        <f t="shared" si="43"/>
        <v>36.75</v>
      </c>
      <c r="M79" s="35">
        <v>23</v>
      </c>
      <c r="N79" s="6">
        <f t="shared" si="45"/>
        <v>52.5</v>
      </c>
      <c r="P79" s="35">
        <v>23</v>
      </c>
      <c r="Q79" s="6">
        <f t="shared" si="44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40"/>
        <v>0</v>
      </c>
      <c r="AB79" s="39">
        <v>23</v>
      </c>
      <c r="AC79" s="40">
        <f t="shared" si="46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42"/>
        <v>11.475000000000001</v>
      </c>
      <c r="J80" s="35">
        <v>24</v>
      </c>
      <c r="K80" s="6">
        <f t="shared" si="43"/>
        <v>16.065000000000001</v>
      </c>
      <c r="M80" s="35">
        <v>24</v>
      </c>
      <c r="N80" s="6">
        <f t="shared" si="45"/>
        <v>22.950000000000003</v>
      </c>
      <c r="P80" s="35">
        <v>24</v>
      </c>
      <c r="Q80" s="6">
        <f t="shared" si="44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40"/>
        <v>0</v>
      </c>
      <c r="AB80" s="39">
        <v>24</v>
      </c>
      <c r="AC80" s="40">
        <f t="shared" si="46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42"/>
        <v>3.75</v>
      </c>
      <c r="J81" s="35">
        <v>25</v>
      </c>
      <c r="K81" s="6">
        <f t="shared" si="43"/>
        <v>5.25</v>
      </c>
      <c r="M81" s="35">
        <v>25</v>
      </c>
      <c r="N81" s="6">
        <f t="shared" si="45"/>
        <v>7.5</v>
      </c>
      <c r="P81" s="35">
        <v>25</v>
      </c>
      <c r="Q81" s="6">
        <f t="shared" si="44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40"/>
        <v>0</v>
      </c>
      <c r="AB81" s="39">
        <v>25</v>
      </c>
      <c r="AC81" s="40">
        <f t="shared" si="46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42"/>
        <v>3.75</v>
      </c>
      <c r="J82" s="35">
        <v>26</v>
      </c>
      <c r="K82" s="6">
        <f t="shared" si="43"/>
        <v>5.25</v>
      </c>
      <c r="M82" s="35">
        <v>26</v>
      </c>
      <c r="N82" s="6">
        <f t="shared" si="45"/>
        <v>7.5</v>
      </c>
      <c r="P82" s="35">
        <v>26</v>
      </c>
      <c r="Q82" s="6">
        <f t="shared" si="44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40"/>
        <v>0</v>
      </c>
      <c r="AB82" s="39">
        <v>26</v>
      </c>
      <c r="AC82" s="40">
        <f t="shared" si="46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42"/>
        <v>3.75</v>
      </c>
      <c r="J83" s="35">
        <v>27</v>
      </c>
      <c r="K83" s="6">
        <f t="shared" si="43"/>
        <v>5.25</v>
      </c>
      <c r="M83" s="35">
        <v>27</v>
      </c>
      <c r="N83" s="6">
        <f t="shared" si="45"/>
        <v>7.5</v>
      </c>
      <c r="P83" s="35">
        <v>27</v>
      </c>
      <c r="Q83" s="6">
        <f t="shared" si="44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40"/>
        <v>0</v>
      </c>
      <c r="AB83" s="39">
        <v>27</v>
      </c>
      <c r="AC83" s="40">
        <f t="shared" si="46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42"/>
        <v>19.575000000000003</v>
      </c>
      <c r="J84" s="35">
        <v>28</v>
      </c>
      <c r="K84" s="6">
        <f t="shared" si="43"/>
        <v>27.405000000000001</v>
      </c>
      <c r="M84" s="35">
        <v>28</v>
      </c>
      <c r="N84" s="6">
        <f t="shared" si="45"/>
        <v>39.150000000000006</v>
      </c>
      <c r="P84" s="35">
        <v>28</v>
      </c>
      <c r="Q84" s="6">
        <f t="shared" si="44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40"/>
        <v>0</v>
      </c>
      <c r="AB84" s="39">
        <v>28</v>
      </c>
      <c r="AC84" s="40">
        <f t="shared" si="46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42"/>
        <v>3.75</v>
      </c>
      <c r="J85" s="35">
        <v>29</v>
      </c>
      <c r="K85" s="6">
        <f t="shared" si="43"/>
        <v>5.25</v>
      </c>
      <c r="M85" s="35">
        <v>29</v>
      </c>
      <c r="N85" s="6">
        <f t="shared" si="45"/>
        <v>7.5</v>
      </c>
      <c r="P85" s="35">
        <v>29</v>
      </c>
      <c r="Q85" s="6">
        <f t="shared" si="44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40"/>
        <v>0</v>
      </c>
      <c r="AB85" s="39">
        <v>29</v>
      </c>
      <c r="AC85" s="40">
        <f t="shared" si="46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42"/>
        <v>7.5749999999999993</v>
      </c>
      <c r="J86" s="35">
        <v>30</v>
      </c>
      <c r="K86" s="6">
        <f t="shared" si="43"/>
        <v>10.604999999999999</v>
      </c>
      <c r="M86" s="35">
        <v>30</v>
      </c>
      <c r="N86" s="6">
        <f t="shared" si="45"/>
        <v>15.149999999999999</v>
      </c>
      <c r="P86" s="35">
        <v>30</v>
      </c>
      <c r="Q86" s="6">
        <f t="shared" si="44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40"/>
        <v>0</v>
      </c>
      <c r="AB86" s="39">
        <v>30</v>
      </c>
      <c r="AC86" s="40">
        <f t="shared" si="46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42"/>
        <v>26.25</v>
      </c>
      <c r="J87" s="35">
        <v>31</v>
      </c>
      <c r="K87" s="6">
        <f t="shared" si="43"/>
        <v>36.75</v>
      </c>
      <c r="M87" s="35">
        <v>31</v>
      </c>
      <c r="N87" s="6">
        <f t="shared" si="45"/>
        <v>52.5</v>
      </c>
      <c r="P87" s="35">
        <v>31</v>
      </c>
      <c r="Q87" s="6">
        <f t="shared" si="44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40"/>
        <v>0</v>
      </c>
      <c r="AB87" s="39">
        <v>31</v>
      </c>
      <c r="AC87" s="40">
        <f t="shared" si="46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42"/>
        <v>3.9375</v>
      </c>
      <c r="J88" s="35">
        <v>32</v>
      </c>
      <c r="K88" s="6">
        <f t="shared" si="43"/>
        <v>5.5124999999999993</v>
      </c>
      <c r="M88" s="35">
        <v>32</v>
      </c>
      <c r="N88" s="6">
        <f t="shared" si="45"/>
        <v>7.875</v>
      </c>
      <c r="P88" s="35">
        <v>32</v>
      </c>
      <c r="Q88" s="6">
        <f t="shared" si="44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40"/>
        <v>0</v>
      </c>
      <c r="AB88" s="39">
        <v>32</v>
      </c>
      <c r="AC88" s="40">
        <f t="shared" si="46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42"/>
        <v>3.75</v>
      </c>
      <c r="J89" s="35">
        <v>33</v>
      </c>
      <c r="K89" s="6">
        <f t="shared" si="43"/>
        <v>5.25</v>
      </c>
      <c r="M89" s="35">
        <v>33</v>
      </c>
      <c r="N89" s="6">
        <f t="shared" si="45"/>
        <v>7.5</v>
      </c>
      <c r="P89" s="35">
        <v>33</v>
      </c>
      <c r="Q89" s="6">
        <f t="shared" si="44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40"/>
        <v>0</v>
      </c>
      <c r="AB89" s="39">
        <v>33</v>
      </c>
      <c r="AC89" s="40">
        <f t="shared" si="46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42"/>
        <v>3.75</v>
      </c>
      <c r="J90" s="35">
        <v>34</v>
      </c>
      <c r="K90" s="6">
        <f t="shared" si="43"/>
        <v>5.25</v>
      </c>
      <c r="M90" s="35">
        <v>34</v>
      </c>
      <c r="N90" s="6">
        <f t="shared" si="45"/>
        <v>7.5</v>
      </c>
      <c r="P90" s="35">
        <v>34</v>
      </c>
      <c r="Q90" s="6">
        <f t="shared" si="44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40"/>
        <v>0</v>
      </c>
      <c r="AB90" s="39">
        <v>34</v>
      </c>
      <c r="AC90" s="40">
        <f t="shared" si="46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42"/>
        <v>3.75</v>
      </c>
      <c r="J91" s="35">
        <v>35</v>
      </c>
      <c r="K91" s="6">
        <f t="shared" si="43"/>
        <v>5.25</v>
      </c>
      <c r="M91" s="35">
        <v>35</v>
      </c>
      <c r="N91" s="6">
        <f t="shared" si="45"/>
        <v>7.5</v>
      </c>
      <c r="P91" s="35">
        <v>35</v>
      </c>
      <c r="Q91" s="6">
        <f t="shared" si="44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40"/>
        <v>0</v>
      </c>
      <c r="AB91" s="39">
        <v>35</v>
      </c>
      <c r="AC91" s="40">
        <f t="shared" si="46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42"/>
        <v>3.75</v>
      </c>
      <c r="J92" s="35">
        <v>36</v>
      </c>
      <c r="K92" s="6">
        <f t="shared" si="43"/>
        <v>5.25</v>
      </c>
      <c r="M92" s="35">
        <v>36</v>
      </c>
      <c r="N92" s="6">
        <f t="shared" si="45"/>
        <v>7.5</v>
      </c>
      <c r="P92" s="35">
        <v>36</v>
      </c>
      <c r="Q92" s="6">
        <f t="shared" si="44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40"/>
        <v>0</v>
      </c>
      <c r="AB92" s="39">
        <v>36</v>
      </c>
      <c r="AC92" s="40">
        <f t="shared" si="46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42"/>
        <v>3.7874999999999996</v>
      </c>
      <c r="J93" s="35">
        <v>37</v>
      </c>
      <c r="K93" s="6">
        <f t="shared" si="43"/>
        <v>5.3024999999999993</v>
      </c>
      <c r="M93" s="35">
        <v>37</v>
      </c>
      <c r="N93" s="6">
        <f t="shared" si="45"/>
        <v>7.5749999999999993</v>
      </c>
      <c r="P93" s="35">
        <v>37</v>
      </c>
      <c r="Q93" s="6">
        <f t="shared" si="44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40"/>
        <v>0</v>
      </c>
      <c r="AB93" s="39">
        <v>37</v>
      </c>
      <c r="AC93" s="40">
        <f t="shared" si="46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42"/>
        <v>3.7874999999999996</v>
      </c>
      <c r="J94" s="35">
        <v>38</v>
      </c>
      <c r="K94" s="6">
        <f t="shared" si="43"/>
        <v>5.3024999999999993</v>
      </c>
      <c r="M94" s="35">
        <v>38</v>
      </c>
      <c r="N94" s="6">
        <f t="shared" si="45"/>
        <v>7.5749999999999993</v>
      </c>
      <c r="P94" s="35">
        <v>38</v>
      </c>
      <c r="Q94" s="6">
        <f t="shared" si="44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40"/>
        <v>0</v>
      </c>
      <c r="AB94" s="39">
        <v>38</v>
      </c>
      <c r="AC94" s="40">
        <f t="shared" si="46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42"/>
        <v>3.75</v>
      </c>
      <c r="J95" s="35">
        <v>39</v>
      </c>
      <c r="K95" s="6">
        <f t="shared" si="43"/>
        <v>5.25</v>
      </c>
      <c r="M95" s="35">
        <v>39</v>
      </c>
      <c r="N95" s="6">
        <f t="shared" si="45"/>
        <v>7.5</v>
      </c>
      <c r="P95" s="35">
        <v>39</v>
      </c>
      <c r="Q95" s="6">
        <f t="shared" si="44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40"/>
        <v>0</v>
      </c>
      <c r="AB95" s="39">
        <v>39</v>
      </c>
      <c r="AC95" s="40">
        <f t="shared" si="46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42"/>
        <v>4.5</v>
      </c>
      <c r="J96" s="35">
        <v>40</v>
      </c>
      <c r="K96" s="6">
        <f t="shared" si="43"/>
        <v>6.3</v>
      </c>
      <c r="M96" s="35">
        <v>40</v>
      </c>
      <c r="N96" s="6">
        <f t="shared" si="45"/>
        <v>9</v>
      </c>
      <c r="P96" s="35">
        <v>40</v>
      </c>
      <c r="Q96" s="6">
        <f t="shared" si="44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40"/>
        <v>0</v>
      </c>
      <c r="AB96" s="39">
        <v>40</v>
      </c>
      <c r="AC96" s="40">
        <f t="shared" si="46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40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40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47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65" t="s">
        <v>75</v>
      </c>
      <c r="E106" s="57" t="s">
        <v>76</v>
      </c>
      <c r="F106" s="57"/>
      <c r="G106" s="57" t="s">
        <v>77</v>
      </c>
      <c r="H106" s="58"/>
      <c r="N106" t="s">
        <v>102</v>
      </c>
    </row>
    <row r="107" spans="1:41" x14ac:dyDescent="0.35">
      <c r="D107" s="66"/>
      <c r="E107" s="59"/>
      <c r="F107" s="59"/>
      <c r="G107" s="59"/>
      <c r="H107" s="60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3">
        <v>72154</v>
      </c>
      <c r="F109" s="63"/>
      <c r="G109" s="61">
        <v>28.1</v>
      </c>
      <c r="H109" s="62"/>
    </row>
    <row r="110" spans="1:41" x14ac:dyDescent="0.35">
      <c r="C110" s="18">
        <v>22</v>
      </c>
      <c r="D110" s="19">
        <v>0.31</v>
      </c>
      <c r="E110" s="53">
        <v>67811</v>
      </c>
      <c r="F110" s="53"/>
      <c r="G110" s="51">
        <v>25</v>
      </c>
      <c r="H110" s="52"/>
    </row>
    <row r="111" spans="1:41" x14ac:dyDescent="0.35">
      <c r="C111" s="18">
        <v>23</v>
      </c>
      <c r="D111" s="19">
        <v>0.30599999999999999</v>
      </c>
      <c r="E111" s="53">
        <v>187455</v>
      </c>
      <c r="F111" s="53"/>
      <c r="G111" s="51">
        <v>70</v>
      </c>
      <c r="H111" s="52"/>
    </row>
    <row r="112" spans="1:41" x14ac:dyDescent="0.35">
      <c r="C112" s="18">
        <v>24</v>
      </c>
      <c r="D112" s="19">
        <v>0.23599999999999999</v>
      </c>
      <c r="E112" s="53">
        <v>63266</v>
      </c>
      <c r="F112" s="53"/>
      <c r="G112" s="51">
        <v>30.6</v>
      </c>
      <c r="H112" s="52"/>
    </row>
    <row r="113" spans="3:8" x14ac:dyDescent="0.35">
      <c r="C113" s="18">
        <v>25</v>
      </c>
      <c r="D113" s="19">
        <v>0.30299999999999999</v>
      </c>
      <c r="E113" s="53">
        <v>26553</v>
      </c>
      <c r="F113" s="53"/>
      <c r="G113" s="51">
        <v>10</v>
      </c>
      <c r="H113" s="52"/>
    </row>
    <row r="114" spans="3:8" x14ac:dyDescent="0.35">
      <c r="C114" s="18">
        <v>26</v>
      </c>
      <c r="D114" s="19">
        <v>0.28499999999999998</v>
      </c>
      <c r="E114" s="53">
        <v>24949</v>
      </c>
      <c r="F114" s="53"/>
      <c r="G114" s="51">
        <v>10</v>
      </c>
      <c r="H114" s="52"/>
    </row>
    <row r="115" spans="3:8" x14ac:dyDescent="0.35">
      <c r="C115" s="18">
        <v>27</v>
      </c>
      <c r="D115" s="19">
        <v>0.26100000000000001</v>
      </c>
      <c r="E115" s="53">
        <v>22870</v>
      </c>
      <c r="F115" s="53"/>
      <c r="G115" s="51">
        <v>10</v>
      </c>
      <c r="H115" s="52"/>
    </row>
    <row r="116" spans="3:8" x14ac:dyDescent="0.35">
      <c r="C116" s="18">
        <v>28</v>
      </c>
      <c r="D116" s="19">
        <v>0.30599999999999999</v>
      </c>
      <c r="E116" s="53">
        <v>139836</v>
      </c>
      <c r="F116" s="53"/>
      <c r="G116" s="51">
        <v>52.2</v>
      </c>
      <c r="H116" s="52"/>
    </row>
    <row r="117" spans="3:8" x14ac:dyDescent="0.35">
      <c r="C117" s="18">
        <v>29</v>
      </c>
      <c r="D117" s="19">
        <v>0.26800000000000002</v>
      </c>
      <c r="E117" s="53">
        <v>23515</v>
      </c>
      <c r="F117" s="53"/>
      <c r="G117" s="51">
        <v>10</v>
      </c>
      <c r="H117" s="52"/>
    </row>
    <row r="118" spans="3:8" x14ac:dyDescent="0.35">
      <c r="C118" s="18">
        <v>30</v>
      </c>
      <c r="D118" s="19">
        <v>0.28000000000000003</v>
      </c>
      <c r="E118" s="53">
        <v>49503</v>
      </c>
      <c r="F118" s="53"/>
      <c r="G118" s="51">
        <v>20.2</v>
      </c>
      <c r="H118" s="52"/>
    </row>
    <row r="119" spans="3:8" x14ac:dyDescent="0.35">
      <c r="C119" s="18">
        <v>31</v>
      </c>
      <c r="D119" s="19">
        <v>0.307</v>
      </c>
      <c r="E119" s="53">
        <v>188420</v>
      </c>
      <c r="F119" s="53"/>
      <c r="G119" s="51">
        <v>70</v>
      </c>
      <c r="H119" s="52"/>
    </row>
    <row r="120" spans="3:8" x14ac:dyDescent="0.35">
      <c r="C120" s="18">
        <v>32</v>
      </c>
      <c r="D120" s="19">
        <v>0.28899999999999998</v>
      </c>
      <c r="E120" s="53">
        <v>26573</v>
      </c>
      <c r="F120" s="53"/>
      <c r="G120" s="51">
        <v>10.5</v>
      </c>
      <c r="H120" s="52"/>
    </row>
    <row r="121" spans="3:8" x14ac:dyDescent="0.35">
      <c r="C121" s="18">
        <v>33</v>
      </c>
      <c r="D121" s="19">
        <v>0.28799999999999998</v>
      </c>
      <c r="E121" s="53">
        <v>25253</v>
      </c>
      <c r="F121" s="53"/>
      <c r="G121" s="51">
        <v>10</v>
      </c>
      <c r="H121" s="52"/>
    </row>
    <row r="122" spans="3:8" x14ac:dyDescent="0.35">
      <c r="C122" s="18">
        <v>34</v>
      </c>
      <c r="D122" s="19">
        <v>0.20100000000000001</v>
      </c>
      <c r="E122" s="53">
        <v>17610</v>
      </c>
      <c r="F122" s="53"/>
      <c r="G122" s="51">
        <v>10</v>
      </c>
      <c r="H122" s="52"/>
    </row>
    <row r="123" spans="3:8" x14ac:dyDescent="0.35">
      <c r="C123" s="18">
        <v>35</v>
      </c>
      <c r="D123" s="19">
        <v>0.221</v>
      </c>
      <c r="E123" s="53">
        <v>19372</v>
      </c>
      <c r="F123" s="53"/>
      <c r="G123" s="51">
        <v>10</v>
      </c>
      <c r="H123" s="52"/>
    </row>
    <row r="124" spans="3:8" x14ac:dyDescent="0.35">
      <c r="C124" s="18">
        <v>36</v>
      </c>
      <c r="D124" s="19">
        <v>0.216</v>
      </c>
      <c r="E124" s="53">
        <v>18939</v>
      </c>
      <c r="F124" s="53"/>
      <c r="G124" s="51">
        <v>10</v>
      </c>
      <c r="H124" s="52"/>
    </row>
    <row r="125" spans="3:8" x14ac:dyDescent="0.35">
      <c r="C125" s="18">
        <v>37</v>
      </c>
      <c r="D125" s="19">
        <v>0.23</v>
      </c>
      <c r="E125" s="53">
        <v>20382</v>
      </c>
      <c r="F125" s="53"/>
      <c r="G125" s="51">
        <v>10.1</v>
      </c>
      <c r="H125" s="52"/>
    </row>
    <row r="126" spans="3:8" x14ac:dyDescent="0.35">
      <c r="C126" s="18">
        <v>38</v>
      </c>
      <c r="D126" s="19">
        <v>0.22600000000000001</v>
      </c>
      <c r="E126" s="53">
        <v>19968</v>
      </c>
      <c r="F126" s="53"/>
      <c r="G126" s="51">
        <v>10.1</v>
      </c>
      <c r="H126" s="52"/>
    </row>
    <row r="127" spans="3:8" x14ac:dyDescent="0.35">
      <c r="C127" s="18">
        <v>39</v>
      </c>
      <c r="D127" s="19">
        <v>0.26500000000000001</v>
      </c>
      <c r="E127" s="53">
        <v>23240</v>
      </c>
      <c r="F127" s="53"/>
      <c r="G127" s="51">
        <v>10</v>
      </c>
      <c r="H127" s="52"/>
    </row>
    <row r="128" spans="3:8" x14ac:dyDescent="0.35">
      <c r="C128" s="20">
        <v>40</v>
      </c>
      <c r="D128" s="21">
        <v>0.254</v>
      </c>
      <c r="E128" s="56">
        <v>26709</v>
      </c>
      <c r="F128" s="56"/>
      <c r="G128" s="54">
        <v>12</v>
      </c>
      <c r="H128" s="55"/>
    </row>
  </sheetData>
  <mergeCells count="71"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75</vt:i4>
      </vt:variant>
    </vt:vector>
  </HeadingPairs>
  <TitlesOfParts>
    <vt:vector size="7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2020-05-01T02:21:50Z</dcterms:modified>
</cp:coreProperties>
</file>