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wol\OneDrive\Desktop\Horne Lab Work\"/>
    </mc:Choice>
  </mc:AlternateContent>
  <xr:revisionPtr revIDLastSave="0" documentId="13_ncr:1_{2F6CA89F-0DD7-49D8-81F8-DAD6A8A20A40}" xr6:coauthVersionLast="47" xr6:coauthVersionMax="47" xr10:uidLastSave="{00000000-0000-0000-0000-000000000000}"/>
  <bookViews>
    <workbookView xWindow="-108" yWindow="-108" windowWidth="23256" windowHeight="13176" xr2:uid="{65C9CA03-0CD3-4736-B561-19222D8168AD}"/>
  </bookViews>
  <sheets>
    <sheet name="HPLC Solvent Usage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C20" i="1"/>
  <c r="D20" i="1"/>
  <c r="C21" i="1"/>
  <c r="D21" i="1"/>
  <c r="C22" i="1"/>
  <c r="D22" i="1"/>
  <c r="C23" i="1"/>
  <c r="D23" i="1"/>
  <c r="D18" i="1"/>
  <c r="C18" i="1"/>
  <c r="D11" i="1"/>
  <c r="C11" i="1"/>
  <c r="D10" i="1"/>
  <c r="C10" i="1"/>
  <c r="D9" i="1"/>
  <c r="C9" i="1"/>
  <c r="D8" i="1"/>
  <c r="C8" i="1"/>
  <c r="D7" i="1"/>
  <c r="C7" i="1"/>
  <c r="D6" i="1"/>
  <c r="C6" i="1"/>
  <c r="D14" i="1" l="1"/>
  <c r="D15" i="1" s="1"/>
  <c r="C14" i="1"/>
  <c r="C15" i="1" s="1"/>
  <c r="C2" i="1"/>
  <c r="C3" i="1" s="1"/>
  <c r="D2" i="1"/>
  <c r="D3" i="1" s="1"/>
</calcChain>
</file>

<file path=xl/sharedStrings.xml><?xml version="1.0" encoding="utf-8"?>
<sst xmlns="http://schemas.openxmlformats.org/spreadsheetml/2006/main" count="18" uniqueCount="10">
  <si>
    <t>Method 1</t>
  </si>
  <si>
    <t>Single Run-&gt;</t>
  </si>
  <si>
    <t>Total Volume-&gt;</t>
  </si>
  <si>
    <t>Time (min)</t>
  </si>
  <si>
    <t>%B</t>
  </si>
  <si>
    <t>Volume B (mL)</t>
  </si>
  <si>
    <t>Volume A (mL)</t>
  </si>
  <si>
    <t>Flow Rate (mL/min)</t>
  </si>
  <si>
    <t>No. Runs</t>
  </si>
  <si>
    <t>Method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</si>
</sst>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/>
    <xf numFmtId="0" fontId="0" fillId="0" borderId="7" xfId="0" applyBorder="1" applyAlignment="1">
      <alignment horizontal="center" vertical="center"/>
    </xf>
    <xf numFmtId="164" fontId="0" fillId="0" borderId="0" xfId="0" applyNumberFormat="1"/>
    <xf numFmtId="0" fontId="0" fillId="0" borderId="8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E17DA-D59C-41F9-8D96-616856732922}">
  <dimension ref="A1:I23"/>
  <sheetViews>
    <sheetView tabSelected="1" zoomScale="127" workbookViewId="0">
      <selection activeCell="F5" sqref="F5"/>
    </sheetView>
  </sheetViews>
  <sheetFormatPr defaultRowHeight="14.4" x14ac:dyDescent="0.3"/>
  <cols>
    <col min="1" max="1" width="11.109375" customWidth="1"/>
    <col min="3" max="3" width="15.44140625" customWidth="1"/>
    <col min="4" max="4" width="17.77734375" customWidth="1"/>
    <col min="5" max="5" width="19.33203125" customWidth="1"/>
  </cols>
  <sheetData>
    <row r="1" spans="1:9" x14ac:dyDescent="0.3">
      <c r="A1" s="1" t="s">
        <v>0</v>
      </c>
      <c r="B1" s="1"/>
      <c r="C1" s="1"/>
      <c r="D1" s="1"/>
    </row>
    <row r="2" spans="1:9" x14ac:dyDescent="0.3">
      <c r="A2" s="2" t="s">
        <v>1</v>
      </c>
      <c r="B2" s="3"/>
      <c r="C2" s="4">
        <f>SUM(C6:C11)</f>
        <v>150.42750000000001</v>
      </c>
      <c r="D2" s="5">
        <f>SUM(D6:D11)</f>
        <v>299.57249999999999</v>
      </c>
    </row>
    <row r="3" spans="1:9" x14ac:dyDescent="0.3">
      <c r="A3" s="2" t="s">
        <v>2</v>
      </c>
      <c r="B3" s="3"/>
      <c r="C3" s="6">
        <f>$E$9*C2</f>
        <v>1203.42</v>
      </c>
      <c r="D3" s="5">
        <f>$E$9*D2</f>
        <v>2396.58</v>
      </c>
    </row>
    <row r="4" spans="1:9" x14ac:dyDescent="0.3">
      <c r="A4" t="s">
        <v>3</v>
      </c>
      <c r="B4" t="s">
        <v>4</v>
      </c>
      <c r="C4" s="18" t="s">
        <v>5</v>
      </c>
      <c r="D4" s="19" t="s">
        <v>6</v>
      </c>
      <c r="E4" s="8" t="s">
        <v>7</v>
      </c>
    </row>
    <row r="5" spans="1:9" x14ac:dyDescent="0.3">
      <c r="A5" s="16">
        <v>0</v>
      </c>
      <c r="B5" s="16">
        <v>20</v>
      </c>
      <c r="C5" s="7"/>
      <c r="D5" s="20"/>
      <c r="E5" s="9">
        <v>15</v>
      </c>
    </row>
    <row r="6" spans="1:9" x14ac:dyDescent="0.3">
      <c r="A6" s="16">
        <v>5</v>
      </c>
      <c r="B6" s="16">
        <v>20</v>
      </c>
      <c r="C6" s="21">
        <f>($A6-$A5)*(AVERAGE($B5:$B6)/100)*$E$5</f>
        <v>15</v>
      </c>
      <c r="D6" s="22">
        <f>($A6-$A5)*((100-AVERAGE($B5:$B6))/100)*$E$5</f>
        <v>60</v>
      </c>
      <c r="E6" s="9"/>
      <c r="G6" s="10"/>
      <c r="I6" s="10"/>
    </row>
    <row r="7" spans="1:9" x14ac:dyDescent="0.3">
      <c r="A7" s="16">
        <v>20</v>
      </c>
      <c r="B7" s="16">
        <v>27</v>
      </c>
      <c r="C7" s="21">
        <f>(A7-A6)*(AVERAGE(B6:B7)/100)*$E$5</f>
        <v>52.875</v>
      </c>
      <c r="D7" s="22">
        <f>($A7-$A6)*((100-AVERAGE($B6:$B7))/100)*$E$5</f>
        <v>172.125</v>
      </c>
      <c r="E7" s="11"/>
      <c r="G7" s="10"/>
    </row>
    <row r="8" spans="1:9" x14ac:dyDescent="0.3">
      <c r="A8" s="16">
        <v>20.100000000000001</v>
      </c>
      <c r="B8" s="16">
        <v>90</v>
      </c>
      <c r="C8" s="21">
        <f>(A8-A7)*(AVERAGE(B7:B8)/100)*$E$5</f>
        <v>0.87750000000001238</v>
      </c>
      <c r="D8" s="22">
        <f>($A8-$A7)*((100-AVERAGE($B7:$B8))/100)*$E$5</f>
        <v>0.62250000000000882</v>
      </c>
      <c r="E8" s="12" t="s">
        <v>8</v>
      </c>
      <c r="G8" s="10"/>
      <c r="I8" s="10"/>
    </row>
    <row r="9" spans="1:9" x14ac:dyDescent="0.3">
      <c r="A9" s="16">
        <v>25</v>
      </c>
      <c r="B9" s="16">
        <v>90</v>
      </c>
      <c r="C9" s="21">
        <f>(A9-A8)*(AVERAGE(B8:B9)/100)*$E$5</f>
        <v>66.149999999999991</v>
      </c>
      <c r="D9" s="22">
        <f>($A9-$A8)*((100-AVERAGE($B8:$B9))/100)*$E$5</f>
        <v>7.3499999999999979</v>
      </c>
      <c r="E9" s="14">
        <v>8</v>
      </c>
      <c r="G9" s="10"/>
    </row>
    <row r="10" spans="1:9" x14ac:dyDescent="0.3">
      <c r="A10" s="16">
        <v>25.1</v>
      </c>
      <c r="B10" s="16">
        <v>20</v>
      </c>
      <c r="C10" s="21">
        <f>(A10-A9)*(AVERAGE(B9:B10)/100)*$E$5</f>
        <v>0.82500000000001172</v>
      </c>
      <c r="D10" s="22">
        <f>($A10-$A9)*((100-AVERAGE($B9:$B10))/100)*$E$5</f>
        <v>0.6750000000000097</v>
      </c>
      <c r="E10" s="14"/>
      <c r="G10" s="10"/>
    </row>
    <row r="11" spans="1:9" x14ac:dyDescent="0.3">
      <c r="A11" s="17">
        <v>30</v>
      </c>
      <c r="B11" s="17">
        <v>20</v>
      </c>
      <c r="C11" s="23">
        <f>(A11-A10)*(AVERAGE(B10:B11)/100)*$E$5</f>
        <v>14.699999999999996</v>
      </c>
      <c r="D11" s="13">
        <f>($A11-$A10)*((100-AVERAGE($B10:$B11))/100)*$E$5</f>
        <v>58.799999999999983</v>
      </c>
      <c r="E11" s="15"/>
      <c r="G11" s="10"/>
    </row>
    <row r="12" spans="1:9" x14ac:dyDescent="0.3">
      <c r="G12" s="10"/>
    </row>
    <row r="13" spans="1:9" x14ac:dyDescent="0.3">
      <c r="A13" s="1" t="s">
        <v>9</v>
      </c>
      <c r="B13" s="1"/>
      <c r="C13" s="1"/>
      <c r="D13" s="1"/>
    </row>
    <row r="14" spans="1:9" x14ac:dyDescent="0.3">
      <c r="A14" s="2" t="s">
        <v>1</v>
      </c>
      <c r="B14" s="3"/>
      <c r="C14" s="4">
        <f>SUM(C18:C23)</f>
        <v>210.07500000000002</v>
      </c>
      <c r="D14" s="5">
        <f>SUM(D18:D23)</f>
        <v>464.92500000000007</v>
      </c>
    </row>
    <row r="15" spans="1:9" x14ac:dyDescent="0.3">
      <c r="A15" s="2" t="s">
        <v>2</v>
      </c>
      <c r="B15" s="3"/>
      <c r="C15" s="6">
        <f>$E$21*C14</f>
        <v>1680.6000000000001</v>
      </c>
      <c r="D15" s="5">
        <f>$E$21*D14</f>
        <v>3719.4000000000005</v>
      </c>
    </row>
    <row r="16" spans="1:9" x14ac:dyDescent="0.3">
      <c r="A16" t="s">
        <v>3</v>
      </c>
      <c r="B16" t="s">
        <v>4</v>
      </c>
      <c r="C16" s="18" t="s">
        <v>5</v>
      </c>
      <c r="D16" s="19" t="s">
        <v>6</v>
      </c>
      <c r="E16" s="8" t="s">
        <v>7</v>
      </c>
    </row>
    <row r="17" spans="1:9" x14ac:dyDescent="0.3">
      <c r="A17" s="16">
        <v>0</v>
      </c>
      <c r="B17" s="16">
        <v>20</v>
      </c>
      <c r="C17" s="7"/>
      <c r="D17" s="20"/>
      <c r="E17" s="9">
        <v>15</v>
      </c>
    </row>
    <row r="18" spans="1:9" x14ac:dyDescent="0.3">
      <c r="A18" s="16">
        <v>5</v>
      </c>
      <c r="B18" s="16">
        <v>20</v>
      </c>
      <c r="C18" s="21">
        <f>($A18-$A17)*(AVERAGE($B17:$B18)/100)*$E$17</f>
        <v>15</v>
      </c>
      <c r="D18" s="22">
        <f>($A18-$A17)*((100-AVERAGE($B17:$B18))/100)*$E$17</f>
        <v>60</v>
      </c>
      <c r="E18" s="9"/>
      <c r="G18" s="10"/>
      <c r="I18" s="10"/>
    </row>
    <row r="19" spans="1:9" x14ac:dyDescent="0.3">
      <c r="A19" s="16">
        <v>35</v>
      </c>
      <c r="B19" s="16">
        <v>30</v>
      </c>
      <c r="C19" s="21">
        <f t="shared" ref="C19:C23" si="0">($A19-$A18)*(AVERAGE($B18:$B19)/100)*$E$17</f>
        <v>112.5</v>
      </c>
      <c r="D19" s="22">
        <f t="shared" ref="D19:D23" si="1">($A19-$A18)*((100-AVERAGE($B18:$B19))/100)*$E$17</f>
        <v>337.5</v>
      </c>
      <c r="E19" s="11"/>
      <c r="G19" s="10"/>
    </row>
    <row r="20" spans="1:9" x14ac:dyDescent="0.3">
      <c r="A20" s="16">
        <v>35.1</v>
      </c>
      <c r="B20" s="16">
        <v>90</v>
      </c>
      <c r="C20" s="21">
        <f t="shared" si="0"/>
        <v>0.90000000000001279</v>
      </c>
      <c r="D20" s="22">
        <f t="shared" si="1"/>
        <v>0.60000000000000853</v>
      </c>
      <c r="E20" s="12" t="s">
        <v>8</v>
      </c>
      <c r="G20" s="10"/>
      <c r="I20" s="10"/>
    </row>
    <row r="21" spans="1:9" x14ac:dyDescent="0.3">
      <c r="A21" s="16">
        <v>40</v>
      </c>
      <c r="B21" s="16">
        <v>90</v>
      </c>
      <c r="C21" s="21">
        <f t="shared" si="0"/>
        <v>66.149999999999991</v>
      </c>
      <c r="D21" s="22">
        <f t="shared" si="1"/>
        <v>7.3499999999999979</v>
      </c>
      <c r="E21" s="14">
        <v>8</v>
      </c>
      <c r="G21" s="10"/>
    </row>
    <row r="22" spans="1:9" x14ac:dyDescent="0.3">
      <c r="A22" s="16">
        <v>40.1</v>
      </c>
      <c r="B22" s="16">
        <v>20</v>
      </c>
      <c r="C22" s="21">
        <f t="shared" si="0"/>
        <v>0.82500000000001172</v>
      </c>
      <c r="D22" s="22">
        <f t="shared" si="1"/>
        <v>0.6750000000000097</v>
      </c>
      <c r="E22" s="14"/>
      <c r="G22" s="10"/>
    </row>
    <row r="23" spans="1:9" x14ac:dyDescent="0.3">
      <c r="A23" s="17">
        <v>45</v>
      </c>
      <c r="B23" s="17">
        <v>20</v>
      </c>
      <c r="C23" s="23">
        <f t="shared" si="0"/>
        <v>14.699999999999996</v>
      </c>
      <c r="D23" s="13">
        <f t="shared" si="1"/>
        <v>58.799999999999983</v>
      </c>
      <c r="E23" s="15"/>
      <c r="G23" s="10"/>
    </row>
  </sheetData>
  <mergeCells count="14">
    <mergeCell ref="E21:E23"/>
    <mergeCell ref="E9:E11"/>
    <mergeCell ref="A13:D13"/>
    <mergeCell ref="A14:B14"/>
    <mergeCell ref="A15:B15"/>
    <mergeCell ref="C16:C17"/>
    <mergeCell ref="D16:D17"/>
    <mergeCell ref="E17:E19"/>
    <mergeCell ref="A1:D1"/>
    <mergeCell ref="A2:B2"/>
    <mergeCell ref="A3:B3"/>
    <mergeCell ref="C4:C5"/>
    <mergeCell ref="D4:D5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HPLC Solvent Usage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Wolfe</dc:creator>
  <cp:lastModifiedBy>Jacob Wolfe</cp:lastModifiedBy>
  <dcterms:created xsi:type="dcterms:W3CDTF">2025-03-19T19:13:14Z</dcterms:created>
  <dcterms:modified xsi:type="dcterms:W3CDTF">2025-03-20T17:11:22Z</dcterms:modified>
</cp:coreProperties>
</file>