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jawol\Downloads\"/>
    </mc:Choice>
  </mc:AlternateContent>
  <xr:revisionPtr revIDLastSave="0" documentId="13_ncr:1_{E0E183BF-B201-42D4-ACBB-4A0238ABB60F}" xr6:coauthVersionLast="47" xr6:coauthVersionMax="47" xr10:uidLastSave="{00000000-0000-0000-0000-000000000000}"/>
  <bookViews>
    <workbookView xWindow="-108" yWindow="-108" windowWidth="23256" windowHeight="13176" xr2:uid="{81EC412D-5F88-F943-81CC-44847158B2E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E6" i="1"/>
  <c r="F6" i="1"/>
  <c r="J6" i="1"/>
  <c r="K6" i="1"/>
  <c r="L6" i="1"/>
  <c r="M6" i="1"/>
  <c r="E4" i="1"/>
  <c r="I2" i="1"/>
  <c r="D3" i="1" s="1"/>
  <c r="E3" i="1" l="1"/>
  <c r="F4" i="1"/>
  <c r="G4" i="1" s="1"/>
  <c r="G6" i="1" l="1"/>
  <c r="G3" i="1"/>
  <c r="F3" i="1"/>
  <c r="H4" i="1"/>
  <c r="H6" i="1" l="1"/>
  <c r="H3" i="1"/>
  <c r="I4" i="1"/>
  <c r="I6" i="1" l="1"/>
  <c r="I3" i="1"/>
  <c r="J4" i="1"/>
  <c r="K4" i="1" l="1"/>
  <c r="J3" i="1"/>
  <c r="D7" i="1"/>
  <c r="D8" i="1"/>
  <c r="L4" i="1" l="1"/>
  <c r="K3" i="1"/>
  <c r="M4" i="1" l="1"/>
  <c r="M3" i="1" s="1"/>
  <c r="L3" i="1"/>
</calcChain>
</file>

<file path=xl/sharedStrings.xml><?xml version="1.0" encoding="utf-8"?>
<sst xmlns="http://schemas.openxmlformats.org/spreadsheetml/2006/main" count="10" uniqueCount="10">
  <si>
    <t>Z</t>
  </si>
  <si>
    <r>
      <t>enter calculated [M+H]</t>
    </r>
    <r>
      <rPr>
        <vertAlign val="subscript"/>
        <sz val="12"/>
        <color theme="1"/>
        <rFont val="Aptos Narrow"/>
        <family val="2"/>
        <scheme val="minor"/>
      </rPr>
      <t>avg</t>
    </r>
    <r>
      <rPr>
        <sz val="12"/>
        <color theme="1"/>
        <rFont val="Aptos Narrow"/>
        <family val="2"/>
        <scheme val="minor"/>
      </rPr>
      <t xml:space="preserve"> mass here --&gt;</t>
    </r>
  </si>
  <si>
    <r>
      <rPr>
        <b/>
        <i/>
        <sz val="12"/>
        <color theme="1"/>
        <rFont val="Calibri"/>
        <family val="2"/>
      </rPr>
      <t>Δ</t>
    </r>
    <r>
      <rPr>
        <b/>
        <i/>
        <sz val="12"/>
        <color theme="1"/>
        <rFont val="Aptos Narrow"/>
        <family val="2"/>
      </rPr>
      <t>PPM [M+H]</t>
    </r>
    <r>
      <rPr>
        <b/>
        <i/>
        <vertAlign val="subscript"/>
        <sz val="12"/>
        <color theme="1"/>
        <rFont val="Aptos Narrow"/>
        <family val="2"/>
      </rPr>
      <t>avg</t>
    </r>
  </si>
  <si>
    <r>
      <t xml:space="preserve">[M+H] </t>
    </r>
    <r>
      <rPr>
        <vertAlign val="subscript"/>
        <sz val="12"/>
        <color theme="1"/>
        <rFont val="Aptos Narrow"/>
        <family val="2"/>
        <scheme val="minor"/>
      </rPr>
      <t>avg</t>
    </r>
    <r>
      <rPr>
        <vertAlign val="superscript"/>
        <sz val="12"/>
        <color theme="1"/>
        <rFont val="Aptos Narrow"/>
        <family val="2"/>
        <scheme val="minor"/>
      </rPr>
      <t>Calc</t>
    </r>
  </si>
  <si>
    <r>
      <t>[M]</t>
    </r>
    <r>
      <rPr>
        <vertAlign val="subscript"/>
        <sz val="12"/>
        <color theme="1"/>
        <rFont val="Aptos Narrow"/>
        <family val="2"/>
        <scheme val="minor"/>
      </rPr>
      <t>avg</t>
    </r>
    <r>
      <rPr>
        <vertAlign val="superscript"/>
        <sz val="12"/>
        <color theme="1"/>
        <rFont val="Aptos Narrow"/>
        <family val="2"/>
        <scheme val="minor"/>
      </rPr>
      <t>Calc</t>
    </r>
  </si>
  <si>
    <r>
      <t>M/Z</t>
    </r>
    <r>
      <rPr>
        <b/>
        <i/>
        <vertAlign val="subscript"/>
        <sz val="12"/>
        <color theme="1"/>
        <rFont val="Aptos Narrow"/>
        <family val="2"/>
        <scheme val="minor"/>
      </rPr>
      <t>avg</t>
    </r>
    <r>
      <rPr>
        <b/>
        <i/>
        <vertAlign val="superscript"/>
        <sz val="12"/>
        <color theme="1"/>
        <rFont val="Aptos Narrow"/>
        <family val="2"/>
        <scheme val="minor"/>
      </rPr>
      <t>Calc</t>
    </r>
  </si>
  <si>
    <r>
      <t>M/Z</t>
    </r>
    <r>
      <rPr>
        <vertAlign val="subscript"/>
        <sz val="12"/>
        <color theme="1"/>
        <rFont val="Aptos Narrow"/>
        <family val="2"/>
        <scheme val="minor"/>
      </rPr>
      <t>avg</t>
    </r>
    <r>
      <rPr>
        <vertAlign val="superscript"/>
        <sz val="12"/>
        <color theme="1"/>
        <rFont val="Aptos Narrow"/>
        <family val="2"/>
        <scheme val="minor"/>
      </rPr>
      <t>Obs</t>
    </r>
  </si>
  <si>
    <r>
      <t>Decon. [M+H]</t>
    </r>
    <r>
      <rPr>
        <b/>
        <i/>
        <vertAlign val="subscript"/>
        <sz val="12"/>
        <color theme="1"/>
        <rFont val="Aptos Narrow"/>
        <family val="2"/>
        <scheme val="minor"/>
      </rPr>
      <t>avg</t>
    </r>
    <r>
      <rPr>
        <b/>
        <i/>
        <vertAlign val="superscript"/>
        <sz val="12"/>
        <color theme="1"/>
        <rFont val="Aptos Narrow"/>
        <family val="2"/>
        <scheme val="minor"/>
      </rPr>
      <t>Obs</t>
    </r>
  </si>
  <si>
    <r>
      <t>[M+H]</t>
    </r>
    <r>
      <rPr>
        <b/>
        <i/>
        <vertAlign val="subscript"/>
        <sz val="12"/>
        <color theme="1"/>
        <rFont val="Aptos Narrow"/>
        <family val="2"/>
        <scheme val="minor"/>
      </rPr>
      <t>avg</t>
    </r>
    <r>
      <rPr>
        <b/>
        <i/>
        <vertAlign val="superscript"/>
        <sz val="12"/>
        <color theme="1"/>
        <rFont val="Aptos Narrow"/>
        <family val="2"/>
        <scheme val="minor"/>
      </rPr>
      <t>Obs</t>
    </r>
  </si>
  <si>
    <t>User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</si>
</sst>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ptos Narrow"/>
      <family val="2"/>
      <scheme val="minor"/>
    </font>
    <font>
      <vertAlign val="subscript"/>
      <sz val="12"/>
      <color theme="1"/>
      <name val="Aptos Narrow"/>
      <family val="2"/>
      <scheme val="minor"/>
    </font>
    <font>
      <b/>
      <i/>
      <sz val="12"/>
      <color theme="1"/>
      <name val="Aptos Narrow"/>
      <family val="2"/>
      <scheme val="minor"/>
    </font>
    <font>
      <b/>
      <i/>
      <vertAlign val="subscript"/>
      <sz val="12"/>
      <color theme="1"/>
      <name val="Aptos Narrow"/>
      <family val="2"/>
      <scheme val="minor"/>
    </font>
    <font>
      <b/>
      <i/>
      <sz val="12"/>
      <color theme="1"/>
      <name val="Aptos Narrow"/>
      <family val="2"/>
    </font>
    <font>
      <b/>
      <i/>
      <sz val="12"/>
      <color theme="1"/>
      <name val="Calibri"/>
      <family val="2"/>
    </font>
    <font>
      <b/>
      <i/>
      <vertAlign val="subscript"/>
      <sz val="12"/>
      <color theme="1"/>
      <name val="Aptos Narrow"/>
      <family val="2"/>
    </font>
    <font>
      <b/>
      <i/>
      <vertAlign val="superscript"/>
      <sz val="12"/>
      <color theme="1"/>
      <name val="Aptos Narrow"/>
      <family val="2"/>
      <scheme val="minor"/>
    </font>
    <font>
      <sz val="16"/>
      <color theme="1"/>
      <name val="Calibri"/>
      <family val="2"/>
    </font>
    <font>
      <vertAlign val="superscript"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ill="1" applyBorder="1"/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8" fillId="2" borderId="5" xfId="0" applyFont="1" applyFill="1" applyBorder="1" applyAlignment="1">
      <alignment horizontal="center" vertical="center" readingOrder="1"/>
    </xf>
    <xf numFmtId="0" fontId="8" fillId="2" borderId="1" xfId="0" applyFont="1" applyFill="1" applyBorder="1" applyAlignment="1">
      <alignment horizontal="center" vertical="center" readingOrder="1"/>
    </xf>
    <xf numFmtId="0" fontId="8" fillId="2" borderId="6" xfId="0" applyFont="1" applyFill="1" applyBorder="1" applyAlignment="1">
      <alignment horizontal="center" vertical="center" readingOrder="1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7AC76-82A7-374F-AE93-0D39DCF0CAA4}">
  <dimension ref="A1:M8"/>
  <sheetViews>
    <sheetView tabSelected="1" zoomScale="78" workbookViewId="0">
      <selection activeCell="G11" sqref="G11"/>
    </sheetView>
  </sheetViews>
  <sheetFormatPr defaultColWidth="10.796875" defaultRowHeight="15.6" x14ac:dyDescent="0.3"/>
  <cols>
    <col min="2" max="2" width="14.69921875" customWidth="1"/>
    <col min="3" max="3" width="20.59765625" style="1" customWidth="1"/>
    <col min="4" max="4" width="14.796875" style="1" customWidth="1"/>
    <col min="5" max="5" width="8.09765625" style="1" customWidth="1"/>
    <col min="7" max="7" width="9" style="1" customWidth="1"/>
    <col min="8" max="8" width="9" customWidth="1"/>
  </cols>
  <sheetData>
    <row r="1" spans="1:13" ht="19.2" x14ac:dyDescent="0.45">
      <c r="A1" s="19" t="s">
        <v>1</v>
      </c>
      <c r="B1" s="19"/>
      <c r="C1" s="20" t="s">
        <v>3</v>
      </c>
      <c r="D1" s="21"/>
      <c r="E1" s="21"/>
      <c r="F1" s="21"/>
      <c r="G1" s="21"/>
      <c r="H1" s="22"/>
      <c r="I1" s="20" t="s">
        <v>4</v>
      </c>
      <c r="J1" s="21"/>
      <c r="K1" s="21"/>
      <c r="L1" s="21"/>
      <c r="M1" s="22"/>
    </row>
    <row r="2" spans="1:13" ht="21" customHeight="1" x14ac:dyDescent="0.3">
      <c r="A2" s="19"/>
      <c r="B2" s="19"/>
      <c r="C2" s="23">
        <v>3754.3474000000001</v>
      </c>
      <c r="D2" s="24"/>
      <c r="E2" s="24"/>
      <c r="F2" s="24"/>
      <c r="G2" s="24"/>
      <c r="H2" s="25"/>
      <c r="I2" s="26">
        <f>C2-1</f>
        <v>3753.3474000000001</v>
      </c>
      <c r="J2" s="27"/>
      <c r="K2" s="27"/>
      <c r="L2" s="27"/>
      <c r="M2" s="28"/>
    </row>
    <row r="3" spans="1:13" ht="19.2" x14ac:dyDescent="0.45">
      <c r="A3" s="2" t="s">
        <v>9</v>
      </c>
      <c r="B3" s="1"/>
      <c r="C3" s="3" t="s">
        <v>5</v>
      </c>
      <c r="D3" s="4">
        <f t="shared" ref="D3:F3" si="0">($I$2+D4)/D4</f>
        <v>376.33474000000001</v>
      </c>
      <c r="E3" s="4">
        <f t="shared" si="0"/>
        <v>418.03860000000003</v>
      </c>
      <c r="F3" s="4">
        <f t="shared" si="0"/>
        <v>470.16842500000001</v>
      </c>
      <c r="G3" s="4">
        <f>($I$2+G4)/G4</f>
        <v>537.19248571428568</v>
      </c>
      <c r="H3" s="4">
        <f t="shared" ref="H3:M3" si="1">($I$2+H4)/H4</f>
        <v>626.55790000000002</v>
      </c>
      <c r="I3" s="4">
        <f t="shared" si="1"/>
        <v>751.66948000000002</v>
      </c>
      <c r="J3" s="4">
        <f t="shared" si="1"/>
        <v>939.33685000000003</v>
      </c>
      <c r="K3" s="4">
        <f t="shared" si="1"/>
        <v>1252.1158</v>
      </c>
      <c r="L3" s="4">
        <f t="shared" si="1"/>
        <v>1877.6737000000001</v>
      </c>
      <c r="M3" s="5">
        <f t="shared" si="1"/>
        <v>3754.3474000000001</v>
      </c>
    </row>
    <row r="4" spans="1:13" x14ac:dyDescent="0.3">
      <c r="A4" s="1"/>
      <c r="B4" s="1"/>
      <c r="C4" s="6" t="s">
        <v>0</v>
      </c>
      <c r="D4" s="7">
        <v>10</v>
      </c>
      <c r="E4" s="7">
        <f>D4-1</f>
        <v>9</v>
      </c>
      <c r="F4" s="7">
        <f t="shared" ref="F4:M4" si="2">E4-1</f>
        <v>8</v>
      </c>
      <c r="G4" s="7">
        <f t="shared" si="2"/>
        <v>7</v>
      </c>
      <c r="H4" s="7">
        <f t="shared" si="2"/>
        <v>6</v>
      </c>
      <c r="I4" s="7">
        <f t="shared" si="2"/>
        <v>5</v>
      </c>
      <c r="J4" s="7">
        <f t="shared" si="2"/>
        <v>4</v>
      </c>
      <c r="K4" s="7">
        <f t="shared" si="2"/>
        <v>3</v>
      </c>
      <c r="L4" s="7">
        <f t="shared" si="2"/>
        <v>2</v>
      </c>
      <c r="M4" s="8">
        <f t="shared" si="2"/>
        <v>1</v>
      </c>
    </row>
    <row r="5" spans="1:13" ht="19.2" x14ac:dyDescent="0.45">
      <c r="B5" s="1"/>
      <c r="C5" s="2" t="s">
        <v>6</v>
      </c>
      <c r="D5" s="9"/>
      <c r="E5" s="9"/>
      <c r="F5" s="10"/>
      <c r="G5" s="9">
        <v>537.20000000000005</v>
      </c>
      <c r="H5" s="10">
        <v>626.29999999999995</v>
      </c>
      <c r="I5" s="10">
        <v>751.51</v>
      </c>
      <c r="J5" s="10"/>
      <c r="K5" s="10"/>
      <c r="L5" s="10"/>
      <c r="M5" s="10"/>
    </row>
    <row r="6" spans="1:13" ht="19.2" x14ac:dyDescent="0.45">
      <c r="C6" s="11" t="s">
        <v>7</v>
      </c>
      <c r="D6" s="12" t="str">
        <f t="shared" ref="D6:F6" si="3">IF(D5=0," ",_xlfn.NUMBERVALUE(D5*D4-D4)+1)</f>
        <v xml:space="preserve"> </v>
      </c>
      <c r="E6" s="12" t="str">
        <f t="shared" si="3"/>
        <v xml:space="preserve"> </v>
      </c>
      <c r="F6" s="12" t="str">
        <f t="shared" si="3"/>
        <v xml:space="preserve"> </v>
      </c>
      <c r="G6" s="12">
        <f>IF(G5=0," ",_xlfn.NUMBERVALUE(G5*G4-G4)+1)</f>
        <v>3754.4</v>
      </c>
      <c r="H6" s="12">
        <f t="shared" ref="H6:M6" si="4">IF(H5=0," ",_xlfn.NUMBERVALUE(H5*H4-H4)+1)</f>
        <v>3752.8</v>
      </c>
      <c r="I6" s="12">
        <f t="shared" si="4"/>
        <v>3753.55</v>
      </c>
      <c r="J6" s="12" t="str">
        <f t="shared" si="4"/>
        <v xml:space="preserve"> </v>
      </c>
      <c r="K6" s="12" t="str">
        <f t="shared" si="4"/>
        <v xml:space="preserve"> </v>
      </c>
      <c r="L6" s="12" t="str">
        <f t="shared" si="4"/>
        <v xml:space="preserve"> </v>
      </c>
      <c r="M6" s="13" t="str">
        <f t="shared" si="4"/>
        <v xml:space="preserve"> </v>
      </c>
    </row>
    <row r="7" spans="1:13" ht="19.2" x14ac:dyDescent="0.45">
      <c r="C7" s="3" t="s">
        <v>8</v>
      </c>
      <c r="D7" s="15" t="str">
        <f>MROUND(SUMIF(D6:M6,"&gt;0")/COUNTIF(D6:M6,"&gt;0"),0.01)&amp;" +/- " &amp; MROUND(STDEV(D6:M6),0.01)</f>
        <v>3753.58 +/- 0.8</v>
      </c>
      <c r="E7" s="15"/>
      <c r="F7" s="15"/>
      <c r="G7" s="15"/>
      <c r="H7" s="15"/>
      <c r="I7" s="15"/>
      <c r="J7" s="15"/>
      <c r="K7" s="15"/>
      <c r="L7" s="15"/>
      <c r="M7" s="16"/>
    </row>
    <row r="8" spans="1:13" ht="19.2" x14ac:dyDescent="0.45">
      <c r="C8" s="14" t="s">
        <v>2</v>
      </c>
      <c r="D8" s="17">
        <f>((MROUND(SUMIF(D6:M6,"&gt;0")/COUNTIF(D6:M6,"&gt;0"),0.01)-C2)/C2)*10^6</f>
        <v>-204.40303419981316</v>
      </c>
      <c r="E8" s="17"/>
      <c r="F8" s="17"/>
      <c r="G8" s="17"/>
      <c r="H8" s="17"/>
      <c r="I8" s="17"/>
      <c r="J8" s="17"/>
      <c r="K8" s="17"/>
      <c r="L8" s="17"/>
      <c r="M8" s="18"/>
    </row>
  </sheetData>
  <mergeCells count="7">
    <mergeCell ref="D7:M7"/>
    <mergeCell ref="D8:M8"/>
    <mergeCell ref="A1:B2"/>
    <mergeCell ref="C1:H1"/>
    <mergeCell ref="C2:H2"/>
    <mergeCell ref="I1:M1"/>
    <mergeCell ref="I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Horne, Seth</dc:creator>
  <cp:lastModifiedBy>Jacob Wolfe</cp:lastModifiedBy>
  <dcterms:created xsi:type="dcterms:W3CDTF">2025-01-14T23:00:41Z</dcterms:created>
  <dcterms:modified xsi:type="dcterms:W3CDTF">2025-04-04T16:17:54Z</dcterms:modified>
</cp:coreProperties>
</file>