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ml.chartshape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016"/>
  <workbookPr/>
  <mc:AlternateContent xmlns:mc="http://schemas.openxmlformats.org/markup-compatibility/2006">
    <mc:Choice Requires="x15">
      <x15ac:absPath xmlns:x15ac="http://schemas.microsoft.com/office/spreadsheetml/2010/11/ac" url="/Users/laurenadelle/Desktop/"/>
    </mc:Choice>
  </mc:AlternateContent>
  <bookViews>
    <workbookView xWindow="29160" yWindow="-12080" windowWidth="26380" windowHeight="18780"/>
  </bookViews>
  <sheets>
    <sheet name="Simple SaaS analysis" sheetId="1" r:id="rId1"/>
    <sheet name="Licensed software" sheetId="2" r:id="rId2"/>
    <sheet name="Misc.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7" i="1" l="1"/>
  <c r="C38" i="1"/>
  <c r="D37" i="1"/>
  <c r="D38" i="1"/>
  <c r="E37" i="1"/>
  <c r="E38" i="1"/>
  <c r="F37" i="1"/>
  <c r="F38" i="1"/>
  <c r="G37" i="1"/>
  <c r="G38" i="1"/>
  <c r="H37" i="1"/>
  <c r="H38" i="1"/>
  <c r="I37" i="1"/>
  <c r="I38" i="1"/>
  <c r="J37" i="1"/>
  <c r="J38" i="1"/>
  <c r="K37" i="1"/>
  <c r="K38" i="1"/>
  <c r="L37" i="1"/>
  <c r="L38" i="1"/>
  <c r="M37" i="1"/>
  <c r="M38" i="1"/>
  <c r="N37" i="1"/>
  <c r="N38" i="1"/>
  <c r="O37" i="1"/>
  <c r="O38" i="1"/>
  <c r="P37" i="1"/>
  <c r="P38" i="1"/>
  <c r="Q37" i="1"/>
  <c r="Q38" i="1"/>
  <c r="R37" i="1"/>
  <c r="R38" i="1"/>
  <c r="S37" i="1"/>
  <c r="S38" i="1"/>
  <c r="T37" i="1"/>
  <c r="T38" i="1"/>
  <c r="U37" i="1"/>
  <c r="U38" i="1"/>
  <c r="V37" i="1"/>
  <c r="V38" i="1"/>
  <c r="W37" i="1"/>
  <c r="W38" i="1"/>
  <c r="X37" i="1"/>
  <c r="X38" i="1"/>
  <c r="Y37" i="1"/>
  <c r="Y38" i="1"/>
  <c r="Z37" i="1"/>
  <c r="Z38" i="1"/>
  <c r="AA37" i="1"/>
  <c r="AA38" i="1"/>
  <c r="AB37" i="1"/>
  <c r="AB38" i="1"/>
  <c r="AC37" i="1"/>
  <c r="AC38" i="1"/>
  <c r="AD37" i="1"/>
  <c r="AD38" i="1"/>
  <c r="AE37" i="1"/>
  <c r="AE38" i="1"/>
  <c r="AF37" i="1"/>
  <c r="AF38" i="1"/>
  <c r="AG37" i="1"/>
  <c r="AG38" i="1"/>
  <c r="AH37" i="1"/>
  <c r="AH38" i="1"/>
  <c r="AI37" i="1"/>
  <c r="AI38" i="1"/>
  <c r="AJ37" i="1"/>
  <c r="AJ38" i="1"/>
  <c r="AK37" i="1"/>
  <c r="AK38" i="1"/>
  <c r="AL37" i="1"/>
  <c r="AL38" i="1"/>
  <c r="AM37" i="1"/>
  <c r="AM38" i="1"/>
  <c r="AN37" i="1"/>
  <c r="AN38" i="1"/>
  <c r="AO37" i="1"/>
  <c r="AO38" i="1"/>
  <c r="AP37" i="1"/>
  <c r="AP38" i="1"/>
  <c r="AQ37" i="1"/>
  <c r="AQ38" i="1"/>
  <c r="AR37" i="1"/>
  <c r="AR38" i="1"/>
  <c r="AS37" i="1"/>
  <c r="AS38" i="1"/>
  <c r="AT37" i="1"/>
  <c r="AT38" i="1"/>
  <c r="AU37" i="1"/>
  <c r="AU38" i="1"/>
  <c r="AV37" i="1"/>
  <c r="AV38" i="1"/>
  <c r="AW37" i="1"/>
  <c r="AW38" i="1"/>
  <c r="AX37" i="1"/>
  <c r="AX38" i="1"/>
  <c r="AY37" i="1"/>
  <c r="AY38" i="1"/>
  <c r="AZ37" i="1"/>
  <c r="AZ38" i="1"/>
  <c r="BA37" i="1"/>
  <c r="BA38" i="1"/>
  <c r="BB37" i="1"/>
  <c r="BB38" i="1"/>
  <c r="BC37" i="1"/>
  <c r="BC38" i="1"/>
  <c r="BD37" i="1"/>
  <c r="BD38" i="1"/>
  <c r="BE37" i="1"/>
  <c r="BE38" i="1"/>
  <c r="BF37" i="1"/>
  <c r="BF38" i="1"/>
  <c r="BG37" i="1"/>
  <c r="BG38" i="1"/>
  <c r="BH37" i="1"/>
  <c r="BH38" i="1"/>
  <c r="BI37" i="1"/>
  <c r="B18" i="1"/>
  <c r="B17" i="1"/>
  <c r="B36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P39" i="1"/>
  <c r="B38" i="1"/>
  <c r="AP40" i="1"/>
  <c r="AP41" i="1"/>
  <c r="B39" i="1"/>
  <c r="B40" i="1"/>
  <c r="B41" i="1"/>
  <c r="B42" i="1"/>
  <c r="C39" i="1"/>
  <c r="C40" i="1"/>
  <c r="C41" i="1"/>
  <c r="C42" i="1"/>
  <c r="D39" i="1"/>
  <c r="D40" i="1"/>
  <c r="D41" i="1"/>
  <c r="D42" i="1"/>
  <c r="E39" i="1"/>
  <c r="E40" i="1"/>
  <c r="E41" i="1"/>
  <c r="E42" i="1"/>
  <c r="F39" i="1"/>
  <c r="F40" i="1"/>
  <c r="F41" i="1"/>
  <c r="F42" i="1"/>
  <c r="G39" i="1"/>
  <c r="G40" i="1"/>
  <c r="G41" i="1"/>
  <c r="G42" i="1"/>
  <c r="H39" i="1"/>
  <c r="H40" i="1"/>
  <c r="H41" i="1"/>
  <c r="H42" i="1"/>
  <c r="I39" i="1"/>
  <c r="I40" i="1"/>
  <c r="I41" i="1"/>
  <c r="I42" i="1"/>
  <c r="J39" i="1"/>
  <c r="J40" i="1"/>
  <c r="J41" i="1"/>
  <c r="J42" i="1"/>
  <c r="K39" i="1"/>
  <c r="K40" i="1"/>
  <c r="K41" i="1"/>
  <c r="K42" i="1"/>
  <c r="L39" i="1"/>
  <c r="L40" i="1"/>
  <c r="L41" i="1"/>
  <c r="L42" i="1"/>
  <c r="M39" i="1"/>
  <c r="M40" i="1"/>
  <c r="M41" i="1"/>
  <c r="M42" i="1"/>
  <c r="N39" i="1"/>
  <c r="N40" i="1"/>
  <c r="N41" i="1"/>
  <c r="N42" i="1"/>
  <c r="O39" i="1"/>
  <c r="O40" i="1"/>
  <c r="O41" i="1"/>
  <c r="O42" i="1"/>
  <c r="P39" i="1"/>
  <c r="P40" i="1"/>
  <c r="P41" i="1"/>
  <c r="P42" i="1"/>
  <c r="Q39" i="1"/>
  <c r="Q40" i="1"/>
  <c r="Q41" i="1"/>
  <c r="Q42" i="1"/>
  <c r="R39" i="1"/>
  <c r="R40" i="1"/>
  <c r="R41" i="1"/>
  <c r="R42" i="1"/>
  <c r="S39" i="1"/>
  <c r="S40" i="1"/>
  <c r="S41" i="1"/>
  <c r="S42" i="1"/>
  <c r="T39" i="1"/>
  <c r="T40" i="1"/>
  <c r="T41" i="1"/>
  <c r="T42" i="1"/>
  <c r="U39" i="1"/>
  <c r="U40" i="1"/>
  <c r="U41" i="1"/>
  <c r="U42" i="1"/>
  <c r="V39" i="1"/>
  <c r="V40" i="1"/>
  <c r="V41" i="1"/>
  <c r="V42" i="1"/>
  <c r="W39" i="1"/>
  <c r="W40" i="1"/>
  <c r="W41" i="1"/>
  <c r="W42" i="1"/>
  <c r="X39" i="1"/>
  <c r="X40" i="1"/>
  <c r="X41" i="1"/>
  <c r="X42" i="1"/>
  <c r="Y39" i="1"/>
  <c r="Y40" i="1"/>
  <c r="Y41" i="1"/>
  <c r="Y42" i="1"/>
  <c r="Z39" i="1"/>
  <c r="Z40" i="1"/>
  <c r="Z41" i="1"/>
  <c r="Z42" i="1"/>
  <c r="AA39" i="1"/>
  <c r="AA40" i="1"/>
  <c r="AA41" i="1"/>
  <c r="AA42" i="1"/>
  <c r="AB39" i="1"/>
  <c r="AB40" i="1"/>
  <c r="AB41" i="1"/>
  <c r="AB42" i="1"/>
  <c r="AC39" i="1"/>
  <c r="AC40" i="1"/>
  <c r="AC41" i="1"/>
  <c r="AC42" i="1"/>
  <c r="AD39" i="1"/>
  <c r="AD40" i="1"/>
  <c r="AD41" i="1"/>
  <c r="AD42" i="1"/>
  <c r="AE39" i="1"/>
  <c r="AE40" i="1"/>
  <c r="AE41" i="1"/>
  <c r="AE42" i="1"/>
  <c r="AF39" i="1"/>
  <c r="AF40" i="1"/>
  <c r="AF41" i="1"/>
  <c r="AF42" i="1"/>
  <c r="AG39" i="1"/>
  <c r="AG40" i="1"/>
  <c r="AG41" i="1"/>
  <c r="AG42" i="1"/>
  <c r="AH39" i="1"/>
  <c r="AH40" i="1"/>
  <c r="AH41" i="1"/>
  <c r="AH42" i="1"/>
  <c r="AI39" i="1"/>
  <c r="AI40" i="1"/>
  <c r="AI41" i="1"/>
  <c r="AI42" i="1"/>
  <c r="AJ39" i="1"/>
  <c r="AJ40" i="1"/>
  <c r="AJ41" i="1"/>
  <c r="AJ42" i="1"/>
  <c r="AK39" i="1"/>
  <c r="AK40" i="1"/>
  <c r="AK41" i="1"/>
  <c r="AK42" i="1"/>
  <c r="AL39" i="1"/>
  <c r="AL40" i="1"/>
  <c r="AL41" i="1"/>
  <c r="AL42" i="1"/>
  <c r="AM39" i="1"/>
  <c r="AM40" i="1"/>
  <c r="AM41" i="1"/>
  <c r="AM42" i="1"/>
  <c r="AN39" i="1"/>
  <c r="AN40" i="1"/>
  <c r="AN41" i="1"/>
  <c r="AN42" i="1"/>
  <c r="AO39" i="1"/>
  <c r="AO40" i="1"/>
  <c r="AO41" i="1"/>
  <c r="AO42" i="1"/>
  <c r="AP42" i="1"/>
  <c r="AQ36" i="1"/>
  <c r="AQ39" i="1"/>
  <c r="AQ40" i="1"/>
  <c r="AQ41" i="1"/>
  <c r="AQ42" i="1"/>
  <c r="AR36" i="1"/>
  <c r="AR39" i="1"/>
  <c r="AR40" i="1"/>
  <c r="AR41" i="1"/>
  <c r="AR42" i="1"/>
  <c r="AS36" i="1"/>
  <c r="AS39" i="1"/>
  <c r="AS40" i="1"/>
  <c r="AS41" i="1"/>
  <c r="AS42" i="1"/>
  <c r="AT36" i="1"/>
  <c r="AT39" i="1"/>
  <c r="AT40" i="1"/>
  <c r="AT41" i="1"/>
  <c r="AT42" i="1"/>
  <c r="AU36" i="1"/>
  <c r="AU39" i="1"/>
  <c r="AU40" i="1"/>
  <c r="AU41" i="1"/>
  <c r="AU42" i="1"/>
  <c r="AV36" i="1"/>
  <c r="AV39" i="1"/>
  <c r="AV40" i="1"/>
  <c r="AV41" i="1"/>
  <c r="AV42" i="1"/>
  <c r="AW36" i="1"/>
  <c r="AW39" i="1"/>
  <c r="AW40" i="1"/>
  <c r="AW41" i="1"/>
  <c r="AW42" i="1"/>
  <c r="AX36" i="1"/>
  <c r="AX39" i="1"/>
  <c r="AX40" i="1"/>
  <c r="AX41" i="1"/>
  <c r="AX42" i="1"/>
  <c r="AY36" i="1"/>
  <c r="AY39" i="1"/>
  <c r="AY40" i="1"/>
  <c r="AY41" i="1"/>
  <c r="AY42" i="1"/>
  <c r="AZ36" i="1"/>
  <c r="AZ39" i="1"/>
  <c r="AZ40" i="1"/>
  <c r="AZ41" i="1"/>
  <c r="AZ42" i="1"/>
  <c r="BA36" i="1"/>
  <c r="BA39" i="1"/>
  <c r="BA40" i="1"/>
  <c r="BA41" i="1"/>
  <c r="BA42" i="1"/>
  <c r="BB36" i="1"/>
  <c r="BB39" i="1"/>
  <c r="BB40" i="1"/>
  <c r="BB41" i="1"/>
  <c r="BB42" i="1"/>
  <c r="BC36" i="1"/>
  <c r="BC39" i="1"/>
  <c r="BC40" i="1"/>
  <c r="BC41" i="1"/>
  <c r="BC42" i="1"/>
  <c r="BD36" i="1"/>
  <c r="BD39" i="1"/>
  <c r="BD40" i="1"/>
  <c r="BD41" i="1"/>
  <c r="BD42" i="1"/>
  <c r="BE36" i="1"/>
  <c r="BE39" i="1"/>
  <c r="BE40" i="1"/>
  <c r="BE41" i="1"/>
  <c r="BE42" i="1"/>
  <c r="BF36" i="1"/>
  <c r="BF39" i="1"/>
  <c r="BF40" i="1"/>
  <c r="BF41" i="1"/>
  <c r="BF42" i="1"/>
  <c r="BG36" i="1"/>
  <c r="BG39" i="1"/>
  <c r="BG40" i="1"/>
  <c r="BG41" i="1"/>
  <c r="BG42" i="1"/>
  <c r="BH36" i="1"/>
  <c r="BH39" i="1"/>
  <c r="BH40" i="1"/>
  <c r="BH41" i="1"/>
  <c r="BH42" i="1"/>
  <c r="BI36" i="1"/>
  <c r="BI39" i="1"/>
  <c r="BI38" i="1"/>
  <c r="BI40" i="1"/>
  <c r="BI41" i="1"/>
  <c r="BI42" i="1"/>
  <c r="AP27" i="1"/>
  <c r="B26" i="1"/>
  <c r="B29" i="1"/>
  <c r="C27" i="1"/>
  <c r="C29" i="1"/>
  <c r="D27" i="1"/>
  <c r="D29" i="1"/>
  <c r="E27" i="1"/>
  <c r="E29" i="1"/>
  <c r="F27" i="1"/>
  <c r="F29" i="1"/>
  <c r="G27" i="1"/>
  <c r="G29" i="1"/>
  <c r="H27" i="1"/>
  <c r="H29" i="1"/>
  <c r="I27" i="1"/>
  <c r="I29" i="1"/>
  <c r="J27" i="1"/>
  <c r="J29" i="1"/>
  <c r="K27" i="1"/>
  <c r="K29" i="1"/>
  <c r="L27" i="1"/>
  <c r="L29" i="1"/>
  <c r="M27" i="1"/>
  <c r="M29" i="1"/>
  <c r="N27" i="1"/>
  <c r="N29" i="1"/>
  <c r="O27" i="1"/>
  <c r="O29" i="1"/>
  <c r="P27" i="1"/>
  <c r="P29" i="1"/>
  <c r="Q27" i="1"/>
  <c r="Q29" i="1"/>
  <c r="R27" i="1"/>
  <c r="R29" i="1"/>
  <c r="S27" i="1"/>
  <c r="S29" i="1"/>
  <c r="T27" i="1"/>
  <c r="T29" i="1"/>
  <c r="U27" i="1"/>
  <c r="U29" i="1"/>
  <c r="V27" i="1"/>
  <c r="V29" i="1"/>
  <c r="W27" i="1"/>
  <c r="W29" i="1"/>
  <c r="X27" i="1"/>
  <c r="X29" i="1"/>
  <c r="Y27" i="1"/>
  <c r="Y29" i="1"/>
  <c r="Z27" i="1"/>
  <c r="Z29" i="1"/>
  <c r="AA27" i="1"/>
  <c r="AA29" i="1"/>
  <c r="AB27" i="1"/>
  <c r="AB29" i="1"/>
  <c r="AC27" i="1"/>
  <c r="AC29" i="1"/>
  <c r="AD27" i="1"/>
  <c r="AD29" i="1"/>
  <c r="AE27" i="1"/>
  <c r="AE29" i="1"/>
  <c r="AF27" i="1"/>
  <c r="AF29" i="1"/>
  <c r="AG27" i="1"/>
  <c r="AG29" i="1"/>
  <c r="AH27" i="1"/>
  <c r="AH29" i="1"/>
  <c r="AI27" i="1"/>
  <c r="AI29" i="1"/>
  <c r="AJ27" i="1"/>
  <c r="AJ29" i="1"/>
  <c r="AK27" i="1"/>
  <c r="AK29" i="1"/>
  <c r="AL27" i="1"/>
  <c r="AL29" i="1"/>
  <c r="AM27" i="1"/>
  <c r="AM29" i="1"/>
  <c r="AN27" i="1"/>
  <c r="AN29" i="1"/>
  <c r="AO27" i="1"/>
  <c r="AO29" i="1"/>
  <c r="AP29" i="1"/>
  <c r="AQ27" i="1"/>
  <c r="AQ29" i="1"/>
  <c r="AR27" i="1"/>
  <c r="AR29" i="1"/>
  <c r="AS27" i="1"/>
  <c r="AS29" i="1"/>
  <c r="AT27" i="1"/>
  <c r="AT29" i="1"/>
  <c r="AU27" i="1"/>
  <c r="AU29" i="1"/>
  <c r="AV27" i="1"/>
  <c r="AV29" i="1"/>
  <c r="AW27" i="1"/>
  <c r="AW29" i="1"/>
  <c r="AX27" i="1"/>
  <c r="AX29" i="1"/>
  <c r="AY27" i="1"/>
  <c r="AY29" i="1"/>
  <c r="AZ27" i="1"/>
  <c r="AZ29" i="1"/>
  <c r="BA27" i="1"/>
  <c r="BA29" i="1"/>
  <c r="BB27" i="1"/>
  <c r="BB29" i="1"/>
  <c r="BC27" i="1"/>
  <c r="BC29" i="1"/>
  <c r="BD27" i="1"/>
  <c r="BD29" i="1"/>
  <c r="BE27" i="1"/>
  <c r="BE29" i="1"/>
  <c r="BF27" i="1"/>
  <c r="BF29" i="1"/>
  <c r="BG27" i="1"/>
  <c r="BG29" i="1"/>
  <c r="BH27" i="1"/>
  <c r="BH29" i="1"/>
  <c r="BI27" i="1"/>
  <c r="BI29" i="1"/>
  <c r="BI28" i="1"/>
  <c r="BH28" i="1"/>
  <c r="BG28" i="1"/>
  <c r="BF28" i="1"/>
  <c r="BE28" i="1"/>
  <c r="BD28" i="1"/>
  <c r="BC28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185" i="1"/>
  <c r="AN184" i="1"/>
  <c r="AO184" i="1"/>
  <c r="AM183" i="1"/>
  <c r="AN183" i="1"/>
  <c r="AO183" i="1"/>
  <c r="AL182" i="1"/>
  <c r="AM182" i="1"/>
  <c r="AN182" i="1"/>
  <c r="AO182" i="1"/>
  <c r="AK181" i="1"/>
  <c r="AL181" i="1"/>
  <c r="AM181" i="1"/>
  <c r="AN181" i="1"/>
  <c r="AO181" i="1"/>
  <c r="AJ180" i="1"/>
  <c r="AK180" i="1"/>
  <c r="AL180" i="1"/>
  <c r="AM180" i="1"/>
  <c r="AN180" i="1"/>
  <c r="AO180" i="1"/>
  <c r="AI179" i="1"/>
  <c r="AJ179" i="1"/>
  <c r="AK179" i="1"/>
  <c r="AL179" i="1"/>
  <c r="AM179" i="1"/>
  <c r="AN179" i="1"/>
  <c r="AO179" i="1"/>
  <c r="AH178" i="1"/>
  <c r="AI178" i="1"/>
  <c r="AJ178" i="1"/>
  <c r="AK178" i="1"/>
  <c r="AL178" i="1"/>
  <c r="AM178" i="1"/>
  <c r="AN178" i="1"/>
  <c r="AO178" i="1"/>
  <c r="AG177" i="1"/>
  <c r="AH177" i="1"/>
  <c r="AI177" i="1"/>
  <c r="AJ177" i="1"/>
  <c r="AK177" i="1"/>
  <c r="AL177" i="1"/>
  <c r="AM177" i="1"/>
  <c r="AN177" i="1"/>
  <c r="AO177" i="1"/>
  <c r="AF176" i="1"/>
  <c r="AG176" i="1"/>
  <c r="AH176" i="1"/>
  <c r="AI176" i="1"/>
  <c r="AJ176" i="1"/>
  <c r="AK176" i="1"/>
  <c r="AL176" i="1"/>
  <c r="AM176" i="1"/>
  <c r="AN176" i="1"/>
  <c r="AO176" i="1"/>
  <c r="AE175" i="1"/>
  <c r="AF175" i="1"/>
  <c r="AG175" i="1"/>
  <c r="AH175" i="1"/>
  <c r="AI175" i="1"/>
  <c r="AJ175" i="1"/>
  <c r="AK175" i="1"/>
  <c r="AL175" i="1"/>
  <c r="AM175" i="1"/>
  <c r="AN175" i="1"/>
  <c r="AO175" i="1"/>
  <c r="AD174" i="1"/>
  <c r="AE174" i="1"/>
  <c r="AF174" i="1"/>
  <c r="AG174" i="1"/>
  <c r="AH174" i="1"/>
  <c r="AI174" i="1"/>
  <c r="AJ174" i="1"/>
  <c r="AK174" i="1"/>
  <c r="AL174" i="1"/>
  <c r="AM174" i="1"/>
  <c r="AN174" i="1"/>
  <c r="AO174" i="1"/>
  <c r="AC173" i="1"/>
  <c r="AD173" i="1"/>
  <c r="AE173" i="1"/>
  <c r="AF173" i="1"/>
  <c r="AG173" i="1"/>
  <c r="AH173" i="1"/>
  <c r="AI173" i="1"/>
  <c r="AJ173" i="1"/>
  <c r="AK173" i="1"/>
  <c r="AL173" i="1"/>
  <c r="AM173" i="1"/>
  <c r="AN173" i="1"/>
  <c r="AO173" i="1"/>
  <c r="AB172" i="1"/>
  <c r="AC172" i="1"/>
  <c r="AD172" i="1"/>
  <c r="AE172" i="1"/>
  <c r="AF172" i="1"/>
  <c r="AG172" i="1"/>
  <c r="AH172" i="1"/>
  <c r="AI172" i="1"/>
  <c r="AJ172" i="1"/>
  <c r="AK172" i="1"/>
  <c r="AL172" i="1"/>
  <c r="AM172" i="1"/>
  <c r="AN172" i="1"/>
  <c r="AO172" i="1"/>
  <c r="AA171" i="1"/>
  <c r="AB171" i="1"/>
  <c r="AC171" i="1"/>
  <c r="AD171" i="1"/>
  <c r="AE171" i="1"/>
  <c r="AF171" i="1"/>
  <c r="AG171" i="1"/>
  <c r="AH171" i="1"/>
  <c r="AI171" i="1"/>
  <c r="AJ171" i="1"/>
  <c r="AK171" i="1"/>
  <c r="AL171" i="1"/>
  <c r="AM171" i="1"/>
  <c r="AN171" i="1"/>
  <c r="AO171" i="1"/>
  <c r="Z170" i="1"/>
  <c r="AA170" i="1"/>
  <c r="AB170" i="1"/>
  <c r="AC170" i="1"/>
  <c r="AD170" i="1"/>
  <c r="AE170" i="1"/>
  <c r="AF170" i="1"/>
  <c r="AG170" i="1"/>
  <c r="AH170" i="1"/>
  <c r="AI170" i="1"/>
  <c r="AJ170" i="1"/>
  <c r="AK170" i="1"/>
  <c r="AL170" i="1"/>
  <c r="AM170" i="1"/>
  <c r="AN170" i="1"/>
  <c r="AO170" i="1"/>
  <c r="Y169" i="1"/>
  <c r="Z169" i="1"/>
  <c r="AA169" i="1"/>
  <c r="AB169" i="1"/>
  <c r="AC169" i="1"/>
  <c r="AD169" i="1"/>
  <c r="AE169" i="1"/>
  <c r="AF169" i="1"/>
  <c r="AG169" i="1"/>
  <c r="AH169" i="1"/>
  <c r="AI169" i="1"/>
  <c r="AJ169" i="1"/>
  <c r="AK169" i="1"/>
  <c r="AL169" i="1"/>
  <c r="AM169" i="1"/>
  <c r="AN169" i="1"/>
  <c r="AO169" i="1"/>
  <c r="X168" i="1"/>
  <c r="Y168" i="1"/>
  <c r="Z168" i="1"/>
  <c r="AA168" i="1"/>
  <c r="AB168" i="1"/>
  <c r="AC168" i="1"/>
  <c r="AD168" i="1"/>
  <c r="AE168" i="1"/>
  <c r="AF168" i="1"/>
  <c r="AG168" i="1"/>
  <c r="AH168" i="1"/>
  <c r="AI168" i="1"/>
  <c r="AJ168" i="1"/>
  <c r="AK168" i="1"/>
  <c r="AL168" i="1"/>
  <c r="AM168" i="1"/>
  <c r="AN168" i="1"/>
  <c r="AO168" i="1"/>
  <c r="W167" i="1"/>
  <c r="X167" i="1"/>
  <c r="Y167" i="1"/>
  <c r="Z167" i="1"/>
  <c r="AA167" i="1"/>
  <c r="AB167" i="1"/>
  <c r="AC167" i="1"/>
  <c r="AD167" i="1"/>
  <c r="AE167" i="1"/>
  <c r="AF167" i="1"/>
  <c r="AG167" i="1"/>
  <c r="AH167" i="1"/>
  <c r="AI167" i="1"/>
  <c r="AJ167" i="1"/>
  <c r="AK167" i="1"/>
  <c r="AL167" i="1"/>
  <c r="AM167" i="1"/>
  <c r="AN167" i="1"/>
  <c r="AO167" i="1"/>
  <c r="V166" i="1"/>
  <c r="W166" i="1"/>
  <c r="X166" i="1"/>
  <c r="Y166" i="1"/>
  <c r="Z166" i="1"/>
  <c r="AA166" i="1"/>
  <c r="AB166" i="1"/>
  <c r="AC166" i="1"/>
  <c r="AD166" i="1"/>
  <c r="AE166" i="1"/>
  <c r="AF166" i="1"/>
  <c r="AG166" i="1"/>
  <c r="AH166" i="1"/>
  <c r="AI166" i="1"/>
  <c r="AJ166" i="1"/>
  <c r="AK166" i="1"/>
  <c r="AL166" i="1"/>
  <c r="AM166" i="1"/>
  <c r="AN166" i="1"/>
  <c r="AO166" i="1"/>
  <c r="U165" i="1"/>
  <c r="V165" i="1"/>
  <c r="W165" i="1"/>
  <c r="X165" i="1"/>
  <c r="Y165" i="1"/>
  <c r="Z165" i="1"/>
  <c r="AA165" i="1"/>
  <c r="AB165" i="1"/>
  <c r="AC165" i="1"/>
  <c r="AD165" i="1"/>
  <c r="AE165" i="1"/>
  <c r="AF165" i="1"/>
  <c r="AG165" i="1"/>
  <c r="AH165" i="1"/>
  <c r="AI165" i="1"/>
  <c r="AJ165" i="1"/>
  <c r="AK165" i="1"/>
  <c r="AL165" i="1"/>
  <c r="AM165" i="1"/>
  <c r="AN165" i="1"/>
  <c r="AO165" i="1"/>
  <c r="T164" i="1"/>
  <c r="U164" i="1"/>
  <c r="V164" i="1"/>
  <c r="W164" i="1"/>
  <c r="X164" i="1"/>
  <c r="Y164" i="1"/>
  <c r="Z164" i="1"/>
  <c r="AA164" i="1"/>
  <c r="AB164" i="1"/>
  <c r="AC164" i="1"/>
  <c r="AD164" i="1"/>
  <c r="AE164" i="1"/>
  <c r="AF164" i="1"/>
  <c r="AG164" i="1"/>
  <c r="AH164" i="1"/>
  <c r="AI164" i="1"/>
  <c r="AJ164" i="1"/>
  <c r="AK164" i="1"/>
  <c r="AL164" i="1"/>
  <c r="AM164" i="1"/>
  <c r="AN164" i="1"/>
  <c r="AO164" i="1"/>
  <c r="S163" i="1"/>
  <c r="T163" i="1"/>
  <c r="U163" i="1"/>
  <c r="V163" i="1"/>
  <c r="W163" i="1"/>
  <c r="X163" i="1"/>
  <c r="Y163" i="1"/>
  <c r="Z163" i="1"/>
  <c r="AA163" i="1"/>
  <c r="AB163" i="1"/>
  <c r="AC163" i="1"/>
  <c r="AD163" i="1"/>
  <c r="AE163" i="1"/>
  <c r="AF163" i="1"/>
  <c r="AG163" i="1"/>
  <c r="AH163" i="1"/>
  <c r="AI163" i="1"/>
  <c r="AJ163" i="1"/>
  <c r="AK163" i="1"/>
  <c r="AL163" i="1"/>
  <c r="AM163" i="1"/>
  <c r="AN163" i="1"/>
  <c r="AO163" i="1"/>
  <c r="R162" i="1"/>
  <c r="S162" i="1"/>
  <c r="T162" i="1"/>
  <c r="U162" i="1"/>
  <c r="V162" i="1"/>
  <c r="W162" i="1"/>
  <c r="X162" i="1"/>
  <c r="Y162" i="1"/>
  <c r="Z162" i="1"/>
  <c r="AA162" i="1"/>
  <c r="AB162" i="1"/>
  <c r="AC162" i="1"/>
  <c r="AD162" i="1"/>
  <c r="AE162" i="1"/>
  <c r="AF162" i="1"/>
  <c r="AG162" i="1"/>
  <c r="AH162" i="1"/>
  <c r="AI162" i="1"/>
  <c r="AJ162" i="1"/>
  <c r="AK162" i="1"/>
  <c r="AL162" i="1"/>
  <c r="AM162" i="1"/>
  <c r="AN162" i="1"/>
  <c r="AO162" i="1"/>
  <c r="Q161" i="1"/>
  <c r="R161" i="1"/>
  <c r="S161" i="1"/>
  <c r="T161" i="1"/>
  <c r="U161" i="1"/>
  <c r="V161" i="1"/>
  <c r="W161" i="1"/>
  <c r="X161" i="1"/>
  <c r="Y161" i="1"/>
  <c r="Z161" i="1"/>
  <c r="AA161" i="1"/>
  <c r="AB161" i="1"/>
  <c r="AC161" i="1"/>
  <c r="AD161" i="1"/>
  <c r="AE161" i="1"/>
  <c r="AF161" i="1"/>
  <c r="AG161" i="1"/>
  <c r="AH161" i="1"/>
  <c r="AI161" i="1"/>
  <c r="AJ161" i="1"/>
  <c r="AK161" i="1"/>
  <c r="AL161" i="1"/>
  <c r="AM161" i="1"/>
  <c r="AN161" i="1"/>
  <c r="AO161" i="1"/>
  <c r="P160" i="1"/>
  <c r="Q160" i="1"/>
  <c r="R160" i="1"/>
  <c r="S160" i="1"/>
  <c r="T160" i="1"/>
  <c r="U160" i="1"/>
  <c r="V160" i="1"/>
  <c r="W160" i="1"/>
  <c r="X160" i="1"/>
  <c r="Y160" i="1"/>
  <c r="Z160" i="1"/>
  <c r="AA160" i="1"/>
  <c r="AB160" i="1"/>
  <c r="AC160" i="1"/>
  <c r="AD160" i="1"/>
  <c r="AE160" i="1"/>
  <c r="AF160" i="1"/>
  <c r="AG160" i="1"/>
  <c r="AH160" i="1"/>
  <c r="AI160" i="1"/>
  <c r="AJ160" i="1"/>
  <c r="AK160" i="1"/>
  <c r="AL160" i="1"/>
  <c r="AM160" i="1"/>
  <c r="AN160" i="1"/>
  <c r="AO160" i="1"/>
  <c r="O159" i="1"/>
  <c r="P159" i="1"/>
  <c r="Q159" i="1"/>
  <c r="R159" i="1"/>
  <c r="S159" i="1"/>
  <c r="T159" i="1"/>
  <c r="U159" i="1"/>
  <c r="V159" i="1"/>
  <c r="W159" i="1"/>
  <c r="X159" i="1"/>
  <c r="Y159" i="1"/>
  <c r="Z159" i="1"/>
  <c r="AA159" i="1"/>
  <c r="AB159" i="1"/>
  <c r="AC159" i="1"/>
  <c r="AD159" i="1"/>
  <c r="AE159" i="1"/>
  <c r="AF159" i="1"/>
  <c r="AG159" i="1"/>
  <c r="AH159" i="1"/>
  <c r="AI159" i="1"/>
  <c r="AJ159" i="1"/>
  <c r="AK159" i="1"/>
  <c r="AL159" i="1"/>
  <c r="AM159" i="1"/>
  <c r="AN159" i="1"/>
  <c r="AO159" i="1"/>
  <c r="N158" i="1"/>
  <c r="O158" i="1"/>
  <c r="P158" i="1"/>
  <c r="Q158" i="1"/>
  <c r="R158" i="1"/>
  <c r="S158" i="1"/>
  <c r="T158" i="1"/>
  <c r="U158" i="1"/>
  <c r="V158" i="1"/>
  <c r="W158" i="1"/>
  <c r="X158" i="1"/>
  <c r="Y158" i="1"/>
  <c r="Z158" i="1"/>
  <c r="AA158" i="1"/>
  <c r="AB158" i="1"/>
  <c r="AC158" i="1"/>
  <c r="AD158" i="1"/>
  <c r="AE158" i="1"/>
  <c r="AF158" i="1"/>
  <c r="AG158" i="1"/>
  <c r="AH158" i="1"/>
  <c r="AI158" i="1"/>
  <c r="AJ158" i="1"/>
  <c r="AK158" i="1"/>
  <c r="AL158" i="1"/>
  <c r="AM158" i="1"/>
  <c r="AN158" i="1"/>
  <c r="AO158" i="1"/>
  <c r="M157" i="1"/>
  <c r="N157" i="1"/>
  <c r="O157" i="1"/>
  <c r="P157" i="1"/>
  <c r="Q157" i="1"/>
  <c r="R157" i="1"/>
  <c r="S157" i="1"/>
  <c r="T157" i="1"/>
  <c r="U157" i="1"/>
  <c r="V157" i="1"/>
  <c r="W157" i="1"/>
  <c r="X157" i="1"/>
  <c r="Y157" i="1"/>
  <c r="Z157" i="1"/>
  <c r="AA157" i="1"/>
  <c r="AB157" i="1"/>
  <c r="AC157" i="1"/>
  <c r="AD157" i="1"/>
  <c r="AE157" i="1"/>
  <c r="AF157" i="1"/>
  <c r="AG157" i="1"/>
  <c r="AH157" i="1"/>
  <c r="AI157" i="1"/>
  <c r="AJ157" i="1"/>
  <c r="AK157" i="1"/>
  <c r="AL157" i="1"/>
  <c r="AM157" i="1"/>
  <c r="AN157" i="1"/>
  <c r="AO157" i="1"/>
  <c r="L156" i="1"/>
  <c r="M156" i="1"/>
  <c r="N156" i="1"/>
  <c r="O156" i="1"/>
  <c r="P156" i="1"/>
  <c r="Q156" i="1"/>
  <c r="R156" i="1"/>
  <c r="S156" i="1"/>
  <c r="T156" i="1"/>
  <c r="U156" i="1"/>
  <c r="V156" i="1"/>
  <c r="W156" i="1"/>
  <c r="X156" i="1"/>
  <c r="Y156" i="1"/>
  <c r="Z156" i="1"/>
  <c r="AA156" i="1"/>
  <c r="AB156" i="1"/>
  <c r="AC156" i="1"/>
  <c r="AD156" i="1"/>
  <c r="AE156" i="1"/>
  <c r="AF156" i="1"/>
  <c r="AG156" i="1"/>
  <c r="AH156" i="1"/>
  <c r="AI156" i="1"/>
  <c r="AJ156" i="1"/>
  <c r="AK156" i="1"/>
  <c r="AL156" i="1"/>
  <c r="AM156" i="1"/>
  <c r="AN156" i="1"/>
  <c r="AO156" i="1"/>
  <c r="K155" i="1"/>
  <c r="L155" i="1"/>
  <c r="M155" i="1"/>
  <c r="N155" i="1"/>
  <c r="O155" i="1"/>
  <c r="P155" i="1"/>
  <c r="Q155" i="1"/>
  <c r="R155" i="1"/>
  <c r="S155" i="1"/>
  <c r="T155" i="1"/>
  <c r="U155" i="1"/>
  <c r="V155" i="1"/>
  <c r="W155" i="1"/>
  <c r="X155" i="1"/>
  <c r="Y155" i="1"/>
  <c r="Z155" i="1"/>
  <c r="AA155" i="1"/>
  <c r="AB155" i="1"/>
  <c r="AC155" i="1"/>
  <c r="AD155" i="1"/>
  <c r="AE155" i="1"/>
  <c r="AF155" i="1"/>
  <c r="AG155" i="1"/>
  <c r="AH155" i="1"/>
  <c r="AI155" i="1"/>
  <c r="AJ155" i="1"/>
  <c r="AK155" i="1"/>
  <c r="AL155" i="1"/>
  <c r="AM155" i="1"/>
  <c r="AN155" i="1"/>
  <c r="AO155" i="1"/>
  <c r="J154" i="1"/>
  <c r="K154" i="1"/>
  <c r="L154" i="1"/>
  <c r="M154" i="1"/>
  <c r="N154" i="1"/>
  <c r="O154" i="1"/>
  <c r="P154" i="1"/>
  <c r="Q154" i="1"/>
  <c r="R154" i="1"/>
  <c r="S154" i="1"/>
  <c r="T154" i="1"/>
  <c r="U154" i="1"/>
  <c r="V154" i="1"/>
  <c r="W154" i="1"/>
  <c r="X154" i="1"/>
  <c r="Y154" i="1"/>
  <c r="Z154" i="1"/>
  <c r="AA154" i="1"/>
  <c r="AB154" i="1"/>
  <c r="AC154" i="1"/>
  <c r="AD154" i="1"/>
  <c r="AE154" i="1"/>
  <c r="AF154" i="1"/>
  <c r="AG154" i="1"/>
  <c r="AH154" i="1"/>
  <c r="AI154" i="1"/>
  <c r="AJ154" i="1"/>
  <c r="AK154" i="1"/>
  <c r="AL154" i="1"/>
  <c r="AM154" i="1"/>
  <c r="AN154" i="1"/>
  <c r="AO154" i="1"/>
  <c r="I153" i="1"/>
  <c r="J153" i="1"/>
  <c r="K153" i="1"/>
  <c r="L153" i="1"/>
  <c r="M153" i="1"/>
  <c r="N153" i="1"/>
  <c r="O153" i="1"/>
  <c r="P153" i="1"/>
  <c r="Q153" i="1"/>
  <c r="R153" i="1"/>
  <c r="S153" i="1"/>
  <c r="T153" i="1"/>
  <c r="U153" i="1"/>
  <c r="V153" i="1"/>
  <c r="W153" i="1"/>
  <c r="X153" i="1"/>
  <c r="Y153" i="1"/>
  <c r="Z153" i="1"/>
  <c r="AA153" i="1"/>
  <c r="AB153" i="1"/>
  <c r="AC153" i="1"/>
  <c r="AD153" i="1"/>
  <c r="AE153" i="1"/>
  <c r="AF153" i="1"/>
  <c r="AG153" i="1"/>
  <c r="AH153" i="1"/>
  <c r="AI153" i="1"/>
  <c r="AJ153" i="1"/>
  <c r="AK153" i="1"/>
  <c r="AL153" i="1"/>
  <c r="AM153" i="1"/>
  <c r="AN153" i="1"/>
  <c r="AO153" i="1"/>
  <c r="H152" i="1"/>
  <c r="I152" i="1"/>
  <c r="J152" i="1"/>
  <c r="K152" i="1"/>
  <c r="L152" i="1"/>
  <c r="M152" i="1"/>
  <c r="N152" i="1"/>
  <c r="O152" i="1"/>
  <c r="P152" i="1"/>
  <c r="Q152" i="1"/>
  <c r="R152" i="1"/>
  <c r="S152" i="1"/>
  <c r="T152" i="1"/>
  <c r="U152" i="1"/>
  <c r="V152" i="1"/>
  <c r="W152" i="1"/>
  <c r="X152" i="1"/>
  <c r="Y152" i="1"/>
  <c r="Z152" i="1"/>
  <c r="AA152" i="1"/>
  <c r="AB152" i="1"/>
  <c r="AC152" i="1"/>
  <c r="AD152" i="1"/>
  <c r="AE152" i="1"/>
  <c r="AF152" i="1"/>
  <c r="AG152" i="1"/>
  <c r="AH152" i="1"/>
  <c r="AI152" i="1"/>
  <c r="AJ152" i="1"/>
  <c r="AK152" i="1"/>
  <c r="AL152" i="1"/>
  <c r="AM152" i="1"/>
  <c r="AN152" i="1"/>
  <c r="AO152" i="1"/>
  <c r="G151" i="1"/>
  <c r="H151" i="1"/>
  <c r="I151" i="1"/>
  <c r="J151" i="1"/>
  <c r="K151" i="1"/>
  <c r="L151" i="1"/>
  <c r="M151" i="1"/>
  <c r="N151" i="1"/>
  <c r="O151" i="1"/>
  <c r="P151" i="1"/>
  <c r="Q151" i="1"/>
  <c r="R151" i="1"/>
  <c r="S151" i="1"/>
  <c r="T151" i="1"/>
  <c r="U151" i="1"/>
  <c r="V151" i="1"/>
  <c r="W151" i="1"/>
  <c r="X151" i="1"/>
  <c r="Y151" i="1"/>
  <c r="Z151" i="1"/>
  <c r="AA151" i="1"/>
  <c r="AB151" i="1"/>
  <c r="AC151" i="1"/>
  <c r="AD151" i="1"/>
  <c r="AE151" i="1"/>
  <c r="AF151" i="1"/>
  <c r="AG151" i="1"/>
  <c r="AH151" i="1"/>
  <c r="AI151" i="1"/>
  <c r="AJ151" i="1"/>
  <c r="AK151" i="1"/>
  <c r="AL151" i="1"/>
  <c r="AM151" i="1"/>
  <c r="AN151" i="1"/>
  <c r="AO151" i="1"/>
  <c r="F150" i="1"/>
  <c r="G150" i="1"/>
  <c r="H150" i="1"/>
  <c r="I150" i="1"/>
  <c r="J150" i="1"/>
  <c r="K150" i="1"/>
  <c r="L150" i="1"/>
  <c r="M150" i="1"/>
  <c r="N150" i="1"/>
  <c r="O150" i="1"/>
  <c r="P150" i="1"/>
  <c r="Q150" i="1"/>
  <c r="R150" i="1"/>
  <c r="S150" i="1"/>
  <c r="T150" i="1"/>
  <c r="U150" i="1"/>
  <c r="V150" i="1"/>
  <c r="W150" i="1"/>
  <c r="X150" i="1"/>
  <c r="Y150" i="1"/>
  <c r="Z150" i="1"/>
  <c r="AA150" i="1"/>
  <c r="AB150" i="1"/>
  <c r="AC150" i="1"/>
  <c r="AD150" i="1"/>
  <c r="AE150" i="1"/>
  <c r="AF150" i="1"/>
  <c r="AG150" i="1"/>
  <c r="AH150" i="1"/>
  <c r="AI150" i="1"/>
  <c r="AJ150" i="1"/>
  <c r="AK150" i="1"/>
  <c r="AL150" i="1"/>
  <c r="AM150" i="1"/>
  <c r="AN150" i="1"/>
  <c r="AO150" i="1"/>
  <c r="E149" i="1"/>
  <c r="F149" i="1"/>
  <c r="G149" i="1"/>
  <c r="H149" i="1"/>
  <c r="I149" i="1"/>
  <c r="J149" i="1"/>
  <c r="K149" i="1"/>
  <c r="L149" i="1"/>
  <c r="M149" i="1"/>
  <c r="N149" i="1"/>
  <c r="O149" i="1"/>
  <c r="P149" i="1"/>
  <c r="Q149" i="1"/>
  <c r="R149" i="1"/>
  <c r="S149" i="1"/>
  <c r="T149" i="1"/>
  <c r="U149" i="1"/>
  <c r="V149" i="1"/>
  <c r="W149" i="1"/>
  <c r="X149" i="1"/>
  <c r="Y149" i="1"/>
  <c r="Z149" i="1"/>
  <c r="AA149" i="1"/>
  <c r="AB149" i="1"/>
  <c r="AC149" i="1"/>
  <c r="AD149" i="1"/>
  <c r="AE149" i="1"/>
  <c r="AF149" i="1"/>
  <c r="AG149" i="1"/>
  <c r="AH149" i="1"/>
  <c r="AI149" i="1"/>
  <c r="AJ149" i="1"/>
  <c r="AK149" i="1"/>
  <c r="AL149" i="1"/>
  <c r="AM149" i="1"/>
  <c r="AN149" i="1"/>
  <c r="AO149" i="1"/>
  <c r="D148" i="1"/>
  <c r="E148" i="1"/>
  <c r="F148" i="1"/>
  <c r="G148" i="1"/>
  <c r="H148" i="1"/>
  <c r="I148" i="1"/>
  <c r="J148" i="1"/>
  <c r="K148" i="1"/>
  <c r="L148" i="1"/>
  <c r="M148" i="1"/>
  <c r="N148" i="1"/>
  <c r="O148" i="1"/>
  <c r="P148" i="1"/>
  <c r="Q148" i="1"/>
  <c r="R148" i="1"/>
  <c r="S148" i="1"/>
  <c r="T148" i="1"/>
  <c r="U148" i="1"/>
  <c r="V148" i="1"/>
  <c r="W148" i="1"/>
  <c r="X148" i="1"/>
  <c r="Y148" i="1"/>
  <c r="Z148" i="1"/>
  <c r="AA148" i="1"/>
  <c r="AB148" i="1"/>
  <c r="AC148" i="1"/>
  <c r="AD148" i="1"/>
  <c r="AE148" i="1"/>
  <c r="AF148" i="1"/>
  <c r="AG148" i="1"/>
  <c r="AH148" i="1"/>
  <c r="AI148" i="1"/>
  <c r="AJ148" i="1"/>
  <c r="AK148" i="1"/>
  <c r="AL148" i="1"/>
  <c r="AM148" i="1"/>
  <c r="AN148" i="1"/>
  <c r="AO148" i="1"/>
  <c r="C147" i="1"/>
  <c r="D147" i="1"/>
  <c r="E147" i="1"/>
  <c r="F147" i="1"/>
  <c r="G147" i="1"/>
  <c r="H147" i="1"/>
  <c r="I147" i="1"/>
  <c r="J147" i="1"/>
  <c r="K147" i="1"/>
  <c r="L147" i="1"/>
  <c r="M147" i="1"/>
  <c r="N147" i="1"/>
  <c r="O147" i="1"/>
  <c r="P147" i="1"/>
  <c r="Q147" i="1"/>
  <c r="R147" i="1"/>
  <c r="S147" i="1"/>
  <c r="T147" i="1"/>
  <c r="U147" i="1"/>
  <c r="V147" i="1"/>
  <c r="W147" i="1"/>
  <c r="X147" i="1"/>
  <c r="Y147" i="1"/>
  <c r="Z147" i="1"/>
  <c r="AA147" i="1"/>
  <c r="AB147" i="1"/>
  <c r="AC147" i="1"/>
  <c r="AD147" i="1"/>
  <c r="AE147" i="1"/>
  <c r="AF147" i="1"/>
  <c r="AG147" i="1"/>
  <c r="AH147" i="1"/>
  <c r="AI147" i="1"/>
  <c r="AJ147" i="1"/>
  <c r="AK147" i="1"/>
  <c r="AL147" i="1"/>
  <c r="AM147" i="1"/>
  <c r="AN147" i="1"/>
  <c r="AO147" i="1"/>
  <c r="B146" i="1"/>
  <c r="C146" i="1"/>
  <c r="D146" i="1"/>
  <c r="E146" i="1"/>
  <c r="F146" i="1"/>
  <c r="G146" i="1"/>
  <c r="H146" i="1"/>
  <c r="I146" i="1"/>
  <c r="J146" i="1"/>
  <c r="K146" i="1"/>
  <c r="L146" i="1"/>
  <c r="M146" i="1"/>
  <c r="N146" i="1"/>
  <c r="O146" i="1"/>
  <c r="P146" i="1"/>
  <c r="Q146" i="1"/>
  <c r="R146" i="1"/>
  <c r="S146" i="1"/>
  <c r="T146" i="1"/>
  <c r="U146" i="1"/>
  <c r="V146" i="1"/>
  <c r="W146" i="1"/>
  <c r="X146" i="1"/>
  <c r="Y146" i="1"/>
  <c r="Z146" i="1"/>
  <c r="AA146" i="1"/>
  <c r="AB146" i="1"/>
  <c r="AC146" i="1"/>
  <c r="AD146" i="1"/>
  <c r="AE146" i="1"/>
  <c r="AF146" i="1"/>
  <c r="AG146" i="1"/>
  <c r="AH146" i="1"/>
  <c r="AI146" i="1"/>
  <c r="AJ146" i="1"/>
  <c r="AK146" i="1"/>
  <c r="AL146" i="1"/>
  <c r="AM146" i="1"/>
  <c r="AN146" i="1"/>
  <c r="AO146" i="1"/>
  <c r="B19" i="1"/>
  <c r="B20" i="1"/>
  <c r="C28" i="1"/>
  <c r="D28" i="1"/>
  <c r="F28" i="1"/>
  <c r="G28" i="1"/>
  <c r="H28" i="1"/>
  <c r="J28" i="1"/>
  <c r="K28" i="1"/>
  <c r="L28" i="1"/>
  <c r="N28" i="1"/>
  <c r="O28" i="1"/>
  <c r="P28" i="1"/>
  <c r="R28" i="1"/>
  <c r="S28" i="1"/>
  <c r="T28" i="1"/>
  <c r="V28" i="1"/>
  <c r="W28" i="1"/>
  <c r="X28" i="1"/>
  <c r="Z28" i="1"/>
  <c r="AA28" i="1"/>
  <c r="AB28" i="1"/>
  <c r="AD28" i="1"/>
  <c r="AE28" i="1"/>
  <c r="AF28" i="1"/>
  <c r="AH28" i="1"/>
  <c r="AI28" i="1"/>
  <c r="AJ28" i="1"/>
  <c r="AL28" i="1"/>
  <c r="AM28" i="1"/>
  <c r="AN28" i="1"/>
  <c r="E28" i="1"/>
  <c r="I28" i="1"/>
  <c r="M28" i="1"/>
  <c r="Q28" i="1"/>
  <c r="U28" i="1"/>
  <c r="Y28" i="1"/>
  <c r="AC28" i="1"/>
  <c r="AG28" i="1"/>
  <c r="AK28" i="1"/>
  <c r="AO28" i="1"/>
  <c r="B28" i="1"/>
  <c r="B21" i="1"/>
</calcChain>
</file>

<file path=xl/sharedStrings.xml><?xml version="1.0" encoding="utf-8"?>
<sst xmlns="http://schemas.openxmlformats.org/spreadsheetml/2006/main" count="380" uniqueCount="143">
  <si>
    <t>Cash Low point</t>
  </si>
  <si>
    <t>Months to recover CAC</t>
  </si>
  <si>
    <t>LTV to CAC ratio</t>
  </si>
  <si>
    <t>LTV (Lifetime Value of Customer)</t>
  </si>
  <si>
    <t>Customer Lifetime</t>
  </si>
  <si>
    <t>Computations</t>
  </si>
  <si>
    <t>Monthly growth rate for new custs</t>
  </si>
  <si>
    <t>Month 1 - no of new customers</t>
  </si>
  <si>
    <t>Monthly Churn Rate</t>
  </si>
  <si>
    <t>CAC (Cost to Acquire a Customer)</t>
  </si>
  <si>
    <t>Gross Margin %</t>
  </si>
  <si>
    <t>Average Monthly Payment</t>
  </si>
  <si>
    <t>Note: in the above set of numbers, the LTV to CAC ratio was maintained at just above 3 by varying churn.</t>
  </si>
  <si>
    <t>Months to recover CAC: 18.8</t>
  </si>
  <si>
    <t>Months to recover CAC: 12.5</t>
  </si>
  <si>
    <t>Months to recover CAC: 6.3</t>
  </si>
  <si>
    <t>Month 40</t>
  </si>
  <si>
    <t>Month 39</t>
  </si>
  <si>
    <t>Month 38</t>
  </si>
  <si>
    <t>Month 37</t>
  </si>
  <si>
    <t>Month 36</t>
  </si>
  <si>
    <t>Month 35</t>
  </si>
  <si>
    <t>Month 34</t>
  </si>
  <si>
    <t>Month 33</t>
  </si>
  <si>
    <t>Month 32</t>
  </si>
  <si>
    <t>Month 31</t>
  </si>
  <si>
    <t>Month 30</t>
  </si>
  <si>
    <t>Month 29</t>
  </si>
  <si>
    <t>Month 28</t>
  </si>
  <si>
    <t>Month 27</t>
  </si>
  <si>
    <t>Month 26</t>
  </si>
  <si>
    <t>Month 25</t>
  </si>
  <si>
    <t>Month 24</t>
  </si>
  <si>
    <t>Month 23</t>
  </si>
  <si>
    <t>Month 22</t>
  </si>
  <si>
    <t>Month 21</t>
  </si>
  <si>
    <t>Month 20</t>
  </si>
  <si>
    <t>Month 19</t>
  </si>
  <si>
    <t>Month 18</t>
  </si>
  <si>
    <t>Month 17</t>
  </si>
  <si>
    <t>Month 16</t>
  </si>
  <si>
    <t>Month 15</t>
  </si>
  <si>
    <t>Month 14</t>
  </si>
  <si>
    <t>Month 13</t>
  </si>
  <si>
    <t>Month 12</t>
  </si>
  <si>
    <t>Month 11</t>
  </si>
  <si>
    <t>Month 10</t>
  </si>
  <si>
    <t>Month 9</t>
  </si>
  <si>
    <t>Month 8</t>
  </si>
  <si>
    <t>Month 7</t>
  </si>
  <si>
    <t>Month 6</t>
  </si>
  <si>
    <t>Month 5</t>
  </si>
  <si>
    <t>Month 4</t>
  </si>
  <si>
    <t>Month 3</t>
  </si>
  <si>
    <t>Month 2</t>
  </si>
  <si>
    <t>Month 1</t>
  </si>
  <si>
    <t>Cumulative Cash Flow</t>
  </si>
  <si>
    <t>Growth Rate: 10 more custs per mnth</t>
  </si>
  <si>
    <t>Growth Rate: 5 more custs per mnth</t>
  </si>
  <si>
    <t>Growth Rate: 2 more custs per mnth</t>
  </si>
  <si>
    <t>Cash Flow</t>
  </si>
  <si>
    <t>Subscription Payments * GM%</t>
  </si>
  <si>
    <t>CAC</t>
  </si>
  <si>
    <t>Total Customers</t>
  </si>
  <si>
    <t>No of customers lost to churn</t>
  </si>
  <si>
    <t>Number of new Customers Added</t>
  </si>
  <si>
    <t>Multiple Customer Cashflow</t>
  </si>
  <si>
    <t>Subscription payments * GM%</t>
  </si>
  <si>
    <t>CAC (Cost to acquire the customer)</t>
  </si>
  <si>
    <t>Single Customer Cashflow</t>
  </si>
  <si>
    <t>Cash Low Point</t>
  </si>
  <si>
    <t>months</t>
  </si>
  <si>
    <t>Input Variables</t>
  </si>
  <si>
    <t>Simple SaaS cash flow anaysis</t>
  </si>
  <si>
    <t>Cost to Acquire (CAC)</t>
  </si>
  <si>
    <t>License Revenue</t>
  </si>
  <si>
    <t>Blue Line</t>
  </si>
  <si>
    <t>Red Line</t>
  </si>
  <si>
    <t>Green Line</t>
  </si>
  <si>
    <t>Monthly growth rate for new custs (X)</t>
  </si>
  <si>
    <t>Graphs showing the impact of Churn</t>
  </si>
  <si>
    <t>Cohort 1</t>
  </si>
  <si>
    <t>Cohort 2</t>
  </si>
  <si>
    <t>Cohort 3</t>
  </si>
  <si>
    <t>Cohort 4</t>
  </si>
  <si>
    <t>Cohort 5</t>
  </si>
  <si>
    <t>Cohort 6</t>
  </si>
  <si>
    <t>Cohort 7</t>
  </si>
  <si>
    <t>Cohort 8</t>
  </si>
  <si>
    <t>Cohort 9</t>
  </si>
  <si>
    <t>Cohort 10</t>
  </si>
  <si>
    <t>Cohort 11</t>
  </si>
  <si>
    <t>Cohort 12</t>
  </si>
  <si>
    <t>Cohort 13</t>
  </si>
  <si>
    <t>Cohort 14</t>
  </si>
  <si>
    <t>Cohort 15</t>
  </si>
  <si>
    <t>Cohort 16</t>
  </si>
  <si>
    <t>Cohort 17</t>
  </si>
  <si>
    <t>Cohort 18</t>
  </si>
  <si>
    <t>Cohort 19</t>
  </si>
  <si>
    <t>Cohort 20</t>
  </si>
  <si>
    <t>Cohort 21</t>
  </si>
  <si>
    <t>Cohort 22</t>
  </si>
  <si>
    <t>Cohort 23</t>
  </si>
  <si>
    <t>Cohort 24</t>
  </si>
  <si>
    <t>Cohort 25</t>
  </si>
  <si>
    <t>Cohort 26</t>
  </si>
  <si>
    <t>Cohort 27</t>
  </si>
  <si>
    <t>Cohort 28</t>
  </si>
  <si>
    <t>Cohort 29</t>
  </si>
  <si>
    <t>Cohort 30</t>
  </si>
  <si>
    <t>Cohort 31</t>
  </si>
  <si>
    <t>Cohort 32</t>
  </si>
  <si>
    <t>Cohort 33</t>
  </si>
  <si>
    <t>Cohort 34</t>
  </si>
  <si>
    <t>Cohort 35</t>
  </si>
  <si>
    <t>Cohort 36</t>
  </si>
  <si>
    <t>Cohort 37</t>
  </si>
  <si>
    <t>Cohort 38</t>
  </si>
  <si>
    <t>Cohort 39</t>
  </si>
  <si>
    <t>Cohort 40</t>
  </si>
  <si>
    <t>Month 41</t>
  </si>
  <si>
    <t>Month 42</t>
  </si>
  <si>
    <t>Month 43</t>
  </si>
  <si>
    <t>Month 44</t>
  </si>
  <si>
    <t>Month 45</t>
  </si>
  <si>
    <t>Month 46</t>
  </si>
  <si>
    <t>Month 47</t>
  </si>
  <si>
    <t>Month 48</t>
  </si>
  <si>
    <t>Month 49</t>
  </si>
  <si>
    <t>Month 50</t>
  </si>
  <si>
    <t>Month 51</t>
  </si>
  <si>
    <t>Month 52</t>
  </si>
  <si>
    <t>Month 53</t>
  </si>
  <si>
    <t>Month 54</t>
  </si>
  <si>
    <t>Month 55</t>
  </si>
  <si>
    <t>Month 56</t>
  </si>
  <si>
    <t>Month 57</t>
  </si>
  <si>
    <t>Month 58</t>
  </si>
  <si>
    <t>Month 59</t>
  </si>
  <si>
    <t>Month 60</t>
  </si>
  <si>
    <t>http://www.forentrepreneurs.com/</t>
  </si>
  <si>
    <t>by David Skok, General Partner at Matrix Partners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</si>
</sst>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0.0%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000000"/>
      <name val="Calibri"/>
      <scheme val="minor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6" tint="0.59999389629810485"/>
        <bgColor indexed="65"/>
      </patternFill>
    </fill>
  </fills>
  <borders count="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/>
      <bottom style="medium">
        <color theme="4" tint="0.39997558519241921"/>
      </bottom>
      <diagonal/>
    </border>
  </borders>
  <cellStyleXfs count="15">
    <xf numFmtId="0" fontId="0" fillId="0" borderId="0"/>
    <xf numFmtId="43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2" borderId="3" applyNumberFormat="0" applyAlignment="0" applyProtection="0"/>
    <xf numFmtId="0" fontId="6" fillId="0" borderId="4" applyNumberFormat="0" applyFill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1" fillId="6" borderId="0" applyNumberFormat="0" applyBorder="0" applyAlignment="0" applyProtection="0"/>
    <xf numFmtId="44" fontId="1" fillId="0" borderId="0" applyFont="0" applyFill="0" applyBorder="0" applyAlignment="0" applyProtection="0"/>
    <xf numFmtId="0" fontId="9" fillId="0" borderId="6" applyNumberFormat="0" applyFill="0" applyAlignment="0" applyProtection="0"/>
    <xf numFmtId="0" fontId="11" fillId="0" borderId="0" applyNumberFormat="0" applyFill="0" applyBorder="0" applyAlignment="0" applyProtection="0"/>
  </cellStyleXfs>
  <cellXfs count="36">
    <xf numFmtId="0" fontId="0" fillId="0" borderId="0" xfId="0"/>
    <xf numFmtId="42" fontId="7" fillId="4" borderId="0" xfId="9" applyNumberFormat="1"/>
    <xf numFmtId="0" fontId="7" fillId="4" borderId="0" xfId="9"/>
    <xf numFmtId="164" fontId="1" fillId="6" borderId="0" xfId="11" applyNumberFormat="1"/>
    <xf numFmtId="0" fontId="1" fillId="6" borderId="0" xfId="11"/>
    <xf numFmtId="43" fontId="0" fillId="0" borderId="0" xfId="1" applyFont="1"/>
    <xf numFmtId="42" fontId="0" fillId="0" borderId="0" xfId="2" applyFont="1"/>
    <xf numFmtId="0" fontId="4" fillId="0" borderId="2" xfId="5"/>
    <xf numFmtId="165" fontId="5" fillId="2" borderId="3" xfId="6" applyNumberFormat="1"/>
    <xf numFmtId="166" fontId="0" fillId="0" borderId="0" xfId="0" applyNumberFormat="1"/>
    <xf numFmtId="10" fontId="5" fillId="2" borderId="3" xfId="6" applyNumberFormat="1"/>
    <xf numFmtId="166" fontId="5" fillId="2" borderId="3" xfId="6" applyNumberFormat="1"/>
    <xf numFmtId="42" fontId="5" fillId="2" borderId="3" xfId="6" applyNumberFormat="1"/>
    <xf numFmtId="9" fontId="5" fillId="2" borderId="3" xfId="6" applyNumberFormat="1"/>
    <xf numFmtId="0" fontId="8" fillId="0" borderId="0" xfId="7" applyFont="1" applyFill="1" applyBorder="1"/>
    <xf numFmtId="42" fontId="6" fillId="0" borderId="4" xfId="2" applyFont="1" applyBorder="1"/>
    <xf numFmtId="0" fontId="6" fillId="0" borderId="4" xfId="7"/>
    <xf numFmtId="0" fontId="7" fillId="3" borderId="0" xfId="8" applyAlignment="1">
      <alignment horizontal="right"/>
    </xf>
    <xf numFmtId="42" fontId="0" fillId="0" borderId="5" xfId="2" applyFont="1" applyBorder="1"/>
    <xf numFmtId="0" fontId="0" fillId="0" borderId="5" xfId="0" applyBorder="1"/>
    <xf numFmtId="165" fontId="0" fillId="0" borderId="0" xfId="0" applyNumberFormat="1"/>
    <xf numFmtId="0" fontId="3" fillId="0" borderId="1" xfId="4"/>
    <xf numFmtId="42" fontId="6" fillId="0" borderId="4" xfId="7" applyNumberFormat="1"/>
    <xf numFmtId="42" fontId="0" fillId="0" borderId="5" xfId="0" applyNumberFormat="1" applyBorder="1"/>
    <xf numFmtId="42" fontId="0" fillId="0" borderId="0" xfId="0" applyNumberFormat="1"/>
    <xf numFmtId="164" fontId="0" fillId="0" borderId="0" xfId="1" applyNumberFormat="1" applyFont="1"/>
    <xf numFmtId="0" fontId="2" fillId="0" borderId="0" xfId="3"/>
    <xf numFmtId="0" fontId="7" fillId="5" borderId="0" xfId="10" applyAlignment="1">
      <alignment horizontal="right"/>
    </xf>
    <xf numFmtId="0" fontId="7" fillId="4" borderId="0" xfId="9" applyAlignment="1">
      <alignment horizontal="right"/>
    </xf>
    <xf numFmtId="42" fontId="0" fillId="0" borderId="0" xfId="12" applyNumberFormat="1" applyFont="1"/>
    <xf numFmtId="10" fontId="0" fillId="0" borderId="0" xfId="0" applyNumberFormat="1"/>
    <xf numFmtId="0" fontId="1" fillId="0" borderId="4" xfId="7" applyFont="1"/>
    <xf numFmtId="0" fontId="9" fillId="0" borderId="6" xfId="13"/>
    <xf numFmtId="1" fontId="0" fillId="0" borderId="0" xfId="0" applyNumberFormat="1"/>
    <xf numFmtId="0" fontId="11" fillId="0" borderId="0" xfId="14"/>
    <xf numFmtId="0" fontId="10" fillId="0" borderId="0" xfId="0" applyFont="1"/>
  </cellXfs>
  <cellStyles count="15">
    <cellStyle name="40% - Accent3" xfId="11" builtinId="39"/>
    <cellStyle name="Accent1" xfId="8" builtinId="29"/>
    <cellStyle name="Accent2" xfId="9" builtinId="33"/>
    <cellStyle name="Accent3" xfId="10" builtinId="37"/>
    <cellStyle name="Comma" xfId="1" builtinId="3"/>
    <cellStyle name="Currency" xfId="12" builtinId="4"/>
    <cellStyle name="Currency [0]" xfId="2" builtinId="7"/>
    <cellStyle name="Heading 1" xfId="4" builtinId="16"/>
    <cellStyle name="Heading 2" xfId="5" builtinId="17"/>
    <cellStyle name="Heading 3" xfId="13" builtinId="18"/>
    <cellStyle name="Hyperlink" xfId="14" builtinId="8"/>
    <cellStyle name="Input" xfId="6" builtinId="20"/>
    <cellStyle name="Normal" xfId="0" builtinId="0"/>
    <cellStyle name="Title" xfId="3" builtinId="15"/>
    <cellStyle name="Total" xfId="7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Single Customer Cash Flow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'Simple SaaS analysis'!$A$26</c:f>
              <c:strCache>
                <c:ptCount val="1"/>
                <c:pt idx="0">
                  <c:v>CAC (Cost to acquire the customer)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strRef>
              <c:f>'Simple SaaS analysis'!$B$25:$M$25</c:f>
              <c:strCache>
                <c:ptCount val="12"/>
                <c:pt idx="0">
                  <c:v>Month 1</c:v>
                </c:pt>
                <c:pt idx="1">
                  <c:v>Month 2</c:v>
                </c:pt>
                <c:pt idx="2">
                  <c:v>Month 3</c:v>
                </c:pt>
                <c:pt idx="3">
                  <c:v>Month 4</c:v>
                </c:pt>
                <c:pt idx="4">
                  <c:v>Month 5</c:v>
                </c:pt>
                <c:pt idx="5">
                  <c:v>Month 6</c:v>
                </c:pt>
                <c:pt idx="6">
                  <c:v>Month 7</c:v>
                </c:pt>
                <c:pt idx="7">
                  <c:v>Month 8</c:v>
                </c:pt>
                <c:pt idx="8">
                  <c:v>Month 9</c:v>
                </c:pt>
                <c:pt idx="9">
                  <c:v>Month 10</c:v>
                </c:pt>
                <c:pt idx="10">
                  <c:v>Month 11</c:v>
                </c:pt>
                <c:pt idx="11">
                  <c:v>Month 12</c:v>
                </c:pt>
              </c:strCache>
            </c:strRef>
          </c:cat>
          <c:val>
            <c:numRef>
              <c:f>'Simple SaaS analysis'!$B$26:$M$26</c:f>
              <c:numCache>
                <c:formatCode>General</c:formatCode>
                <c:ptCount val="12"/>
                <c:pt idx="0" formatCode="_(&quot;$&quot;* #,##0_);_(&quot;$&quot;* \(#,##0\);_(&quot;$&quot;* &quot;-&quot;_);_(@_)">
                  <c:v>-6000.0</c:v>
                </c:pt>
              </c:numCache>
            </c:numRef>
          </c:val>
        </c:ser>
        <c:ser>
          <c:idx val="1"/>
          <c:order val="1"/>
          <c:tx>
            <c:strRef>
              <c:f>'Simple SaaS analysis'!$A$27</c:f>
              <c:strCache>
                <c:ptCount val="1"/>
                <c:pt idx="0">
                  <c:v>Subscription payments * GM%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cat>
            <c:strRef>
              <c:f>'Simple SaaS analysis'!$B$25:$M$25</c:f>
              <c:strCache>
                <c:ptCount val="12"/>
                <c:pt idx="0">
                  <c:v>Month 1</c:v>
                </c:pt>
                <c:pt idx="1">
                  <c:v>Month 2</c:v>
                </c:pt>
                <c:pt idx="2">
                  <c:v>Month 3</c:v>
                </c:pt>
                <c:pt idx="3">
                  <c:v>Month 4</c:v>
                </c:pt>
                <c:pt idx="4">
                  <c:v>Month 5</c:v>
                </c:pt>
                <c:pt idx="5">
                  <c:v>Month 6</c:v>
                </c:pt>
                <c:pt idx="6">
                  <c:v>Month 7</c:v>
                </c:pt>
                <c:pt idx="7">
                  <c:v>Month 8</c:v>
                </c:pt>
                <c:pt idx="8">
                  <c:v>Month 9</c:v>
                </c:pt>
                <c:pt idx="9">
                  <c:v>Month 10</c:v>
                </c:pt>
                <c:pt idx="10">
                  <c:v>Month 11</c:v>
                </c:pt>
                <c:pt idx="11">
                  <c:v>Month 12</c:v>
                </c:pt>
              </c:strCache>
            </c:strRef>
          </c:cat>
          <c:val>
            <c:numRef>
              <c:f>'Simple SaaS analysis'!$B$27:$M$27</c:f>
              <c:numCache>
                <c:formatCode>_("$"* #,##0_);_("$"* \(#,##0\);_("$"* "-"_);_(@_)</c:formatCode>
                <c:ptCount val="12"/>
                <c:pt idx="0">
                  <c:v>0.0</c:v>
                </c:pt>
                <c:pt idx="1">
                  <c:v>480.0</c:v>
                </c:pt>
                <c:pt idx="2">
                  <c:v>480.0</c:v>
                </c:pt>
                <c:pt idx="3">
                  <c:v>480.0</c:v>
                </c:pt>
                <c:pt idx="4">
                  <c:v>480.0</c:v>
                </c:pt>
                <c:pt idx="5">
                  <c:v>480.0</c:v>
                </c:pt>
                <c:pt idx="6">
                  <c:v>480.0</c:v>
                </c:pt>
                <c:pt idx="7">
                  <c:v>480.0</c:v>
                </c:pt>
                <c:pt idx="8">
                  <c:v>480.0</c:v>
                </c:pt>
                <c:pt idx="9">
                  <c:v>480.0</c:v>
                </c:pt>
                <c:pt idx="10">
                  <c:v>480.0</c:v>
                </c:pt>
                <c:pt idx="11">
                  <c:v>480.0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3"/>
        <c:overlap val="100"/>
        <c:axId val="-1360515344"/>
        <c:axId val="-1301674256"/>
      </c:barChart>
      <c:catAx>
        <c:axId val="-13605153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baseline="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-1301674256"/>
        <c:crosses val="autoZero"/>
        <c:auto val="1"/>
        <c:lblAlgn val="ctr"/>
        <c:lblOffset val="100"/>
        <c:noMultiLvlLbl val="0"/>
      </c:catAx>
      <c:valAx>
        <c:axId val="-1301674256"/>
        <c:scaling>
          <c:orientation val="minMax"/>
        </c:scaling>
        <c:delete val="0"/>
        <c:axPos val="l"/>
        <c:majorGridlines/>
        <c:numFmt formatCode="_(&quot;$&quot;* #,##0_);_(&quot;$&quot;* \(#,##0\);_(&quot;$&quot;* &quot;-&quot;_);_(@_)" sourceLinked="1"/>
        <c:majorTickMark val="out"/>
        <c:minorTickMark val="none"/>
        <c:tickLblPos val="nextTo"/>
        <c:crossAx val="-136051534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Single Customer</a:t>
            </a:r>
            <a:r>
              <a:rPr lang="en-US" sz="1600" baseline="0"/>
              <a:t> - </a:t>
            </a:r>
            <a:r>
              <a:rPr lang="en-US" sz="1600"/>
              <a:t>Cumulative Cash Flow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'Simple SaaS analysis'!$A$29</c:f>
              <c:strCache>
                <c:ptCount val="1"/>
                <c:pt idx="0">
                  <c:v>Cumulative Cash Flow</c:v>
                </c:pt>
              </c:strCache>
            </c:strRef>
          </c:tx>
          <c:invertIfNegative val="0"/>
          <c:cat>
            <c:strRef>
              <c:f>'Simple SaaS analysis'!$B$25:$S$25</c:f>
              <c:strCache>
                <c:ptCount val="18"/>
                <c:pt idx="0">
                  <c:v>Month 1</c:v>
                </c:pt>
                <c:pt idx="1">
                  <c:v>Month 2</c:v>
                </c:pt>
                <c:pt idx="2">
                  <c:v>Month 3</c:v>
                </c:pt>
                <c:pt idx="3">
                  <c:v>Month 4</c:v>
                </c:pt>
                <c:pt idx="4">
                  <c:v>Month 5</c:v>
                </c:pt>
                <c:pt idx="5">
                  <c:v>Month 6</c:v>
                </c:pt>
                <c:pt idx="6">
                  <c:v>Month 7</c:v>
                </c:pt>
                <c:pt idx="7">
                  <c:v>Month 8</c:v>
                </c:pt>
                <c:pt idx="8">
                  <c:v>Month 9</c:v>
                </c:pt>
                <c:pt idx="9">
                  <c:v>Month 10</c:v>
                </c:pt>
                <c:pt idx="10">
                  <c:v>Month 11</c:v>
                </c:pt>
                <c:pt idx="11">
                  <c:v>Month 12</c:v>
                </c:pt>
                <c:pt idx="12">
                  <c:v>Month 13</c:v>
                </c:pt>
                <c:pt idx="13">
                  <c:v>Month 14</c:v>
                </c:pt>
                <c:pt idx="14">
                  <c:v>Month 15</c:v>
                </c:pt>
                <c:pt idx="15">
                  <c:v>Month 16</c:v>
                </c:pt>
                <c:pt idx="16">
                  <c:v>Month 17</c:v>
                </c:pt>
                <c:pt idx="17">
                  <c:v>Month 18</c:v>
                </c:pt>
              </c:strCache>
            </c:strRef>
          </c:cat>
          <c:val>
            <c:numRef>
              <c:f>'Simple SaaS analysis'!$B$29:$S$29</c:f>
              <c:numCache>
                <c:formatCode>_("$"* #,##0_);_("$"* \(#,##0\);_("$"* "-"_);_(@_)</c:formatCode>
                <c:ptCount val="18"/>
                <c:pt idx="0">
                  <c:v>-6000.0</c:v>
                </c:pt>
                <c:pt idx="1">
                  <c:v>-5520.0</c:v>
                </c:pt>
                <c:pt idx="2">
                  <c:v>-5040.0</c:v>
                </c:pt>
                <c:pt idx="3">
                  <c:v>-4560.0</c:v>
                </c:pt>
                <c:pt idx="4">
                  <c:v>-4080.0</c:v>
                </c:pt>
                <c:pt idx="5">
                  <c:v>-3600.0</c:v>
                </c:pt>
                <c:pt idx="6">
                  <c:v>-3120.0</c:v>
                </c:pt>
                <c:pt idx="7">
                  <c:v>-2640.0</c:v>
                </c:pt>
                <c:pt idx="8">
                  <c:v>-2160.0</c:v>
                </c:pt>
                <c:pt idx="9">
                  <c:v>-1680.0</c:v>
                </c:pt>
                <c:pt idx="10">
                  <c:v>-1200.0</c:v>
                </c:pt>
                <c:pt idx="11">
                  <c:v>-720.0</c:v>
                </c:pt>
                <c:pt idx="12">
                  <c:v>-240.0</c:v>
                </c:pt>
                <c:pt idx="13">
                  <c:v>240.0</c:v>
                </c:pt>
                <c:pt idx="14">
                  <c:v>720.0</c:v>
                </c:pt>
                <c:pt idx="15">
                  <c:v>1200.0</c:v>
                </c:pt>
                <c:pt idx="16">
                  <c:v>1680.0</c:v>
                </c:pt>
                <c:pt idx="17">
                  <c:v>2160.0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173889936"/>
        <c:axId val="-1181710080"/>
      </c:barChart>
      <c:catAx>
        <c:axId val="-11738899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181710080"/>
        <c:crosses val="autoZero"/>
        <c:auto val="1"/>
        <c:lblAlgn val="ctr"/>
        <c:lblOffset val="100"/>
        <c:noMultiLvlLbl val="0"/>
      </c:catAx>
      <c:valAx>
        <c:axId val="-1181710080"/>
        <c:scaling>
          <c:orientation val="minMax"/>
        </c:scaling>
        <c:delete val="0"/>
        <c:axPos val="l"/>
        <c:majorGridlines/>
        <c:numFmt formatCode="_(&quot;$&quot;* #,##0_);_(&quot;$&quot;* \(#,##0\);_(&quot;$&quot;* &quot;-&quot;_);_(@_)" sourceLinked="1"/>
        <c:majorTickMark val="out"/>
        <c:minorTickMark val="none"/>
        <c:tickLblPos val="nextTo"/>
        <c:crossAx val="-11738899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Cash Flows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'Simple SaaS analysis'!$A$39</c:f>
              <c:strCache>
                <c:ptCount val="1"/>
                <c:pt idx="0">
                  <c:v>CAC</c:v>
                </c:pt>
              </c:strCache>
            </c:strRef>
          </c:tx>
          <c:invertIfNegative val="0"/>
          <c:cat>
            <c:strRef>
              <c:f>'Simple SaaS analysis'!$B$35:$BI$35</c:f>
              <c:strCache>
                <c:ptCount val="60"/>
                <c:pt idx="0">
                  <c:v>Month 1</c:v>
                </c:pt>
                <c:pt idx="1">
                  <c:v>Month 2</c:v>
                </c:pt>
                <c:pt idx="2">
                  <c:v>Month 3</c:v>
                </c:pt>
                <c:pt idx="3">
                  <c:v>Month 4</c:v>
                </c:pt>
                <c:pt idx="4">
                  <c:v>Month 5</c:v>
                </c:pt>
                <c:pt idx="5">
                  <c:v>Month 6</c:v>
                </c:pt>
                <c:pt idx="6">
                  <c:v>Month 7</c:v>
                </c:pt>
                <c:pt idx="7">
                  <c:v>Month 8</c:v>
                </c:pt>
                <c:pt idx="8">
                  <c:v>Month 9</c:v>
                </c:pt>
                <c:pt idx="9">
                  <c:v>Month 10</c:v>
                </c:pt>
                <c:pt idx="10">
                  <c:v>Month 11</c:v>
                </c:pt>
                <c:pt idx="11">
                  <c:v>Month 12</c:v>
                </c:pt>
                <c:pt idx="12">
                  <c:v>Month 13</c:v>
                </c:pt>
                <c:pt idx="13">
                  <c:v>Month 14</c:v>
                </c:pt>
                <c:pt idx="14">
                  <c:v>Month 15</c:v>
                </c:pt>
                <c:pt idx="15">
                  <c:v>Month 16</c:v>
                </c:pt>
                <c:pt idx="16">
                  <c:v>Month 17</c:v>
                </c:pt>
                <c:pt idx="17">
                  <c:v>Month 18</c:v>
                </c:pt>
                <c:pt idx="18">
                  <c:v>Month 19</c:v>
                </c:pt>
                <c:pt idx="19">
                  <c:v>Month 20</c:v>
                </c:pt>
                <c:pt idx="20">
                  <c:v>Month 21</c:v>
                </c:pt>
                <c:pt idx="21">
                  <c:v>Month 22</c:v>
                </c:pt>
                <c:pt idx="22">
                  <c:v>Month 23</c:v>
                </c:pt>
                <c:pt idx="23">
                  <c:v>Month 24</c:v>
                </c:pt>
                <c:pt idx="24">
                  <c:v>Month 25</c:v>
                </c:pt>
                <c:pt idx="25">
                  <c:v>Month 26</c:v>
                </c:pt>
                <c:pt idx="26">
                  <c:v>Month 27</c:v>
                </c:pt>
                <c:pt idx="27">
                  <c:v>Month 28</c:v>
                </c:pt>
                <c:pt idx="28">
                  <c:v>Month 29</c:v>
                </c:pt>
                <c:pt idx="29">
                  <c:v>Month 30</c:v>
                </c:pt>
                <c:pt idx="30">
                  <c:v>Month 31</c:v>
                </c:pt>
                <c:pt idx="31">
                  <c:v>Month 32</c:v>
                </c:pt>
                <c:pt idx="32">
                  <c:v>Month 33</c:v>
                </c:pt>
                <c:pt idx="33">
                  <c:v>Month 34</c:v>
                </c:pt>
                <c:pt idx="34">
                  <c:v>Month 35</c:v>
                </c:pt>
                <c:pt idx="35">
                  <c:v>Month 36</c:v>
                </c:pt>
                <c:pt idx="36">
                  <c:v>Month 37</c:v>
                </c:pt>
                <c:pt idx="37">
                  <c:v>Month 38</c:v>
                </c:pt>
                <c:pt idx="38">
                  <c:v>Month 39</c:v>
                </c:pt>
                <c:pt idx="39">
                  <c:v>Month 40</c:v>
                </c:pt>
                <c:pt idx="40">
                  <c:v>Month 41</c:v>
                </c:pt>
                <c:pt idx="41">
                  <c:v>Month 42</c:v>
                </c:pt>
                <c:pt idx="42">
                  <c:v>Month 43</c:v>
                </c:pt>
                <c:pt idx="43">
                  <c:v>Month 44</c:v>
                </c:pt>
                <c:pt idx="44">
                  <c:v>Month 45</c:v>
                </c:pt>
                <c:pt idx="45">
                  <c:v>Month 46</c:v>
                </c:pt>
                <c:pt idx="46">
                  <c:v>Month 47</c:v>
                </c:pt>
                <c:pt idx="47">
                  <c:v>Month 48</c:v>
                </c:pt>
                <c:pt idx="48">
                  <c:v>Month 49</c:v>
                </c:pt>
                <c:pt idx="49">
                  <c:v>Month 50</c:v>
                </c:pt>
                <c:pt idx="50">
                  <c:v>Month 51</c:v>
                </c:pt>
                <c:pt idx="51">
                  <c:v>Month 52</c:v>
                </c:pt>
                <c:pt idx="52">
                  <c:v>Month 53</c:v>
                </c:pt>
                <c:pt idx="53">
                  <c:v>Month 54</c:v>
                </c:pt>
                <c:pt idx="54">
                  <c:v>Month 55</c:v>
                </c:pt>
                <c:pt idx="55">
                  <c:v>Month 56</c:v>
                </c:pt>
                <c:pt idx="56">
                  <c:v>Month 57</c:v>
                </c:pt>
                <c:pt idx="57">
                  <c:v>Month 58</c:v>
                </c:pt>
                <c:pt idx="58">
                  <c:v>Month 59</c:v>
                </c:pt>
                <c:pt idx="59">
                  <c:v>Month 60</c:v>
                </c:pt>
              </c:strCache>
            </c:strRef>
          </c:cat>
          <c:val>
            <c:numRef>
              <c:f>'Simple SaaS analysis'!$B$39:$BI$39</c:f>
              <c:numCache>
                <c:formatCode>_("$"* #,##0_);_("$"* \(#,##0\);_("$"* "-"_);_(@_)</c:formatCode>
                <c:ptCount val="60"/>
                <c:pt idx="0">
                  <c:v>-60000.0</c:v>
                </c:pt>
                <c:pt idx="1">
                  <c:v>-72000.0</c:v>
                </c:pt>
                <c:pt idx="2">
                  <c:v>-84000.0</c:v>
                </c:pt>
                <c:pt idx="3">
                  <c:v>-96000.0</c:v>
                </c:pt>
                <c:pt idx="4">
                  <c:v>-108000.0</c:v>
                </c:pt>
                <c:pt idx="5">
                  <c:v>-120000.0</c:v>
                </c:pt>
                <c:pt idx="6">
                  <c:v>-132000.0</c:v>
                </c:pt>
                <c:pt idx="7">
                  <c:v>-144000.0</c:v>
                </c:pt>
                <c:pt idx="8">
                  <c:v>-156000.0</c:v>
                </c:pt>
                <c:pt idx="9">
                  <c:v>-168000.0</c:v>
                </c:pt>
                <c:pt idx="10">
                  <c:v>-180000.0</c:v>
                </c:pt>
                <c:pt idx="11">
                  <c:v>-192000.0</c:v>
                </c:pt>
                <c:pt idx="12">
                  <c:v>-204000.0</c:v>
                </c:pt>
                <c:pt idx="13">
                  <c:v>-216000.0</c:v>
                </c:pt>
                <c:pt idx="14">
                  <c:v>-228000.0</c:v>
                </c:pt>
                <c:pt idx="15">
                  <c:v>-240000.0</c:v>
                </c:pt>
                <c:pt idx="16">
                  <c:v>-252000.0</c:v>
                </c:pt>
                <c:pt idx="17">
                  <c:v>-264000.0</c:v>
                </c:pt>
                <c:pt idx="18">
                  <c:v>-276000.0</c:v>
                </c:pt>
                <c:pt idx="19">
                  <c:v>-288000.0</c:v>
                </c:pt>
                <c:pt idx="20">
                  <c:v>-300000.0</c:v>
                </c:pt>
                <c:pt idx="21">
                  <c:v>-312000.0</c:v>
                </c:pt>
                <c:pt idx="22">
                  <c:v>-324000.0</c:v>
                </c:pt>
                <c:pt idx="23">
                  <c:v>-336000.0</c:v>
                </c:pt>
                <c:pt idx="24">
                  <c:v>-348000.0</c:v>
                </c:pt>
                <c:pt idx="25">
                  <c:v>-360000.0</c:v>
                </c:pt>
                <c:pt idx="26">
                  <c:v>-372000.0</c:v>
                </c:pt>
                <c:pt idx="27">
                  <c:v>-384000.0</c:v>
                </c:pt>
                <c:pt idx="28">
                  <c:v>-396000.0</c:v>
                </c:pt>
                <c:pt idx="29">
                  <c:v>-408000.0</c:v>
                </c:pt>
                <c:pt idx="30">
                  <c:v>-420000.0</c:v>
                </c:pt>
                <c:pt idx="31">
                  <c:v>-432000.0</c:v>
                </c:pt>
                <c:pt idx="32">
                  <c:v>-444000.0</c:v>
                </c:pt>
                <c:pt idx="33">
                  <c:v>-456000.0</c:v>
                </c:pt>
                <c:pt idx="34">
                  <c:v>-468000.0</c:v>
                </c:pt>
                <c:pt idx="35">
                  <c:v>-480000.0</c:v>
                </c:pt>
                <c:pt idx="36">
                  <c:v>-492000.0</c:v>
                </c:pt>
                <c:pt idx="37">
                  <c:v>-504000.0</c:v>
                </c:pt>
                <c:pt idx="38">
                  <c:v>-516000.0</c:v>
                </c:pt>
                <c:pt idx="39">
                  <c:v>-528000.0</c:v>
                </c:pt>
                <c:pt idx="40">
                  <c:v>-540000.0</c:v>
                </c:pt>
                <c:pt idx="41">
                  <c:v>-552000.0</c:v>
                </c:pt>
                <c:pt idx="42">
                  <c:v>-564000.0</c:v>
                </c:pt>
                <c:pt idx="43">
                  <c:v>-576000.0</c:v>
                </c:pt>
                <c:pt idx="44">
                  <c:v>-588000.0</c:v>
                </c:pt>
                <c:pt idx="45">
                  <c:v>-600000.0</c:v>
                </c:pt>
                <c:pt idx="46">
                  <c:v>-612000.0</c:v>
                </c:pt>
                <c:pt idx="47">
                  <c:v>-624000.0</c:v>
                </c:pt>
                <c:pt idx="48">
                  <c:v>-636000.0</c:v>
                </c:pt>
                <c:pt idx="49">
                  <c:v>-648000.0</c:v>
                </c:pt>
                <c:pt idx="50">
                  <c:v>-660000.0</c:v>
                </c:pt>
                <c:pt idx="51">
                  <c:v>-672000.0</c:v>
                </c:pt>
                <c:pt idx="52">
                  <c:v>-684000.0</c:v>
                </c:pt>
                <c:pt idx="53">
                  <c:v>-696000.0</c:v>
                </c:pt>
                <c:pt idx="54">
                  <c:v>-708000.0</c:v>
                </c:pt>
                <c:pt idx="55">
                  <c:v>-720000.0</c:v>
                </c:pt>
                <c:pt idx="56">
                  <c:v>-732000.0</c:v>
                </c:pt>
                <c:pt idx="57">
                  <c:v>-744000.0</c:v>
                </c:pt>
                <c:pt idx="58">
                  <c:v>-756000.0</c:v>
                </c:pt>
                <c:pt idx="59">
                  <c:v>-768000.0</c:v>
                </c:pt>
              </c:numCache>
            </c:numRef>
          </c:val>
        </c:ser>
        <c:ser>
          <c:idx val="1"/>
          <c:order val="1"/>
          <c:tx>
            <c:strRef>
              <c:f>'Simple SaaS analysis'!$A$40</c:f>
              <c:strCache>
                <c:ptCount val="1"/>
                <c:pt idx="0">
                  <c:v>Subscription Payments * GM%</c:v>
                </c:pt>
              </c:strCache>
            </c:strRef>
          </c:tx>
          <c:invertIfNegative val="0"/>
          <c:cat>
            <c:strRef>
              <c:f>'Simple SaaS analysis'!$B$35:$BI$35</c:f>
              <c:strCache>
                <c:ptCount val="60"/>
                <c:pt idx="0">
                  <c:v>Month 1</c:v>
                </c:pt>
                <c:pt idx="1">
                  <c:v>Month 2</c:v>
                </c:pt>
                <c:pt idx="2">
                  <c:v>Month 3</c:v>
                </c:pt>
                <c:pt idx="3">
                  <c:v>Month 4</c:v>
                </c:pt>
                <c:pt idx="4">
                  <c:v>Month 5</c:v>
                </c:pt>
                <c:pt idx="5">
                  <c:v>Month 6</c:v>
                </c:pt>
                <c:pt idx="6">
                  <c:v>Month 7</c:v>
                </c:pt>
                <c:pt idx="7">
                  <c:v>Month 8</c:v>
                </c:pt>
                <c:pt idx="8">
                  <c:v>Month 9</c:v>
                </c:pt>
                <c:pt idx="9">
                  <c:v>Month 10</c:v>
                </c:pt>
                <c:pt idx="10">
                  <c:v>Month 11</c:v>
                </c:pt>
                <c:pt idx="11">
                  <c:v>Month 12</c:v>
                </c:pt>
                <c:pt idx="12">
                  <c:v>Month 13</c:v>
                </c:pt>
                <c:pt idx="13">
                  <c:v>Month 14</c:v>
                </c:pt>
                <c:pt idx="14">
                  <c:v>Month 15</c:v>
                </c:pt>
                <c:pt idx="15">
                  <c:v>Month 16</c:v>
                </c:pt>
                <c:pt idx="16">
                  <c:v>Month 17</c:v>
                </c:pt>
                <c:pt idx="17">
                  <c:v>Month 18</c:v>
                </c:pt>
                <c:pt idx="18">
                  <c:v>Month 19</c:v>
                </c:pt>
                <c:pt idx="19">
                  <c:v>Month 20</c:v>
                </c:pt>
                <c:pt idx="20">
                  <c:v>Month 21</c:v>
                </c:pt>
                <c:pt idx="21">
                  <c:v>Month 22</c:v>
                </c:pt>
                <c:pt idx="22">
                  <c:v>Month 23</c:v>
                </c:pt>
                <c:pt idx="23">
                  <c:v>Month 24</c:v>
                </c:pt>
                <c:pt idx="24">
                  <c:v>Month 25</c:v>
                </c:pt>
                <c:pt idx="25">
                  <c:v>Month 26</c:v>
                </c:pt>
                <c:pt idx="26">
                  <c:v>Month 27</c:v>
                </c:pt>
                <c:pt idx="27">
                  <c:v>Month 28</c:v>
                </c:pt>
                <c:pt idx="28">
                  <c:v>Month 29</c:v>
                </c:pt>
                <c:pt idx="29">
                  <c:v>Month 30</c:v>
                </c:pt>
                <c:pt idx="30">
                  <c:v>Month 31</c:v>
                </c:pt>
                <c:pt idx="31">
                  <c:v>Month 32</c:v>
                </c:pt>
                <c:pt idx="32">
                  <c:v>Month 33</c:v>
                </c:pt>
                <c:pt idx="33">
                  <c:v>Month 34</c:v>
                </c:pt>
                <c:pt idx="34">
                  <c:v>Month 35</c:v>
                </c:pt>
                <c:pt idx="35">
                  <c:v>Month 36</c:v>
                </c:pt>
                <c:pt idx="36">
                  <c:v>Month 37</c:v>
                </c:pt>
                <c:pt idx="37">
                  <c:v>Month 38</c:v>
                </c:pt>
                <c:pt idx="38">
                  <c:v>Month 39</c:v>
                </c:pt>
                <c:pt idx="39">
                  <c:v>Month 40</c:v>
                </c:pt>
                <c:pt idx="40">
                  <c:v>Month 41</c:v>
                </c:pt>
                <c:pt idx="41">
                  <c:v>Month 42</c:v>
                </c:pt>
                <c:pt idx="42">
                  <c:v>Month 43</c:v>
                </c:pt>
                <c:pt idx="43">
                  <c:v>Month 44</c:v>
                </c:pt>
                <c:pt idx="44">
                  <c:v>Month 45</c:v>
                </c:pt>
                <c:pt idx="45">
                  <c:v>Month 46</c:v>
                </c:pt>
                <c:pt idx="46">
                  <c:v>Month 47</c:v>
                </c:pt>
                <c:pt idx="47">
                  <c:v>Month 48</c:v>
                </c:pt>
                <c:pt idx="48">
                  <c:v>Month 49</c:v>
                </c:pt>
                <c:pt idx="49">
                  <c:v>Month 50</c:v>
                </c:pt>
                <c:pt idx="50">
                  <c:v>Month 51</c:v>
                </c:pt>
                <c:pt idx="51">
                  <c:v>Month 52</c:v>
                </c:pt>
                <c:pt idx="52">
                  <c:v>Month 53</c:v>
                </c:pt>
                <c:pt idx="53">
                  <c:v>Month 54</c:v>
                </c:pt>
                <c:pt idx="54">
                  <c:v>Month 55</c:v>
                </c:pt>
                <c:pt idx="55">
                  <c:v>Month 56</c:v>
                </c:pt>
                <c:pt idx="56">
                  <c:v>Month 57</c:v>
                </c:pt>
                <c:pt idx="57">
                  <c:v>Month 58</c:v>
                </c:pt>
                <c:pt idx="58">
                  <c:v>Month 59</c:v>
                </c:pt>
                <c:pt idx="59">
                  <c:v>Month 60</c:v>
                </c:pt>
              </c:strCache>
            </c:strRef>
          </c:cat>
          <c:val>
            <c:numRef>
              <c:f>'Simple SaaS analysis'!$B$40:$BI$40</c:f>
              <c:numCache>
                <c:formatCode>_("$"* #,##0_);_("$"* \(#,##0\);_("$"* "-"_);_(@_)</c:formatCode>
                <c:ptCount val="60"/>
                <c:pt idx="0">
                  <c:v>4800.0</c:v>
                </c:pt>
                <c:pt idx="1">
                  <c:v>10560.0</c:v>
                </c:pt>
                <c:pt idx="2">
                  <c:v>16800.0</c:v>
                </c:pt>
                <c:pt idx="3">
                  <c:v>24000.0</c:v>
                </c:pt>
                <c:pt idx="4">
                  <c:v>32160.0</c:v>
                </c:pt>
                <c:pt idx="5">
                  <c:v>40800.0</c:v>
                </c:pt>
                <c:pt idx="6">
                  <c:v>50400.0</c:v>
                </c:pt>
                <c:pt idx="7">
                  <c:v>60480.0</c:v>
                </c:pt>
                <c:pt idx="8">
                  <c:v>71520.0</c:v>
                </c:pt>
                <c:pt idx="9">
                  <c:v>83040.0</c:v>
                </c:pt>
                <c:pt idx="10">
                  <c:v>95520.0</c:v>
                </c:pt>
                <c:pt idx="11">
                  <c:v>108480.0</c:v>
                </c:pt>
                <c:pt idx="12">
                  <c:v>121920.0</c:v>
                </c:pt>
                <c:pt idx="13">
                  <c:v>136320.0</c:v>
                </c:pt>
                <c:pt idx="14">
                  <c:v>151200.0</c:v>
                </c:pt>
                <c:pt idx="15">
                  <c:v>166560.0</c:v>
                </c:pt>
                <c:pt idx="16">
                  <c:v>182400.0</c:v>
                </c:pt>
                <c:pt idx="17">
                  <c:v>198720.0</c:v>
                </c:pt>
                <c:pt idx="18">
                  <c:v>216000.0</c:v>
                </c:pt>
                <c:pt idx="19">
                  <c:v>233760.0</c:v>
                </c:pt>
                <c:pt idx="20">
                  <c:v>252000.0</c:v>
                </c:pt>
                <c:pt idx="21">
                  <c:v>270720.0</c:v>
                </c:pt>
                <c:pt idx="22">
                  <c:v>289920.0</c:v>
                </c:pt>
                <c:pt idx="23">
                  <c:v>309600.0</c:v>
                </c:pt>
                <c:pt idx="24">
                  <c:v>329760.0</c:v>
                </c:pt>
                <c:pt idx="25">
                  <c:v>350400.0</c:v>
                </c:pt>
                <c:pt idx="26">
                  <c:v>371520.0</c:v>
                </c:pt>
                <c:pt idx="27">
                  <c:v>393120.0</c:v>
                </c:pt>
                <c:pt idx="28">
                  <c:v>415200.0</c:v>
                </c:pt>
                <c:pt idx="29">
                  <c:v>437280.0</c:v>
                </c:pt>
                <c:pt idx="30">
                  <c:v>459840.0</c:v>
                </c:pt>
                <c:pt idx="31">
                  <c:v>482880.0</c:v>
                </c:pt>
                <c:pt idx="32">
                  <c:v>506400.0</c:v>
                </c:pt>
                <c:pt idx="33">
                  <c:v>530400.0</c:v>
                </c:pt>
                <c:pt idx="34">
                  <c:v>554400.0</c:v>
                </c:pt>
                <c:pt idx="35">
                  <c:v>578880.0</c:v>
                </c:pt>
                <c:pt idx="36">
                  <c:v>603840.0</c:v>
                </c:pt>
                <c:pt idx="37">
                  <c:v>629280.0</c:v>
                </c:pt>
                <c:pt idx="38">
                  <c:v>654720.0</c:v>
                </c:pt>
                <c:pt idx="39">
                  <c:v>680640.0</c:v>
                </c:pt>
                <c:pt idx="40">
                  <c:v>707040.0</c:v>
                </c:pt>
                <c:pt idx="41">
                  <c:v>733440.0</c:v>
                </c:pt>
                <c:pt idx="42">
                  <c:v>760320.0</c:v>
                </c:pt>
                <c:pt idx="43">
                  <c:v>787200.0</c:v>
                </c:pt>
                <c:pt idx="44">
                  <c:v>814560.0</c:v>
                </c:pt>
                <c:pt idx="45">
                  <c:v>842400.0</c:v>
                </c:pt>
                <c:pt idx="46">
                  <c:v>870240.0</c:v>
                </c:pt>
                <c:pt idx="47">
                  <c:v>898560.0</c:v>
                </c:pt>
                <c:pt idx="48">
                  <c:v>926880.0</c:v>
                </c:pt>
                <c:pt idx="49">
                  <c:v>955680.0</c:v>
                </c:pt>
                <c:pt idx="50">
                  <c:v>984480.0</c:v>
                </c:pt>
                <c:pt idx="51">
                  <c:v>1.01376E6</c:v>
                </c:pt>
                <c:pt idx="52">
                  <c:v>1.04304E6</c:v>
                </c:pt>
                <c:pt idx="53">
                  <c:v>1.0728E6</c:v>
                </c:pt>
                <c:pt idx="54">
                  <c:v>1.10256E6</c:v>
                </c:pt>
                <c:pt idx="55">
                  <c:v>1.1328E6</c:v>
                </c:pt>
                <c:pt idx="56">
                  <c:v>1.16304E6</c:v>
                </c:pt>
                <c:pt idx="57">
                  <c:v>1.19328E6</c:v>
                </c:pt>
                <c:pt idx="58">
                  <c:v>1.224E6</c:v>
                </c:pt>
                <c:pt idx="59">
                  <c:v>1.25472E6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-1175736976"/>
        <c:axId val="-1176059808"/>
      </c:barChart>
      <c:catAx>
        <c:axId val="-11757369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-1176059808"/>
        <c:crosses val="autoZero"/>
        <c:auto val="1"/>
        <c:lblAlgn val="ctr"/>
        <c:lblOffset val="100"/>
        <c:noMultiLvlLbl val="0"/>
      </c:catAx>
      <c:valAx>
        <c:axId val="-1176059808"/>
        <c:scaling>
          <c:orientation val="minMax"/>
        </c:scaling>
        <c:delete val="0"/>
        <c:axPos val="l"/>
        <c:majorGridlines/>
        <c:numFmt formatCode="_(&quot;$&quot;* #,##0_);_(&quot;$&quot;* \(#,##0\);_(&quot;$&quot;* &quot;-&quot;_);_(@_)" sourceLinked="1"/>
        <c:majorTickMark val="none"/>
        <c:minorTickMark val="none"/>
        <c:tickLblPos val="nextTo"/>
        <c:spPr>
          <a:ln w="9525">
            <a:noFill/>
          </a:ln>
        </c:spPr>
        <c:crossAx val="-117573697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'Simple SaaS analysis'!$A$42</c:f>
              <c:strCache>
                <c:ptCount val="1"/>
                <c:pt idx="0">
                  <c:v>Cumulative Cash Flow</c:v>
                </c:pt>
              </c:strCache>
            </c:strRef>
          </c:tx>
          <c:invertIfNegative val="0"/>
          <c:cat>
            <c:strRef>
              <c:f>'Simple SaaS analysis'!$B$35:$BI$35</c:f>
              <c:strCache>
                <c:ptCount val="60"/>
                <c:pt idx="0">
                  <c:v>Month 1</c:v>
                </c:pt>
                <c:pt idx="1">
                  <c:v>Month 2</c:v>
                </c:pt>
                <c:pt idx="2">
                  <c:v>Month 3</c:v>
                </c:pt>
                <c:pt idx="3">
                  <c:v>Month 4</c:v>
                </c:pt>
                <c:pt idx="4">
                  <c:v>Month 5</c:v>
                </c:pt>
                <c:pt idx="5">
                  <c:v>Month 6</c:v>
                </c:pt>
                <c:pt idx="6">
                  <c:v>Month 7</c:v>
                </c:pt>
                <c:pt idx="7">
                  <c:v>Month 8</c:v>
                </c:pt>
                <c:pt idx="8">
                  <c:v>Month 9</c:v>
                </c:pt>
                <c:pt idx="9">
                  <c:v>Month 10</c:v>
                </c:pt>
                <c:pt idx="10">
                  <c:v>Month 11</c:v>
                </c:pt>
                <c:pt idx="11">
                  <c:v>Month 12</c:v>
                </c:pt>
                <c:pt idx="12">
                  <c:v>Month 13</c:v>
                </c:pt>
                <c:pt idx="13">
                  <c:v>Month 14</c:v>
                </c:pt>
                <c:pt idx="14">
                  <c:v>Month 15</c:v>
                </c:pt>
                <c:pt idx="15">
                  <c:v>Month 16</c:v>
                </c:pt>
                <c:pt idx="16">
                  <c:v>Month 17</c:v>
                </c:pt>
                <c:pt idx="17">
                  <c:v>Month 18</c:v>
                </c:pt>
                <c:pt idx="18">
                  <c:v>Month 19</c:v>
                </c:pt>
                <c:pt idx="19">
                  <c:v>Month 20</c:v>
                </c:pt>
                <c:pt idx="20">
                  <c:v>Month 21</c:v>
                </c:pt>
                <c:pt idx="21">
                  <c:v>Month 22</c:v>
                </c:pt>
                <c:pt idx="22">
                  <c:v>Month 23</c:v>
                </c:pt>
                <c:pt idx="23">
                  <c:v>Month 24</c:v>
                </c:pt>
                <c:pt idx="24">
                  <c:v>Month 25</c:v>
                </c:pt>
                <c:pt idx="25">
                  <c:v>Month 26</c:v>
                </c:pt>
                <c:pt idx="26">
                  <c:v>Month 27</c:v>
                </c:pt>
                <c:pt idx="27">
                  <c:v>Month 28</c:v>
                </c:pt>
                <c:pt idx="28">
                  <c:v>Month 29</c:v>
                </c:pt>
                <c:pt idx="29">
                  <c:v>Month 30</c:v>
                </c:pt>
                <c:pt idx="30">
                  <c:v>Month 31</c:v>
                </c:pt>
                <c:pt idx="31">
                  <c:v>Month 32</c:v>
                </c:pt>
                <c:pt idx="32">
                  <c:v>Month 33</c:v>
                </c:pt>
                <c:pt idx="33">
                  <c:v>Month 34</c:v>
                </c:pt>
                <c:pt idx="34">
                  <c:v>Month 35</c:v>
                </c:pt>
                <c:pt idx="35">
                  <c:v>Month 36</c:v>
                </c:pt>
                <c:pt idx="36">
                  <c:v>Month 37</c:v>
                </c:pt>
                <c:pt idx="37">
                  <c:v>Month 38</c:v>
                </c:pt>
                <c:pt idx="38">
                  <c:v>Month 39</c:v>
                </c:pt>
                <c:pt idx="39">
                  <c:v>Month 40</c:v>
                </c:pt>
                <c:pt idx="40">
                  <c:v>Month 41</c:v>
                </c:pt>
                <c:pt idx="41">
                  <c:v>Month 42</c:v>
                </c:pt>
                <c:pt idx="42">
                  <c:v>Month 43</c:v>
                </c:pt>
                <c:pt idx="43">
                  <c:v>Month 44</c:v>
                </c:pt>
                <c:pt idx="44">
                  <c:v>Month 45</c:v>
                </c:pt>
                <c:pt idx="45">
                  <c:v>Month 46</c:v>
                </c:pt>
                <c:pt idx="46">
                  <c:v>Month 47</c:v>
                </c:pt>
                <c:pt idx="47">
                  <c:v>Month 48</c:v>
                </c:pt>
                <c:pt idx="48">
                  <c:v>Month 49</c:v>
                </c:pt>
                <c:pt idx="49">
                  <c:v>Month 50</c:v>
                </c:pt>
                <c:pt idx="50">
                  <c:v>Month 51</c:v>
                </c:pt>
                <c:pt idx="51">
                  <c:v>Month 52</c:v>
                </c:pt>
                <c:pt idx="52">
                  <c:v>Month 53</c:v>
                </c:pt>
                <c:pt idx="53">
                  <c:v>Month 54</c:v>
                </c:pt>
                <c:pt idx="54">
                  <c:v>Month 55</c:v>
                </c:pt>
                <c:pt idx="55">
                  <c:v>Month 56</c:v>
                </c:pt>
                <c:pt idx="56">
                  <c:v>Month 57</c:v>
                </c:pt>
                <c:pt idx="57">
                  <c:v>Month 58</c:v>
                </c:pt>
                <c:pt idx="58">
                  <c:v>Month 59</c:v>
                </c:pt>
                <c:pt idx="59">
                  <c:v>Month 60</c:v>
                </c:pt>
              </c:strCache>
            </c:strRef>
          </c:cat>
          <c:val>
            <c:numRef>
              <c:f>'Simple SaaS analysis'!$B$42:$BI$42</c:f>
              <c:numCache>
                <c:formatCode>_("$"* #,##0_);_("$"* \(#,##0\);_("$"* "-"_);_(@_)</c:formatCode>
                <c:ptCount val="60"/>
                <c:pt idx="0">
                  <c:v>-55200.0</c:v>
                </c:pt>
                <c:pt idx="1">
                  <c:v>-116640.0</c:v>
                </c:pt>
                <c:pt idx="2">
                  <c:v>-183840.0</c:v>
                </c:pt>
                <c:pt idx="3">
                  <c:v>-255840.0</c:v>
                </c:pt>
                <c:pt idx="4">
                  <c:v>-331680.0</c:v>
                </c:pt>
                <c:pt idx="5">
                  <c:v>-410880.0</c:v>
                </c:pt>
                <c:pt idx="6">
                  <c:v>-492480.0</c:v>
                </c:pt>
                <c:pt idx="7">
                  <c:v>-576000.0</c:v>
                </c:pt>
                <c:pt idx="8">
                  <c:v>-660480.0</c:v>
                </c:pt>
                <c:pt idx="9">
                  <c:v>-745440.0</c:v>
                </c:pt>
                <c:pt idx="10">
                  <c:v>-829920.0</c:v>
                </c:pt>
                <c:pt idx="11">
                  <c:v>-913440.0</c:v>
                </c:pt>
                <c:pt idx="12">
                  <c:v>-995520.0</c:v>
                </c:pt>
                <c:pt idx="13">
                  <c:v>-1.0752E6</c:v>
                </c:pt>
                <c:pt idx="14">
                  <c:v>-1.152E6</c:v>
                </c:pt>
                <c:pt idx="15">
                  <c:v>-1.22544E6</c:v>
                </c:pt>
                <c:pt idx="16">
                  <c:v>-1.29504E6</c:v>
                </c:pt>
                <c:pt idx="17">
                  <c:v>-1.36032E6</c:v>
                </c:pt>
                <c:pt idx="18">
                  <c:v>-1.42032E6</c:v>
                </c:pt>
                <c:pt idx="19">
                  <c:v>-1.47456E6</c:v>
                </c:pt>
                <c:pt idx="20">
                  <c:v>-1.52256E6</c:v>
                </c:pt>
                <c:pt idx="21">
                  <c:v>-1.56384E6</c:v>
                </c:pt>
                <c:pt idx="22">
                  <c:v>-1.59792E6</c:v>
                </c:pt>
                <c:pt idx="23">
                  <c:v>-1.62432E6</c:v>
                </c:pt>
                <c:pt idx="24">
                  <c:v>-1.64256E6</c:v>
                </c:pt>
                <c:pt idx="25">
                  <c:v>-1.65216E6</c:v>
                </c:pt>
                <c:pt idx="26">
                  <c:v>-1.65264E6</c:v>
                </c:pt>
                <c:pt idx="27">
                  <c:v>-1.64352E6</c:v>
                </c:pt>
                <c:pt idx="28">
                  <c:v>-1.62432E6</c:v>
                </c:pt>
                <c:pt idx="29">
                  <c:v>-1.59504E6</c:v>
                </c:pt>
                <c:pt idx="30">
                  <c:v>-1.5552E6</c:v>
                </c:pt>
                <c:pt idx="31">
                  <c:v>-1.50432E6</c:v>
                </c:pt>
                <c:pt idx="32">
                  <c:v>-1.44192E6</c:v>
                </c:pt>
                <c:pt idx="33">
                  <c:v>-1.36752E6</c:v>
                </c:pt>
                <c:pt idx="34">
                  <c:v>-1.28112E6</c:v>
                </c:pt>
                <c:pt idx="35">
                  <c:v>-1.18224E6</c:v>
                </c:pt>
                <c:pt idx="36">
                  <c:v>-1.0704E6</c:v>
                </c:pt>
                <c:pt idx="37">
                  <c:v>-945120.0</c:v>
                </c:pt>
                <c:pt idx="38">
                  <c:v>-806400.0</c:v>
                </c:pt>
                <c:pt idx="39">
                  <c:v>-653760.0</c:v>
                </c:pt>
                <c:pt idx="40">
                  <c:v>-486720.0</c:v>
                </c:pt>
                <c:pt idx="41">
                  <c:v>-305280.0</c:v>
                </c:pt>
                <c:pt idx="42">
                  <c:v>-108960.0</c:v>
                </c:pt>
                <c:pt idx="43">
                  <c:v>102240.0</c:v>
                </c:pt>
                <c:pt idx="44">
                  <c:v>328800.0</c:v>
                </c:pt>
                <c:pt idx="45">
                  <c:v>571200.0</c:v>
                </c:pt>
                <c:pt idx="46">
                  <c:v>829440.0</c:v>
                </c:pt>
                <c:pt idx="47">
                  <c:v>1.104E6</c:v>
                </c:pt>
                <c:pt idx="48">
                  <c:v>1.39488E6</c:v>
                </c:pt>
                <c:pt idx="49">
                  <c:v>1.70256E6</c:v>
                </c:pt>
                <c:pt idx="50">
                  <c:v>2.02704E6</c:v>
                </c:pt>
                <c:pt idx="51">
                  <c:v>2.3688E6</c:v>
                </c:pt>
                <c:pt idx="52">
                  <c:v>2.72784E6</c:v>
                </c:pt>
                <c:pt idx="53">
                  <c:v>3.10464E6</c:v>
                </c:pt>
                <c:pt idx="54">
                  <c:v>3.4992E6</c:v>
                </c:pt>
                <c:pt idx="55">
                  <c:v>3.912E6</c:v>
                </c:pt>
                <c:pt idx="56">
                  <c:v>4.34304E6</c:v>
                </c:pt>
                <c:pt idx="57">
                  <c:v>4.79232E6</c:v>
                </c:pt>
                <c:pt idx="58">
                  <c:v>5.26032E6</c:v>
                </c:pt>
                <c:pt idx="59">
                  <c:v>5.74704E6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-1205966192"/>
        <c:axId val="-1206608432"/>
      </c:barChart>
      <c:catAx>
        <c:axId val="-120596619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high"/>
        <c:crossAx val="-1206608432"/>
        <c:crosses val="autoZero"/>
        <c:auto val="1"/>
        <c:lblAlgn val="ctr"/>
        <c:lblOffset val="100"/>
        <c:noMultiLvlLbl val="0"/>
      </c:catAx>
      <c:valAx>
        <c:axId val="-1206608432"/>
        <c:scaling>
          <c:orientation val="minMax"/>
        </c:scaling>
        <c:delete val="0"/>
        <c:axPos val="l"/>
        <c:majorGridlines/>
        <c:numFmt formatCode="_(&quot;$&quot;* #,##0_);_(&quot;$&quot;* \(#,##0\);_(&quot;$&quot;* &quot;-&quot;_);_(@_)" sourceLinked="1"/>
        <c:majorTickMark val="none"/>
        <c:minorTickMark val="none"/>
        <c:tickLblPos val="nextTo"/>
        <c:spPr>
          <a:ln w="9525">
            <a:noFill/>
          </a:ln>
        </c:spPr>
        <c:crossAx val="-12059661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Impact</a:t>
            </a:r>
            <a:r>
              <a:rPr lang="en-US" baseline="0"/>
              <a:t> of 'Months to Recover CAC' on Cash Flow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'Simple SaaS analysis'!$A$107</c:f>
              <c:strCache>
                <c:ptCount val="1"/>
                <c:pt idx="0">
                  <c:v>Months to recover CAC: 6.3</c:v>
                </c:pt>
              </c:strCache>
            </c:strRef>
          </c:tx>
          <c:marker>
            <c:symbol val="none"/>
          </c:marker>
          <c:cat>
            <c:strRef>
              <c:f>'Simple SaaS analysis'!$B$106:$BI$106</c:f>
              <c:strCache>
                <c:ptCount val="60"/>
                <c:pt idx="0">
                  <c:v>Month 1</c:v>
                </c:pt>
                <c:pt idx="1">
                  <c:v>Month 2</c:v>
                </c:pt>
                <c:pt idx="2">
                  <c:v>Month 3</c:v>
                </c:pt>
                <c:pt idx="3">
                  <c:v>Month 4</c:v>
                </c:pt>
                <c:pt idx="4">
                  <c:v>Month 5</c:v>
                </c:pt>
                <c:pt idx="5">
                  <c:v>Month 6</c:v>
                </c:pt>
                <c:pt idx="6">
                  <c:v>Month 7</c:v>
                </c:pt>
                <c:pt idx="7">
                  <c:v>Month 8</c:v>
                </c:pt>
                <c:pt idx="8">
                  <c:v>Month 9</c:v>
                </c:pt>
                <c:pt idx="9">
                  <c:v>Month 10</c:v>
                </c:pt>
                <c:pt idx="10">
                  <c:v>Month 11</c:v>
                </c:pt>
                <c:pt idx="11">
                  <c:v>Month 12</c:v>
                </c:pt>
                <c:pt idx="12">
                  <c:v>Month 13</c:v>
                </c:pt>
                <c:pt idx="13">
                  <c:v>Month 14</c:v>
                </c:pt>
                <c:pt idx="14">
                  <c:v>Month 15</c:v>
                </c:pt>
                <c:pt idx="15">
                  <c:v>Month 16</c:v>
                </c:pt>
                <c:pt idx="16">
                  <c:v>Month 17</c:v>
                </c:pt>
                <c:pt idx="17">
                  <c:v>Month 18</c:v>
                </c:pt>
                <c:pt idx="18">
                  <c:v>Month 19</c:v>
                </c:pt>
                <c:pt idx="19">
                  <c:v>Month 20</c:v>
                </c:pt>
                <c:pt idx="20">
                  <c:v>Month 21</c:v>
                </c:pt>
                <c:pt idx="21">
                  <c:v>Month 22</c:v>
                </c:pt>
                <c:pt idx="22">
                  <c:v>Month 23</c:v>
                </c:pt>
                <c:pt idx="23">
                  <c:v>Month 24</c:v>
                </c:pt>
                <c:pt idx="24">
                  <c:v>Month 25</c:v>
                </c:pt>
                <c:pt idx="25">
                  <c:v>Month 26</c:v>
                </c:pt>
                <c:pt idx="26">
                  <c:v>Month 27</c:v>
                </c:pt>
                <c:pt idx="27">
                  <c:v>Month 28</c:v>
                </c:pt>
                <c:pt idx="28">
                  <c:v>Month 29</c:v>
                </c:pt>
                <c:pt idx="29">
                  <c:v>Month 30</c:v>
                </c:pt>
                <c:pt idx="30">
                  <c:v>Month 31</c:v>
                </c:pt>
                <c:pt idx="31">
                  <c:v>Month 32</c:v>
                </c:pt>
                <c:pt idx="32">
                  <c:v>Month 33</c:v>
                </c:pt>
                <c:pt idx="33">
                  <c:v>Month 34</c:v>
                </c:pt>
                <c:pt idx="34">
                  <c:v>Month 35</c:v>
                </c:pt>
                <c:pt idx="35">
                  <c:v>Month 36</c:v>
                </c:pt>
                <c:pt idx="36">
                  <c:v>Month 37</c:v>
                </c:pt>
                <c:pt idx="37">
                  <c:v>Month 38</c:v>
                </c:pt>
                <c:pt idx="38">
                  <c:v>Month 39</c:v>
                </c:pt>
                <c:pt idx="39">
                  <c:v>Month 40</c:v>
                </c:pt>
                <c:pt idx="40">
                  <c:v>Month 41</c:v>
                </c:pt>
                <c:pt idx="41">
                  <c:v>Month 42</c:v>
                </c:pt>
                <c:pt idx="42">
                  <c:v>Month 43</c:v>
                </c:pt>
                <c:pt idx="43">
                  <c:v>Month 44</c:v>
                </c:pt>
                <c:pt idx="44">
                  <c:v>Month 45</c:v>
                </c:pt>
                <c:pt idx="45">
                  <c:v>Month 46</c:v>
                </c:pt>
                <c:pt idx="46">
                  <c:v>Month 47</c:v>
                </c:pt>
                <c:pt idx="47">
                  <c:v>Month 48</c:v>
                </c:pt>
                <c:pt idx="48">
                  <c:v>Month 49</c:v>
                </c:pt>
                <c:pt idx="49">
                  <c:v>Month 50</c:v>
                </c:pt>
                <c:pt idx="50">
                  <c:v>Month 51</c:v>
                </c:pt>
                <c:pt idx="51">
                  <c:v>Month 52</c:v>
                </c:pt>
                <c:pt idx="52">
                  <c:v>Month 53</c:v>
                </c:pt>
                <c:pt idx="53">
                  <c:v>Month 54</c:v>
                </c:pt>
                <c:pt idx="54">
                  <c:v>Month 55</c:v>
                </c:pt>
                <c:pt idx="55">
                  <c:v>Month 56</c:v>
                </c:pt>
                <c:pt idx="56">
                  <c:v>Month 57</c:v>
                </c:pt>
                <c:pt idx="57">
                  <c:v>Month 58</c:v>
                </c:pt>
                <c:pt idx="58">
                  <c:v>Month 59</c:v>
                </c:pt>
                <c:pt idx="59">
                  <c:v>Month 60</c:v>
                </c:pt>
              </c:strCache>
            </c:strRef>
          </c:cat>
          <c:val>
            <c:numRef>
              <c:f>'Simple SaaS analysis'!$B$107:$BI$107</c:f>
              <c:numCache>
                <c:formatCode>_("$"* #,##0_);_("$"* \(#,##0\);_("$"* "-"_);_(@_)</c:formatCode>
                <c:ptCount val="60"/>
                <c:pt idx="0">
                  <c:v>-50400.0</c:v>
                </c:pt>
                <c:pt idx="1">
                  <c:v>-102240.0</c:v>
                </c:pt>
                <c:pt idx="2">
                  <c:v>-153600.0</c:v>
                </c:pt>
                <c:pt idx="3">
                  <c:v>-203520.0</c:v>
                </c:pt>
                <c:pt idx="4">
                  <c:v>-250080.0</c:v>
                </c:pt>
                <c:pt idx="5">
                  <c:v>-292320.0</c:v>
                </c:pt>
                <c:pt idx="6">
                  <c:v>-329280.0</c:v>
                </c:pt>
                <c:pt idx="7">
                  <c:v>-360000.0</c:v>
                </c:pt>
                <c:pt idx="8">
                  <c:v>-383520.0</c:v>
                </c:pt>
                <c:pt idx="9">
                  <c:v>-398880.0</c:v>
                </c:pt>
                <c:pt idx="10">
                  <c:v>-405120.0</c:v>
                </c:pt>
                <c:pt idx="11">
                  <c:v>-401280.0</c:v>
                </c:pt>
                <c:pt idx="12">
                  <c:v>-386400.0</c:v>
                </c:pt>
                <c:pt idx="13">
                  <c:v>-359520.0</c:v>
                </c:pt>
                <c:pt idx="14">
                  <c:v>-320640.0</c:v>
                </c:pt>
                <c:pt idx="15">
                  <c:v>-268800.0</c:v>
                </c:pt>
                <c:pt idx="16">
                  <c:v>-203040.0</c:v>
                </c:pt>
                <c:pt idx="17">
                  <c:v>-123360.0</c:v>
                </c:pt>
                <c:pt idx="18">
                  <c:v>-28800.0</c:v>
                </c:pt>
                <c:pt idx="19">
                  <c:v>81600.0</c:v>
                </c:pt>
                <c:pt idx="20">
                  <c:v>207840.0</c:v>
                </c:pt>
                <c:pt idx="21">
                  <c:v>350880.0</c:v>
                </c:pt>
                <c:pt idx="22">
                  <c:v>510720.0</c:v>
                </c:pt>
                <c:pt idx="23">
                  <c:v>688320.0</c:v>
                </c:pt>
                <c:pt idx="24">
                  <c:v>883680.0</c:v>
                </c:pt>
                <c:pt idx="25">
                  <c:v>1.09776E6</c:v>
                </c:pt>
                <c:pt idx="26">
                  <c:v>1.33056E6</c:v>
                </c:pt>
                <c:pt idx="27">
                  <c:v>1.58208E6</c:v>
                </c:pt>
                <c:pt idx="28">
                  <c:v>1.85328E6</c:v>
                </c:pt>
                <c:pt idx="29">
                  <c:v>2.14416E6</c:v>
                </c:pt>
                <c:pt idx="30">
                  <c:v>2.45568E6</c:v>
                </c:pt>
                <c:pt idx="31">
                  <c:v>2.78784E6</c:v>
                </c:pt>
                <c:pt idx="32">
                  <c:v>3.14064E6</c:v>
                </c:pt>
                <c:pt idx="33">
                  <c:v>3.51408E6</c:v>
                </c:pt>
                <c:pt idx="34">
                  <c:v>3.90912E6</c:v>
                </c:pt>
                <c:pt idx="35">
                  <c:v>4.32576E6</c:v>
                </c:pt>
                <c:pt idx="36">
                  <c:v>4.764E6</c:v>
                </c:pt>
                <c:pt idx="37">
                  <c:v>5.2248E6</c:v>
                </c:pt>
                <c:pt idx="38">
                  <c:v>5.70816E6</c:v>
                </c:pt>
                <c:pt idx="39">
                  <c:v>6.21408E6</c:v>
                </c:pt>
                <c:pt idx="40">
                  <c:v>6.74256E6</c:v>
                </c:pt>
                <c:pt idx="41">
                  <c:v>7.2936E6</c:v>
                </c:pt>
                <c:pt idx="42">
                  <c:v>7.86816E6</c:v>
                </c:pt>
                <c:pt idx="43">
                  <c:v>8.46624E6</c:v>
                </c:pt>
                <c:pt idx="44">
                  <c:v>9.08784E6</c:v>
                </c:pt>
                <c:pt idx="45">
                  <c:v>9.73296E6</c:v>
                </c:pt>
                <c:pt idx="46">
                  <c:v>1.04016E7</c:v>
                </c:pt>
                <c:pt idx="47">
                  <c:v>1.109376E7</c:v>
                </c:pt>
                <c:pt idx="48">
                  <c:v>1.180944E7</c:v>
                </c:pt>
                <c:pt idx="49">
                  <c:v>1.25496E7</c:v>
                </c:pt>
                <c:pt idx="50">
                  <c:v>1.331424E7</c:v>
                </c:pt>
                <c:pt idx="51">
                  <c:v>1.410336E7</c:v>
                </c:pt>
                <c:pt idx="52">
                  <c:v>1.491696E7</c:v>
                </c:pt>
                <c:pt idx="53">
                  <c:v>1.575504E7</c:v>
                </c:pt>
                <c:pt idx="54">
                  <c:v>1.66176E7</c:v>
                </c:pt>
                <c:pt idx="55">
                  <c:v>1.750464E7</c:v>
                </c:pt>
                <c:pt idx="56">
                  <c:v>1.841616E7</c:v>
                </c:pt>
                <c:pt idx="57">
                  <c:v>1.935216E7</c:v>
                </c:pt>
                <c:pt idx="58">
                  <c:v>2.031264E7</c:v>
                </c:pt>
                <c:pt idx="59">
                  <c:v>2.129856E7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'Simple SaaS analysis'!$A$108</c:f>
              <c:strCache>
                <c:ptCount val="1"/>
                <c:pt idx="0">
                  <c:v>Months to recover CAC: 12.5</c:v>
                </c:pt>
              </c:strCache>
            </c:strRef>
          </c:tx>
          <c:marker>
            <c:symbol val="none"/>
          </c:marker>
          <c:cat>
            <c:strRef>
              <c:f>'Simple SaaS analysis'!$B$106:$BI$106</c:f>
              <c:strCache>
                <c:ptCount val="60"/>
                <c:pt idx="0">
                  <c:v>Month 1</c:v>
                </c:pt>
                <c:pt idx="1">
                  <c:v>Month 2</c:v>
                </c:pt>
                <c:pt idx="2">
                  <c:v>Month 3</c:v>
                </c:pt>
                <c:pt idx="3">
                  <c:v>Month 4</c:v>
                </c:pt>
                <c:pt idx="4">
                  <c:v>Month 5</c:v>
                </c:pt>
                <c:pt idx="5">
                  <c:v>Month 6</c:v>
                </c:pt>
                <c:pt idx="6">
                  <c:v>Month 7</c:v>
                </c:pt>
                <c:pt idx="7">
                  <c:v>Month 8</c:v>
                </c:pt>
                <c:pt idx="8">
                  <c:v>Month 9</c:v>
                </c:pt>
                <c:pt idx="9">
                  <c:v>Month 10</c:v>
                </c:pt>
                <c:pt idx="10">
                  <c:v>Month 11</c:v>
                </c:pt>
                <c:pt idx="11">
                  <c:v>Month 12</c:v>
                </c:pt>
                <c:pt idx="12">
                  <c:v>Month 13</c:v>
                </c:pt>
                <c:pt idx="13">
                  <c:v>Month 14</c:v>
                </c:pt>
                <c:pt idx="14">
                  <c:v>Month 15</c:v>
                </c:pt>
                <c:pt idx="15">
                  <c:v>Month 16</c:v>
                </c:pt>
                <c:pt idx="16">
                  <c:v>Month 17</c:v>
                </c:pt>
                <c:pt idx="17">
                  <c:v>Month 18</c:v>
                </c:pt>
                <c:pt idx="18">
                  <c:v>Month 19</c:v>
                </c:pt>
                <c:pt idx="19">
                  <c:v>Month 20</c:v>
                </c:pt>
                <c:pt idx="20">
                  <c:v>Month 21</c:v>
                </c:pt>
                <c:pt idx="21">
                  <c:v>Month 22</c:v>
                </c:pt>
                <c:pt idx="22">
                  <c:v>Month 23</c:v>
                </c:pt>
                <c:pt idx="23">
                  <c:v>Month 24</c:v>
                </c:pt>
                <c:pt idx="24">
                  <c:v>Month 25</c:v>
                </c:pt>
                <c:pt idx="25">
                  <c:v>Month 26</c:v>
                </c:pt>
                <c:pt idx="26">
                  <c:v>Month 27</c:v>
                </c:pt>
                <c:pt idx="27">
                  <c:v>Month 28</c:v>
                </c:pt>
                <c:pt idx="28">
                  <c:v>Month 29</c:v>
                </c:pt>
                <c:pt idx="29">
                  <c:v>Month 30</c:v>
                </c:pt>
                <c:pt idx="30">
                  <c:v>Month 31</c:v>
                </c:pt>
                <c:pt idx="31">
                  <c:v>Month 32</c:v>
                </c:pt>
                <c:pt idx="32">
                  <c:v>Month 33</c:v>
                </c:pt>
                <c:pt idx="33">
                  <c:v>Month 34</c:v>
                </c:pt>
                <c:pt idx="34">
                  <c:v>Month 35</c:v>
                </c:pt>
                <c:pt idx="35">
                  <c:v>Month 36</c:v>
                </c:pt>
                <c:pt idx="36">
                  <c:v>Month 37</c:v>
                </c:pt>
                <c:pt idx="37">
                  <c:v>Month 38</c:v>
                </c:pt>
                <c:pt idx="38">
                  <c:v>Month 39</c:v>
                </c:pt>
                <c:pt idx="39">
                  <c:v>Month 40</c:v>
                </c:pt>
                <c:pt idx="40">
                  <c:v>Month 41</c:v>
                </c:pt>
                <c:pt idx="41">
                  <c:v>Month 42</c:v>
                </c:pt>
                <c:pt idx="42">
                  <c:v>Month 43</c:v>
                </c:pt>
                <c:pt idx="43">
                  <c:v>Month 44</c:v>
                </c:pt>
                <c:pt idx="44">
                  <c:v>Month 45</c:v>
                </c:pt>
                <c:pt idx="45">
                  <c:v>Month 46</c:v>
                </c:pt>
                <c:pt idx="46">
                  <c:v>Month 47</c:v>
                </c:pt>
                <c:pt idx="47">
                  <c:v>Month 48</c:v>
                </c:pt>
                <c:pt idx="48">
                  <c:v>Month 49</c:v>
                </c:pt>
                <c:pt idx="49">
                  <c:v>Month 50</c:v>
                </c:pt>
                <c:pt idx="50">
                  <c:v>Month 51</c:v>
                </c:pt>
                <c:pt idx="51">
                  <c:v>Month 52</c:v>
                </c:pt>
                <c:pt idx="52">
                  <c:v>Month 53</c:v>
                </c:pt>
                <c:pt idx="53">
                  <c:v>Month 54</c:v>
                </c:pt>
                <c:pt idx="54">
                  <c:v>Month 55</c:v>
                </c:pt>
                <c:pt idx="55">
                  <c:v>Month 56</c:v>
                </c:pt>
                <c:pt idx="56">
                  <c:v>Month 57</c:v>
                </c:pt>
                <c:pt idx="57">
                  <c:v>Month 58</c:v>
                </c:pt>
                <c:pt idx="58">
                  <c:v>Month 59</c:v>
                </c:pt>
                <c:pt idx="59">
                  <c:v>Month 60</c:v>
                </c:pt>
              </c:strCache>
            </c:strRef>
          </c:cat>
          <c:val>
            <c:numRef>
              <c:f>'Simple SaaS analysis'!$B$108:$BI$108</c:f>
              <c:numCache>
                <c:formatCode>_("$"* #,##0_);_("$"* \(#,##0\);_("$"* "-"_);_(@_)</c:formatCode>
                <c:ptCount val="60"/>
                <c:pt idx="0">
                  <c:v>-55200.0</c:v>
                </c:pt>
                <c:pt idx="1">
                  <c:v>-116640.0</c:v>
                </c:pt>
                <c:pt idx="2">
                  <c:v>-183840.0</c:v>
                </c:pt>
                <c:pt idx="3">
                  <c:v>-255840.0</c:v>
                </c:pt>
                <c:pt idx="4">
                  <c:v>-331680.0</c:v>
                </c:pt>
                <c:pt idx="5">
                  <c:v>-410880.0</c:v>
                </c:pt>
                <c:pt idx="6">
                  <c:v>-492480.0</c:v>
                </c:pt>
                <c:pt idx="7">
                  <c:v>-576000.0</c:v>
                </c:pt>
                <c:pt idx="8">
                  <c:v>-660480.0</c:v>
                </c:pt>
                <c:pt idx="9">
                  <c:v>-745440.0</c:v>
                </c:pt>
                <c:pt idx="10">
                  <c:v>-829920.0</c:v>
                </c:pt>
                <c:pt idx="11">
                  <c:v>-913440.0</c:v>
                </c:pt>
                <c:pt idx="12">
                  <c:v>-995520.0</c:v>
                </c:pt>
                <c:pt idx="13">
                  <c:v>-1.0752E6</c:v>
                </c:pt>
                <c:pt idx="14">
                  <c:v>-1.152E6</c:v>
                </c:pt>
                <c:pt idx="15">
                  <c:v>-1.22544E6</c:v>
                </c:pt>
                <c:pt idx="16">
                  <c:v>-1.29504E6</c:v>
                </c:pt>
                <c:pt idx="17">
                  <c:v>-1.36032E6</c:v>
                </c:pt>
                <c:pt idx="18">
                  <c:v>-1.42032E6</c:v>
                </c:pt>
                <c:pt idx="19">
                  <c:v>-1.47456E6</c:v>
                </c:pt>
                <c:pt idx="20">
                  <c:v>-1.52256E6</c:v>
                </c:pt>
                <c:pt idx="21">
                  <c:v>-1.56384E6</c:v>
                </c:pt>
                <c:pt idx="22">
                  <c:v>-1.59792E6</c:v>
                </c:pt>
                <c:pt idx="23">
                  <c:v>-1.62432E6</c:v>
                </c:pt>
                <c:pt idx="24">
                  <c:v>-1.64256E6</c:v>
                </c:pt>
                <c:pt idx="25">
                  <c:v>-1.65216E6</c:v>
                </c:pt>
                <c:pt idx="26">
                  <c:v>-1.65264E6</c:v>
                </c:pt>
                <c:pt idx="27">
                  <c:v>-1.64352E6</c:v>
                </c:pt>
                <c:pt idx="28">
                  <c:v>-1.62432E6</c:v>
                </c:pt>
                <c:pt idx="29">
                  <c:v>-1.59504E6</c:v>
                </c:pt>
                <c:pt idx="30">
                  <c:v>-1.5552E6</c:v>
                </c:pt>
                <c:pt idx="31">
                  <c:v>-1.50432E6</c:v>
                </c:pt>
                <c:pt idx="32">
                  <c:v>-1.44192E6</c:v>
                </c:pt>
                <c:pt idx="33">
                  <c:v>-1.36752E6</c:v>
                </c:pt>
                <c:pt idx="34">
                  <c:v>-1.28112E6</c:v>
                </c:pt>
                <c:pt idx="35">
                  <c:v>-1.18224E6</c:v>
                </c:pt>
                <c:pt idx="36">
                  <c:v>-1.0704E6</c:v>
                </c:pt>
                <c:pt idx="37">
                  <c:v>-945120.0</c:v>
                </c:pt>
                <c:pt idx="38">
                  <c:v>-806400.0</c:v>
                </c:pt>
                <c:pt idx="39">
                  <c:v>-653760.0</c:v>
                </c:pt>
                <c:pt idx="40">
                  <c:v>-486720.0</c:v>
                </c:pt>
                <c:pt idx="41">
                  <c:v>-305280.0</c:v>
                </c:pt>
                <c:pt idx="42">
                  <c:v>-108960.0</c:v>
                </c:pt>
                <c:pt idx="43">
                  <c:v>102240.0</c:v>
                </c:pt>
                <c:pt idx="44">
                  <c:v>328800.0</c:v>
                </c:pt>
                <c:pt idx="45">
                  <c:v>571200.0</c:v>
                </c:pt>
                <c:pt idx="46">
                  <c:v>829440.0</c:v>
                </c:pt>
                <c:pt idx="47">
                  <c:v>1.104E6</c:v>
                </c:pt>
                <c:pt idx="48">
                  <c:v>1.39488E6</c:v>
                </c:pt>
                <c:pt idx="49">
                  <c:v>1.70256E6</c:v>
                </c:pt>
                <c:pt idx="50">
                  <c:v>2.02704E6</c:v>
                </c:pt>
                <c:pt idx="51">
                  <c:v>2.3688E6</c:v>
                </c:pt>
                <c:pt idx="52">
                  <c:v>2.72784E6</c:v>
                </c:pt>
                <c:pt idx="53">
                  <c:v>3.10464E6</c:v>
                </c:pt>
                <c:pt idx="54">
                  <c:v>3.4992E6</c:v>
                </c:pt>
                <c:pt idx="55">
                  <c:v>3.912E6</c:v>
                </c:pt>
                <c:pt idx="56">
                  <c:v>4.34304E6</c:v>
                </c:pt>
                <c:pt idx="57">
                  <c:v>4.79232E6</c:v>
                </c:pt>
                <c:pt idx="58">
                  <c:v>5.26032E6</c:v>
                </c:pt>
                <c:pt idx="59">
                  <c:v>5.74704E6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'Simple SaaS analysis'!$A$109</c:f>
              <c:strCache>
                <c:ptCount val="1"/>
                <c:pt idx="0">
                  <c:v>Months to recover CAC: 18.8</c:v>
                </c:pt>
              </c:strCache>
            </c:strRef>
          </c:tx>
          <c:marker>
            <c:symbol val="none"/>
          </c:marker>
          <c:cat>
            <c:strRef>
              <c:f>'Simple SaaS analysis'!$B$106:$BI$106</c:f>
              <c:strCache>
                <c:ptCount val="60"/>
                <c:pt idx="0">
                  <c:v>Month 1</c:v>
                </c:pt>
                <c:pt idx="1">
                  <c:v>Month 2</c:v>
                </c:pt>
                <c:pt idx="2">
                  <c:v>Month 3</c:v>
                </c:pt>
                <c:pt idx="3">
                  <c:v>Month 4</c:v>
                </c:pt>
                <c:pt idx="4">
                  <c:v>Month 5</c:v>
                </c:pt>
                <c:pt idx="5">
                  <c:v>Month 6</c:v>
                </c:pt>
                <c:pt idx="6">
                  <c:v>Month 7</c:v>
                </c:pt>
                <c:pt idx="7">
                  <c:v>Month 8</c:v>
                </c:pt>
                <c:pt idx="8">
                  <c:v>Month 9</c:v>
                </c:pt>
                <c:pt idx="9">
                  <c:v>Month 10</c:v>
                </c:pt>
                <c:pt idx="10">
                  <c:v>Month 11</c:v>
                </c:pt>
                <c:pt idx="11">
                  <c:v>Month 12</c:v>
                </c:pt>
                <c:pt idx="12">
                  <c:v>Month 13</c:v>
                </c:pt>
                <c:pt idx="13">
                  <c:v>Month 14</c:v>
                </c:pt>
                <c:pt idx="14">
                  <c:v>Month 15</c:v>
                </c:pt>
                <c:pt idx="15">
                  <c:v>Month 16</c:v>
                </c:pt>
                <c:pt idx="16">
                  <c:v>Month 17</c:v>
                </c:pt>
                <c:pt idx="17">
                  <c:v>Month 18</c:v>
                </c:pt>
                <c:pt idx="18">
                  <c:v>Month 19</c:v>
                </c:pt>
                <c:pt idx="19">
                  <c:v>Month 20</c:v>
                </c:pt>
                <c:pt idx="20">
                  <c:v>Month 21</c:v>
                </c:pt>
                <c:pt idx="21">
                  <c:v>Month 22</c:v>
                </c:pt>
                <c:pt idx="22">
                  <c:v>Month 23</c:v>
                </c:pt>
                <c:pt idx="23">
                  <c:v>Month 24</c:v>
                </c:pt>
                <c:pt idx="24">
                  <c:v>Month 25</c:v>
                </c:pt>
                <c:pt idx="25">
                  <c:v>Month 26</c:v>
                </c:pt>
                <c:pt idx="26">
                  <c:v>Month 27</c:v>
                </c:pt>
                <c:pt idx="27">
                  <c:v>Month 28</c:v>
                </c:pt>
                <c:pt idx="28">
                  <c:v>Month 29</c:v>
                </c:pt>
                <c:pt idx="29">
                  <c:v>Month 30</c:v>
                </c:pt>
                <c:pt idx="30">
                  <c:v>Month 31</c:v>
                </c:pt>
                <c:pt idx="31">
                  <c:v>Month 32</c:v>
                </c:pt>
                <c:pt idx="32">
                  <c:v>Month 33</c:v>
                </c:pt>
                <c:pt idx="33">
                  <c:v>Month 34</c:v>
                </c:pt>
                <c:pt idx="34">
                  <c:v>Month 35</c:v>
                </c:pt>
                <c:pt idx="35">
                  <c:v>Month 36</c:v>
                </c:pt>
                <c:pt idx="36">
                  <c:v>Month 37</c:v>
                </c:pt>
                <c:pt idx="37">
                  <c:v>Month 38</c:v>
                </c:pt>
                <c:pt idx="38">
                  <c:v>Month 39</c:v>
                </c:pt>
                <c:pt idx="39">
                  <c:v>Month 40</c:v>
                </c:pt>
                <c:pt idx="40">
                  <c:v>Month 41</c:v>
                </c:pt>
                <c:pt idx="41">
                  <c:v>Month 42</c:v>
                </c:pt>
                <c:pt idx="42">
                  <c:v>Month 43</c:v>
                </c:pt>
                <c:pt idx="43">
                  <c:v>Month 44</c:v>
                </c:pt>
                <c:pt idx="44">
                  <c:v>Month 45</c:v>
                </c:pt>
                <c:pt idx="45">
                  <c:v>Month 46</c:v>
                </c:pt>
                <c:pt idx="46">
                  <c:v>Month 47</c:v>
                </c:pt>
                <c:pt idx="47">
                  <c:v>Month 48</c:v>
                </c:pt>
                <c:pt idx="48">
                  <c:v>Month 49</c:v>
                </c:pt>
                <c:pt idx="49">
                  <c:v>Month 50</c:v>
                </c:pt>
                <c:pt idx="50">
                  <c:v>Month 51</c:v>
                </c:pt>
                <c:pt idx="51">
                  <c:v>Month 52</c:v>
                </c:pt>
                <c:pt idx="52">
                  <c:v>Month 53</c:v>
                </c:pt>
                <c:pt idx="53">
                  <c:v>Month 54</c:v>
                </c:pt>
                <c:pt idx="54">
                  <c:v>Month 55</c:v>
                </c:pt>
                <c:pt idx="55">
                  <c:v>Month 56</c:v>
                </c:pt>
                <c:pt idx="56">
                  <c:v>Month 57</c:v>
                </c:pt>
                <c:pt idx="57">
                  <c:v>Month 58</c:v>
                </c:pt>
                <c:pt idx="58">
                  <c:v>Month 59</c:v>
                </c:pt>
                <c:pt idx="59">
                  <c:v>Month 60</c:v>
                </c:pt>
              </c:strCache>
            </c:strRef>
          </c:cat>
          <c:val>
            <c:numRef>
              <c:f>'Simple SaaS analysis'!$B$109:$BI$109</c:f>
              <c:numCache>
                <c:formatCode>_("$"* #,##0_);_("$"* \(#,##0\);_("$"* "-"_);_(@_)</c:formatCode>
                <c:ptCount val="60"/>
                <c:pt idx="0">
                  <c:v>-56800.0</c:v>
                </c:pt>
                <c:pt idx="1">
                  <c:v>-121760.0</c:v>
                </c:pt>
                <c:pt idx="2">
                  <c:v>-194240.0</c:v>
                </c:pt>
                <c:pt idx="3">
                  <c:v>-273920.0</c:v>
                </c:pt>
                <c:pt idx="4">
                  <c:v>-360160.0</c:v>
                </c:pt>
                <c:pt idx="5">
                  <c:v>-452320.0</c:v>
                </c:pt>
                <c:pt idx="6">
                  <c:v>-549760.0</c:v>
                </c:pt>
                <c:pt idx="7">
                  <c:v>-652160.0</c:v>
                </c:pt>
                <c:pt idx="8">
                  <c:v>-758880.0</c:v>
                </c:pt>
                <c:pt idx="9">
                  <c:v>-869600.0</c:v>
                </c:pt>
                <c:pt idx="10">
                  <c:v>-983680.0</c:v>
                </c:pt>
                <c:pt idx="11">
                  <c:v>-1.10048E6</c:v>
                </c:pt>
                <c:pt idx="12">
                  <c:v>-1.21968E6</c:v>
                </c:pt>
                <c:pt idx="13">
                  <c:v>-1.34064E6</c:v>
                </c:pt>
                <c:pt idx="14">
                  <c:v>-1.46304E6</c:v>
                </c:pt>
                <c:pt idx="15">
                  <c:v>-1.58656E6</c:v>
                </c:pt>
                <c:pt idx="16">
                  <c:v>-1.71056E6</c:v>
                </c:pt>
                <c:pt idx="17">
                  <c:v>-1.83472E6</c:v>
                </c:pt>
                <c:pt idx="18">
                  <c:v>-1.9584E6</c:v>
                </c:pt>
                <c:pt idx="19">
                  <c:v>-2.08128E6</c:v>
                </c:pt>
                <c:pt idx="20">
                  <c:v>-2.20304E6</c:v>
                </c:pt>
                <c:pt idx="21">
                  <c:v>-2.32304E6</c:v>
                </c:pt>
                <c:pt idx="22">
                  <c:v>-2.44096E6</c:v>
                </c:pt>
                <c:pt idx="23">
                  <c:v>-2.55648E6</c:v>
                </c:pt>
                <c:pt idx="24">
                  <c:v>-2.66928E6</c:v>
                </c:pt>
                <c:pt idx="25">
                  <c:v>-2.77872E6</c:v>
                </c:pt>
                <c:pt idx="26">
                  <c:v>-2.88448E6</c:v>
                </c:pt>
                <c:pt idx="27">
                  <c:v>-2.98624E6</c:v>
                </c:pt>
                <c:pt idx="28">
                  <c:v>-3.08368E6</c:v>
                </c:pt>
                <c:pt idx="29">
                  <c:v>-3.17648E6</c:v>
                </c:pt>
                <c:pt idx="30">
                  <c:v>-3.264E6</c:v>
                </c:pt>
                <c:pt idx="31">
                  <c:v>-3.34592E6</c:v>
                </c:pt>
                <c:pt idx="32">
                  <c:v>-3.42192E6</c:v>
                </c:pt>
                <c:pt idx="33">
                  <c:v>-3.49168E6</c:v>
                </c:pt>
                <c:pt idx="34">
                  <c:v>-3.55488E6</c:v>
                </c:pt>
                <c:pt idx="35">
                  <c:v>-3.6112E6</c:v>
                </c:pt>
                <c:pt idx="36">
                  <c:v>-3.66032E6</c:v>
                </c:pt>
                <c:pt idx="37">
                  <c:v>-3.70192E6</c:v>
                </c:pt>
                <c:pt idx="38">
                  <c:v>-3.73568E6</c:v>
                </c:pt>
                <c:pt idx="39">
                  <c:v>-3.76128E6</c:v>
                </c:pt>
                <c:pt idx="40">
                  <c:v>-3.7784E6</c:v>
                </c:pt>
                <c:pt idx="41">
                  <c:v>-3.78672E6</c:v>
                </c:pt>
                <c:pt idx="42">
                  <c:v>-3.78592E6</c:v>
                </c:pt>
                <c:pt idx="43">
                  <c:v>-3.77568E6</c:v>
                </c:pt>
                <c:pt idx="44">
                  <c:v>-3.756E6</c:v>
                </c:pt>
                <c:pt idx="45">
                  <c:v>-3.72656E6</c:v>
                </c:pt>
                <c:pt idx="46">
                  <c:v>-3.68704E6</c:v>
                </c:pt>
                <c:pt idx="47">
                  <c:v>-3.63712E6</c:v>
                </c:pt>
                <c:pt idx="48">
                  <c:v>-3.57648E6</c:v>
                </c:pt>
                <c:pt idx="49">
                  <c:v>-3.5048E6</c:v>
                </c:pt>
                <c:pt idx="50">
                  <c:v>-3.42208E6</c:v>
                </c:pt>
                <c:pt idx="51">
                  <c:v>-3.328E6</c:v>
                </c:pt>
                <c:pt idx="52">
                  <c:v>-3.22224E6</c:v>
                </c:pt>
                <c:pt idx="53">
                  <c:v>-3.10448E6</c:v>
                </c:pt>
                <c:pt idx="54">
                  <c:v>-2.9744E6</c:v>
                </c:pt>
                <c:pt idx="55">
                  <c:v>-2.832E6</c:v>
                </c:pt>
                <c:pt idx="56">
                  <c:v>-2.67696E6</c:v>
                </c:pt>
                <c:pt idx="57">
                  <c:v>-2.50896E6</c:v>
                </c:pt>
                <c:pt idx="58">
                  <c:v>-2.328E6</c:v>
                </c:pt>
                <c:pt idx="59">
                  <c:v>-2.13376E6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206192000"/>
        <c:axId val="-1206581664"/>
      </c:lineChart>
      <c:catAx>
        <c:axId val="-120619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 baseline="0">
                <a:solidFill>
                  <a:schemeClr val="bg2">
                    <a:lumMod val="50000"/>
                  </a:schemeClr>
                </a:solidFill>
              </a:defRPr>
            </a:pPr>
            <a:endParaRPr lang="en-US"/>
          </a:p>
        </c:txPr>
        <c:crossAx val="-1206581664"/>
        <c:crosses val="autoZero"/>
        <c:auto val="1"/>
        <c:lblAlgn val="ctr"/>
        <c:lblOffset val="100"/>
        <c:tickLblSkip val="6"/>
        <c:noMultiLvlLbl val="0"/>
      </c:catAx>
      <c:valAx>
        <c:axId val="-1206581664"/>
        <c:scaling>
          <c:orientation val="minMax"/>
        </c:scaling>
        <c:delete val="0"/>
        <c:axPos val="l"/>
        <c:majorGridlines/>
        <c:numFmt formatCode="_(&quot;$&quot;* #,##0_);_(&quot;$&quot;* \(#,##0\);_(&quot;$&quot;* &quot;-&quot;_);_(@_)" sourceLinked="1"/>
        <c:majorTickMark val="none"/>
        <c:minorTickMark val="none"/>
        <c:tickLblPos val="nextTo"/>
        <c:spPr>
          <a:ln w="9525">
            <a:noFill/>
          </a:ln>
        </c:spPr>
        <c:crossAx val="-120619200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Cohort Performance</a:t>
            </a:r>
            <a:endParaRPr lang="en-US" sz="1600" baseline="0"/>
          </a:p>
          <a:p>
            <a:pPr>
              <a:defRPr sz="1600"/>
            </a:pPr>
            <a:r>
              <a:rPr lang="en-US" sz="1600"/>
              <a:t>Monthly Churn = </a:t>
            </a:r>
            <a:r>
              <a:rPr lang="en-US" sz="1600" b="1" i="0" u="none" strike="noStrike" baseline="0">
                <a:effectLst/>
              </a:rPr>
              <a:t>Current Value</a:t>
            </a:r>
            <a:endParaRPr lang="en-US" sz="1600"/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'Simple SaaS analysis'!$A$146</c:f>
              <c:strCache>
                <c:ptCount val="1"/>
                <c:pt idx="0">
                  <c:v>Cohort 1</c:v>
                </c:pt>
              </c:strCache>
            </c:strRef>
          </c:tx>
          <c:cat>
            <c:strRef>
              <c:f>'Simple SaaS analysis'!$B$145:$AO$145</c:f>
              <c:strCache>
                <c:ptCount val="40"/>
                <c:pt idx="0">
                  <c:v>Month 1</c:v>
                </c:pt>
                <c:pt idx="1">
                  <c:v>Month 2</c:v>
                </c:pt>
                <c:pt idx="2">
                  <c:v>Month 3</c:v>
                </c:pt>
                <c:pt idx="3">
                  <c:v>Month 4</c:v>
                </c:pt>
                <c:pt idx="4">
                  <c:v>Month 5</c:v>
                </c:pt>
                <c:pt idx="5">
                  <c:v>Month 6</c:v>
                </c:pt>
                <c:pt idx="6">
                  <c:v>Month 7</c:v>
                </c:pt>
                <c:pt idx="7">
                  <c:v>Month 8</c:v>
                </c:pt>
                <c:pt idx="8">
                  <c:v>Month 9</c:v>
                </c:pt>
                <c:pt idx="9">
                  <c:v>Month 10</c:v>
                </c:pt>
                <c:pt idx="10">
                  <c:v>Month 11</c:v>
                </c:pt>
                <c:pt idx="11">
                  <c:v>Month 12</c:v>
                </c:pt>
                <c:pt idx="12">
                  <c:v>Month 13</c:v>
                </c:pt>
                <c:pt idx="13">
                  <c:v>Month 14</c:v>
                </c:pt>
                <c:pt idx="14">
                  <c:v>Month 15</c:v>
                </c:pt>
                <c:pt idx="15">
                  <c:v>Month 16</c:v>
                </c:pt>
                <c:pt idx="16">
                  <c:v>Month 17</c:v>
                </c:pt>
                <c:pt idx="17">
                  <c:v>Month 18</c:v>
                </c:pt>
                <c:pt idx="18">
                  <c:v>Month 19</c:v>
                </c:pt>
                <c:pt idx="19">
                  <c:v>Month 20</c:v>
                </c:pt>
                <c:pt idx="20">
                  <c:v>Month 21</c:v>
                </c:pt>
                <c:pt idx="21">
                  <c:v>Month 22</c:v>
                </c:pt>
                <c:pt idx="22">
                  <c:v>Month 23</c:v>
                </c:pt>
                <c:pt idx="23">
                  <c:v>Month 24</c:v>
                </c:pt>
                <c:pt idx="24">
                  <c:v>Month 25</c:v>
                </c:pt>
                <c:pt idx="25">
                  <c:v>Month 26</c:v>
                </c:pt>
                <c:pt idx="26">
                  <c:v>Month 27</c:v>
                </c:pt>
                <c:pt idx="27">
                  <c:v>Month 28</c:v>
                </c:pt>
                <c:pt idx="28">
                  <c:v>Month 29</c:v>
                </c:pt>
                <c:pt idx="29">
                  <c:v>Month 30</c:v>
                </c:pt>
                <c:pt idx="30">
                  <c:v>Month 31</c:v>
                </c:pt>
                <c:pt idx="31">
                  <c:v>Month 32</c:v>
                </c:pt>
                <c:pt idx="32">
                  <c:v>Month 33</c:v>
                </c:pt>
                <c:pt idx="33">
                  <c:v>Month 34</c:v>
                </c:pt>
                <c:pt idx="34">
                  <c:v>Month 35</c:v>
                </c:pt>
                <c:pt idx="35">
                  <c:v>Month 36</c:v>
                </c:pt>
                <c:pt idx="36">
                  <c:v>Month 37</c:v>
                </c:pt>
                <c:pt idx="37">
                  <c:v>Month 38</c:v>
                </c:pt>
                <c:pt idx="38">
                  <c:v>Month 39</c:v>
                </c:pt>
                <c:pt idx="39">
                  <c:v>Month 40</c:v>
                </c:pt>
              </c:strCache>
            </c:strRef>
          </c:cat>
          <c:val>
            <c:numRef>
              <c:f>'Simple SaaS analysis'!$B$146:$AO$146</c:f>
              <c:numCache>
                <c:formatCode>_("$"* #,##0_);_("$"* \(#,##0\);_("$"* "-"_);_(@_)</c:formatCode>
                <c:ptCount val="40"/>
                <c:pt idx="0">
                  <c:v>6000.0</c:v>
                </c:pt>
                <c:pt idx="1">
                  <c:v>5850.0</c:v>
                </c:pt>
                <c:pt idx="2">
                  <c:v>5703.75</c:v>
                </c:pt>
                <c:pt idx="3">
                  <c:v>5561.15625</c:v>
                </c:pt>
                <c:pt idx="4">
                  <c:v>5422.12734375</c:v>
                </c:pt>
                <c:pt idx="5">
                  <c:v>5286.57416015625</c:v>
                </c:pt>
                <c:pt idx="6">
                  <c:v>5154.409806152343</c:v>
                </c:pt>
                <c:pt idx="7">
                  <c:v>5025.549560998534</c:v>
                </c:pt>
                <c:pt idx="8">
                  <c:v>4899.91082197357</c:v>
                </c:pt>
                <c:pt idx="9">
                  <c:v>4777.413051424231</c:v>
                </c:pt>
                <c:pt idx="10">
                  <c:v>4657.977725138625</c:v>
                </c:pt>
                <c:pt idx="11">
                  <c:v>4541.52828201016</c:v>
                </c:pt>
                <c:pt idx="12">
                  <c:v>4427.990074959905</c:v>
                </c:pt>
                <c:pt idx="13">
                  <c:v>4317.290323085907</c:v>
                </c:pt>
                <c:pt idx="14">
                  <c:v>4209.35806500876</c:v>
                </c:pt>
                <c:pt idx="15">
                  <c:v>4104.12411338354</c:v>
                </c:pt>
                <c:pt idx="16">
                  <c:v>4001.521010548952</c:v>
                </c:pt>
                <c:pt idx="17">
                  <c:v>3901.482985285229</c:v>
                </c:pt>
                <c:pt idx="18">
                  <c:v>3803.945910653098</c:v>
                </c:pt>
                <c:pt idx="19">
                  <c:v>3708.84726288677</c:v>
                </c:pt>
                <c:pt idx="20">
                  <c:v>3616.126081314601</c:v>
                </c:pt>
                <c:pt idx="21">
                  <c:v>3525.722929281736</c:v>
                </c:pt>
                <c:pt idx="22">
                  <c:v>3437.579856049692</c:v>
                </c:pt>
                <c:pt idx="23">
                  <c:v>3351.64035964845</c:v>
                </c:pt>
                <c:pt idx="24">
                  <c:v>3267.84935065724</c:v>
                </c:pt>
                <c:pt idx="25">
                  <c:v>3186.153116890808</c:v>
                </c:pt>
                <c:pt idx="26">
                  <c:v>3106.499288968538</c:v>
                </c:pt>
                <c:pt idx="27">
                  <c:v>3028.836806744324</c:v>
                </c:pt>
                <c:pt idx="28">
                  <c:v>2953.115886575716</c:v>
                </c:pt>
                <c:pt idx="29">
                  <c:v>2879.287989411323</c:v>
                </c:pt>
                <c:pt idx="30">
                  <c:v>2807.30578967604</c:v>
                </c:pt>
                <c:pt idx="31">
                  <c:v>2737.123144934138</c:v>
                </c:pt>
                <c:pt idx="32">
                  <c:v>2668.695066310785</c:v>
                </c:pt>
                <c:pt idx="33">
                  <c:v>2601.977689653015</c:v>
                </c:pt>
                <c:pt idx="34">
                  <c:v>2536.92824741169</c:v>
                </c:pt>
                <c:pt idx="35">
                  <c:v>2473.505041226398</c:v>
                </c:pt>
                <c:pt idx="36">
                  <c:v>2411.667415195738</c:v>
                </c:pt>
                <c:pt idx="37">
                  <c:v>2351.375729815844</c:v>
                </c:pt>
                <c:pt idx="38">
                  <c:v>2292.591336570448</c:v>
                </c:pt>
                <c:pt idx="39">
                  <c:v>2235.276553156187</c:v>
                </c:pt>
              </c:numCache>
            </c:numRef>
          </c:val>
        </c:ser>
        <c:ser>
          <c:idx val="1"/>
          <c:order val="1"/>
          <c:tx>
            <c:strRef>
              <c:f>'Simple SaaS analysis'!$A$147</c:f>
              <c:strCache>
                <c:ptCount val="1"/>
                <c:pt idx="0">
                  <c:v>Cohort 2</c:v>
                </c:pt>
              </c:strCache>
            </c:strRef>
          </c:tx>
          <c:cat>
            <c:strRef>
              <c:f>'Simple SaaS analysis'!$B$145:$AO$145</c:f>
              <c:strCache>
                <c:ptCount val="40"/>
                <c:pt idx="0">
                  <c:v>Month 1</c:v>
                </c:pt>
                <c:pt idx="1">
                  <c:v>Month 2</c:v>
                </c:pt>
                <c:pt idx="2">
                  <c:v>Month 3</c:v>
                </c:pt>
                <c:pt idx="3">
                  <c:v>Month 4</c:v>
                </c:pt>
                <c:pt idx="4">
                  <c:v>Month 5</c:v>
                </c:pt>
                <c:pt idx="5">
                  <c:v>Month 6</c:v>
                </c:pt>
                <c:pt idx="6">
                  <c:v>Month 7</c:v>
                </c:pt>
                <c:pt idx="7">
                  <c:v>Month 8</c:v>
                </c:pt>
                <c:pt idx="8">
                  <c:v>Month 9</c:v>
                </c:pt>
                <c:pt idx="9">
                  <c:v>Month 10</c:v>
                </c:pt>
                <c:pt idx="10">
                  <c:v>Month 11</c:v>
                </c:pt>
                <c:pt idx="11">
                  <c:v>Month 12</c:v>
                </c:pt>
                <c:pt idx="12">
                  <c:v>Month 13</c:v>
                </c:pt>
                <c:pt idx="13">
                  <c:v>Month 14</c:v>
                </c:pt>
                <c:pt idx="14">
                  <c:v>Month 15</c:v>
                </c:pt>
                <c:pt idx="15">
                  <c:v>Month 16</c:v>
                </c:pt>
                <c:pt idx="16">
                  <c:v>Month 17</c:v>
                </c:pt>
                <c:pt idx="17">
                  <c:v>Month 18</c:v>
                </c:pt>
                <c:pt idx="18">
                  <c:v>Month 19</c:v>
                </c:pt>
                <c:pt idx="19">
                  <c:v>Month 20</c:v>
                </c:pt>
                <c:pt idx="20">
                  <c:v>Month 21</c:v>
                </c:pt>
                <c:pt idx="21">
                  <c:v>Month 22</c:v>
                </c:pt>
                <c:pt idx="22">
                  <c:v>Month 23</c:v>
                </c:pt>
                <c:pt idx="23">
                  <c:v>Month 24</c:v>
                </c:pt>
                <c:pt idx="24">
                  <c:v>Month 25</c:v>
                </c:pt>
                <c:pt idx="25">
                  <c:v>Month 26</c:v>
                </c:pt>
                <c:pt idx="26">
                  <c:v>Month 27</c:v>
                </c:pt>
                <c:pt idx="27">
                  <c:v>Month 28</c:v>
                </c:pt>
                <c:pt idx="28">
                  <c:v>Month 29</c:v>
                </c:pt>
                <c:pt idx="29">
                  <c:v>Month 30</c:v>
                </c:pt>
                <c:pt idx="30">
                  <c:v>Month 31</c:v>
                </c:pt>
                <c:pt idx="31">
                  <c:v>Month 32</c:v>
                </c:pt>
                <c:pt idx="32">
                  <c:v>Month 33</c:v>
                </c:pt>
                <c:pt idx="33">
                  <c:v>Month 34</c:v>
                </c:pt>
                <c:pt idx="34">
                  <c:v>Month 35</c:v>
                </c:pt>
                <c:pt idx="35">
                  <c:v>Month 36</c:v>
                </c:pt>
                <c:pt idx="36">
                  <c:v>Month 37</c:v>
                </c:pt>
                <c:pt idx="37">
                  <c:v>Month 38</c:v>
                </c:pt>
                <c:pt idx="38">
                  <c:v>Month 39</c:v>
                </c:pt>
                <c:pt idx="39">
                  <c:v>Month 40</c:v>
                </c:pt>
              </c:strCache>
            </c:strRef>
          </c:cat>
          <c:val>
            <c:numRef>
              <c:f>'Simple SaaS analysis'!$B$147:$AO$147</c:f>
              <c:numCache>
                <c:formatCode>_("$"* #,##0_);_("$"* \(#,##0\);_("$"* "-"_);_(@_)</c:formatCode>
                <c:ptCount val="40"/>
                <c:pt idx="1">
                  <c:v>6000.0</c:v>
                </c:pt>
                <c:pt idx="2">
                  <c:v>5850.0</c:v>
                </c:pt>
                <c:pt idx="3">
                  <c:v>5703.75</c:v>
                </c:pt>
                <c:pt idx="4">
                  <c:v>5561.15625</c:v>
                </c:pt>
                <c:pt idx="5">
                  <c:v>5422.12734375</c:v>
                </c:pt>
                <c:pt idx="6">
                  <c:v>5286.57416015625</c:v>
                </c:pt>
                <c:pt idx="7">
                  <c:v>5154.409806152343</c:v>
                </c:pt>
                <c:pt idx="8">
                  <c:v>5025.549560998534</c:v>
                </c:pt>
                <c:pt idx="9">
                  <c:v>4899.91082197357</c:v>
                </c:pt>
                <c:pt idx="10">
                  <c:v>4777.413051424231</c:v>
                </c:pt>
                <c:pt idx="11">
                  <c:v>4657.977725138625</c:v>
                </c:pt>
                <c:pt idx="12">
                  <c:v>4541.52828201016</c:v>
                </c:pt>
                <c:pt idx="13">
                  <c:v>4427.990074959905</c:v>
                </c:pt>
                <c:pt idx="14">
                  <c:v>4317.290323085907</c:v>
                </c:pt>
                <c:pt idx="15">
                  <c:v>4209.35806500876</c:v>
                </c:pt>
                <c:pt idx="16">
                  <c:v>4104.12411338354</c:v>
                </c:pt>
                <c:pt idx="17">
                  <c:v>4001.521010548952</c:v>
                </c:pt>
                <c:pt idx="18">
                  <c:v>3901.482985285229</c:v>
                </c:pt>
                <c:pt idx="19">
                  <c:v>3803.945910653098</c:v>
                </c:pt>
                <c:pt idx="20">
                  <c:v>3708.84726288677</c:v>
                </c:pt>
                <c:pt idx="21">
                  <c:v>3616.126081314601</c:v>
                </c:pt>
                <c:pt idx="22">
                  <c:v>3525.722929281736</c:v>
                </c:pt>
                <c:pt idx="23">
                  <c:v>3437.579856049692</c:v>
                </c:pt>
                <c:pt idx="24">
                  <c:v>3351.64035964845</c:v>
                </c:pt>
                <c:pt idx="25">
                  <c:v>3267.84935065724</c:v>
                </c:pt>
                <c:pt idx="26">
                  <c:v>3186.153116890808</c:v>
                </c:pt>
                <c:pt idx="27">
                  <c:v>3106.499288968538</c:v>
                </c:pt>
                <c:pt idx="28">
                  <c:v>3028.836806744324</c:v>
                </c:pt>
                <c:pt idx="29">
                  <c:v>2953.115886575716</c:v>
                </c:pt>
                <c:pt idx="30">
                  <c:v>2879.287989411323</c:v>
                </c:pt>
                <c:pt idx="31">
                  <c:v>2807.30578967604</c:v>
                </c:pt>
                <c:pt idx="32">
                  <c:v>2737.123144934138</c:v>
                </c:pt>
                <c:pt idx="33">
                  <c:v>2668.695066310785</c:v>
                </c:pt>
                <c:pt idx="34">
                  <c:v>2601.977689653015</c:v>
                </c:pt>
                <c:pt idx="35">
                  <c:v>2536.92824741169</c:v>
                </c:pt>
                <c:pt idx="36">
                  <c:v>2473.505041226398</c:v>
                </c:pt>
                <c:pt idx="37">
                  <c:v>2411.667415195738</c:v>
                </c:pt>
                <c:pt idx="38">
                  <c:v>2351.375729815844</c:v>
                </c:pt>
                <c:pt idx="39">
                  <c:v>2292.591336570448</c:v>
                </c:pt>
              </c:numCache>
            </c:numRef>
          </c:val>
        </c:ser>
        <c:ser>
          <c:idx val="2"/>
          <c:order val="2"/>
          <c:tx>
            <c:strRef>
              <c:f>'Simple SaaS analysis'!$A$148</c:f>
              <c:strCache>
                <c:ptCount val="1"/>
                <c:pt idx="0">
                  <c:v>Cohort 3</c:v>
                </c:pt>
              </c:strCache>
            </c:strRef>
          </c:tx>
          <c:cat>
            <c:strRef>
              <c:f>'Simple SaaS analysis'!$B$145:$AO$145</c:f>
              <c:strCache>
                <c:ptCount val="40"/>
                <c:pt idx="0">
                  <c:v>Month 1</c:v>
                </c:pt>
                <c:pt idx="1">
                  <c:v>Month 2</c:v>
                </c:pt>
                <c:pt idx="2">
                  <c:v>Month 3</c:v>
                </c:pt>
                <c:pt idx="3">
                  <c:v>Month 4</c:v>
                </c:pt>
                <c:pt idx="4">
                  <c:v>Month 5</c:v>
                </c:pt>
                <c:pt idx="5">
                  <c:v>Month 6</c:v>
                </c:pt>
                <c:pt idx="6">
                  <c:v>Month 7</c:v>
                </c:pt>
                <c:pt idx="7">
                  <c:v>Month 8</c:v>
                </c:pt>
                <c:pt idx="8">
                  <c:v>Month 9</c:v>
                </c:pt>
                <c:pt idx="9">
                  <c:v>Month 10</c:v>
                </c:pt>
                <c:pt idx="10">
                  <c:v>Month 11</c:v>
                </c:pt>
                <c:pt idx="11">
                  <c:v>Month 12</c:v>
                </c:pt>
                <c:pt idx="12">
                  <c:v>Month 13</c:v>
                </c:pt>
                <c:pt idx="13">
                  <c:v>Month 14</c:v>
                </c:pt>
                <c:pt idx="14">
                  <c:v>Month 15</c:v>
                </c:pt>
                <c:pt idx="15">
                  <c:v>Month 16</c:v>
                </c:pt>
                <c:pt idx="16">
                  <c:v>Month 17</c:v>
                </c:pt>
                <c:pt idx="17">
                  <c:v>Month 18</c:v>
                </c:pt>
                <c:pt idx="18">
                  <c:v>Month 19</c:v>
                </c:pt>
                <c:pt idx="19">
                  <c:v>Month 20</c:v>
                </c:pt>
                <c:pt idx="20">
                  <c:v>Month 21</c:v>
                </c:pt>
                <c:pt idx="21">
                  <c:v>Month 22</c:v>
                </c:pt>
                <c:pt idx="22">
                  <c:v>Month 23</c:v>
                </c:pt>
                <c:pt idx="23">
                  <c:v>Month 24</c:v>
                </c:pt>
                <c:pt idx="24">
                  <c:v>Month 25</c:v>
                </c:pt>
                <c:pt idx="25">
                  <c:v>Month 26</c:v>
                </c:pt>
                <c:pt idx="26">
                  <c:v>Month 27</c:v>
                </c:pt>
                <c:pt idx="27">
                  <c:v>Month 28</c:v>
                </c:pt>
                <c:pt idx="28">
                  <c:v>Month 29</c:v>
                </c:pt>
                <c:pt idx="29">
                  <c:v>Month 30</c:v>
                </c:pt>
                <c:pt idx="30">
                  <c:v>Month 31</c:v>
                </c:pt>
                <c:pt idx="31">
                  <c:v>Month 32</c:v>
                </c:pt>
                <c:pt idx="32">
                  <c:v>Month 33</c:v>
                </c:pt>
                <c:pt idx="33">
                  <c:v>Month 34</c:v>
                </c:pt>
                <c:pt idx="34">
                  <c:v>Month 35</c:v>
                </c:pt>
                <c:pt idx="35">
                  <c:v>Month 36</c:v>
                </c:pt>
                <c:pt idx="36">
                  <c:v>Month 37</c:v>
                </c:pt>
                <c:pt idx="37">
                  <c:v>Month 38</c:v>
                </c:pt>
                <c:pt idx="38">
                  <c:v>Month 39</c:v>
                </c:pt>
                <c:pt idx="39">
                  <c:v>Month 40</c:v>
                </c:pt>
              </c:strCache>
            </c:strRef>
          </c:cat>
          <c:val>
            <c:numRef>
              <c:f>'Simple SaaS analysis'!$B$148:$AO$148</c:f>
              <c:numCache>
                <c:formatCode>General</c:formatCode>
                <c:ptCount val="40"/>
                <c:pt idx="2" formatCode="_(&quot;$&quot;* #,##0_);_(&quot;$&quot;* \(#,##0\);_(&quot;$&quot;* &quot;-&quot;_);_(@_)">
                  <c:v>6000.0</c:v>
                </c:pt>
                <c:pt idx="3" formatCode="_(&quot;$&quot;* #,##0_);_(&quot;$&quot;* \(#,##0\);_(&quot;$&quot;* &quot;-&quot;_);_(@_)">
                  <c:v>5850.0</c:v>
                </c:pt>
                <c:pt idx="4" formatCode="_(&quot;$&quot;* #,##0_);_(&quot;$&quot;* \(#,##0\);_(&quot;$&quot;* &quot;-&quot;_);_(@_)">
                  <c:v>5703.75</c:v>
                </c:pt>
                <c:pt idx="5" formatCode="_(&quot;$&quot;* #,##0_);_(&quot;$&quot;* \(#,##0\);_(&quot;$&quot;* &quot;-&quot;_);_(@_)">
                  <c:v>5561.15625</c:v>
                </c:pt>
                <c:pt idx="6" formatCode="_(&quot;$&quot;* #,##0_);_(&quot;$&quot;* \(#,##0\);_(&quot;$&quot;* &quot;-&quot;_);_(@_)">
                  <c:v>5422.12734375</c:v>
                </c:pt>
                <c:pt idx="7" formatCode="_(&quot;$&quot;* #,##0_);_(&quot;$&quot;* \(#,##0\);_(&quot;$&quot;* &quot;-&quot;_);_(@_)">
                  <c:v>5286.57416015625</c:v>
                </c:pt>
                <c:pt idx="8" formatCode="_(&quot;$&quot;* #,##0_);_(&quot;$&quot;* \(#,##0\);_(&quot;$&quot;* &quot;-&quot;_);_(@_)">
                  <c:v>5154.409806152343</c:v>
                </c:pt>
                <c:pt idx="9" formatCode="_(&quot;$&quot;* #,##0_);_(&quot;$&quot;* \(#,##0\);_(&quot;$&quot;* &quot;-&quot;_);_(@_)">
                  <c:v>5025.549560998534</c:v>
                </c:pt>
                <c:pt idx="10" formatCode="_(&quot;$&quot;* #,##0_);_(&quot;$&quot;* \(#,##0\);_(&quot;$&quot;* &quot;-&quot;_);_(@_)">
                  <c:v>4899.91082197357</c:v>
                </c:pt>
                <c:pt idx="11" formatCode="_(&quot;$&quot;* #,##0_);_(&quot;$&quot;* \(#,##0\);_(&quot;$&quot;* &quot;-&quot;_);_(@_)">
                  <c:v>4777.413051424231</c:v>
                </c:pt>
                <c:pt idx="12" formatCode="_(&quot;$&quot;* #,##0_);_(&quot;$&quot;* \(#,##0\);_(&quot;$&quot;* &quot;-&quot;_);_(@_)">
                  <c:v>4657.977725138625</c:v>
                </c:pt>
                <c:pt idx="13" formatCode="_(&quot;$&quot;* #,##0_);_(&quot;$&quot;* \(#,##0\);_(&quot;$&quot;* &quot;-&quot;_);_(@_)">
                  <c:v>4541.52828201016</c:v>
                </c:pt>
                <c:pt idx="14" formatCode="_(&quot;$&quot;* #,##0_);_(&quot;$&quot;* \(#,##0\);_(&quot;$&quot;* &quot;-&quot;_);_(@_)">
                  <c:v>4427.990074959905</c:v>
                </c:pt>
                <c:pt idx="15" formatCode="_(&quot;$&quot;* #,##0_);_(&quot;$&quot;* \(#,##0\);_(&quot;$&quot;* &quot;-&quot;_);_(@_)">
                  <c:v>4317.290323085907</c:v>
                </c:pt>
                <c:pt idx="16" formatCode="_(&quot;$&quot;* #,##0_);_(&quot;$&quot;* \(#,##0\);_(&quot;$&quot;* &quot;-&quot;_);_(@_)">
                  <c:v>4209.35806500876</c:v>
                </c:pt>
                <c:pt idx="17" formatCode="_(&quot;$&quot;* #,##0_);_(&quot;$&quot;* \(#,##0\);_(&quot;$&quot;* &quot;-&quot;_);_(@_)">
                  <c:v>4104.12411338354</c:v>
                </c:pt>
                <c:pt idx="18" formatCode="_(&quot;$&quot;* #,##0_);_(&quot;$&quot;* \(#,##0\);_(&quot;$&quot;* &quot;-&quot;_);_(@_)">
                  <c:v>4001.521010548952</c:v>
                </c:pt>
                <c:pt idx="19" formatCode="_(&quot;$&quot;* #,##0_);_(&quot;$&quot;* \(#,##0\);_(&quot;$&quot;* &quot;-&quot;_);_(@_)">
                  <c:v>3901.482985285229</c:v>
                </c:pt>
                <c:pt idx="20" formatCode="_(&quot;$&quot;* #,##0_);_(&quot;$&quot;* \(#,##0\);_(&quot;$&quot;* &quot;-&quot;_);_(@_)">
                  <c:v>3803.945910653098</c:v>
                </c:pt>
                <c:pt idx="21" formatCode="_(&quot;$&quot;* #,##0_);_(&quot;$&quot;* \(#,##0\);_(&quot;$&quot;* &quot;-&quot;_);_(@_)">
                  <c:v>3708.84726288677</c:v>
                </c:pt>
                <c:pt idx="22" formatCode="_(&quot;$&quot;* #,##0_);_(&quot;$&quot;* \(#,##0\);_(&quot;$&quot;* &quot;-&quot;_);_(@_)">
                  <c:v>3616.126081314601</c:v>
                </c:pt>
                <c:pt idx="23" formatCode="_(&quot;$&quot;* #,##0_);_(&quot;$&quot;* \(#,##0\);_(&quot;$&quot;* &quot;-&quot;_);_(@_)">
                  <c:v>3525.722929281736</c:v>
                </c:pt>
                <c:pt idx="24" formatCode="_(&quot;$&quot;* #,##0_);_(&quot;$&quot;* \(#,##0\);_(&quot;$&quot;* &quot;-&quot;_);_(@_)">
                  <c:v>3437.579856049692</c:v>
                </c:pt>
                <c:pt idx="25" formatCode="_(&quot;$&quot;* #,##0_);_(&quot;$&quot;* \(#,##0\);_(&quot;$&quot;* &quot;-&quot;_);_(@_)">
                  <c:v>3351.64035964845</c:v>
                </c:pt>
                <c:pt idx="26" formatCode="_(&quot;$&quot;* #,##0_);_(&quot;$&quot;* \(#,##0\);_(&quot;$&quot;* &quot;-&quot;_);_(@_)">
                  <c:v>3267.84935065724</c:v>
                </c:pt>
                <c:pt idx="27" formatCode="_(&quot;$&quot;* #,##0_);_(&quot;$&quot;* \(#,##0\);_(&quot;$&quot;* &quot;-&quot;_);_(@_)">
                  <c:v>3186.153116890808</c:v>
                </c:pt>
                <c:pt idx="28" formatCode="_(&quot;$&quot;* #,##0_);_(&quot;$&quot;* \(#,##0\);_(&quot;$&quot;* &quot;-&quot;_);_(@_)">
                  <c:v>3106.499288968538</c:v>
                </c:pt>
                <c:pt idx="29" formatCode="_(&quot;$&quot;* #,##0_);_(&quot;$&quot;* \(#,##0\);_(&quot;$&quot;* &quot;-&quot;_);_(@_)">
                  <c:v>3028.836806744324</c:v>
                </c:pt>
                <c:pt idx="30" formatCode="_(&quot;$&quot;* #,##0_);_(&quot;$&quot;* \(#,##0\);_(&quot;$&quot;* &quot;-&quot;_);_(@_)">
                  <c:v>2953.115886575716</c:v>
                </c:pt>
                <c:pt idx="31" formatCode="_(&quot;$&quot;* #,##0_);_(&quot;$&quot;* \(#,##0\);_(&quot;$&quot;* &quot;-&quot;_);_(@_)">
                  <c:v>2879.287989411323</c:v>
                </c:pt>
                <c:pt idx="32" formatCode="_(&quot;$&quot;* #,##0_);_(&quot;$&quot;* \(#,##0\);_(&quot;$&quot;* &quot;-&quot;_);_(@_)">
                  <c:v>2807.30578967604</c:v>
                </c:pt>
                <c:pt idx="33" formatCode="_(&quot;$&quot;* #,##0_);_(&quot;$&quot;* \(#,##0\);_(&quot;$&quot;* &quot;-&quot;_);_(@_)">
                  <c:v>2737.123144934138</c:v>
                </c:pt>
                <c:pt idx="34" formatCode="_(&quot;$&quot;* #,##0_);_(&quot;$&quot;* \(#,##0\);_(&quot;$&quot;* &quot;-&quot;_);_(@_)">
                  <c:v>2668.695066310785</c:v>
                </c:pt>
                <c:pt idx="35" formatCode="_(&quot;$&quot;* #,##0_);_(&quot;$&quot;* \(#,##0\);_(&quot;$&quot;* &quot;-&quot;_);_(@_)">
                  <c:v>2601.977689653015</c:v>
                </c:pt>
                <c:pt idx="36" formatCode="_(&quot;$&quot;* #,##0_);_(&quot;$&quot;* \(#,##0\);_(&quot;$&quot;* &quot;-&quot;_);_(@_)">
                  <c:v>2536.92824741169</c:v>
                </c:pt>
                <c:pt idx="37" formatCode="_(&quot;$&quot;* #,##0_);_(&quot;$&quot;* \(#,##0\);_(&quot;$&quot;* &quot;-&quot;_);_(@_)">
                  <c:v>2473.505041226398</c:v>
                </c:pt>
                <c:pt idx="38" formatCode="_(&quot;$&quot;* #,##0_);_(&quot;$&quot;* \(#,##0\);_(&quot;$&quot;* &quot;-&quot;_);_(@_)">
                  <c:v>2411.667415195738</c:v>
                </c:pt>
                <c:pt idx="39" formatCode="_(&quot;$&quot;* #,##0_);_(&quot;$&quot;* \(#,##0\);_(&quot;$&quot;* &quot;-&quot;_);_(@_)">
                  <c:v>2351.375729815844</c:v>
                </c:pt>
              </c:numCache>
            </c:numRef>
          </c:val>
        </c:ser>
        <c:ser>
          <c:idx val="3"/>
          <c:order val="3"/>
          <c:tx>
            <c:strRef>
              <c:f>'Simple SaaS analysis'!$A$149</c:f>
              <c:strCache>
                <c:ptCount val="1"/>
                <c:pt idx="0">
                  <c:v>Cohort 4</c:v>
                </c:pt>
              </c:strCache>
            </c:strRef>
          </c:tx>
          <c:cat>
            <c:strRef>
              <c:f>'Simple SaaS analysis'!$B$145:$AO$145</c:f>
              <c:strCache>
                <c:ptCount val="40"/>
                <c:pt idx="0">
                  <c:v>Month 1</c:v>
                </c:pt>
                <c:pt idx="1">
                  <c:v>Month 2</c:v>
                </c:pt>
                <c:pt idx="2">
                  <c:v>Month 3</c:v>
                </c:pt>
                <c:pt idx="3">
                  <c:v>Month 4</c:v>
                </c:pt>
                <c:pt idx="4">
                  <c:v>Month 5</c:v>
                </c:pt>
                <c:pt idx="5">
                  <c:v>Month 6</c:v>
                </c:pt>
                <c:pt idx="6">
                  <c:v>Month 7</c:v>
                </c:pt>
                <c:pt idx="7">
                  <c:v>Month 8</c:v>
                </c:pt>
                <c:pt idx="8">
                  <c:v>Month 9</c:v>
                </c:pt>
                <c:pt idx="9">
                  <c:v>Month 10</c:v>
                </c:pt>
                <c:pt idx="10">
                  <c:v>Month 11</c:v>
                </c:pt>
                <c:pt idx="11">
                  <c:v>Month 12</c:v>
                </c:pt>
                <c:pt idx="12">
                  <c:v>Month 13</c:v>
                </c:pt>
                <c:pt idx="13">
                  <c:v>Month 14</c:v>
                </c:pt>
                <c:pt idx="14">
                  <c:v>Month 15</c:v>
                </c:pt>
                <c:pt idx="15">
                  <c:v>Month 16</c:v>
                </c:pt>
                <c:pt idx="16">
                  <c:v>Month 17</c:v>
                </c:pt>
                <c:pt idx="17">
                  <c:v>Month 18</c:v>
                </c:pt>
                <c:pt idx="18">
                  <c:v>Month 19</c:v>
                </c:pt>
                <c:pt idx="19">
                  <c:v>Month 20</c:v>
                </c:pt>
                <c:pt idx="20">
                  <c:v>Month 21</c:v>
                </c:pt>
                <c:pt idx="21">
                  <c:v>Month 22</c:v>
                </c:pt>
                <c:pt idx="22">
                  <c:v>Month 23</c:v>
                </c:pt>
                <c:pt idx="23">
                  <c:v>Month 24</c:v>
                </c:pt>
                <c:pt idx="24">
                  <c:v>Month 25</c:v>
                </c:pt>
                <c:pt idx="25">
                  <c:v>Month 26</c:v>
                </c:pt>
                <c:pt idx="26">
                  <c:v>Month 27</c:v>
                </c:pt>
                <c:pt idx="27">
                  <c:v>Month 28</c:v>
                </c:pt>
                <c:pt idx="28">
                  <c:v>Month 29</c:v>
                </c:pt>
                <c:pt idx="29">
                  <c:v>Month 30</c:v>
                </c:pt>
                <c:pt idx="30">
                  <c:v>Month 31</c:v>
                </c:pt>
                <c:pt idx="31">
                  <c:v>Month 32</c:v>
                </c:pt>
                <c:pt idx="32">
                  <c:v>Month 33</c:v>
                </c:pt>
                <c:pt idx="33">
                  <c:v>Month 34</c:v>
                </c:pt>
                <c:pt idx="34">
                  <c:v>Month 35</c:v>
                </c:pt>
                <c:pt idx="35">
                  <c:v>Month 36</c:v>
                </c:pt>
                <c:pt idx="36">
                  <c:v>Month 37</c:v>
                </c:pt>
                <c:pt idx="37">
                  <c:v>Month 38</c:v>
                </c:pt>
                <c:pt idx="38">
                  <c:v>Month 39</c:v>
                </c:pt>
                <c:pt idx="39">
                  <c:v>Month 40</c:v>
                </c:pt>
              </c:strCache>
            </c:strRef>
          </c:cat>
          <c:val>
            <c:numRef>
              <c:f>'Simple SaaS analysis'!$B$149:$AO$149</c:f>
              <c:numCache>
                <c:formatCode>General</c:formatCode>
                <c:ptCount val="40"/>
                <c:pt idx="3" formatCode="_(&quot;$&quot;* #,##0_);_(&quot;$&quot;* \(#,##0\);_(&quot;$&quot;* &quot;-&quot;_);_(@_)">
                  <c:v>6000.0</c:v>
                </c:pt>
                <c:pt idx="4" formatCode="_(&quot;$&quot;* #,##0_);_(&quot;$&quot;* \(#,##0\);_(&quot;$&quot;* &quot;-&quot;_);_(@_)">
                  <c:v>5850.0</c:v>
                </c:pt>
                <c:pt idx="5" formatCode="_(&quot;$&quot;* #,##0_);_(&quot;$&quot;* \(#,##0\);_(&quot;$&quot;* &quot;-&quot;_);_(@_)">
                  <c:v>5703.75</c:v>
                </c:pt>
                <c:pt idx="6" formatCode="_(&quot;$&quot;* #,##0_);_(&quot;$&quot;* \(#,##0\);_(&quot;$&quot;* &quot;-&quot;_);_(@_)">
                  <c:v>5561.15625</c:v>
                </c:pt>
                <c:pt idx="7" formatCode="_(&quot;$&quot;* #,##0_);_(&quot;$&quot;* \(#,##0\);_(&quot;$&quot;* &quot;-&quot;_);_(@_)">
                  <c:v>5422.12734375</c:v>
                </c:pt>
                <c:pt idx="8" formatCode="_(&quot;$&quot;* #,##0_);_(&quot;$&quot;* \(#,##0\);_(&quot;$&quot;* &quot;-&quot;_);_(@_)">
                  <c:v>5286.57416015625</c:v>
                </c:pt>
                <c:pt idx="9" formatCode="_(&quot;$&quot;* #,##0_);_(&quot;$&quot;* \(#,##0\);_(&quot;$&quot;* &quot;-&quot;_);_(@_)">
                  <c:v>5154.409806152343</c:v>
                </c:pt>
                <c:pt idx="10" formatCode="_(&quot;$&quot;* #,##0_);_(&quot;$&quot;* \(#,##0\);_(&quot;$&quot;* &quot;-&quot;_);_(@_)">
                  <c:v>5025.549560998534</c:v>
                </c:pt>
                <c:pt idx="11" formatCode="_(&quot;$&quot;* #,##0_);_(&quot;$&quot;* \(#,##0\);_(&quot;$&quot;* &quot;-&quot;_);_(@_)">
                  <c:v>4899.91082197357</c:v>
                </c:pt>
                <c:pt idx="12" formatCode="_(&quot;$&quot;* #,##0_);_(&quot;$&quot;* \(#,##0\);_(&quot;$&quot;* &quot;-&quot;_);_(@_)">
                  <c:v>4777.413051424231</c:v>
                </c:pt>
                <c:pt idx="13" formatCode="_(&quot;$&quot;* #,##0_);_(&quot;$&quot;* \(#,##0\);_(&quot;$&quot;* &quot;-&quot;_);_(@_)">
                  <c:v>4657.977725138625</c:v>
                </c:pt>
                <c:pt idx="14" formatCode="_(&quot;$&quot;* #,##0_);_(&quot;$&quot;* \(#,##0\);_(&quot;$&quot;* &quot;-&quot;_);_(@_)">
                  <c:v>4541.52828201016</c:v>
                </c:pt>
                <c:pt idx="15" formatCode="_(&quot;$&quot;* #,##0_);_(&quot;$&quot;* \(#,##0\);_(&quot;$&quot;* &quot;-&quot;_);_(@_)">
                  <c:v>4427.990074959905</c:v>
                </c:pt>
                <c:pt idx="16" formatCode="_(&quot;$&quot;* #,##0_);_(&quot;$&quot;* \(#,##0\);_(&quot;$&quot;* &quot;-&quot;_);_(@_)">
                  <c:v>4317.290323085907</c:v>
                </c:pt>
                <c:pt idx="17" formatCode="_(&quot;$&quot;* #,##0_);_(&quot;$&quot;* \(#,##0\);_(&quot;$&quot;* &quot;-&quot;_);_(@_)">
                  <c:v>4209.35806500876</c:v>
                </c:pt>
                <c:pt idx="18" formatCode="_(&quot;$&quot;* #,##0_);_(&quot;$&quot;* \(#,##0\);_(&quot;$&quot;* &quot;-&quot;_);_(@_)">
                  <c:v>4104.12411338354</c:v>
                </c:pt>
                <c:pt idx="19" formatCode="_(&quot;$&quot;* #,##0_);_(&quot;$&quot;* \(#,##0\);_(&quot;$&quot;* &quot;-&quot;_);_(@_)">
                  <c:v>4001.521010548952</c:v>
                </c:pt>
                <c:pt idx="20" formatCode="_(&quot;$&quot;* #,##0_);_(&quot;$&quot;* \(#,##0\);_(&quot;$&quot;* &quot;-&quot;_);_(@_)">
                  <c:v>3901.482985285229</c:v>
                </c:pt>
                <c:pt idx="21" formatCode="_(&quot;$&quot;* #,##0_);_(&quot;$&quot;* \(#,##0\);_(&quot;$&quot;* &quot;-&quot;_);_(@_)">
                  <c:v>3803.945910653098</c:v>
                </c:pt>
                <c:pt idx="22" formatCode="_(&quot;$&quot;* #,##0_);_(&quot;$&quot;* \(#,##0\);_(&quot;$&quot;* &quot;-&quot;_);_(@_)">
                  <c:v>3708.84726288677</c:v>
                </c:pt>
                <c:pt idx="23" formatCode="_(&quot;$&quot;* #,##0_);_(&quot;$&quot;* \(#,##0\);_(&quot;$&quot;* &quot;-&quot;_);_(@_)">
                  <c:v>3616.126081314601</c:v>
                </c:pt>
                <c:pt idx="24" formatCode="_(&quot;$&quot;* #,##0_);_(&quot;$&quot;* \(#,##0\);_(&quot;$&quot;* &quot;-&quot;_);_(@_)">
                  <c:v>3525.722929281736</c:v>
                </c:pt>
                <c:pt idx="25" formatCode="_(&quot;$&quot;* #,##0_);_(&quot;$&quot;* \(#,##0\);_(&quot;$&quot;* &quot;-&quot;_);_(@_)">
                  <c:v>3437.579856049692</c:v>
                </c:pt>
                <c:pt idx="26" formatCode="_(&quot;$&quot;* #,##0_);_(&quot;$&quot;* \(#,##0\);_(&quot;$&quot;* &quot;-&quot;_);_(@_)">
                  <c:v>3351.64035964845</c:v>
                </c:pt>
                <c:pt idx="27" formatCode="_(&quot;$&quot;* #,##0_);_(&quot;$&quot;* \(#,##0\);_(&quot;$&quot;* &quot;-&quot;_);_(@_)">
                  <c:v>3267.84935065724</c:v>
                </c:pt>
                <c:pt idx="28" formatCode="_(&quot;$&quot;* #,##0_);_(&quot;$&quot;* \(#,##0\);_(&quot;$&quot;* &quot;-&quot;_);_(@_)">
                  <c:v>3186.153116890808</c:v>
                </c:pt>
                <c:pt idx="29" formatCode="_(&quot;$&quot;* #,##0_);_(&quot;$&quot;* \(#,##0\);_(&quot;$&quot;* &quot;-&quot;_);_(@_)">
                  <c:v>3106.499288968538</c:v>
                </c:pt>
                <c:pt idx="30" formatCode="_(&quot;$&quot;* #,##0_);_(&quot;$&quot;* \(#,##0\);_(&quot;$&quot;* &quot;-&quot;_);_(@_)">
                  <c:v>3028.836806744324</c:v>
                </c:pt>
                <c:pt idx="31" formatCode="_(&quot;$&quot;* #,##0_);_(&quot;$&quot;* \(#,##0\);_(&quot;$&quot;* &quot;-&quot;_);_(@_)">
                  <c:v>2953.115886575716</c:v>
                </c:pt>
                <c:pt idx="32" formatCode="_(&quot;$&quot;* #,##0_);_(&quot;$&quot;* \(#,##0\);_(&quot;$&quot;* &quot;-&quot;_);_(@_)">
                  <c:v>2879.287989411323</c:v>
                </c:pt>
                <c:pt idx="33" formatCode="_(&quot;$&quot;* #,##0_);_(&quot;$&quot;* \(#,##0\);_(&quot;$&quot;* &quot;-&quot;_);_(@_)">
                  <c:v>2807.30578967604</c:v>
                </c:pt>
                <c:pt idx="34" formatCode="_(&quot;$&quot;* #,##0_);_(&quot;$&quot;* \(#,##0\);_(&quot;$&quot;* &quot;-&quot;_);_(@_)">
                  <c:v>2737.123144934138</c:v>
                </c:pt>
                <c:pt idx="35" formatCode="_(&quot;$&quot;* #,##0_);_(&quot;$&quot;* \(#,##0\);_(&quot;$&quot;* &quot;-&quot;_);_(@_)">
                  <c:v>2668.695066310785</c:v>
                </c:pt>
                <c:pt idx="36" formatCode="_(&quot;$&quot;* #,##0_);_(&quot;$&quot;* \(#,##0\);_(&quot;$&quot;* &quot;-&quot;_);_(@_)">
                  <c:v>2601.977689653015</c:v>
                </c:pt>
                <c:pt idx="37" formatCode="_(&quot;$&quot;* #,##0_);_(&quot;$&quot;* \(#,##0\);_(&quot;$&quot;* &quot;-&quot;_);_(@_)">
                  <c:v>2536.92824741169</c:v>
                </c:pt>
                <c:pt idx="38" formatCode="_(&quot;$&quot;* #,##0_);_(&quot;$&quot;* \(#,##0\);_(&quot;$&quot;* &quot;-&quot;_);_(@_)">
                  <c:v>2473.505041226398</c:v>
                </c:pt>
                <c:pt idx="39" formatCode="_(&quot;$&quot;* #,##0_);_(&quot;$&quot;* \(#,##0\);_(&quot;$&quot;* &quot;-&quot;_);_(@_)">
                  <c:v>2411.667415195738</c:v>
                </c:pt>
              </c:numCache>
            </c:numRef>
          </c:val>
        </c:ser>
        <c:ser>
          <c:idx val="4"/>
          <c:order val="4"/>
          <c:tx>
            <c:strRef>
              <c:f>'Simple SaaS analysis'!$A$150</c:f>
              <c:strCache>
                <c:ptCount val="1"/>
                <c:pt idx="0">
                  <c:v>Cohort 5</c:v>
                </c:pt>
              </c:strCache>
            </c:strRef>
          </c:tx>
          <c:cat>
            <c:strRef>
              <c:f>'Simple SaaS analysis'!$B$145:$AO$145</c:f>
              <c:strCache>
                <c:ptCount val="40"/>
                <c:pt idx="0">
                  <c:v>Month 1</c:v>
                </c:pt>
                <c:pt idx="1">
                  <c:v>Month 2</c:v>
                </c:pt>
                <c:pt idx="2">
                  <c:v>Month 3</c:v>
                </c:pt>
                <c:pt idx="3">
                  <c:v>Month 4</c:v>
                </c:pt>
                <c:pt idx="4">
                  <c:v>Month 5</c:v>
                </c:pt>
                <c:pt idx="5">
                  <c:v>Month 6</c:v>
                </c:pt>
                <c:pt idx="6">
                  <c:v>Month 7</c:v>
                </c:pt>
                <c:pt idx="7">
                  <c:v>Month 8</c:v>
                </c:pt>
                <c:pt idx="8">
                  <c:v>Month 9</c:v>
                </c:pt>
                <c:pt idx="9">
                  <c:v>Month 10</c:v>
                </c:pt>
                <c:pt idx="10">
                  <c:v>Month 11</c:v>
                </c:pt>
                <c:pt idx="11">
                  <c:v>Month 12</c:v>
                </c:pt>
                <c:pt idx="12">
                  <c:v>Month 13</c:v>
                </c:pt>
                <c:pt idx="13">
                  <c:v>Month 14</c:v>
                </c:pt>
                <c:pt idx="14">
                  <c:v>Month 15</c:v>
                </c:pt>
                <c:pt idx="15">
                  <c:v>Month 16</c:v>
                </c:pt>
                <c:pt idx="16">
                  <c:v>Month 17</c:v>
                </c:pt>
                <c:pt idx="17">
                  <c:v>Month 18</c:v>
                </c:pt>
                <c:pt idx="18">
                  <c:v>Month 19</c:v>
                </c:pt>
                <c:pt idx="19">
                  <c:v>Month 20</c:v>
                </c:pt>
                <c:pt idx="20">
                  <c:v>Month 21</c:v>
                </c:pt>
                <c:pt idx="21">
                  <c:v>Month 22</c:v>
                </c:pt>
                <c:pt idx="22">
                  <c:v>Month 23</c:v>
                </c:pt>
                <c:pt idx="23">
                  <c:v>Month 24</c:v>
                </c:pt>
                <c:pt idx="24">
                  <c:v>Month 25</c:v>
                </c:pt>
                <c:pt idx="25">
                  <c:v>Month 26</c:v>
                </c:pt>
                <c:pt idx="26">
                  <c:v>Month 27</c:v>
                </c:pt>
                <c:pt idx="27">
                  <c:v>Month 28</c:v>
                </c:pt>
                <c:pt idx="28">
                  <c:v>Month 29</c:v>
                </c:pt>
                <c:pt idx="29">
                  <c:v>Month 30</c:v>
                </c:pt>
                <c:pt idx="30">
                  <c:v>Month 31</c:v>
                </c:pt>
                <c:pt idx="31">
                  <c:v>Month 32</c:v>
                </c:pt>
                <c:pt idx="32">
                  <c:v>Month 33</c:v>
                </c:pt>
                <c:pt idx="33">
                  <c:v>Month 34</c:v>
                </c:pt>
                <c:pt idx="34">
                  <c:v>Month 35</c:v>
                </c:pt>
                <c:pt idx="35">
                  <c:v>Month 36</c:v>
                </c:pt>
                <c:pt idx="36">
                  <c:v>Month 37</c:v>
                </c:pt>
                <c:pt idx="37">
                  <c:v>Month 38</c:v>
                </c:pt>
                <c:pt idx="38">
                  <c:v>Month 39</c:v>
                </c:pt>
                <c:pt idx="39">
                  <c:v>Month 40</c:v>
                </c:pt>
              </c:strCache>
            </c:strRef>
          </c:cat>
          <c:val>
            <c:numRef>
              <c:f>'Simple SaaS analysis'!$B$150:$AO$150</c:f>
              <c:numCache>
                <c:formatCode>General</c:formatCode>
                <c:ptCount val="40"/>
                <c:pt idx="4" formatCode="_(&quot;$&quot;* #,##0_);_(&quot;$&quot;* \(#,##0\);_(&quot;$&quot;* &quot;-&quot;_);_(@_)">
                  <c:v>6000.0</c:v>
                </c:pt>
                <c:pt idx="5" formatCode="_(&quot;$&quot;* #,##0_);_(&quot;$&quot;* \(#,##0\);_(&quot;$&quot;* &quot;-&quot;_);_(@_)">
                  <c:v>5850.0</c:v>
                </c:pt>
                <c:pt idx="6" formatCode="_(&quot;$&quot;* #,##0_);_(&quot;$&quot;* \(#,##0\);_(&quot;$&quot;* &quot;-&quot;_);_(@_)">
                  <c:v>5703.75</c:v>
                </c:pt>
                <c:pt idx="7" formatCode="_(&quot;$&quot;* #,##0_);_(&quot;$&quot;* \(#,##0\);_(&quot;$&quot;* &quot;-&quot;_);_(@_)">
                  <c:v>5561.15625</c:v>
                </c:pt>
                <c:pt idx="8" formatCode="_(&quot;$&quot;* #,##0_);_(&quot;$&quot;* \(#,##0\);_(&quot;$&quot;* &quot;-&quot;_);_(@_)">
                  <c:v>5422.12734375</c:v>
                </c:pt>
                <c:pt idx="9" formatCode="_(&quot;$&quot;* #,##0_);_(&quot;$&quot;* \(#,##0\);_(&quot;$&quot;* &quot;-&quot;_);_(@_)">
                  <c:v>5286.57416015625</c:v>
                </c:pt>
                <c:pt idx="10" formatCode="_(&quot;$&quot;* #,##0_);_(&quot;$&quot;* \(#,##0\);_(&quot;$&quot;* &quot;-&quot;_);_(@_)">
                  <c:v>5154.409806152343</c:v>
                </c:pt>
                <c:pt idx="11" formatCode="_(&quot;$&quot;* #,##0_);_(&quot;$&quot;* \(#,##0\);_(&quot;$&quot;* &quot;-&quot;_);_(@_)">
                  <c:v>5025.549560998534</c:v>
                </c:pt>
                <c:pt idx="12" formatCode="_(&quot;$&quot;* #,##0_);_(&quot;$&quot;* \(#,##0\);_(&quot;$&quot;* &quot;-&quot;_);_(@_)">
                  <c:v>4899.91082197357</c:v>
                </c:pt>
                <c:pt idx="13" formatCode="_(&quot;$&quot;* #,##0_);_(&quot;$&quot;* \(#,##0\);_(&quot;$&quot;* &quot;-&quot;_);_(@_)">
                  <c:v>4777.413051424231</c:v>
                </c:pt>
                <c:pt idx="14" formatCode="_(&quot;$&quot;* #,##0_);_(&quot;$&quot;* \(#,##0\);_(&quot;$&quot;* &quot;-&quot;_);_(@_)">
                  <c:v>4657.977725138625</c:v>
                </c:pt>
                <c:pt idx="15" formatCode="_(&quot;$&quot;* #,##0_);_(&quot;$&quot;* \(#,##0\);_(&quot;$&quot;* &quot;-&quot;_);_(@_)">
                  <c:v>4541.52828201016</c:v>
                </c:pt>
                <c:pt idx="16" formatCode="_(&quot;$&quot;* #,##0_);_(&quot;$&quot;* \(#,##0\);_(&quot;$&quot;* &quot;-&quot;_);_(@_)">
                  <c:v>4427.990074959905</c:v>
                </c:pt>
                <c:pt idx="17" formatCode="_(&quot;$&quot;* #,##0_);_(&quot;$&quot;* \(#,##0\);_(&quot;$&quot;* &quot;-&quot;_);_(@_)">
                  <c:v>4317.290323085907</c:v>
                </c:pt>
                <c:pt idx="18" formatCode="_(&quot;$&quot;* #,##0_);_(&quot;$&quot;* \(#,##0\);_(&quot;$&quot;* &quot;-&quot;_);_(@_)">
                  <c:v>4209.35806500876</c:v>
                </c:pt>
                <c:pt idx="19" formatCode="_(&quot;$&quot;* #,##0_);_(&quot;$&quot;* \(#,##0\);_(&quot;$&quot;* &quot;-&quot;_);_(@_)">
                  <c:v>4104.12411338354</c:v>
                </c:pt>
                <c:pt idx="20" formatCode="_(&quot;$&quot;* #,##0_);_(&quot;$&quot;* \(#,##0\);_(&quot;$&quot;* &quot;-&quot;_);_(@_)">
                  <c:v>4001.521010548952</c:v>
                </c:pt>
                <c:pt idx="21" formatCode="_(&quot;$&quot;* #,##0_);_(&quot;$&quot;* \(#,##0\);_(&quot;$&quot;* &quot;-&quot;_);_(@_)">
                  <c:v>3901.482985285229</c:v>
                </c:pt>
                <c:pt idx="22" formatCode="_(&quot;$&quot;* #,##0_);_(&quot;$&quot;* \(#,##0\);_(&quot;$&quot;* &quot;-&quot;_);_(@_)">
                  <c:v>3803.945910653098</c:v>
                </c:pt>
                <c:pt idx="23" formatCode="_(&quot;$&quot;* #,##0_);_(&quot;$&quot;* \(#,##0\);_(&quot;$&quot;* &quot;-&quot;_);_(@_)">
                  <c:v>3708.84726288677</c:v>
                </c:pt>
                <c:pt idx="24" formatCode="_(&quot;$&quot;* #,##0_);_(&quot;$&quot;* \(#,##0\);_(&quot;$&quot;* &quot;-&quot;_);_(@_)">
                  <c:v>3616.126081314601</c:v>
                </c:pt>
                <c:pt idx="25" formatCode="_(&quot;$&quot;* #,##0_);_(&quot;$&quot;* \(#,##0\);_(&quot;$&quot;* &quot;-&quot;_);_(@_)">
                  <c:v>3525.722929281736</c:v>
                </c:pt>
                <c:pt idx="26" formatCode="_(&quot;$&quot;* #,##0_);_(&quot;$&quot;* \(#,##0\);_(&quot;$&quot;* &quot;-&quot;_);_(@_)">
                  <c:v>3437.579856049692</c:v>
                </c:pt>
                <c:pt idx="27" formatCode="_(&quot;$&quot;* #,##0_);_(&quot;$&quot;* \(#,##0\);_(&quot;$&quot;* &quot;-&quot;_);_(@_)">
                  <c:v>3351.64035964845</c:v>
                </c:pt>
                <c:pt idx="28" formatCode="_(&quot;$&quot;* #,##0_);_(&quot;$&quot;* \(#,##0\);_(&quot;$&quot;* &quot;-&quot;_);_(@_)">
                  <c:v>3267.84935065724</c:v>
                </c:pt>
                <c:pt idx="29" formatCode="_(&quot;$&quot;* #,##0_);_(&quot;$&quot;* \(#,##0\);_(&quot;$&quot;* &quot;-&quot;_);_(@_)">
                  <c:v>3186.153116890808</c:v>
                </c:pt>
                <c:pt idx="30" formatCode="_(&quot;$&quot;* #,##0_);_(&quot;$&quot;* \(#,##0\);_(&quot;$&quot;* &quot;-&quot;_);_(@_)">
                  <c:v>3106.499288968538</c:v>
                </c:pt>
                <c:pt idx="31" formatCode="_(&quot;$&quot;* #,##0_);_(&quot;$&quot;* \(#,##0\);_(&quot;$&quot;* &quot;-&quot;_);_(@_)">
                  <c:v>3028.836806744324</c:v>
                </c:pt>
                <c:pt idx="32" formatCode="_(&quot;$&quot;* #,##0_);_(&quot;$&quot;* \(#,##0\);_(&quot;$&quot;* &quot;-&quot;_);_(@_)">
                  <c:v>2953.115886575716</c:v>
                </c:pt>
                <c:pt idx="33" formatCode="_(&quot;$&quot;* #,##0_);_(&quot;$&quot;* \(#,##0\);_(&quot;$&quot;* &quot;-&quot;_);_(@_)">
                  <c:v>2879.287989411323</c:v>
                </c:pt>
                <c:pt idx="34" formatCode="_(&quot;$&quot;* #,##0_);_(&quot;$&quot;* \(#,##0\);_(&quot;$&quot;* &quot;-&quot;_);_(@_)">
                  <c:v>2807.30578967604</c:v>
                </c:pt>
                <c:pt idx="35" formatCode="_(&quot;$&quot;* #,##0_);_(&quot;$&quot;* \(#,##0\);_(&quot;$&quot;* &quot;-&quot;_);_(@_)">
                  <c:v>2737.123144934138</c:v>
                </c:pt>
                <c:pt idx="36" formatCode="_(&quot;$&quot;* #,##0_);_(&quot;$&quot;* \(#,##0\);_(&quot;$&quot;* &quot;-&quot;_);_(@_)">
                  <c:v>2668.695066310785</c:v>
                </c:pt>
                <c:pt idx="37" formatCode="_(&quot;$&quot;* #,##0_);_(&quot;$&quot;* \(#,##0\);_(&quot;$&quot;* &quot;-&quot;_);_(@_)">
                  <c:v>2601.977689653015</c:v>
                </c:pt>
                <c:pt idx="38" formatCode="_(&quot;$&quot;* #,##0_);_(&quot;$&quot;* \(#,##0\);_(&quot;$&quot;* &quot;-&quot;_);_(@_)">
                  <c:v>2536.92824741169</c:v>
                </c:pt>
                <c:pt idx="39" formatCode="_(&quot;$&quot;* #,##0_);_(&quot;$&quot;* \(#,##0\);_(&quot;$&quot;* &quot;-&quot;_);_(@_)">
                  <c:v>2473.505041226398</c:v>
                </c:pt>
              </c:numCache>
            </c:numRef>
          </c:val>
        </c:ser>
        <c:ser>
          <c:idx val="5"/>
          <c:order val="5"/>
          <c:tx>
            <c:strRef>
              <c:f>'Simple SaaS analysis'!$A$151</c:f>
              <c:strCache>
                <c:ptCount val="1"/>
                <c:pt idx="0">
                  <c:v>Cohort 6</c:v>
                </c:pt>
              </c:strCache>
            </c:strRef>
          </c:tx>
          <c:cat>
            <c:strRef>
              <c:f>'Simple SaaS analysis'!$B$145:$AO$145</c:f>
              <c:strCache>
                <c:ptCount val="40"/>
                <c:pt idx="0">
                  <c:v>Month 1</c:v>
                </c:pt>
                <c:pt idx="1">
                  <c:v>Month 2</c:v>
                </c:pt>
                <c:pt idx="2">
                  <c:v>Month 3</c:v>
                </c:pt>
                <c:pt idx="3">
                  <c:v>Month 4</c:v>
                </c:pt>
                <c:pt idx="4">
                  <c:v>Month 5</c:v>
                </c:pt>
                <c:pt idx="5">
                  <c:v>Month 6</c:v>
                </c:pt>
                <c:pt idx="6">
                  <c:v>Month 7</c:v>
                </c:pt>
                <c:pt idx="7">
                  <c:v>Month 8</c:v>
                </c:pt>
                <c:pt idx="8">
                  <c:v>Month 9</c:v>
                </c:pt>
                <c:pt idx="9">
                  <c:v>Month 10</c:v>
                </c:pt>
                <c:pt idx="10">
                  <c:v>Month 11</c:v>
                </c:pt>
                <c:pt idx="11">
                  <c:v>Month 12</c:v>
                </c:pt>
                <c:pt idx="12">
                  <c:v>Month 13</c:v>
                </c:pt>
                <c:pt idx="13">
                  <c:v>Month 14</c:v>
                </c:pt>
                <c:pt idx="14">
                  <c:v>Month 15</c:v>
                </c:pt>
                <c:pt idx="15">
                  <c:v>Month 16</c:v>
                </c:pt>
                <c:pt idx="16">
                  <c:v>Month 17</c:v>
                </c:pt>
                <c:pt idx="17">
                  <c:v>Month 18</c:v>
                </c:pt>
                <c:pt idx="18">
                  <c:v>Month 19</c:v>
                </c:pt>
                <c:pt idx="19">
                  <c:v>Month 20</c:v>
                </c:pt>
                <c:pt idx="20">
                  <c:v>Month 21</c:v>
                </c:pt>
                <c:pt idx="21">
                  <c:v>Month 22</c:v>
                </c:pt>
                <c:pt idx="22">
                  <c:v>Month 23</c:v>
                </c:pt>
                <c:pt idx="23">
                  <c:v>Month 24</c:v>
                </c:pt>
                <c:pt idx="24">
                  <c:v>Month 25</c:v>
                </c:pt>
                <c:pt idx="25">
                  <c:v>Month 26</c:v>
                </c:pt>
                <c:pt idx="26">
                  <c:v>Month 27</c:v>
                </c:pt>
                <c:pt idx="27">
                  <c:v>Month 28</c:v>
                </c:pt>
                <c:pt idx="28">
                  <c:v>Month 29</c:v>
                </c:pt>
                <c:pt idx="29">
                  <c:v>Month 30</c:v>
                </c:pt>
                <c:pt idx="30">
                  <c:v>Month 31</c:v>
                </c:pt>
                <c:pt idx="31">
                  <c:v>Month 32</c:v>
                </c:pt>
                <c:pt idx="32">
                  <c:v>Month 33</c:v>
                </c:pt>
                <c:pt idx="33">
                  <c:v>Month 34</c:v>
                </c:pt>
                <c:pt idx="34">
                  <c:v>Month 35</c:v>
                </c:pt>
                <c:pt idx="35">
                  <c:v>Month 36</c:v>
                </c:pt>
                <c:pt idx="36">
                  <c:v>Month 37</c:v>
                </c:pt>
                <c:pt idx="37">
                  <c:v>Month 38</c:v>
                </c:pt>
                <c:pt idx="38">
                  <c:v>Month 39</c:v>
                </c:pt>
                <c:pt idx="39">
                  <c:v>Month 40</c:v>
                </c:pt>
              </c:strCache>
            </c:strRef>
          </c:cat>
          <c:val>
            <c:numRef>
              <c:f>'Simple SaaS analysis'!$B$151:$AO$151</c:f>
              <c:numCache>
                <c:formatCode>General</c:formatCode>
                <c:ptCount val="40"/>
                <c:pt idx="5" formatCode="_(&quot;$&quot;* #,##0_);_(&quot;$&quot;* \(#,##0\);_(&quot;$&quot;* &quot;-&quot;_);_(@_)">
                  <c:v>6000.0</c:v>
                </c:pt>
                <c:pt idx="6" formatCode="_(&quot;$&quot;* #,##0_);_(&quot;$&quot;* \(#,##0\);_(&quot;$&quot;* &quot;-&quot;_);_(@_)">
                  <c:v>5850.0</c:v>
                </c:pt>
                <c:pt idx="7" formatCode="_(&quot;$&quot;* #,##0_);_(&quot;$&quot;* \(#,##0\);_(&quot;$&quot;* &quot;-&quot;_);_(@_)">
                  <c:v>5703.75</c:v>
                </c:pt>
                <c:pt idx="8" formatCode="_(&quot;$&quot;* #,##0_);_(&quot;$&quot;* \(#,##0\);_(&quot;$&quot;* &quot;-&quot;_);_(@_)">
                  <c:v>5561.15625</c:v>
                </c:pt>
                <c:pt idx="9" formatCode="_(&quot;$&quot;* #,##0_);_(&quot;$&quot;* \(#,##0\);_(&quot;$&quot;* &quot;-&quot;_);_(@_)">
                  <c:v>5422.12734375</c:v>
                </c:pt>
                <c:pt idx="10" formatCode="_(&quot;$&quot;* #,##0_);_(&quot;$&quot;* \(#,##0\);_(&quot;$&quot;* &quot;-&quot;_);_(@_)">
                  <c:v>5286.57416015625</c:v>
                </c:pt>
                <c:pt idx="11" formatCode="_(&quot;$&quot;* #,##0_);_(&quot;$&quot;* \(#,##0\);_(&quot;$&quot;* &quot;-&quot;_);_(@_)">
                  <c:v>5154.409806152343</c:v>
                </c:pt>
                <c:pt idx="12" formatCode="_(&quot;$&quot;* #,##0_);_(&quot;$&quot;* \(#,##0\);_(&quot;$&quot;* &quot;-&quot;_);_(@_)">
                  <c:v>5025.549560998534</c:v>
                </c:pt>
                <c:pt idx="13" formatCode="_(&quot;$&quot;* #,##0_);_(&quot;$&quot;* \(#,##0\);_(&quot;$&quot;* &quot;-&quot;_);_(@_)">
                  <c:v>4899.91082197357</c:v>
                </c:pt>
                <c:pt idx="14" formatCode="_(&quot;$&quot;* #,##0_);_(&quot;$&quot;* \(#,##0\);_(&quot;$&quot;* &quot;-&quot;_);_(@_)">
                  <c:v>4777.413051424231</c:v>
                </c:pt>
                <c:pt idx="15" formatCode="_(&quot;$&quot;* #,##0_);_(&quot;$&quot;* \(#,##0\);_(&quot;$&quot;* &quot;-&quot;_);_(@_)">
                  <c:v>4657.977725138625</c:v>
                </c:pt>
                <c:pt idx="16" formatCode="_(&quot;$&quot;* #,##0_);_(&quot;$&quot;* \(#,##0\);_(&quot;$&quot;* &quot;-&quot;_);_(@_)">
                  <c:v>4541.52828201016</c:v>
                </c:pt>
                <c:pt idx="17" formatCode="_(&quot;$&quot;* #,##0_);_(&quot;$&quot;* \(#,##0\);_(&quot;$&quot;* &quot;-&quot;_);_(@_)">
                  <c:v>4427.990074959905</c:v>
                </c:pt>
                <c:pt idx="18" formatCode="_(&quot;$&quot;* #,##0_);_(&quot;$&quot;* \(#,##0\);_(&quot;$&quot;* &quot;-&quot;_);_(@_)">
                  <c:v>4317.290323085907</c:v>
                </c:pt>
                <c:pt idx="19" formatCode="_(&quot;$&quot;* #,##0_);_(&quot;$&quot;* \(#,##0\);_(&quot;$&quot;* &quot;-&quot;_);_(@_)">
                  <c:v>4209.35806500876</c:v>
                </c:pt>
                <c:pt idx="20" formatCode="_(&quot;$&quot;* #,##0_);_(&quot;$&quot;* \(#,##0\);_(&quot;$&quot;* &quot;-&quot;_);_(@_)">
                  <c:v>4104.12411338354</c:v>
                </c:pt>
                <c:pt idx="21" formatCode="_(&quot;$&quot;* #,##0_);_(&quot;$&quot;* \(#,##0\);_(&quot;$&quot;* &quot;-&quot;_);_(@_)">
                  <c:v>4001.521010548952</c:v>
                </c:pt>
                <c:pt idx="22" formatCode="_(&quot;$&quot;* #,##0_);_(&quot;$&quot;* \(#,##0\);_(&quot;$&quot;* &quot;-&quot;_);_(@_)">
                  <c:v>3901.482985285229</c:v>
                </c:pt>
                <c:pt idx="23" formatCode="_(&quot;$&quot;* #,##0_);_(&quot;$&quot;* \(#,##0\);_(&quot;$&quot;* &quot;-&quot;_);_(@_)">
                  <c:v>3803.945910653098</c:v>
                </c:pt>
                <c:pt idx="24" formatCode="_(&quot;$&quot;* #,##0_);_(&quot;$&quot;* \(#,##0\);_(&quot;$&quot;* &quot;-&quot;_);_(@_)">
                  <c:v>3708.84726288677</c:v>
                </c:pt>
                <c:pt idx="25" formatCode="_(&quot;$&quot;* #,##0_);_(&quot;$&quot;* \(#,##0\);_(&quot;$&quot;* &quot;-&quot;_);_(@_)">
                  <c:v>3616.126081314601</c:v>
                </c:pt>
                <c:pt idx="26" formatCode="_(&quot;$&quot;* #,##0_);_(&quot;$&quot;* \(#,##0\);_(&quot;$&quot;* &quot;-&quot;_);_(@_)">
                  <c:v>3525.722929281736</c:v>
                </c:pt>
                <c:pt idx="27" formatCode="_(&quot;$&quot;* #,##0_);_(&quot;$&quot;* \(#,##0\);_(&quot;$&quot;* &quot;-&quot;_);_(@_)">
                  <c:v>3437.579856049692</c:v>
                </c:pt>
                <c:pt idx="28" formatCode="_(&quot;$&quot;* #,##0_);_(&quot;$&quot;* \(#,##0\);_(&quot;$&quot;* &quot;-&quot;_);_(@_)">
                  <c:v>3351.64035964845</c:v>
                </c:pt>
                <c:pt idx="29" formatCode="_(&quot;$&quot;* #,##0_);_(&quot;$&quot;* \(#,##0\);_(&quot;$&quot;* &quot;-&quot;_);_(@_)">
                  <c:v>3267.84935065724</c:v>
                </c:pt>
                <c:pt idx="30" formatCode="_(&quot;$&quot;* #,##0_);_(&quot;$&quot;* \(#,##0\);_(&quot;$&quot;* &quot;-&quot;_);_(@_)">
                  <c:v>3186.153116890808</c:v>
                </c:pt>
                <c:pt idx="31" formatCode="_(&quot;$&quot;* #,##0_);_(&quot;$&quot;* \(#,##0\);_(&quot;$&quot;* &quot;-&quot;_);_(@_)">
                  <c:v>3106.499288968538</c:v>
                </c:pt>
                <c:pt idx="32" formatCode="_(&quot;$&quot;* #,##0_);_(&quot;$&quot;* \(#,##0\);_(&quot;$&quot;* &quot;-&quot;_);_(@_)">
                  <c:v>3028.836806744324</c:v>
                </c:pt>
                <c:pt idx="33" formatCode="_(&quot;$&quot;* #,##0_);_(&quot;$&quot;* \(#,##0\);_(&quot;$&quot;* &quot;-&quot;_);_(@_)">
                  <c:v>2953.115886575716</c:v>
                </c:pt>
                <c:pt idx="34" formatCode="_(&quot;$&quot;* #,##0_);_(&quot;$&quot;* \(#,##0\);_(&quot;$&quot;* &quot;-&quot;_);_(@_)">
                  <c:v>2879.287989411323</c:v>
                </c:pt>
                <c:pt idx="35" formatCode="_(&quot;$&quot;* #,##0_);_(&quot;$&quot;* \(#,##0\);_(&quot;$&quot;* &quot;-&quot;_);_(@_)">
                  <c:v>2807.30578967604</c:v>
                </c:pt>
                <c:pt idx="36" formatCode="_(&quot;$&quot;* #,##0_);_(&quot;$&quot;* \(#,##0\);_(&quot;$&quot;* &quot;-&quot;_);_(@_)">
                  <c:v>2737.123144934138</c:v>
                </c:pt>
                <c:pt idx="37" formatCode="_(&quot;$&quot;* #,##0_);_(&quot;$&quot;* \(#,##0\);_(&quot;$&quot;* &quot;-&quot;_);_(@_)">
                  <c:v>2668.695066310785</c:v>
                </c:pt>
                <c:pt idx="38" formatCode="_(&quot;$&quot;* #,##0_);_(&quot;$&quot;* \(#,##0\);_(&quot;$&quot;* &quot;-&quot;_);_(@_)">
                  <c:v>2601.977689653015</c:v>
                </c:pt>
                <c:pt idx="39" formatCode="_(&quot;$&quot;* #,##0_);_(&quot;$&quot;* \(#,##0\);_(&quot;$&quot;* &quot;-&quot;_);_(@_)">
                  <c:v>2536.92824741169</c:v>
                </c:pt>
              </c:numCache>
            </c:numRef>
          </c:val>
        </c:ser>
        <c:ser>
          <c:idx val="6"/>
          <c:order val="6"/>
          <c:tx>
            <c:strRef>
              <c:f>'Simple SaaS analysis'!$A$152</c:f>
              <c:strCache>
                <c:ptCount val="1"/>
                <c:pt idx="0">
                  <c:v>Cohort 7</c:v>
                </c:pt>
              </c:strCache>
            </c:strRef>
          </c:tx>
          <c:cat>
            <c:strRef>
              <c:f>'Simple SaaS analysis'!$B$145:$AO$145</c:f>
              <c:strCache>
                <c:ptCount val="40"/>
                <c:pt idx="0">
                  <c:v>Month 1</c:v>
                </c:pt>
                <c:pt idx="1">
                  <c:v>Month 2</c:v>
                </c:pt>
                <c:pt idx="2">
                  <c:v>Month 3</c:v>
                </c:pt>
                <c:pt idx="3">
                  <c:v>Month 4</c:v>
                </c:pt>
                <c:pt idx="4">
                  <c:v>Month 5</c:v>
                </c:pt>
                <c:pt idx="5">
                  <c:v>Month 6</c:v>
                </c:pt>
                <c:pt idx="6">
                  <c:v>Month 7</c:v>
                </c:pt>
                <c:pt idx="7">
                  <c:v>Month 8</c:v>
                </c:pt>
                <c:pt idx="8">
                  <c:v>Month 9</c:v>
                </c:pt>
                <c:pt idx="9">
                  <c:v>Month 10</c:v>
                </c:pt>
                <c:pt idx="10">
                  <c:v>Month 11</c:v>
                </c:pt>
                <c:pt idx="11">
                  <c:v>Month 12</c:v>
                </c:pt>
                <c:pt idx="12">
                  <c:v>Month 13</c:v>
                </c:pt>
                <c:pt idx="13">
                  <c:v>Month 14</c:v>
                </c:pt>
                <c:pt idx="14">
                  <c:v>Month 15</c:v>
                </c:pt>
                <c:pt idx="15">
                  <c:v>Month 16</c:v>
                </c:pt>
                <c:pt idx="16">
                  <c:v>Month 17</c:v>
                </c:pt>
                <c:pt idx="17">
                  <c:v>Month 18</c:v>
                </c:pt>
                <c:pt idx="18">
                  <c:v>Month 19</c:v>
                </c:pt>
                <c:pt idx="19">
                  <c:v>Month 20</c:v>
                </c:pt>
                <c:pt idx="20">
                  <c:v>Month 21</c:v>
                </c:pt>
                <c:pt idx="21">
                  <c:v>Month 22</c:v>
                </c:pt>
                <c:pt idx="22">
                  <c:v>Month 23</c:v>
                </c:pt>
                <c:pt idx="23">
                  <c:v>Month 24</c:v>
                </c:pt>
                <c:pt idx="24">
                  <c:v>Month 25</c:v>
                </c:pt>
                <c:pt idx="25">
                  <c:v>Month 26</c:v>
                </c:pt>
                <c:pt idx="26">
                  <c:v>Month 27</c:v>
                </c:pt>
                <c:pt idx="27">
                  <c:v>Month 28</c:v>
                </c:pt>
                <c:pt idx="28">
                  <c:v>Month 29</c:v>
                </c:pt>
                <c:pt idx="29">
                  <c:v>Month 30</c:v>
                </c:pt>
                <c:pt idx="30">
                  <c:v>Month 31</c:v>
                </c:pt>
                <c:pt idx="31">
                  <c:v>Month 32</c:v>
                </c:pt>
                <c:pt idx="32">
                  <c:v>Month 33</c:v>
                </c:pt>
                <c:pt idx="33">
                  <c:v>Month 34</c:v>
                </c:pt>
                <c:pt idx="34">
                  <c:v>Month 35</c:v>
                </c:pt>
                <c:pt idx="35">
                  <c:v>Month 36</c:v>
                </c:pt>
                <c:pt idx="36">
                  <c:v>Month 37</c:v>
                </c:pt>
                <c:pt idx="37">
                  <c:v>Month 38</c:v>
                </c:pt>
                <c:pt idx="38">
                  <c:v>Month 39</c:v>
                </c:pt>
                <c:pt idx="39">
                  <c:v>Month 40</c:v>
                </c:pt>
              </c:strCache>
            </c:strRef>
          </c:cat>
          <c:val>
            <c:numRef>
              <c:f>'Simple SaaS analysis'!$B$152:$AO$152</c:f>
              <c:numCache>
                <c:formatCode>General</c:formatCode>
                <c:ptCount val="40"/>
                <c:pt idx="6" formatCode="_(&quot;$&quot;* #,##0_);_(&quot;$&quot;* \(#,##0\);_(&quot;$&quot;* &quot;-&quot;_);_(@_)">
                  <c:v>6000.0</c:v>
                </c:pt>
                <c:pt idx="7" formatCode="_(&quot;$&quot;* #,##0_);_(&quot;$&quot;* \(#,##0\);_(&quot;$&quot;* &quot;-&quot;_);_(@_)">
                  <c:v>5850.0</c:v>
                </c:pt>
                <c:pt idx="8" formatCode="_(&quot;$&quot;* #,##0_);_(&quot;$&quot;* \(#,##0\);_(&quot;$&quot;* &quot;-&quot;_);_(@_)">
                  <c:v>5703.75</c:v>
                </c:pt>
                <c:pt idx="9" formatCode="_(&quot;$&quot;* #,##0_);_(&quot;$&quot;* \(#,##0\);_(&quot;$&quot;* &quot;-&quot;_);_(@_)">
                  <c:v>5561.15625</c:v>
                </c:pt>
                <c:pt idx="10" formatCode="_(&quot;$&quot;* #,##0_);_(&quot;$&quot;* \(#,##0\);_(&quot;$&quot;* &quot;-&quot;_);_(@_)">
                  <c:v>5422.12734375</c:v>
                </c:pt>
                <c:pt idx="11" formatCode="_(&quot;$&quot;* #,##0_);_(&quot;$&quot;* \(#,##0\);_(&quot;$&quot;* &quot;-&quot;_);_(@_)">
                  <c:v>5286.57416015625</c:v>
                </c:pt>
                <c:pt idx="12" formatCode="_(&quot;$&quot;* #,##0_);_(&quot;$&quot;* \(#,##0\);_(&quot;$&quot;* &quot;-&quot;_);_(@_)">
                  <c:v>5154.409806152343</c:v>
                </c:pt>
                <c:pt idx="13" formatCode="_(&quot;$&quot;* #,##0_);_(&quot;$&quot;* \(#,##0\);_(&quot;$&quot;* &quot;-&quot;_);_(@_)">
                  <c:v>5025.549560998534</c:v>
                </c:pt>
                <c:pt idx="14" formatCode="_(&quot;$&quot;* #,##0_);_(&quot;$&quot;* \(#,##0\);_(&quot;$&quot;* &quot;-&quot;_);_(@_)">
                  <c:v>4899.91082197357</c:v>
                </c:pt>
                <c:pt idx="15" formatCode="_(&quot;$&quot;* #,##0_);_(&quot;$&quot;* \(#,##0\);_(&quot;$&quot;* &quot;-&quot;_);_(@_)">
                  <c:v>4777.413051424231</c:v>
                </c:pt>
                <c:pt idx="16" formatCode="_(&quot;$&quot;* #,##0_);_(&quot;$&quot;* \(#,##0\);_(&quot;$&quot;* &quot;-&quot;_);_(@_)">
                  <c:v>4657.977725138625</c:v>
                </c:pt>
                <c:pt idx="17" formatCode="_(&quot;$&quot;* #,##0_);_(&quot;$&quot;* \(#,##0\);_(&quot;$&quot;* &quot;-&quot;_);_(@_)">
                  <c:v>4541.52828201016</c:v>
                </c:pt>
                <c:pt idx="18" formatCode="_(&quot;$&quot;* #,##0_);_(&quot;$&quot;* \(#,##0\);_(&quot;$&quot;* &quot;-&quot;_);_(@_)">
                  <c:v>4427.990074959905</c:v>
                </c:pt>
                <c:pt idx="19" formatCode="_(&quot;$&quot;* #,##0_);_(&quot;$&quot;* \(#,##0\);_(&quot;$&quot;* &quot;-&quot;_);_(@_)">
                  <c:v>4317.290323085907</c:v>
                </c:pt>
                <c:pt idx="20" formatCode="_(&quot;$&quot;* #,##0_);_(&quot;$&quot;* \(#,##0\);_(&quot;$&quot;* &quot;-&quot;_);_(@_)">
                  <c:v>4209.35806500876</c:v>
                </c:pt>
                <c:pt idx="21" formatCode="_(&quot;$&quot;* #,##0_);_(&quot;$&quot;* \(#,##0\);_(&quot;$&quot;* &quot;-&quot;_);_(@_)">
                  <c:v>4104.12411338354</c:v>
                </c:pt>
                <c:pt idx="22" formatCode="_(&quot;$&quot;* #,##0_);_(&quot;$&quot;* \(#,##0\);_(&quot;$&quot;* &quot;-&quot;_);_(@_)">
                  <c:v>4001.521010548952</c:v>
                </c:pt>
                <c:pt idx="23" formatCode="_(&quot;$&quot;* #,##0_);_(&quot;$&quot;* \(#,##0\);_(&quot;$&quot;* &quot;-&quot;_);_(@_)">
                  <c:v>3901.482985285229</c:v>
                </c:pt>
                <c:pt idx="24" formatCode="_(&quot;$&quot;* #,##0_);_(&quot;$&quot;* \(#,##0\);_(&quot;$&quot;* &quot;-&quot;_);_(@_)">
                  <c:v>3803.945910653098</c:v>
                </c:pt>
                <c:pt idx="25" formatCode="_(&quot;$&quot;* #,##0_);_(&quot;$&quot;* \(#,##0\);_(&quot;$&quot;* &quot;-&quot;_);_(@_)">
                  <c:v>3708.84726288677</c:v>
                </c:pt>
                <c:pt idx="26" formatCode="_(&quot;$&quot;* #,##0_);_(&quot;$&quot;* \(#,##0\);_(&quot;$&quot;* &quot;-&quot;_);_(@_)">
                  <c:v>3616.126081314601</c:v>
                </c:pt>
                <c:pt idx="27" formatCode="_(&quot;$&quot;* #,##0_);_(&quot;$&quot;* \(#,##0\);_(&quot;$&quot;* &quot;-&quot;_);_(@_)">
                  <c:v>3525.722929281736</c:v>
                </c:pt>
                <c:pt idx="28" formatCode="_(&quot;$&quot;* #,##0_);_(&quot;$&quot;* \(#,##0\);_(&quot;$&quot;* &quot;-&quot;_);_(@_)">
                  <c:v>3437.579856049692</c:v>
                </c:pt>
                <c:pt idx="29" formatCode="_(&quot;$&quot;* #,##0_);_(&quot;$&quot;* \(#,##0\);_(&quot;$&quot;* &quot;-&quot;_);_(@_)">
                  <c:v>3351.64035964845</c:v>
                </c:pt>
                <c:pt idx="30" formatCode="_(&quot;$&quot;* #,##0_);_(&quot;$&quot;* \(#,##0\);_(&quot;$&quot;* &quot;-&quot;_);_(@_)">
                  <c:v>3267.84935065724</c:v>
                </c:pt>
                <c:pt idx="31" formatCode="_(&quot;$&quot;* #,##0_);_(&quot;$&quot;* \(#,##0\);_(&quot;$&quot;* &quot;-&quot;_);_(@_)">
                  <c:v>3186.153116890808</c:v>
                </c:pt>
                <c:pt idx="32" formatCode="_(&quot;$&quot;* #,##0_);_(&quot;$&quot;* \(#,##0\);_(&quot;$&quot;* &quot;-&quot;_);_(@_)">
                  <c:v>3106.499288968538</c:v>
                </c:pt>
                <c:pt idx="33" formatCode="_(&quot;$&quot;* #,##0_);_(&quot;$&quot;* \(#,##0\);_(&quot;$&quot;* &quot;-&quot;_);_(@_)">
                  <c:v>3028.836806744324</c:v>
                </c:pt>
                <c:pt idx="34" formatCode="_(&quot;$&quot;* #,##0_);_(&quot;$&quot;* \(#,##0\);_(&quot;$&quot;* &quot;-&quot;_);_(@_)">
                  <c:v>2953.115886575716</c:v>
                </c:pt>
                <c:pt idx="35" formatCode="_(&quot;$&quot;* #,##0_);_(&quot;$&quot;* \(#,##0\);_(&quot;$&quot;* &quot;-&quot;_);_(@_)">
                  <c:v>2879.287989411323</c:v>
                </c:pt>
                <c:pt idx="36" formatCode="_(&quot;$&quot;* #,##0_);_(&quot;$&quot;* \(#,##0\);_(&quot;$&quot;* &quot;-&quot;_);_(@_)">
                  <c:v>2807.30578967604</c:v>
                </c:pt>
                <c:pt idx="37" formatCode="_(&quot;$&quot;* #,##0_);_(&quot;$&quot;* \(#,##0\);_(&quot;$&quot;* &quot;-&quot;_);_(@_)">
                  <c:v>2737.123144934138</c:v>
                </c:pt>
                <c:pt idx="38" formatCode="_(&quot;$&quot;* #,##0_);_(&quot;$&quot;* \(#,##0\);_(&quot;$&quot;* &quot;-&quot;_);_(@_)">
                  <c:v>2668.695066310785</c:v>
                </c:pt>
                <c:pt idx="39" formatCode="_(&quot;$&quot;* #,##0_);_(&quot;$&quot;* \(#,##0\);_(&quot;$&quot;* &quot;-&quot;_);_(@_)">
                  <c:v>2601.977689653015</c:v>
                </c:pt>
              </c:numCache>
            </c:numRef>
          </c:val>
        </c:ser>
        <c:ser>
          <c:idx val="7"/>
          <c:order val="7"/>
          <c:tx>
            <c:strRef>
              <c:f>'Simple SaaS analysis'!$A$153</c:f>
              <c:strCache>
                <c:ptCount val="1"/>
                <c:pt idx="0">
                  <c:v>Cohort 8</c:v>
                </c:pt>
              </c:strCache>
            </c:strRef>
          </c:tx>
          <c:cat>
            <c:strRef>
              <c:f>'Simple SaaS analysis'!$B$145:$AO$145</c:f>
              <c:strCache>
                <c:ptCount val="40"/>
                <c:pt idx="0">
                  <c:v>Month 1</c:v>
                </c:pt>
                <c:pt idx="1">
                  <c:v>Month 2</c:v>
                </c:pt>
                <c:pt idx="2">
                  <c:v>Month 3</c:v>
                </c:pt>
                <c:pt idx="3">
                  <c:v>Month 4</c:v>
                </c:pt>
                <c:pt idx="4">
                  <c:v>Month 5</c:v>
                </c:pt>
                <c:pt idx="5">
                  <c:v>Month 6</c:v>
                </c:pt>
                <c:pt idx="6">
                  <c:v>Month 7</c:v>
                </c:pt>
                <c:pt idx="7">
                  <c:v>Month 8</c:v>
                </c:pt>
                <c:pt idx="8">
                  <c:v>Month 9</c:v>
                </c:pt>
                <c:pt idx="9">
                  <c:v>Month 10</c:v>
                </c:pt>
                <c:pt idx="10">
                  <c:v>Month 11</c:v>
                </c:pt>
                <c:pt idx="11">
                  <c:v>Month 12</c:v>
                </c:pt>
                <c:pt idx="12">
                  <c:v>Month 13</c:v>
                </c:pt>
                <c:pt idx="13">
                  <c:v>Month 14</c:v>
                </c:pt>
                <c:pt idx="14">
                  <c:v>Month 15</c:v>
                </c:pt>
                <c:pt idx="15">
                  <c:v>Month 16</c:v>
                </c:pt>
                <c:pt idx="16">
                  <c:v>Month 17</c:v>
                </c:pt>
                <c:pt idx="17">
                  <c:v>Month 18</c:v>
                </c:pt>
                <c:pt idx="18">
                  <c:v>Month 19</c:v>
                </c:pt>
                <c:pt idx="19">
                  <c:v>Month 20</c:v>
                </c:pt>
                <c:pt idx="20">
                  <c:v>Month 21</c:v>
                </c:pt>
                <c:pt idx="21">
                  <c:v>Month 22</c:v>
                </c:pt>
                <c:pt idx="22">
                  <c:v>Month 23</c:v>
                </c:pt>
                <c:pt idx="23">
                  <c:v>Month 24</c:v>
                </c:pt>
                <c:pt idx="24">
                  <c:v>Month 25</c:v>
                </c:pt>
                <c:pt idx="25">
                  <c:v>Month 26</c:v>
                </c:pt>
                <c:pt idx="26">
                  <c:v>Month 27</c:v>
                </c:pt>
                <c:pt idx="27">
                  <c:v>Month 28</c:v>
                </c:pt>
                <c:pt idx="28">
                  <c:v>Month 29</c:v>
                </c:pt>
                <c:pt idx="29">
                  <c:v>Month 30</c:v>
                </c:pt>
                <c:pt idx="30">
                  <c:v>Month 31</c:v>
                </c:pt>
                <c:pt idx="31">
                  <c:v>Month 32</c:v>
                </c:pt>
                <c:pt idx="32">
                  <c:v>Month 33</c:v>
                </c:pt>
                <c:pt idx="33">
                  <c:v>Month 34</c:v>
                </c:pt>
                <c:pt idx="34">
                  <c:v>Month 35</c:v>
                </c:pt>
                <c:pt idx="35">
                  <c:v>Month 36</c:v>
                </c:pt>
                <c:pt idx="36">
                  <c:v>Month 37</c:v>
                </c:pt>
                <c:pt idx="37">
                  <c:v>Month 38</c:v>
                </c:pt>
                <c:pt idx="38">
                  <c:v>Month 39</c:v>
                </c:pt>
                <c:pt idx="39">
                  <c:v>Month 40</c:v>
                </c:pt>
              </c:strCache>
            </c:strRef>
          </c:cat>
          <c:val>
            <c:numRef>
              <c:f>'Simple SaaS analysis'!$B$153:$AO$153</c:f>
              <c:numCache>
                <c:formatCode>General</c:formatCode>
                <c:ptCount val="40"/>
                <c:pt idx="7" formatCode="_(&quot;$&quot;* #,##0_);_(&quot;$&quot;* \(#,##0\);_(&quot;$&quot;* &quot;-&quot;_);_(@_)">
                  <c:v>6000.0</c:v>
                </c:pt>
                <c:pt idx="8" formatCode="_(&quot;$&quot;* #,##0_);_(&quot;$&quot;* \(#,##0\);_(&quot;$&quot;* &quot;-&quot;_);_(@_)">
                  <c:v>5850.0</c:v>
                </c:pt>
                <c:pt idx="9" formatCode="_(&quot;$&quot;* #,##0_);_(&quot;$&quot;* \(#,##0\);_(&quot;$&quot;* &quot;-&quot;_);_(@_)">
                  <c:v>5703.75</c:v>
                </c:pt>
                <c:pt idx="10" formatCode="_(&quot;$&quot;* #,##0_);_(&quot;$&quot;* \(#,##0\);_(&quot;$&quot;* &quot;-&quot;_);_(@_)">
                  <c:v>5561.15625</c:v>
                </c:pt>
                <c:pt idx="11" formatCode="_(&quot;$&quot;* #,##0_);_(&quot;$&quot;* \(#,##0\);_(&quot;$&quot;* &quot;-&quot;_);_(@_)">
                  <c:v>5422.12734375</c:v>
                </c:pt>
                <c:pt idx="12" formatCode="_(&quot;$&quot;* #,##0_);_(&quot;$&quot;* \(#,##0\);_(&quot;$&quot;* &quot;-&quot;_);_(@_)">
                  <c:v>5286.57416015625</c:v>
                </c:pt>
                <c:pt idx="13" formatCode="_(&quot;$&quot;* #,##0_);_(&quot;$&quot;* \(#,##0\);_(&quot;$&quot;* &quot;-&quot;_);_(@_)">
                  <c:v>5154.409806152343</c:v>
                </c:pt>
                <c:pt idx="14" formatCode="_(&quot;$&quot;* #,##0_);_(&quot;$&quot;* \(#,##0\);_(&quot;$&quot;* &quot;-&quot;_);_(@_)">
                  <c:v>5025.549560998534</c:v>
                </c:pt>
                <c:pt idx="15" formatCode="_(&quot;$&quot;* #,##0_);_(&quot;$&quot;* \(#,##0\);_(&quot;$&quot;* &quot;-&quot;_);_(@_)">
                  <c:v>4899.91082197357</c:v>
                </c:pt>
                <c:pt idx="16" formatCode="_(&quot;$&quot;* #,##0_);_(&quot;$&quot;* \(#,##0\);_(&quot;$&quot;* &quot;-&quot;_);_(@_)">
                  <c:v>4777.413051424231</c:v>
                </c:pt>
                <c:pt idx="17" formatCode="_(&quot;$&quot;* #,##0_);_(&quot;$&quot;* \(#,##0\);_(&quot;$&quot;* &quot;-&quot;_);_(@_)">
                  <c:v>4657.977725138625</c:v>
                </c:pt>
                <c:pt idx="18" formatCode="_(&quot;$&quot;* #,##0_);_(&quot;$&quot;* \(#,##0\);_(&quot;$&quot;* &quot;-&quot;_);_(@_)">
                  <c:v>4541.52828201016</c:v>
                </c:pt>
                <c:pt idx="19" formatCode="_(&quot;$&quot;* #,##0_);_(&quot;$&quot;* \(#,##0\);_(&quot;$&quot;* &quot;-&quot;_);_(@_)">
                  <c:v>4427.990074959905</c:v>
                </c:pt>
                <c:pt idx="20" formatCode="_(&quot;$&quot;* #,##0_);_(&quot;$&quot;* \(#,##0\);_(&quot;$&quot;* &quot;-&quot;_);_(@_)">
                  <c:v>4317.290323085907</c:v>
                </c:pt>
                <c:pt idx="21" formatCode="_(&quot;$&quot;* #,##0_);_(&quot;$&quot;* \(#,##0\);_(&quot;$&quot;* &quot;-&quot;_);_(@_)">
                  <c:v>4209.35806500876</c:v>
                </c:pt>
                <c:pt idx="22" formatCode="_(&quot;$&quot;* #,##0_);_(&quot;$&quot;* \(#,##0\);_(&quot;$&quot;* &quot;-&quot;_);_(@_)">
                  <c:v>4104.12411338354</c:v>
                </c:pt>
                <c:pt idx="23" formatCode="_(&quot;$&quot;* #,##0_);_(&quot;$&quot;* \(#,##0\);_(&quot;$&quot;* &quot;-&quot;_);_(@_)">
                  <c:v>4001.521010548952</c:v>
                </c:pt>
                <c:pt idx="24" formatCode="_(&quot;$&quot;* #,##0_);_(&quot;$&quot;* \(#,##0\);_(&quot;$&quot;* &quot;-&quot;_);_(@_)">
                  <c:v>3901.482985285229</c:v>
                </c:pt>
                <c:pt idx="25" formatCode="_(&quot;$&quot;* #,##0_);_(&quot;$&quot;* \(#,##0\);_(&quot;$&quot;* &quot;-&quot;_);_(@_)">
                  <c:v>3803.945910653098</c:v>
                </c:pt>
                <c:pt idx="26" formatCode="_(&quot;$&quot;* #,##0_);_(&quot;$&quot;* \(#,##0\);_(&quot;$&quot;* &quot;-&quot;_);_(@_)">
                  <c:v>3708.84726288677</c:v>
                </c:pt>
                <c:pt idx="27" formatCode="_(&quot;$&quot;* #,##0_);_(&quot;$&quot;* \(#,##0\);_(&quot;$&quot;* &quot;-&quot;_);_(@_)">
                  <c:v>3616.126081314601</c:v>
                </c:pt>
                <c:pt idx="28" formatCode="_(&quot;$&quot;* #,##0_);_(&quot;$&quot;* \(#,##0\);_(&quot;$&quot;* &quot;-&quot;_);_(@_)">
                  <c:v>3525.722929281736</c:v>
                </c:pt>
                <c:pt idx="29" formatCode="_(&quot;$&quot;* #,##0_);_(&quot;$&quot;* \(#,##0\);_(&quot;$&quot;* &quot;-&quot;_);_(@_)">
                  <c:v>3437.579856049692</c:v>
                </c:pt>
                <c:pt idx="30" formatCode="_(&quot;$&quot;* #,##0_);_(&quot;$&quot;* \(#,##0\);_(&quot;$&quot;* &quot;-&quot;_);_(@_)">
                  <c:v>3351.64035964845</c:v>
                </c:pt>
                <c:pt idx="31" formatCode="_(&quot;$&quot;* #,##0_);_(&quot;$&quot;* \(#,##0\);_(&quot;$&quot;* &quot;-&quot;_);_(@_)">
                  <c:v>3267.84935065724</c:v>
                </c:pt>
                <c:pt idx="32" formatCode="_(&quot;$&quot;* #,##0_);_(&quot;$&quot;* \(#,##0\);_(&quot;$&quot;* &quot;-&quot;_);_(@_)">
                  <c:v>3186.153116890808</c:v>
                </c:pt>
                <c:pt idx="33" formatCode="_(&quot;$&quot;* #,##0_);_(&quot;$&quot;* \(#,##0\);_(&quot;$&quot;* &quot;-&quot;_);_(@_)">
                  <c:v>3106.499288968538</c:v>
                </c:pt>
                <c:pt idx="34" formatCode="_(&quot;$&quot;* #,##0_);_(&quot;$&quot;* \(#,##0\);_(&quot;$&quot;* &quot;-&quot;_);_(@_)">
                  <c:v>3028.836806744324</c:v>
                </c:pt>
                <c:pt idx="35" formatCode="_(&quot;$&quot;* #,##0_);_(&quot;$&quot;* \(#,##0\);_(&quot;$&quot;* &quot;-&quot;_);_(@_)">
                  <c:v>2953.115886575716</c:v>
                </c:pt>
                <c:pt idx="36" formatCode="_(&quot;$&quot;* #,##0_);_(&quot;$&quot;* \(#,##0\);_(&quot;$&quot;* &quot;-&quot;_);_(@_)">
                  <c:v>2879.287989411323</c:v>
                </c:pt>
                <c:pt idx="37" formatCode="_(&quot;$&quot;* #,##0_);_(&quot;$&quot;* \(#,##0\);_(&quot;$&quot;* &quot;-&quot;_);_(@_)">
                  <c:v>2807.30578967604</c:v>
                </c:pt>
                <c:pt idx="38" formatCode="_(&quot;$&quot;* #,##0_);_(&quot;$&quot;* \(#,##0\);_(&quot;$&quot;* &quot;-&quot;_);_(@_)">
                  <c:v>2737.123144934138</c:v>
                </c:pt>
                <c:pt idx="39" formatCode="_(&quot;$&quot;* #,##0_);_(&quot;$&quot;* \(#,##0\);_(&quot;$&quot;* &quot;-&quot;_);_(@_)">
                  <c:v>2668.695066310785</c:v>
                </c:pt>
              </c:numCache>
            </c:numRef>
          </c:val>
        </c:ser>
        <c:ser>
          <c:idx val="8"/>
          <c:order val="8"/>
          <c:tx>
            <c:strRef>
              <c:f>'Simple SaaS analysis'!$A$154</c:f>
              <c:strCache>
                <c:ptCount val="1"/>
                <c:pt idx="0">
                  <c:v>Cohort 9</c:v>
                </c:pt>
              </c:strCache>
            </c:strRef>
          </c:tx>
          <c:cat>
            <c:strRef>
              <c:f>'Simple SaaS analysis'!$B$145:$AO$145</c:f>
              <c:strCache>
                <c:ptCount val="40"/>
                <c:pt idx="0">
                  <c:v>Month 1</c:v>
                </c:pt>
                <c:pt idx="1">
                  <c:v>Month 2</c:v>
                </c:pt>
                <c:pt idx="2">
                  <c:v>Month 3</c:v>
                </c:pt>
                <c:pt idx="3">
                  <c:v>Month 4</c:v>
                </c:pt>
                <c:pt idx="4">
                  <c:v>Month 5</c:v>
                </c:pt>
                <c:pt idx="5">
                  <c:v>Month 6</c:v>
                </c:pt>
                <c:pt idx="6">
                  <c:v>Month 7</c:v>
                </c:pt>
                <c:pt idx="7">
                  <c:v>Month 8</c:v>
                </c:pt>
                <c:pt idx="8">
                  <c:v>Month 9</c:v>
                </c:pt>
                <c:pt idx="9">
                  <c:v>Month 10</c:v>
                </c:pt>
                <c:pt idx="10">
                  <c:v>Month 11</c:v>
                </c:pt>
                <c:pt idx="11">
                  <c:v>Month 12</c:v>
                </c:pt>
                <c:pt idx="12">
                  <c:v>Month 13</c:v>
                </c:pt>
                <c:pt idx="13">
                  <c:v>Month 14</c:v>
                </c:pt>
                <c:pt idx="14">
                  <c:v>Month 15</c:v>
                </c:pt>
                <c:pt idx="15">
                  <c:v>Month 16</c:v>
                </c:pt>
                <c:pt idx="16">
                  <c:v>Month 17</c:v>
                </c:pt>
                <c:pt idx="17">
                  <c:v>Month 18</c:v>
                </c:pt>
                <c:pt idx="18">
                  <c:v>Month 19</c:v>
                </c:pt>
                <c:pt idx="19">
                  <c:v>Month 20</c:v>
                </c:pt>
                <c:pt idx="20">
                  <c:v>Month 21</c:v>
                </c:pt>
                <c:pt idx="21">
                  <c:v>Month 22</c:v>
                </c:pt>
                <c:pt idx="22">
                  <c:v>Month 23</c:v>
                </c:pt>
                <c:pt idx="23">
                  <c:v>Month 24</c:v>
                </c:pt>
                <c:pt idx="24">
                  <c:v>Month 25</c:v>
                </c:pt>
                <c:pt idx="25">
                  <c:v>Month 26</c:v>
                </c:pt>
                <c:pt idx="26">
                  <c:v>Month 27</c:v>
                </c:pt>
                <c:pt idx="27">
                  <c:v>Month 28</c:v>
                </c:pt>
                <c:pt idx="28">
                  <c:v>Month 29</c:v>
                </c:pt>
                <c:pt idx="29">
                  <c:v>Month 30</c:v>
                </c:pt>
                <c:pt idx="30">
                  <c:v>Month 31</c:v>
                </c:pt>
                <c:pt idx="31">
                  <c:v>Month 32</c:v>
                </c:pt>
                <c:pt idx="32">
                  <c:v>Month 33</c:v>
                </c:pt>
                <c:pt idx="33">
                  <c:v>Month 34</c:v>
                </c:pt>
                <c:pt idx="34">
                  <c:v>Month 35</c:v>
                </c:pt>
                <c:pt idx="35">
                  <c:v>Month 36</c:v>
                </c:pt>
                <c:pt idx="36">
                  <c:v>Month 37</c:v>
                </c:pt>
                <c:pt idx="37">
                  <c:v>Month 38</c:v>
                </c:pt>
                <c:pt idx="38">
                  <c:v>Month 39</c:v>
                </c:pt>
                <c:pt idx="39">
                  <c:v>Month 40</c:v>
                </c:pt>
              </c:strCache>
            </c:strRef>
          </c:cat>
          <c:val>
            <c:numRef>
              <c:f>'Simple SaaS analysis'!$B$154:$AO$154</c:f>
              <c:numCache>
                <c:formatCode>General</c:formatCode>
                <c:ptCount val="40"/>
                <c:pt idx="8" formatCode="_(&quot;$&quot;* #,##0_);_(&quot;$&quot;* \(#,##0\);_(&quot;$&quot;* &quot;-&quot;_);_(@_)">
                  <c:v>6000.0</c:v>
                </c:pt>
                <c:pt idx="9" formatCode="_(&quot;$&quot;* #,##0_);_(&quot;$&quot;* \(#,##0\);_(&quot;$&quot;* &quot;-&quot;_);_(@_)">
                  <c:v>5850.0</c:v>
                </c:pt>
                <c:pt idx="10" formatCode="_(&quot;$&quot;* #,##0_);_(&quot;$&quot;* \(#,##0\);_(&quot;$&quot;* &quot;-&quot;_);_(@_)">
                  <c:v>5703.75</c:v>
                </c:pt>
                <c:pt idx="11" formatCode="_(&quot;$&quot;* #,##0_);_(&quot;$&quot;* \(#,##0\);_(&quot;$&quot;* &quot;-&quot;_);_(@_)">
                  <c:v>5561.15625</c:v>
                </c:pt>
                <c:pt idx="12" formatCode="_(&quot;$&quot;* #,##0_);_(&quot;$&quot;* \(#,##0\);_(&quot;$&quot;* &quot;-&quot;_);_(@_)">
                  <c:v>5422.12734375</c:v>
                </c:pt>
                <c:pt idx="13" formatCode="_(&quot;$&quot;* #,##0_);_(&quot;$&quot;* \(#,##0\);_(&quot;$&quot;* &quot;-&quot;_);_(@_)">
                  <c:v>5286.57416015625</c:v>
                </c:pt>
                <c:pt idx="14" formatCode="_(&quot;$&quot;* #,##0_);_(&quot;$&quot;* \(#,##0\);_(&quot;$&quot;* &quot;-&quot;_);_(@_)">
                  <c:v>5154.409806152343</c:v>
                </c:pt>
                <c:pt idx="15" formatCode="_(&quot;$&quot;* #,##0_);_(&quot;$&quot;* \(#,##0\);_(&quot;$&quot;* &quot;-&quot;_);_(@_)">
                  <c:v>5025.549560998534</c:v>
                </c:pt>
                <c:pt idx="16" formatCode="_(&quot;$&quot;* #,##0_);_(&quot;$&quot;* \(#,##0\);_(&quot;$&quot;* &quot;-&quot;_);_(@_)">
                  <c:v>4899.91082197357</c:v>
                </c:pt>
                <c:pt idx="17" formatCode="_(&quot;$&quot;* #,##0_);_(&quot;$&quot;* \(#,##0\);_(&quot;$&quot;* &quot;-&quot;_);_(@_)">
                  <c:v>4777.413051424231</c:v>
                </c:pt>
                <c:pt idx="18" formatCode="_(&quot;$&quot;* #,##0_);_(&quot;$&quot;* \(#,##0\);_(&quot;$&quot;* &quot;-&quot;_);_(@_)">
                  <c:v>4657.977725138625</c:v>
                </c:pt>
                <c:pt idx="19" formatCode="_(&quot;$&quot;* #,##0_);_(&quot;$&quot;* \(#,##0\);_(&quot;$&quot;* &quot;-&quot;_);_(@_)">
                  <c:v>4541.52828201016</c:v>
                </c:pt>
                <c:pt idx="20" formatCode="_(&quot;$&quot;* #,##0_);_(&quot;$&quot;* \(#,##0\);_(&quot;$&quot;* &quot;-&quot;_);_(@_)">
                  <c:v>4427.990074959905</c:v>
                </c:pt>
                <c:pt idx="21" formatCode="_(&quot;$&quot;* #,##0_);_(&quot;$&quot;* \(#,##0\);_(&quot;$&quot;* &quot;-&quot;_);_(@_)">
                  <c:v>4317.290323085907</c:v>
                </c:pt>
                <c:pt idx="22" formatCode="_(&quot;$&quot;* #,##0_);_(&quot;$&quot;* \(#,##0\);_(&quot;$&quot;* &quot;-&quot;_);_(@_)">
                  <c:v>4209.35806500876</c:v>
                </c:pt>
                <c:pt idx="23" formatCode="_(&quot;$&quot;* #,##0_);_(&quot;$&quot;* \(#,##0\);_(&quot;$&quot;* &quot;-&quot;_);_(@_)">
                  <c:v>4104.12411338354</c:v>
                </c:pt>
                <c:pt idx="24" formatCode="_(&quot;$&quot;* #,##0_);_(&quot;$&quot;* \(#,##0\);_(&quot;$&quot;* &quot;-&quot;_);_(@_)">
                  <c:v>4001.521010548952</c:v>
                </c:pt>
                <c:pt idx="25" formatCode="_(&quot;$&quot;* #,##0_);_(&quot;$&quot;* \(#,##0\);_(&quot;$&quot;* &quot;-&quot;_);_(@_)">
                  <c:v>3901.482985285229</c:v>
                </c:pt>
                <c:pt idx="26" formatCode="_(&quot;$&quot;* #,##0_);_(&quot;$&quot;* \(#,##0\);_(&quot;$&quot;* &quot;-&quot;_);_(@_)">
                  <c:v>3803.945910653098</c:v>
                </c:pt>
                <c:pt idx="27" formatCode="_(&quot;$&quot;* #,##0_);_(&quot;$&quot;* \(#,##0\);_(&quot;$&quot;* &quot;-&quot;_);_(@_)">
                  <c:v>3708.84726288677</c:v>
                </c:pt>
                <c:pt idx="28" formatCode="_(&quot;$&quot;* #,##0_);_(&quot;$&quot;* \(#,##0\);_(&quot;$&quot;* &quot;-&quot;_);_(@_)">
                  <c:v>3616.126081314601</c:v>
                </c:pt>
                <c:pt idx="29" formatCode="_(&quot;$&quot;* #,##0_);_(&quot;$&quot;* \(#,##0\);_(&quot;$&quot;* &quot;-&quot;_);_(@_)">
                  <c:v>3525.722929281736</c:v>
                </c:pt>
                <c:pt idx="30" formatCode="_(&quot;$&quot;* #,##0_);_(&quot;$&quot;* \(#,##0\);_(&quot;$&quot;* &quot;-&quot;_);_(@_)">
                  <c:v>3437.579856049692</c:v>
                </c:pt>
                <c:pt idx="31" formatCode="_(&quot;$&quot;* #,##0_);_(&quot;$&quot;* \(#,##0\);_(&quot;$&quot;* &quot;-&quot;_);_(@_)">
                  <c:v>3351.64035964845</c:v>
                </c:pt>
                <c:pt idx="32" formatCode="_(&quot;$&quot;* #,##0_);_(&quot;$&quot;* \(#,##0\);_(&quot;$&quot;* &quot;-&quot;_);_(@_)">
                  <c:v>3267.84935065724</c:v>
                </c:pt>
                <c:pt idx="33" formatCode="_(&quot;$&quot;* #,##0_);_(&quot;$&quot;* \(#,##0\);_(&quot;$&quot;* &quot;-&quot;_);_(@_)">
                  <c:v>3186.153116890808</c:v>
                </c:pt>
                <c:pt idx="34" formatCode="_(&quot;$&quot;* #,##0_);_(&quot;$&quot;* \(#,##0\);_(&quot;$&quot;* &quot;-&quot;_);_(@_)">
                  <c:v>3106.499288968538</c:v>
                </c:pt>
                <c:pt idx="35" formatCode="_(&quot;$&quot;* #,##0_);_(&quot;$&quot;* \(#,##0\);_(&quot;$&quot;* &quot;-&quot;_);_(@_)">
                  <c:v>3028.836806744324</c:v>
                </c:pt>
                <c:pt idx="36" formatCode="_(&quot;$&quot;* #,##0_);_(&quot;$&quot;* \(#,##0\);_(&quot;$&quot;* &quot;-&quot;_);_(@_)">
                  <c:v>2953.115886575716</c:v>
                </c:pt>
                <c:pt idx="37" formatCode="_(&quot;$&quot;* #,##0_);_(&quot;$&quot;* \(#,##0\);_(&quot;$&quot;* &quot;-&quot;_);_(@_)">
                  <c:v>2879.287989411323</c:v>
                </c:pt>
                <c:pt idx="38" formatCode="_(&quot;$&quot;* #,##0_);_(&quot;$&quot;* \(#,##0\);_(&quot;$&quot;* &quot;-&quot;_);_(@_)">
                  <c:v>2807.30578967604</c:v>
                </c:pt>
                <c:pt idx="39" formatCode="_(&quot;$&quot;* #,##0_);_(&quot;$&quot;* \(#,##0\);_(&quot;$&quot;* &quot;-&quot;_);_(@_)">
                  <c:v>2737.123144934138</c:v>
                </c:pt>
              </c:numCache>
            </c:numRef>
          </c:val>
        </c:ser>
        <c:ser>
          <c:idx val="9"/>
          <c:order val="9"/>
          <c:tx>
            <c:strRef>
              <c:f>'Simple SaaS analysis'!$A$155</c:f>
              <c:strCache>
                <c:ptCount val="1"/>
                <c:pt idx="0">
                  <c:v>Cohort 10</c:v>
                </c:pt>
              </c:strCache>
            </c:strRef>
          </c:tx>
          <c:cat>
            <c:strRef>
              <c:f>'Simple SaaS analysis'!$B$145:$AO$145</c:f>
              <c:strCache>
                <c:ptCount val="40"/>
                <c:pt idx="0">
                  <c:v>Month 1</c:v>
                </c:pt>
                <c:pt idx="1">
                  <c:v>Month 2</c:v>
                </c:pt>
                <c:pt idx="2">
                  <c:v>Month 3</c:v>
                </c:pt>
                <c:pt idx="3">
                  <c:v>Month 4</c:v>
                </c:pt>
                <c:pt idx="4">
                  <c:v>Month 5</c:v>
                </c:pt>
                <c:pt idx="5">
                  <c:v>Month 6</c:v>
                </c:pt>
                <c:pt idx="6">
                  <c:v>Month 7</c:v>
                </c:pt>
                <c:pt idx="7">
                  <c:v>Month 8</c:v>
                </c:pt>
                <c:pt idx="8">
                  <c:v>Month 9</c:v>
                </c:pt>
                <c:pt idx="9">
                  <c:v>Month 10</c:v>
                </c:pt>
                <c:pt idx="10">
                  <c:v>Month 11</c:v>
                </c:pt>
                <c:pt idx="11">
                  <c:v>Month 12</c:v>
                </c:pt>
                <c:pt idx="12">
                  <c:v>Month 13</c:v>
                </c:pt>
                <c:pt idx="13">
                  <c:v>Month 14</c:v>
                </c:pt>
                <c:pt idx="14">
                  <c:v>Month 15</c:v>
                </c:pt>
                <c:pt idx="15">
                  <c:v>Month 16</c:v>
                </c:pt>
                <c:pt idx="16">
                  <c:v>Month 17</c:v>
                </c:pt>
                <c:pt idx="17">
                  <c:v>Month 18</c:v>
                </c:pt>
                <c:pt idx="18">
                  <c:v>Month 19</c:v>
                </c:pt>
                <c:pt idx="19">
                  <c:v>Month 20</c:v>
                </c:pt>
                <c:pt idx="20">
                  <c:v>Month 21</c:v>
                </c:pt>
                <c:pt idx="21">
                  <c:v>Month 22</c:v>
                </c:pt>
                <c:pt idx="22">
                  <c:v>Month 23</c:v>
                </c:pt>
                <c:pt idx="23">
                  <c:v>Month 24</c:v>
                </c:pt>
                <c:pt idx="24">
                  <c:v>Month 25</c:v>
                </c:pt>
                <c:pt idx="25">
                  <c:v>Month 26</c:v>
                </c:pt>
                <c:pt idx="26">
                  <c:v>Month 27</c:v>
                </c:pt>
                <c:pt idx="27">
                  <c:v>Month 28</c:v>
                </c:pt>
                <c:pt idx="28">
                  <c:v>Month 29</c:v>
                </c:pt>
                <c:pt idx="29">
                  <c:v>Month 30</c:v>
                </c:pt>
                <c:pt idx="30">
                  <c:v>Month 31</c:v>
                </c:pt>
                <c:pt idx="31">
                  <c:v>Month 32</c:v>
                </c:pt>
                <c:pt idx="32">
                  <c:v>Month 33</c:v>
                </c:pt>
                <c:pt idx="33">
                  <c:v>Month 34</c:v>
                </c:pt>
                <c:pt idx="34">
                  <c:v>Month 35</c:v>
                </c:pt>
                <c:pt idx="35">
                  <c:v>Month 36</c:v>
                </c:pt>
                <c:pt idx="36">
                  <c:v>Month 37</c:v>
                </c:pt>
                <c:pt idx="37">
                  <c:v>Month 38</c:v>
                </c:pt>
                <c:pt idx="38">
                  <c:v>Month 39</c:v>
                </c:pt>
                <c:pt idx="39">
                  <c:v>Month 40</c:v>
                </c:pt>
              </c:strCache>
            </c:strRef>
          </c:cat>
          <c:val>
            <c:numRef>
              <c:f>'Simple SaaS analysis'!$B$155:$AO$155</c:f>
              <c:numCache>
                <c:formatCode>General</c:formatCode>
                <c:ptCount val="40"/>
                <c:pt idx="9" formatCode="_(&quot;$&quot;* #,##0_);_(&quot;$&quot;* \(#,##0\);_(&quot;$&quot;* &quot;-&quot;_);_(@_)">
                  <c:v>6000.0</c:v>
                </c:pt>
                <c:pt idx="10" formatCode="_(&quot;$&quot;* #,##0_);_(&quot;$&quot;* \(#,##0\);_(&quot;$&quot;* &quot;-&quot;_);_(@_)">
                  <c:v>5850.0</c:v>
                </c:pt>
                <c:pt idx="11" formatCode="_(&quot;$&quot;* #,##0_);_(&quot;$&quot;* \(#,##0\);_(&quot;$&quot;* &quot;-&quot;_);_(@_)">
                  <c:v>5703.75</c:v>
                </c:pt>
                <c:pt idx="12" formatCode="_(&quot;$&quot;* #,##0_);_(&quot;$&quot;* \(#,##0\);_(&quot;$&quot;* &quot;-&quot;_);_(@_)">
                  <c:v>5561.15625</c:v>
                </c:pt>
                <c:pt idx="13" formatCode="_(&quot;$&quot;* #,##0_);_(&quot;$&quot;* \(#,##0\);_(&quot;$&quot;* &quot;-&quot;_);_(@_)">
                  <c:v>5422.12734375</c:v>
                </c:pt>
                <c:pt idx="14" formatCode="_(&quot;$&quot;* #,##0_);_(&quot;$&quot;* \(#,##0\);_(&quot;$&quot;* &quot;-&quot;_);_(@_)">
                  <c:v>5286.57416015625</c:v>
                </c:pt>
                <c:pt idx="15" formatCode="_(&quot;$&quot;* #,##0_);_(&quot;$&quot;* \(#,##0\);_(&quot;$&quot;* &quot;-&quot;_);_(@_)">
                  <c:v>5154.409806152343</c:v>
                </c:pt>
                <c:pt idx="16" formatCode="_(&quot;$&quot;* #,##0_);_(&quot;$&quot;* \(#,##0\);_(&quot;$&quot;* &quot;-&quot;_);_(@_)">
                  <c:v>5025.549560998534</c:v>
                </c:pt>
                <c:pt idx="17" formatCode="_(&quot;$&quot;* #,##0_);_(&quot;$&quot;* \(#,##0\);_(&quot;$&quot;* &quot;-&quot;_);_(@_)">
                  <c:v>4899.91082197357</c:v>
                </c:pt>
                <c:pt idx="18" formatCode="_(&quot;$&quot;* #,##0_);_(&quot;$&quot;* \(#,##0\);_(&quot;$&quot;* &quot;-&quot;_);_(@_)">
                  <c:v>4777.413051424231</c:v>
                </c:pt>
                <c:pt idx="19" formatCode="_(&quot;$&quot;* #,##0_);_(&quot;$&quot;* \(#,##0\);_(&quot;$&quot;* &quot;-&quot;_);_(@_)">
                  <c:v>4657.977725138625</c:v>
                </c:pt>
                <c:pt idx="20" formatCode="_(&quot;$&quot;* #,##0_);_(&quot;$&quot;* \(#,##0\);_(&quot;$&quot;* &quot;-&quot;_);_(@_)">
                  <c:v>4541.52828201016</c:v>
                </c:pt>
                <c:pt idx="21" formatCode="_(&quot;$&quot;* #,##0_);_(&quot;$&quot;* \(#,##0\);_(&quot;$&quot;* &quot;-&quot;_);_(@_)">
                  <c:v>4427.990074959905</c:v>
                </c:pt>
                <c:pt idx="22" formatCode="_(&quot;$&quot;* #,##0_);_(&quot;$&quot;* \(#,##0\);_(&quot;$&quot;* &quot;-&quot;_);_(@_)">
                  <c:v>4317.290323085907</c:v>
                </c:pt>
                <c:pt idx="23" formatCode="_(&quot;$&quot;* #,##0_);_(&quot;$&quot;* \(#,##0\);_(&quot;$&quot;* &quot;-&quot;_);_(@_)">
                  <c:v>4209.35806500876</c:v>
                </c:pt>
                <c:pt idx="24" formatCode="_(&quot;$&quot;* #,##0_);_(&quot;$&quot;* \(#,##0\);_(&quot;$&quot;* &quot;-&quot;_);_(@_)">
                  <c:v>4104.12411338354</c:v>
                </c:pt>
                <c:pt idx="25" formatCode="_(&quot;$&quot;* #,##0_);_(&quot;$&quot;* \(#,##0\);_(&quot;$&quot;* &quot;-&quot;_);_(@_)">
                  <c:v>4001.521010548952</c:v>
                </c:pt>
                <c:pt idx="26" formatCode="_(&quot;$&quot;* #,##0_);_(&quot;$&quot;* \(#,##0\);_(&quot;$&quot;* &quot;-&quot;_);_(@_)">
                  <c:v>3901.482985285229</c:v>
                </c:pt>
                <c:pt idx="27" formatCode="_(&quot;$&quot;* #,##0_);_(&quot;$&quot;* \(#,##0\);_(&quot;$&quot;* &quot;-&quot;_);_(@_)">
                  <c:v>3803.945910653098</c:v>
                </c:pt>
                <c:pt idx="28" formatCode="_(&quot;$&quot;* #,##0_);_(&quot;$&quot;* \(#,##0\);_(&quot;$&quot;* &quot;-&quot;_);_(@_)">
                  <c:v>3708.84726288677</c:v>
                </c:pt>
                <c:pt idx="29" formatCode="_(&quot;$&quot;* #,##0_);_(&quot;$&quot;* \(#,##0\);_(&quot;$&quot;* &quot;-&quot;_);_(@_)">
                  <c:v>3616.126081314601</c:v>
                </c:pt>
                <c:pt idx="30" formatCode="_(&quot;$&quot;* #,##0_);_(&quot;$&quot;* \(#,##0\);_(&quot;$&quot;* &quot;-&quot;_);_(@_)">
                  <c:v>3525.722929281736</c:v>
                </c:pt>
                <c:pt idx="31" formatCode="_(&quot;$&quot;* #,##0_);_(&quot;$&quot;* \(#,##0\);_(&quot;$&quot;* &quot;-&quot;_);_(@_)">
                  <c:v>3437.579856049692</c:v>
                </c:pt>
                <c:pt idx="32" formatCode="_(&quot;$&quot;* #,##0_);_(&quot;$&quot;* \(#,##0\);_(&quot;$&quot;* &quot;-&quot;_);_(@_)">
                  <c:v>3351.64035964845</c:v>
                </c:pt>
                <c:pt idx="33" formatCode="_(&quot;$&quot;* #,##0_);_(&quot;$&quot;* \(#,##0\);_(&quot;$&quot;* &quot;-&quot;_);_(@_)">
                  <c:v>3267.84935065724</c:v>
                </c:pt>
                <c:pt idx="34" formatCode="_(&quot;$&quot;* #,##0_);_(&quot;$&quot;* \(#,##0\);_(&quot;$&quot;* &quot;-&quot;_);_(@_)">
                  <c:v>3186.153116890808</c:v>
                </c:pt>
                <c:pt idx="35" formatCode="_(&quot;$&quot;* #,##0_);_(&quot;$&quot;* \(#,##0\);_(&quot;$&quot;* &quot;-&quot;_);_(@_)">
                  <c:v>3106.499288968538</c:v>
                </c:pt>
                <c:pt idx="36" formatCode="_(&quot;$&quot;* #,##0_);_(&quot;$&quot;* \(#,##0\);_(&quot;$&quot;* &quot;-&quot;_);_(@_)">
                  <c:v>3028.836806744324</c:v>
                </c:pt>
                <c:pt idx="37" formatCode="_(&quot;$&quot;* #,##0_);_(&quot;$&quot;* \(#,##0\);_(&quot;$&quot;* &quot;-&quot;_);_(@_)">
                  <c:v>2953.115886575716</c:v>
                </c:pt>
                <c:pt idx="38" formatCode="_(&quot;$&quot;* #,##0_);_(&quot;$&quot;* \(#,##0\);_(&quot;$&quot;* &quot;-&quot;_);_(@_)">
                  <c:v>2879.287989411323</c:v>
                </c:pt>
                <c:pt idx="39" formatCode="_(&quot;$&quot;* #,##0_);_(&quot;$&quot;* \(#,##0\);_(&quot;$&quot;* &quot;-&quot;_);_(@_)">
                  <c:v>2807.30578967604</c:v>
                </c:pt>
              </c:numCache>
            </c:numRef>
          </c:val>
        </c:ser>
        <c:ser>
          <c:idx val="10"/>
          <c:order val="10"/>
          <c:tx>
            <c:strRef>
              <c:f>'Simple SaaS analysis'!$A$156</c:f>
              <c:strCache>
                <c:ptCount val="1"/>
                <c:pt idx="0">
                  <c:v>Cohort 11</c:v>
                </c:pt>
              </c:strCache>
            </c:strRef>
          </c:tx>
          <c:cat>
            <c:strRef>
              <c:f>'Simple SaaS analysis'!$B$145:$AO$145</c:f>
              <c:strCache>
                <c:ptCount val="40"/>
                <c:pt idx="0">
                  <c:v>Month 1</c:v>
                </c:pt>
                <c:pt idx="1">
                  <c:v>Month 2</c:v>
                </c:pt>
                <c:pt idx="2">
                  <c:v>Month 3</c:v>
                </c:pt>
                <c:pt idx="3">
                  <c:v>Month 4</c:v>
                </c:pt>
                <c:pt idx="4">
                  <c:v>Month 5</c:v>
                </c:pt>
                <c:pt idx="5">
                  <c:v>Month 6</c:v>
                </c:pt>
                <c:pt idx="6">
                  <c:v>Month 7</c:v>
                </c:pt>
                <c:pt idx="7">
                  <c:v>Month 8</c:v>
                </c:pt>
                <c:pt idx="8">
                  <c:v>Month 9</c:v>
                </c:pt>
                <c:pt idx="9">
                  <c:v>Month 10</c:v>
                </c:pt>
                <c:pt idx="10">
                  <c:v>Month 11</c:v>
                </c:pt>
                <c:pt idx="11">
                  <c:v>Month 12</c:v>
                </c:pt>
                <c:pt idx="12">
                  <c:v>Month 13</c:v>
                </c:pt>
                <c:pt idx="13">
                  <c:v>Month 14</c:v>
                </c:pt>
                <c:pt idx="14">
                  <c:v>Month 15</c:v>
                </c:pt>
                <c:pt idx="15">
                  <c:v>Month 16</c:v>
                </c:pt>
                <c:pt idx="16">
                  <c:v>Month 17</c:v>
                </c:pt>
                <c:pt idx="17">
                  <c:v>Month 18</c:v>
                </c:pt>
                <c:pt idx="18">
                  <c:v>Month 19</c:v>
                </c:pt>
                <c:pt idx="19">
                  <c:v>Month 20</c:v>
                </c:pt>
                <c:pt idx="20">
                  <c:v>Month 21</c:v>
                </c:pt>
                <c:pt idx="21">
                  <c:v>Month 22</c:v>
                </c:pt>
                <c:pt idx="22">
                  <c:v>Month 23</c:v>
                </c:pt>
                <c:pt idx="23">
                  <c:v>Month 24</c:v>
                </c:pt>
                <c:pt idx="24">
                  <c:v>Month 25</c:v>
                </c:pt>
                <c:pt idx="25">
                  <c:v>Month 26</c:v>
                </c:pt>
                <c:pt idx="26">
                  <c:v>Month 27</c:v>
                </c:pt>
                <c:pt idx="27">
                  <c:v>Month 28</c:v>
                </c:pt>
                <c:pt idx="28">
                  <c:v>Month 29</c:v>
                </c:pt>
                <c:pt idx="29">
                  <c:v>Month 30</c:v>
                </c:pt>
                <c:pt idx="30">
                  <c:v>Month 31</c:v>
                </c:pt>
                <c:pt idx="31">
                  <c:v>Month 32</c:v>
                </c:pt>
                <c:pt idx="32">
                  <c:v>Month 33</c:v>
                </c:pt>
                <c:pt idx="33">
                  <c:v>Month 34</c:v>
                </c:pt>
                <c:pt idx="34">
                  <c:v>Month 35</c:v>
                </c:pt>
                <c:pt idx="35">
                  <c:v>Month 36</c:v>
                </c:pt>
                <c:pt idx="36">
                  <c:v>Month 37</c:v>
                </c:pt>
                <c:pt idx="37">
                  <c:v>Month 38</c:v>
                </c:pt>
                <c:pt idx="38">
                  <c:v>Month 39</c:v>
                </c:pt>
                <c:pt idx="39">
                  <c:v>Month 40</c:v>
                </c:pt>
              </c:strCache>
            </c:strRef>
          </c:cat>
          <c:val>
            <c:numRef>
              <c:f>'Simple SaaS analysis'!$B$156:$AO$156</c:f>
              <c:numCache>
                <c:formatCode>General</c:formatCode>
                <c:ptCount val="40"/>
                <c:pt idx="10" formatCode="_(&quot;$&quot;* #,##0_);_(&quot;$&quot;* \(#,##0\);_(&quot;$&quot;* &quot;-&quot;_);_(@_)">
                  <c:v>6000.0</c:v>
                </c:pt>
                <c:pt idx="11" formatCode="_(&quot;$&quot;* #,##0_);_(&quot;$&quot;* \(#,##0\);_(&quot;$&quot;* &quot;-&quot;_);_(@_)">
                  <c:v>5850.0</c:v>
                </c:pt>
                <c:pt idx="12" formatCode="_(&quot;$&quot;* #,##0_);_(&quot;$&quot;* \(#,##0\);_(&quot;$&quot;* &quot;-&quot;_);_(@_)">
                  <c:v>5703.75</c:v>
                </c:pt>
                <c:pt idx="13" formatCode="_(&quot;$&quot;* #,##0_);_(&quot;$&quot;* \(#,##0\);_(&quot;$&quot;* &quot;-&quot;_);_(@_)">
                  <c:v>5561.15625</c:v>
                </c:pt>
                <c:pt idx="14" formatCode="_(&quot;$&quot;* #,##0_);_(&quot;$&quot;* \(#,##0\);_(&quot;$&quot;* &quot;-&quot;_);_(@_)">
                  <c:v>5422.12734375</c:v>
                </c:pt>
                <c:pt idx="15" formatCode="_(&quot;$&quot;* #,##0_);_(&quot;$&quot;* \(#,##0\);_(&quot;$&quot;* &quot;-&quot;_);_(@_)">
                  <c:v>5286.57416015625</c:v>
                </c:pt>
                <c:pt idx="16" formatCode="_(&quot;$&quot;* #,##0_);_(&quot;$&quot;* \(#,##0\);_(&quot;$&quot;* &quot;-&quot;_);_(@_)">
                  <c:v>5154.409806152343</c:v>
                </c:pt>
                <c:pt idx="17" formatCode="_(&quot;$&quot;* #,##0_);_(&quot;$&quot;* \(#,##0\);_(&quot;$&quot;* &quot;-&quot;_);_(@_)">
                  <c:v>5025.549560998534</c:v>
                </c:pt>
                <c:pt idx="18" formatCode="_(&quot;$&quot;* #,##0_);_(&quot;$&quot;* \(#,##0\);_(&quot;$&quot;* &quot;-&quot;_);_(@_)">
                  <c:v>4899.91082197357</c:v>
                </c:pt>
                <c:pt idx="19" formatCode="_(&quot;$&quot;* #,##0_);_(&quot;$&quot;* \(#,##0\);_(&quot;$&quot;* &quot;-&quot;_);_(@_)">
                  <c:v>4777.413051424231</c:v>
                </c:pt>
                <c:pt idx="20" formatCode="_(&quot;$&quot;* #,##0_);_(&quot;$&quot;* \(#,##0\);_(&quot;$&quot;* &quot;-&quot;_);_(@_)">
                  <c:v>4657.977725138625</c:v>
                </c:pt>
                <c:pt idx="21" formatCode="_(&quot;$&quot;* #,##0_);_(&quot;$&quot;* \(#,##0\);_(&quot;$&quot;* &quot;-&quot;_);_(@_)">
                  <c:v>4541.52828201016</c:v>
                </c:pt>
                <c:pt idx="22" formatCode="_(&quot;$&quot;* #,##0_);_(&quot;$&quot;* \(#,##0\);_(&quot;$&quot;* &quot;-&quot;_);_(@_)">
                  <c:v>4427.990074959905</c:v>
                </c:pt>
                <c:pt idx="23" formatCode="_(&quot;$&quot;* #,##0_);_(&quot;$&quot;* \(#,##0\);_(&quot;$&quot;* &quot;-&quot;_);_(@_)">
                  <c:v>4317.290323085907</c:v>
                </c:pt>
                <c:pt idx="24" formatCode="_(&quot;$&quot;* #,##0_);_(&quot;$&quot;* \(#,##0\);_(&quot;$&quot;* &quot;-&quot;_);_(@_)">
                  <c:v>4209.35806500876</c:v>
                </c:pt>
                <c:pt idx="25" formatCode="_(&quot;$&quot;* #,##0_);_(&quot;$&quot;* \(#,##0\);_(&quot;$&quot;* &quot;-&quot;_);_(@_)">
                  <c:v>4104.12411338354</c:v>
                </c:pt>
                <c:pt idx="26" formatCode="_(&quot;$&quot;* #,##0_);_(&quot;$&quot;* \(#,##0\);_(&quot;$&quot;* &quot;-&quot;_);_(@_)">
                  <c:v>4001.521010548952</c:v>
                </c:pt>
                <c:pt idx="27" formatCode="_(&quot;$&quot;* #,##0_);_(&quot;$&quot;* \(#,##0\);_(&quot;$&quot;* &quot;-&quot;_);_(@_)">
                  <c:v>3901.482985285229</c:v>
                </c:pt>
                <c:pt idx="28" formatCode="_(&quot;$&quot;* #,##0_);_(&quot;$&quot;* \(#,##0\);_(&quot;$&quot;* &quot;-&quot;_);_(@_)">
                  <c:v>3803.945910653098</c:v>
                </c:pt>
                <c:pt idx="29" formatCode="_(&quot;$&quot;* #,##0_);_(&quot;$&quot;* \(#,##0\);_(&quot;$&quot;* &quot;-&quot;_);_(@_)">
                  <c:v>3708.84726288677</c:v>
                </c:pt>
                <c:pt idx="30" formatCode="_(&quot;$&quot;* #,##0_);_(&quot;$&quot;* \(#,##0\);_(&quot;$&quot;* &quot;-&quot;_);_(@_)">
                  <c:v>3616.126081314601</c:v>
                </c:pt>
                <c:pt idx="31" formatCode="_(&quot;$&quot;* #,##0_);_(&quot;$&quot;* \(#,##0\);_(&quot;$&quot;* &quot;-&quot;_);_(@_)">
                  <c:v>3525.722929281736</c:v>
                </c:pt>
                <c:pt idx="32" formatCode="_(&quot;$&quot;* #,##0_);_(&quot;$&quot;* \(#,##0\);_(&quot;$&quot;* &quot;-&quot;_);_(@_)">
                  <c:v>3437.579856049692</c:v>
                </c:pt>
                <c:pt idx="33" formatCode="_(&quot;$&quot;* #,##0_);_(&quot;$&quot;* \(#,##0\);_(&quot;$&quot;* &quot;-&quot;_);_(@_)">
                  <c:v>3351.64035964845</c:v>
                </c:pt>
                <c:pt idx="34" formatCode="_(&quot;$&quot;* #,##0_);_(&quot;$&quot;* \(#,##0\);_(&quot;$&quot;* &quot;-&quot;_);_(@_)">
                  <c:v>3267.84935065724</c:v>
                </c:pt>
                <c:pt idx="35" formatCode="_(&quot;$&quot;* #,##0_);_(&quot;$&quot;* \(#,##0\);_(&quot;$&quot;* &quot;-&quot;_);_(@_)">
                  <c:v>3186.153116890808</c:v>
                </c:pt>
                <c:pt idx="36" formatCode="_(&quot;$&quot;* #,##0_);_(&quot;$&quot;* \(#,##0\);_(&quot;$&quot;* &quot;-&quot;_);_(@_)">
                  <c:v>3106.499288968538</c:v>
                </c:pt>
                <c:pt idx="37" formatCode="_(&quot;$&quot;* #,##0_);_(&quot;$&quot;* \(#,##0\);_(&quot;$&quot;* &quot;-&quot;_);_(@_)">
                  <c:v>3028.836806744324</c:v>
                </c:pt>
                <c:pt idx="38" formatCode="_(&quot;$&quot;* #,##0_);_(&quot;$&quot;* \(#,##0\);_(&quot;$&quot;* &quot;-&quot;_);_(@_)">
                  <c:v>2953.115886575716</c:v>
                </c:pt>
                <c:pt idx="39" formatCode="_(&quot;$&quot;* #,##0_);_(&quot;$&quot;* \(#,##0\);_(&quot;$&quot;* &quot;-&quot;_);_(@_)">
                  <c:v>2879.287989411323</c:v>
                </c:pt>
              </c:numCache>
            </c:numRef>
          </c:val>
        </c:ser>
        <c:ser>
          <c:idx val="11"/>
          <c:order val="11"/>
          <c:tx>
            <c:strRef>
              <c:f>'Simple SaaS analysis'!$A$157</c:f>
              <c:strCache>
                <c:ptCount val="1"/>
                <c:pt idx="0">
                  <c:v>Cohort 12</c:v>
                </c:pt>
              </c:strCache>
            </c:strRef>
          </c:tx>
          <c:cat>
            <c:strRef>
              <c:f>'Simple SaaS analysis'!$B$145:$AO$145</c:f>
              <c:strCache>
                <c:ptCount val="40"/>
                <c:pt idx="0">
                  <c:v>Month 1</c:v>
                </c:pt>
                <c:pt idx="1">
                  <c:v>Month 2</c:v>
                </c:pt>
                <c:pt idx="2">
                  <c:v>Month 3</c:v>
                </c:pt>
                <c:pt idx="3">
                  <c:v>Month 4</c:v>
                </c:pt>
                <c:pt idx="4">
                  <c:v>Month 5</c:v>
                </c:pt>
                <c:pt idx="5">
                  <c:v>Month 6</c:v>
                </c:pt>
                <c:pt idx="6">
                  <c:v>Month 7</c:v>
                </c:pt>
                <c:pt idx="7">
                  <c:v>Month 8</c:v>
                </c:pt>
                <c:pt idx="8">
                  <c:v>Month 9</c:v>
                </c:pt>
                <c:pt idx="9">
                  <c:v>Month 10</c:v>
                </c:pt>
                <c:pt idx="10">
                  <c:v>Month 11</c:v>
                </c:pt>
                <c:pt idx="11">
                  <c:v>Month 12</c:v>
                </c:pt>
                <c:pt idx="12">
                  <c:v>Month 13</c:v>
                </c:pt>
                <c:pt idx="13">
                  <c:v>Month 14</c:v>
                </c:pt>
                <c:pt idx="14">
                  <c:v>Month 15</c:v>
                </c:pt>
                <c:pt idx="15">
                  <c:v>Month 16</c:v>
                </c:pt>
                <c:pt idx="16">
                  <c:v>Month 17</c:v>
                </c:pt>
                <c:pt idx="17">
                  <c:v>Month 18</c:v>
                </c:pt>
                <c:pt idx="18">
                  <c:v>Month 19</c:v>
                </c:pt>
                <c:pt idx="19">
                  <c:v>Month 20</c:v>
                </c:pt>
                <c:pt idx="20">
                  <c:v>Month 21</c:v>
                </c:pt>
                <c:pt idx="21">
                  <c:v>Month 22</c:v>
                </c:pt>
                <c:pt idx="22">
                  <c:v>Month 23</c:v>
                </c:pt>
                <c:pt idx="23">
                  <c:v>Month 24</c:v>
                </c:pt>
                <c:pt idx="24">
                  <c:v>Month 25</c:v>
                </c:pt>
                <c:pt idx="25">
                  <c:v>Month 26</c:v>
                </c:pt>
                <c:pt idx="26">
                  <c:v>Month 27</c:v>
                </c:pt>
                <c:pt idx="27">
                  <c:v>Month 28</c:v>
                </c:pt>
                <c:pt idx="28">
                  <c:v>Month 29</c:v>
                </c:pt>
                <c:pt idx="29">
                  <c:v>Month 30</c:v>
                </c:pt>
                <c:pt idx="30">
                  <c:v>Month 31</c:v>
                </c:pt>
                <c:pt idx="31">
                  <c:v>Month 32</c:v>
                </c:pt>
                <c:pt idx="32">
                  <c:v>Month 33</c:v>
                </c:pt>
                <c:pt idx="33">
                  <c:v>Month 34</c:v>
                </c:pt>
                <c:pt idx="34">
                  <c:v>Month 35</c:v>
                </c:pt>
                <c:pt idx="35">
                  <c:v>Month 36</c:v>
                </c:pt>
                <c:pt idx="36">
                  <c:v>Month 37</c:v>
                </c:pt>
                <c:pt idx="37">
                  <c:v>Month 38</c:v>
                </c:pt>
                <c:pt idx="38">
                  <c:v>Month 39</c:v>
                </c:pt>
                <c:pt idx="39">
                  <c:v>Month 40</c:v>
                </c:pt>
              </c:strCache>
            </c:strRef>
          </c:cat>
          <c:val>
            <c:numRef>
              <c:f>'Simple SaaS analysis'!$B$157:$AO$157</c:f>
              <c:numCache>
                <c:formatCode>General</c:formatCode>
                <c:ptCount val="40"/>
                <c:pt idx="11" formatCode="_(&quot;$&quot;* #,##0_);_(&quot;$&quot;* \(#,##0\);_(&quot;$&quot;* &quot;-&quot;_);_(@_)">
                  <c:v>6000.0</c:v>
                </c:pt>
                <c:pt idx="12" formatCode="_(&quot;$&quot;* #,##0_);_(&quot;$&quot;* \(#,##0\);_(&quot;$&quot;* &quot;-&quot;_);_(@_)">
                  <c:v>5850.0</c:v>
                </c:pt>
                <c:pt idx="13" formatCode="_(&quot;$&quot;* #,##0_);_(&quot;$&quot;* \(#,##0\);_(&quot;$&quot;* &quot;-&quot;_);_(@_)">
                  <c:v>5703.75</c:v>
                </c:pt>
                <c:pt idx="14" formatCode="_(&quot;$&quot;* #,##0_);_(&quot;$&quot;* \(#,##0\);_(&quot;$&quot;* &quot;-&quot;_);_(@_)">
                  <c:v>5561.15625</c:v>
                </c:pt>
                <c:pt idx="15" formatCode="_(&quot;$&quot;* #,##0_);_(&quot;$&quot;* \(#,##0\);_(&quot;$&quot;* &quot;-&quot;_);_(@_)">
                  <c:v>5422.12734375</c:v>
                </c:pt>
                <c:pt idx="16" formatCode="_(&quot;$&quot;* #,##0_);_(&quot;$&quot;* \(#,##0\);_(&quot;$&quot;* &quot;-&quot;_);_(@_)">
                  <c:v>5286.57416015625</c:v>
                </c:pt>
                <c:pt idx="17" formatCode="_(&quot;$&quot;* #,##0_);_(&quot;$&quot;* \(#,##0\);_(&quot;$&quot;* &quot;-&quot;_);_(@_)">
                  <c:v>5154.409806152343</c:v>
                </c:pt>
                <c:pt idx="18" formatCode="_(&quot;$&quot;* #,##0_);_(&quot;$&quot;* \(#,##0\);_(&quot;$&quot;* &quot;-&quot;_);_(@_)">
                  <c:v>5025.549560998534</c:v>
                </c:pt>
                <c:pt idx="19" formatCode="_(&quot;$&quot;* #,##0_);_(&quot;$&quot;* \(#,##0\);_(&quot;$&quot;* &quot;-&quot;_);_(@_)">
                  <c:v>4899.91082197357</c:v>
                </c:pt>
                <c:pt idx="20" formatCode="_(&quot;$&quot;* #,##0_);_(&quot;$&quot;* \(#,##0\);_(&quot;$&quot;* &quot;-&quot;_);_(@_)">
                  <c:v>4777.413051424231</c:v>
                </c:pt>
                <c:pt idx="21" formatCode="_(&quot;$&quot;* #,##0_);_(&quot;$&quot;* \(#,##0\);_(&quot;$&quot;* &quot;-&quot;_);_(@_)">
                  <c:v>4657.977725138625</c:v>
                </c:pt>
                <c:pt idx="22" formatCode="_(&quot;$&quot;* #,##0_);_(&quot;$&quot;* \(#,##0\);_(&quot;$&quot;* &quot;-&quot;_);_(@_)">
                  <c:v>4541.52828201016</c:v>
                </c:pt>
                <c:pt idx="23" formatCode="_(&quot;$&quot;* #,##0_);_(&quot;$&quot;* \(#,##0\);_(&quot;$&quot;* &quot;-&quot;_);_(@_)">
                  <c:v>4427.990074959905</c:v>
                </c:pt>
                <c:pt idx="24" formatCode="_(&quot;$&quot;* #,##0_);_(&quot;$&quot;* \(#,##0\);_(&quot;$&quot;* &quot;-&quot;_);_(@_)">
                  <c:v>4317.290323085907</c:v>
                </c:pt>
                <c:pt idx="25" formatCode="_(&quot;$&quot;* #,##0_);_(&quot;$&quot;* \(#,##0\);_(&quot;$&quot;* &quot;-&quot;_);_(@_)">
                  <c:v>4209.35806500876</c:v>
                </c:pt>
                <c:pt idx="26" formatCode="_(&quot;$&quot;* #,##0_);_(&quot;$&quot;* \(#,##0\);_(&quot;$&quot;* &quot;-&quot;_);_(@_)">
                  <c:v>4104.12411338354</c:v>
                </c:pt>
                <c:pt idx="27" formatCode="_(&quot;$&quot;* #,##0_);_(&quot;$&quot;* \(#,##0\);_(&quot;$&quot;* &quot;-&quot;_);_(@_)">
                  <c:v>4001.521010548952</c:v>
                </c:pt>
                <c:pt idx="28" formatCode="_(&quot;$&quot;* #,##0_);_(&quot;$&quot;* \(#,##0\);_(&quot;$&quot;* &quot;-&quot;_);_(@_)">
                  <c:v>3901.482985285229</c:v>
                </c:pt>
                <c:pt idx="29" formatCode="_(&quot;$&quot;* #,##0_);_(&quot;$&quot;* \(#,##0\);_(&quot;$&quot;* &quot;-&quot;_);_(@_)">
                  <c:v>3803.945910653098</c:v>
                </c:pt>
                <c:pt idx="30" formatCode="_(&quot;$&quot;* #,##0_);_(&quot;$&quot;* \(#,##0\);_(&quot;$&quot;* &quot;-&quot;_);_(@_)">
                  <c:v>3708.84726288677</c:v>
                </c:pt>
                <c:pt idx="31" formatCode="_(&quot;$&quot;* #,##0_);_(&quot;$&quot;* \(#,##0\);_(&quot;$&quot;* &quot;-&quot;_);_(@_)">
                  <c:v>3616.126081314601</c:v>
                </c:pt>
                <c:pt idx="32" formatCode="_(&quot;$&quot;* #,##0_);_(&quot;$&quot;* \(#,##0\);_(&quot;$&quot;* &quot;-&quot;_);_(@_)">
                  <c:v>3525.722929281736</c:v>
                </c:pt>
                <c:pt idx="33" formatCode="_(&quot;$&quot;* #,##0_);_(&quot;$&quot;* \(#,##0\);_(&quot;$&quot;* &quot;-&quot;_);_(@_)">
                  <c:v>3437.579856049692</c:v>
                </c:pt>
                <c:pt idx="34" formatCode="_(&quot;$&quot;* #,##0_);_(&quot;$&quot;* \(#,##0\);_(&quot;$&quot;* &quot;-&quot;_);_(@_)">
                  <c:v>3351.64035964845</c:v>
                </c:pt>
                <c:pt idx="35" formatCode="_(&quot;$&quot;* #,##0_);_(&quot;$&quot;* \(#,##0\);_(&quot;$&quot;* &quot;-&quot;_);_(@_)">
                  <c:v>3267.84935065724</c:v>
                </c:pt>
                <c:pt idx="36" formatCode="_(&quot;$&quot;* #,##0_);_(&quot;$&quot;* \(#,##0\);_(&quot;$&quot;* &quot;-&quot;_);_(@_)">
                  <c:v>3186.153116890808</c:v>
                </c:pt>
                <c:pt idx="37" formatCode="_(&quot;$&quot;* #,##0_);_(&quot;$&quot;* \(#,##0\);_(&quot;$&quot;* &quot;-&quot;_);_(@_)">
                  <c:v>3106.499288968538</c:v>
                </c:pt>
                <c:pt idx="38" formatCode="_(&quot;$&quot;* #,##0_);_(&quot;$&quot;* \(#,##0\);_(&quot;$&quot;* &quot;-&quot;_);_(@_)">
                  <c:v>3028.836806744324</c:v>
                </c:pt>
                <c:pt idx="39" formatCode="_(&quot;$&quot;* #,##0_);_(&quot;$&quot;* \(#,##0\);_(&quot;$&quot;* &quot;-&quot;_);_(@_)">
                  <c:v>2953.115886575716</c:v>
                </c:pt>
              </c:numCache>
            </c:numRef>
          </c:val>
        </c:ser>
        <c:ser>
          <c:idx val="12"/>
          <c:order val="12"/>
          <c:tx>
            <c:strRef>
              <c:f>'Simple SaaS analysis'!$A$158</c:f>
              <c:strCache>
                <c:ptCount val="1"/>
                <c:pt idx="0">
                  <c:v>Cohort 13</c:v>
                </c:pt>
              </c:strCache>
            </c:strRef>
          </c:tx>
          <c:cat>
            <c:strRef>
              <c:f>'Simple SaaS analysis'!$B$145:$AO$145</c:f>
              <c:strCache>
                <c:ptCount val="40"/>
                <c:pt idx="0">
                  <c:v>Month 1</c:v>
                </c:pt>
                <c:pt idx="1">
                  <c:v>Month 2</c:v>
                </c:pt>
                <c:pt idx="2">
                  <c:v>Month 3</c:v>
                </c:pt>
                <c:pt idx="3">
                  <c:v>Month 4</c:v>
                </c:pt>
                <c:pt idx="4">
                  <c:v>Month 5</c:v>
                </c:pt>
                <c:pt idx="5">
                  <c:v>Month 6</c:v>
                </c:pt>
                <c:pt idx="6">
                  <c:v>Month 7</c:v>
                </c:pt>
                <c:pt idx="7">
                  <c:v>Month 8</c:v>
                </c:pt>
                <c:pt idx="8">
                  <c:v>Month 9</c:v>
                </c:pt>
                <c:pt idx="9">
                  <c:v>Month 10</c:v>
                </c:pt>
                <c:pt idx="10">
                  <c:v>Month 11</c:v>
                </c:pt>
                <c:pt idx="11">
                  <c:v>Month 12</c:v>
                </c:pt>
                <c:pt idx="12">
                  <c:v>Month 13</c:v>
                </c:pt>
                <c:pt idx="13">
                  <c:v>Month 14</c:v>
                </c:pt>
                <c:pt idx="14">
                  <c:v>Month 15</c:v>
                </c:pt>
                <c:pt idx="15">
                  <c:v>Month 16</c:v>
                </c:pt>
                <c:pt idx="16">
                  <c:v>Month 17</c:v>
                </c:pt>
                <c:pt idx="17">
                  <c:v>Month 18</c:v>
                </c:pt>
                <c:pt idx="18">
                  <c:v>Month 19</c:v>
                </c:pt>
                <c:pt idx="19">
                  <c:v>Month 20</c:v>
                </c:pt>
                <c:pt idx="20">
                  <c:v>Month 21</c:v>
                </c:pt>
                <c:pt idx="21">
                  <c:v>Month 22</c:v>
                </c:pt>
                <c:pt idx="22">
                  <c:v>Month 23</c:v>
                </c:pt>
                <c:pt idx="23">
                  <c:v>Month 24</c:v>
                </c:pt>
                <c:pt idx="24">
                  <c:v>Month 25</c:v>
                </c:pt>
                <c:pt idx="25">
                  <c:v>Month 26</c:v>
                </c:pt>
                <c:pt idx="26">
                  <c:v>Month 27</c:v>
                </c:pt>
                <c:pt idx="27">
                  <c:v>Month 28</c:v>
                </c:pt>
                <c:pt idx="28">
                  <c:v>Month 29</c:v>
                </c:pt>
                <c:pt idx="29">
                  <c:v>Month 30</c:v>
                </c:pt>
                <c:pt idx="30">
                  <c:v>Month 31</c:v>
                </c:pt>
                <c:pt idx="31">
                  <c:v>Month 32</c:v>
                </c:pt>
                <c:pt idx="32">
                  <c:v>Month 33</c:v>
                </c:pt>
                <c:pt idx="33">
                  <c:v>Month 34</c:v>
                </c:pt>
                <c:pt idx="34">
                  <c:v>Month 35</c:v>
                </c:pt>
                <c:pt idx="35">
                  <c:v>Month 36</c:v>
                </c:pt>
                <c:pt idx="36">
                  <c:v>Month 37</c:v>
                </c:pt>
                <c:pt idx="37">
                  <c:v>Month 38</c:v>
                </c:pt>
                <c:pt idx="38">
                  <c:v>Month 39</c:v>
                </c:pt>
                <c:pt idx="39">
                  <c:v>Month 40</c:v>
                </c:pt>
              </c:strCache>
            </c:strRef>
          </c:cat>
          <c:val>
            <c:numRef>
              <c:f>'Simple SaaS analysis'!$B$158:$AO$158</c:f>
              <c:numCache>
                <c:formatCode>General</c:formatCode>
                <c:ptCount val="40"/>
                <c:pt idx="12" formatCode="_(&quot;$&quot;* #,##0_);_(&quot;$&quot;* \(#,##0\);_(&quot;$&quot;* &quot;-&quot;_);_(@_)">
                  <c:v>6000.0</c:v>
                </c:pt>
                <c:pt idx="13" formatCode="_(&quot;$&quot;* #,##0_);_(&quot;$&quot;* \(#,##0\);_(&quot;$&quot;* &quot;-&quot;_);_(@_)">
                  <c:v>5850.0</c:v>
                </c:pt>
                <c:pt idx="14" formatCode="_(&quot;$&quot;* #,##0_);_(&quot;$&quot;* \(#,##0\);_(&quot;$&quot;* &quot;-&quot;_);_(@_)">
                  <c:v>5703.75</c:v>
                </c:pt>
                <c:pt idx="15" formatCode="_(&quot;$&quot;* #,##0_);_(&quot;$&quot;* \(#,##0\);_(&quot;$&quot;* &quot;-&quot;_);_(@_)">
                  <c:v>5561.15625</c:v>
                </c:pt>
                <c:pt idx="16" formatCode="_(&quot;$&quot;* #,##0_);_(&quot;$&quot;* \(#,##0\);_(&quot;$&quot;* &quot;-&quot;_);_(@_)">
                  <c:v>5422.12734375</c:v>
                </c:pt>
                <c:pt idx="17" formatCode="_(&quot;$&quot;* #,##0_);_(&quot;$&quot;* \(#,##0\);_(&quot;$&quot;* &quot;-&quot;_);_(@_)">
                  <c:v>5286.57416015625</c:v>
                </c:pt>
                <c:pt idx="18" formatCode="_(&quot;$&quot;* #,##0_);_(&quot;$&quot;* \(#,##0\);_(&quot;$&quot;* &quot;-&quot;_);_(@_)">
                  <c:v>5154.409806152343</c:v>
                </c:pt>
                <c:pt idx="19" formatCode="_(&quot;$&quot;* #,##0_);_(&quot;$&quot;* \(#,##0\);_(&quot;$&quot;* &quot;-&quot;_);_(@_)">
                  <c:v>5025.549560998534</c:v>
                </c:pt>
                <c:pt idx="20" formatCode="_(&quot;$&quot;* #,##0_);_(&quot;$&quot;* \(#,##0\);_(&quot;$&quot;* &quot;-&quot;_);_(@_)">
                  <c:v>4899.91082197357</c:v>
                </c:pt>
                <c:pt idx="21" formatCode="_(&quot;$&quot;* #,##0_);_(&quot;$&quot;* \(#,##0\);_(&quot;$&quot;* &quot;-&quot;_);_(@_)">
                  <c:v>4777.413051424231</c:v>
                </c:pt>
                <c:pt idx="22" formatCode="_(&quot;$&quot;* #,##0_);_(&quot;$&quot;* \(#,##0\);_(&quot;$&quot;* &quot;-&quot;_);_(@_)">
                  <c:v>4657.977725138625</c:v>
                </c:pt>
                <c:pt idx="23" formatCode="_(&quot;$&quot;* #,##0_);_(&quot;$&quot;* \(#,##0\);_(&quot;$&quot;* &quot;-&quot;_);_(@_)">
                  <c:v>4541.52828201016</c:v>
                </c:pt>
                <c:pt idx="24" formatCode="_(&quot;$&quot;* #,##0_);_(&quot;$&quot;* \(#,##0\);_(&quot;$&quot;* &quot;-&quot;_);_(@_)">
                  <c:v>4427.990074959905</c:v>
                </c:pt>
                <c:pt idx="25" formatCode="_(&quot;$&quot;* #,##0_);_(&quot;$&quot;* \(#,##0\);_(&quot;$&quot;* &quot;-&quot;_);_(@_)">
                  <c:v>4317.290323085907</c:v>
                </c:pt>
                <c:pt idx="26" formatCode="_(&quot;$&quot;* #,##0_);_(&quot;$&quot;* \(#,##0\);_(&quot;$&quot;* &quot;-&quot;_);_(@_)">
                  <c:v>4209.35806500876</c:v>
                </c:pt>
                <c:pt idx="27" formatCode="_(&quot;$&quot;* #,##0_);_(&quot;$&quot;* \(#,##0\);_(&quot;$&quot;* &quot;-&quot;_);_(@_)">
                  <c:v>4104.12411338354</c:v>
                </c:pt>
                <c:pt idx="28" formatCode="_(&quot;$&quot;* #,##0_);_(&quot;$&quot;* \(#,##0\);_(&quot;$&quot;* &quot;-&quot;_);_(@_)">
                  <c:v>4001.521010548952</c:v>
                </c:pt>
                <c:pt idx="29" formatCode="_(&quot;$&quot;* #,##0_);_(&quot;$&quot;* \(#,##0\);_(&quot;$&quot;* &quot;-&quot;_);_(@_)">
                  <c:v>3901.482985285229</c:v>
                </c:pt>
                <c:pt idx="30" formatCode="_(&quot;$&quot;* #,##0_);_(&quot;$&quot;* \(#,##0\);_(&quot;$&quot;* &quot;-&quot;_);_(@_)">
                  <c:v>3803.945910653098</c:v>
                </c:pt>
                <c:pt idx="31" formatCode="_(&quot;$&quot;* #,##0_);_(&quot;$&quot;* \(#,##0\);_(&quot;$&quot;* &quot;-&quot;_);_(@_)">
                  <c:v>3708.84726288677</c:v>
                </c:pt>
                <c:pt idx="32" formatCode="_(&quot;$&quot;* #,##0_);_(&quot;$&quot;* \(#,##0\);_(&quot;$&quot;* &quot;-&quot;_);_(@_)">
                  <c:v>3616.126081314601</c:v>
                </c:pt>
                <c:pt idx="33" formatCode="_(&quot;$&quot;* #,##0_);_(&quot;$&quot;* \(#,##0\);_(&quot;$&quot;* &quot;-&quot;_);_(@_)">
                  <c:v>3525.722929281736</c:v>
                </c:pt>
                <c:pt idx="34" formatCode="_(&quot;$&quot;* #,##0_);_(&quot;$&quot;* \(#,##0\);_(&quot;$&quot;* &quot;-&quot;_);_(@_)">
                  <c:v>3437.579856049692</c:v>
                </c:pt>
                <c:pt idx="35" formatCode="_(&quot;$&quot;* #,##0_);_(&quot;$&quot;* \(#,##0\);_(&quot;$&quot;* &quot;-&quot;_);_(@_)">
                  <c:v>3351.64035964845</c:v>
                </c:pt>
                <c:pt idx="36" formatCode="_(&quot;$&quot;* #,##0_);_(&quot;$&quot;* \(#,##0\);_(&quot;$&quot;* &quot;-&quot;_);_(@_)">
                  <c:v>3267.84935065724</c:v>
                </c:pt>
                <c:pt idx="37" formatCode="_(&quot;$&quot;* #,##0_);_(&quot;$&quot;* \(#,##0\);_(&quot;$&quot;* &quot;-&quot;_);_(@_)">
                  <c:v>3186.153116890808</c:v>
                </c:pt>
                <c:pt idx="38" formatCode="_(&quot;$&quot;* #,##0_);_(&quot;$&quot;* \(#,##0\);_(&quot;$&quot;* &quot;-&quot;_);_(@_)">
                  <c:v>3106.499288968538</c:v>
                </c:pt>
                <c:pt idx="39" formatCode="_(&quot;$&quot;* #,##0_);_(&quot;$&quot;* \(#,##0\);_(&quot;$&quot;* &quot;-&quot;_);_(@_)">
                  <c:v>3028.836806744324</c:v>
                </c:pt>
              </c:numCache>
            </c:numRef>
          </c:val>
        </c:ser>
        <c:ser>
          <c:idx val="13"/>
          <c:order val="13"/>
          <c:tx>
            <c:strRef>
              <c:f>'Simple SaaS analysis'!$A$159</c:f>
              <c:strCache>
                <c:ptCount val="1"/>
                <c:pt idx="0">
                  <c:v>Cohort 14</c:v>
                </c:pt>
              </c:strCache>
            </c:strRef>
          </c:tx>
          <c:cat>
            <c:strRef>
              <c:f>'Simple SaaS analysis'!$B$145:$AO$145</c:f>
              <c:strCache>
                <c:ptCount val="40"/>
                <c:pt idx="0">
                  <c:v>Month 1</c:v>
                </c:pt>
                <c:pt idx="1">
                  <c:v>Month 2</c:v>
                </c:pt>
                <c:pt idx="2">
                  <c:v>Month 3</c:v>
                </c:pt>
                <c:pt idx="3">
                  <c:v>Month 4</c:v>
                </c:pt>
                <c:pt idx="4">
                  <c:v>Month 5</c:v>
                </c:pt>
                <c:pt idx="5">
                  <c:v>Month 6</c:v>
                </c:pt>
                <c:pt idx="6">
                  <c:v>Month 7</c:v>
                </c:pt>
                <c:pt idx="7">
                  <c:v>Month 8</c:v>
                </c:pt>
                <c:pt idx="8">
                  <c:v>Month 9</c:v>
                </c:pt>
                <c:pt idx="9">
                  <c:v>Month 10</c:v>
                </c:pt>
                <c:pt idx="10">
                  <c:v>Month 11</c:v>
                </c:pt>
                <c:pt idx="11">
                  <c:v>Month 12</c:v>
                </c:pt>
                <c:pt idx="12">
                  <c:v>Month 13</c:v>
                </c:pt>
                <c:pt idx="13">
                  <c:v>Month 14</c:v>
                </c:pt>
                <c:pt idx="14">
                  <c:v>Month 15</c:v>
                </c:pt>
                <c:pt idx="15">
                  <c:v>Month 16</c:v>
                </c:pt>
                <c:pt idx="16">
                  <c:v>Month 17</c:v>
                </c:pt>
                <c:pt idx="17">
                  <c:v>Month 18</c:v>
                </c:pt>
                <c:pt idx="18">
                  <c:v>Month 19</c:v>
                </c:pt>
                <c:pt idx="19">
                  <c:v>Month 20</c:v>
                </c:pt>
                <c:pt idx="20">
                  <c:v>Month 21</c:v>
                </c:pt>
                <c:pt idx="21">
                  <c:v>Month 22</c:v>
                </c:pt>
                <c:pt idx="22">
                  <c:v>Month 23</c:v>
                </c:pt>
                <c:pt idx="23">
                  <c:v>Month 24</c:v>
                </c:pt>
                <c:pt idx="24">
                  <c:v>Month 25</c:v>
                </c:pt>
                <c:pt idx="25">
                  <c:v>Month 26</c:v>
                </c:pt>
                <c:pt idx="26">
                  <c:v>Month 27</c:v>
                </c:pt>
                <c:pt idx="27">
                  <c:v>Month 28</c:v>
                </c:pt>
                <c:pt idx="28">
                  <c:v>Month 29</c:v>
                </c:pt>
                <c:pt idx="29">
                  <c:v>Month 30</c:v>
                </c:pt>
                <c:pt idx="30">
                  <c:v>Month 31</c:v>
                </c:pt>
                <c:pt idx="31">
                  <c:v>Month 32</c:v>
                </c:pt>
                <c:pt idx="32">
                  <c:v>Month 33</c:v>
                </c:pt>
                <c:pt idx="33">
                  <c:v>Month 34</c:v>
                </c:pt>
                <c:pt idx="34">
                  <c:v>Month 35</c:v>
                </c:pt>
                <c:pt idx="35">
                  <c:v>Month 36</c:v>
                </c:pt>
                <c:pt idx="36">
                  <c:v>Month 37</c:v>
                </c:pt>
                <c:pt idx="37">
                  <c:v>Month 38</c:v>
                </c:pt>
                <c:pt idx="38">
                  <c:v>Month 39</c:v>
                </c:pt>
                <c:pt idx="39">
                  <c:v>Month 40</c:v>
                </c:pt>
              </c:strCache>
            </c:strRef>
          </c:cat>
          <c:val>
            <c:numRef>
              <c:f>'Simple SaaS analysis'!$B$159:$AO$159</c:f>
              <c:numCache>
                <c:formatCode>General</c:formatCode>
                <c:ptCount val="40"/>
                <c:pt idx="13" formatCode="_(&quot;$&quot;* #,##0_);_(&quot;$&quot;* \(#,##0\);_(&quot;$&quot;* &quot;-&quot;_);_(@_)">
                  <c:v>6000.0</c:v>
                </c:pt>
                <c:pt idx="14" formatCode="_(&quot;$&quot;* #,##0_);_(&quot;$&quot;* \(#,##0\);_(&quot;$&quot;* &quot;-&quot;_);_(@_)">
                  <c:v>5850.0</c:v>
                </c:pt>
                <c:pt idx="15" formatCode="_(&quot;$&quot;* #,##0_);_(&quot;$&quot;* \(#,##0\);_(&quot;$&quot;* &quot;-&quot;_);_(@_)">
                  <c:v>5703.75</c:v>
                </c:pt>
                <c:pt idx="16" formatCode="_(&quot;$&quot;* #,##0_);_(&quot;$&quot;* \(#,##0\);_(&quot;$&quot;* &quot;-&quot;_);_(@_)">
                  <c:v>5561.15625</c:v>
                </c:pt>
                <c:pt idx="17" formatCode="_(&quot;$&quot;* #,##0_);_(&quot;$&quot;* \(#,##0\);_(&quot;$&quot;* &quot;-&quot;_);_(@_)">
                  <c:v>5422.12734375</c:v>
                </c:pt>
                <c:pt idx="18" formatCode="_(&quot;$&quot;* #,##0_);_(&quot;$&quot;* \(#,##0\);_(&quot;$&quot;* &quot;-&quot;_);_(@_)">
                  <c:v>5286.57416015625</c:v>
                </c:pt>
                <c:pt idx="19" formatCode="_(&quot;$&quot;* #,##0_);_(&quot;$&quot;* \(#,##0\);_(&quot;$&quot;* &quot;-&quot;_);_(@_)">
                  <c:v>5154.409806152343</c:v>
                </c:pt>
                <c:pt idx="20" formatCode="_(&quot;$&quot;* #,##0_);_(&quot;$&quot;* \(#,##0\);_(&quot;$&quot;* &quot;-&quot;_);_(@_)">
                  <c:v>5025.549560998534</c:v>
                </c:pt>
                <c:pt idx="21" formatCode="_(&quot;$&quot;* #,##0_);_(&quot;$&quot;* \(#,##0\);_(&quot;$&quot;* &quot;-&quot;_);_(@_)">
                  <c:v>4899.91082197357</c:v>
                </c:pt>
                <c:pt idx="22" formatCode="_(&quot;$&quot;* #,##0_);_(&quot;$&quot;* \(#,##0\);_(&quot;$&quot;* &quot;-&quot;_);_(@_)">
                  <c:v>4777.413051424231</c:v>
                </c:pt>
                <c:pt idx="23" formatCode="_(&quot;$&quot;* #,##0_);_(&quot;$&quot;* \(#,##0\);_(&quot;$&quot;* &quot;-&quot;_);_(@_)">
                  <c:v>4657.977725138625</c:v>
                </c:pt>
                <c:pt idx="24" formatCode="_(&quot;$&quot;* #,##0_);_(&quot;$&quot;* \(#,##0\);_(&quot;$&quot;* &quot;-&quot;_);_(@_)">
                  <c:v>4541.52828201016</c:v>
                </c:pt>
                <c:pt idx="25" formatCode="_(&quot;$&quot;* #,##0_);_(&quot;$&quot;* \(#,##0\);_(&quot;$&quot;* &quot;-&quot;_);_(@_)">
                  <c:v>4427.990074959905</c:v>
                </c:pt>
                <c:pt idx="26" formatCode="_(&quot;$&quot;* #,##0_);_(&quot;$&quot;* \(#,##0\);_(&quot;$&quot;* &quot;-&quot;_);_(@_)">
                  <c:v>4317.290323085907</c:v>
                </c:pt>
                <c:pt idx="27" formatCode="_(&quot;$&quot;* #,##0_);_(&quot;$&quot;* \(#,##0\);_(&quot;$&quot;* &quot;-&quot;_);_(@_)">
                  <c:v>4209.35806500876</c:v>
                </c:pt>
                <c:pt idx="28" formatCode="_(&quot;$&quot;* #,##0_);_(&quot;$&quot;* \(#,##0\);_(&quot;$&quot;* &quot;-&quot;_);_(@_)">
                  <c:v>4104.12411338354</c:v>
                </c:pt>
                <c:pt idx="29" formatCode="_(&quot;$&quot;* #,##0_);_(&quot;$&quot;* \(#,##0\);_(&quot;$&quot;* &quot;-&quot;_);_(@_)">
                  <c:v>4001.521010548952</c:v>
                </c:pt>
                <c:pt idx="30" formatCode="_(&quot;$&quot;* #,##0_);_(&quot;$&quot;* \(#,##0\);_(&quot;$&quot;* &quot;-&quot;_);_(@_)">
                  <c:v>3901.482985285229</c:v>
                </c:pt>
                <c:pt idx="31" formatCode="_(&quot;$&quot;* #,##0_);_(&quot;$&quot;* \(#,##0\);_(&quot;$&quot;* &quot;-&quot;_);_(@_)">
                  <c:v>3803.945910653098</c:v>
                </c:pt>
                <c:pt idx="32" formatCode="_(&quot;$&quot;* #,##0_);_(&quot;$&quot;* \(#,##0\);_(&quot;$&quot;* &quot;-&quot;_);_(@_)">
                  <c:v>3708.84726288677</c:v>
                </c:pt>
                <c:pt idx="33" formatCode="_(&quot;$&quot;* #,##0_);_(&quot;$&quot;* \(#,##0\);_(&quot;$&quot;* &quot;-&quot;_);_(@_)">
                  <c:v>3616.126081314601</c:v>
                </c:pt>
                <c:pt idx="34" formatCode="_(&quot;$&quot;* #,##0_);_(&quot;$&quot;* \(#,##0\);_(&quot;$&quot;* &quot;-&quot;_);_(@_)">
                  <c:v>3525.722929281736</c:v>
                </c:pt>
                <c:pt idx="35" formatCode="_(&quot;$&quot;* #,##0_);_(&quot;$&quot;* \(#,##0\);_(&quot;$&quot;* &quot;-&quot;_);_(@_)">
                  <c:v>3437.579856049692</c:v>
                </c:pt>
                <c:pt idx="36" formatCode="_(&quot;$&quot;* #,##0_);_(&quot;$&quot;* \(#,##0\);_(&quot;$&quot;* &quot;-&quot;_);_(@_)">
                  <c:v>3351.64035964845</c:v>
                </c:pt>
                <c:pt idx="37" formatCode="_(&quot;$&quot;* #,##0_);_(&quot;$&quot;* \(#,##0\);_(&quot;$&quot;* &quot;-&quot;_);_(@_)">
                  <c:v>3267.84935065724</c:v>
                </c:pt>
                <c:pt idx="38" formatCode="_(&quot;$&quot;* #,##0_);_(&quot;$&quot;* \(#,##0\);_(&quot;$&quot;* &quot;-&quot;_);_(@_)">
                  <c:v>3186.153116890808</c:v>
                </c:pt>
                <c:pt idx="39" formatCode="_(&quot;$&quot;* #,##0_);_(&quot;$&quot;* \(#,##0\);_(&quot;$&quot;* &quot;-&quot;_);_(@_)">
                  <c:v>3106.499288968538</c:v>
                </c:pt>
              </c:numCache>
            </c:numRef>
          </c:val>
        </c:ser>
        <c:ser>
          <c:idx val="14"/>
          <c:order val="14"/>
          <c:tx>
            <c:strRef>
              <c:f>'Simple SaaS analysis'!$A$160</c:f>
              <c:strCache>
                <c:ptCount val="1"/>
                <c:pt idx="0">
                  <c:v>Cohort 15</c:v>
                </c:pt>
              </c:strCache>
            </c:strRef>
          </c:tx>
          <c:cat>
            <c:strRef>
              <c:f>'Simple SaaS analysis'!$B$145:$AO$145</c:f>
              <c:strCache>
                <c:ptCount val="40"/>
                <c:pt idx="0">
                  <c:v>Month 1</c:v>
                </c:pt>
                <c:pt idx="1">
                  <c:v>Month 2</c:v>
                </c:pt>
                <c:pt idx="2">
                  <c:v>Month 3</c:v>
                </c:pt>
                <c:pt idx="3">
                  <c:v>Month 4</c:v>
                </c:pt>
                <c:pt idx="4">
                  <c:v>Month 5</c:v>
                </c:pt>
                <c:pt idx="5">
                  <c:v>Month 6</c:v>
                </c:pt>
                <c:pt idx="6">
                  <c:v>Month 7</c:v>
                </c:pt>
                <c:pt idx="7">
                  <c:v>Month 8</c:v>
                </c:pt>
                <c:pt idx="8">
                  <c:v>Month 9</c:v>
                </c:pt>
                <c:pt idx="9">
                  <c:v>Month 10</c:v>
                </c:pt>
                <c:pt idx="10">
                  <c:v>Month 11</c:v>
                </c:pt>
                <c:pt idx="11">
                  <c:v>Month 12</c:v>
                </c:pt>
                <c:pt idx="12">
                  <c:v>Month 13</c:v>
                </c:pt>
                <c:pt idx="13">
                  <c:v>Month 14</c:v>
                </c:pt>
                <c:pt idx="14">
                  <c:v>Month 15</c:v>
                </c:pt>
                <c:pt idx="15">
                  <c:v>Month 16</c:v>
                </c:pt>
                <c:pt idx="16">
                  <c:v>Month 17</c:v>
                </c:pt>
                <c:pt idx="17">
                  <c:v>Month 18</c:v>
                </c:pt>
                <c:pt idx="18">
                  <c:v>Month 19</c:v>
                </c:pt>
                <c:pt idx="19">
                  <c:v>Month 20</c:v>
                </c:pt>
                <c:pt idx="20">
                  <c:v>Month 21</c:v>
                </c:pt>
                <c:pt idx="21">
                  <c:v>Month 22</c:v>
                </c:pt>
                <c:pt idx="22">
                  <c:v>Month 23</c:v>
                </c:pt>
                <c:pt idx="23">
                  <c:v>Month 24</c:v>
                </c:pt>
                <c:pt idx="24">
                  <c:v>Month 25</c:v>
                </c:pt>
                <c:pt idx="25">
                  <c:v>Month 26</c:v>
                </c:pt>
                <c:pt idx="26">
                  <c:v>Month 27</c:v>
                </c:pt>
                <c:pt idx="27">
                  <c:v>Month 28</c:v>
                </c:pt>
                <c:pt idx="28">
                  <c:v>Month 29</c:v>
                </c:pt>
                <c:pt idx="29">
                  <c:v>Month 30</c:v>
                </c:pt>
                <c:pt idx="30">
                  <c:v>Month 31</c:v>
                </c:pt>
                <c:pt idx="31">
                  <c:v>Month 32</c:v>
                </c:pt>
                <c:pt idx="32">
                  <c:v>Month 33</c:v>
                </c:pt>
                <c:pt idx="33">
                  <c:v>Month 34</c:v>
                </c:pt>
                <c:pt idx="34">
                  <c:v>Month 35</c:v>
                </c:pt>
                <c:pt idx="35">
                  <c:v>Month 36</c:v>
                </c:pt>
                <c:pt idx="36">
                  <c:v>Month 37</c:v>
                </c:pt>
                <c:pt idx="37">
                  <c:v>Month 38</c:v>
                </c:pt>
                <c:pt idx="38">
                  <c:v>Month 39</c:v>
                </c:pt>
                <c:pt idx="39">
                  <c:v>Month 40</c:v>
                </c:pt>
              </c:strCache>
            </c:strRef>
          </c:cat>
          <c:val>
            <c:numRef>
              <c:f>'Simple SaaS analysis'!$B$160:$AO$160</c:f>
              <c:numCache>
                <c:formatCode>General</c:formatCode>
                <c:ptCount val="40"/>
                <c:pt idx="14" formatCode="_(&quot;$&quot;* #,##0_);_(&quot;$&quot;* \(#,##0\);_(&quot;$&quot;* &quot;-&quot;_);_(@_)">
                  <c:v>6000.0</c:v>
                </c:pt>
                <c:pt idx="15" formatCode="_(&quot;$&quot;* #,##0_);_(&quot;$&quot;* \(#,##0\);_(&quot;$&quot;* &quot;-&quot;_);_(@_)">
                  <c:v>5850.0</c:v>
                </c:pt>
                <c:pt idx="16" formatCode="_(&quot;$&quot;* #,##0_);_(&quot;$&quot;* \(#,##0\);_(&quot;$&quot;* &quot;-&quot;_);_(@_)">
                  <c:v>5703.75</c:v>
                </c:pt>
                <c:pt idx="17" formatCode="_(&quot;$&quot;* #,##0_);_(&quot;$&quot;* \(#,##0\);_(&quot;$&quot;* &quot;-&quot;_);_(@_)">
                  <c:v>5561.15625</c:v>
                </c:pt>
                <c:pt idx="18" formatCode="_(&quot;$&quot;* #,##0_);_(&quot;$&quot;* \(#,##0\);_(&quot;$&quot;* &quot;-&quot;_);_(@_)">
                  <c:v>5422.12734375</c:v>
                </c:pt>
                <c:pt idx="19" formatCode="_(&quot;$&quot;* #,##0_);_(&quot;$&quot;* \(#,##0\);_(&quot;$&quot;* &quot;-&quot;_);_(@_)">
                  <c:v>5286.57416015625</c:v>
                </c:pt>
                <c:pt idx="20" formatCode="_(&quot;$&quot;* #,##0_);_(&quot;$&quot;* \(#,##0\);_(&quot;$&quot;* &quot;-&quot;_);_(@_)">
                  <c:v>5154.409806152343</c:v>
                </c:pt>
                <c:pt idx="21" formatCode="_(&quot;$&quot;* #,##0_);_(&quot;$&quot;* \(#,##0\);_(&quot;$&quot;* &quot;-&quot;_);_(@_)">
                  <c:v>5025.549560998534</c:v>
                </c:pt>
                <c:pt idx="22" formatCode="_(&quot;$&quot;* #,##0_);_(&quot;$&quot;* \(#,##0\);_(&quot;$&quot;* &quot;-&quot;_);_(@_)">
                  <c:v>4899.91082197357</c:v>
                </c:pt>
                <c:pt idx="23" formatCode="_(&quot;$&quot;* #,##0_);_(&quot;$&quot;* \(#,##0\);_(&quot;$&quot;* &quot;-&quot;_);_(@_)">
                  <c:v>4777.413051424231</c:v>
                </c:pt>
                <c:pt idx="24" formatCode="_(&quot;$&quot;* #,##0_);_(&quot;$&quot;* \(#,##0\);_(&quot;$&quot;* &quot;-&quot;_);_(@_)">
                  <c:v>4657.977725138625</c:v>
                </c:pt>
                <c:pt idx="25" formatCode="_(&quot;$&quot;* #,##0_);_(&quot;$&quot;* \(#,##0\);_(&quot;$&quot;* &quot;-&quot;_);_(@_)">
                  <c:v>4541.52828201016</c:v>
                </c:pt>
                <c:pt idx="26" formatCode="_(&quot;$&quot;* #,##0_);_(&quot;$&quot;* \(#,##0\);_(&quot;$&quot;* &quot;-&quot;_);_(@_)">
                  <c:v>4427.990074959905</c:v>
                </c:pt>
                <c:pt idx="27" formatCode="_(&quot;$&quot;* #,##0_);_(&quot;$&quot;* \(#,##0\);_(&quot;$&quot;* &quot;-&quot;_);_(@_)">
                  <c:v>4317.290323085907</c:v>
                </c:pt>
                <c:pt idx="28" formatCode="_(&quot;$&quot;* #,##0_);_(&quot;$&quot;* \(#,##0\);_(&quot;$&quot;* &quot;-&quot;_);_(@_)">
                  <c:v>4209.35806500876</c:v>
                </c:pt>
                <c:pt idx="29" formatCode="_(&quot;$&quot;* #,##0_);_(&quot;$&quot;* \(#,##0\);_(&quot;$&quot;* &quot;-&quot;_);_(@_)">
                  <c:v>4104.12411338354</c:v>
                </c:pt>
                <c:pt idx="30" formatCode="_(&quot;$&quot;* #,##0_);_(&quot;$&quot;* \(#,##0\);_(&quot;$&quot;* &quot;-&quot;_);_(@_)">
                  <c:v>4001.521010548952</c:v>
                </c:pt>
                <c:pt idx="31" formatCode="_(&quot;$&quot;* #,##0_);_(&quot;$&quot;* \(#,##0\);_(&quot;$&quot;* &quot;-&quot;_);_(@_)">
                  <c:v>3901.482985285229</c:v>
                </c:pt>
                <c:pt idx="32" formatCode="_(&quot;$&quot;* #,##0_);_(&quot;$&quot;* \(#,##0\);_(&quot;$&quot;* &quot;-&quot;_);_(@_)">
                  <c:v>3803.945910653098</c:v>
                </c:pt>
                <c:pt idx="33" formatCode="_(&quot;$&quot;* #,##0_);_(&quot;$&quot;* \(#,##0\);_(&quot;$&quot;* &quot;-&quot;_);_(@_)">
                  <c:v>3708.84726288677</c:v>
                </c:pt>
                <c:pt idx="34" formatCode="_(&quot;$&quot;* #,##0_);_(&quot;$&quot;* \(#,##0\);_(&quot;$&quot;* &quot;-&quot;_);_(@_)">
                  <c:v>3616.126081314601</c:v>
                </c:pt>
                <c:pt idx="35" formatCode="_(&quot;$&quot;* #,##0_);_(&quot;$&quot;* \(#,##0\);_(&quot;$&quot;* &quot;-&quot;_);_(@_)">
                  <c:v>3525.722929281736</c:v>
                </c:pt>
                <c:pt idx="36" formatCode="_(&quot;$&quot;* #,##0_);_(&quot;$&quot;* \(#,##0\);_(&quot;$&quot;* &quot;-&quot;_);_(@_)">
                  <c:v>3437.579856049692</c:v>
                </c:pt>
                <c:pt idx="37" formatCode="_(&quot;$&quot;* #,##0_);_(&quot;$&quot;* \(#,##0\);_(&quot;$&quot;* &quot;-&quot;_);_(@_)">
                  <c:v>3351.64035964845</c:v>
                </c:pt>
                <c:pt idx="38" formatCode="_(&quot;$&quot;* #,##0_);_(&quot;$&quot;* \(#,##0\);_(&quot;$&quot;* &quot;-&quot;_);_(@_)">
                  <c:v>3267.84935065724</c:v>
                </c:pt>
                <c:pt idx="39" formatCode="_(&quot;$&quot;* #,##0_);_(&quot;$&quot;* \(#,##0\);_(&quot;$&quot;* &quot;-&quot;_);_(@_)">
                  <c:v>3186.153116890808</c:v>
                </c:pt>
              </c:numCache>
            </c:numRef>
          </c:val>
        </c:ser>
        <c:ser>
          <c:idx val="15"/>
          <c:order val="15"/>
          <c:tx>
            <c:strRef>
              <c:f>'Simple SaaS analysis'!$A$161</c:f>
              <c:strCache>
                <c:ptCount val="1"/>
                <c:pt idx="0">
                  <c:v>Cohort 16</c:v>
                </c:pt>
              </c:strCache>
            </c:strRef>
          </c:tx>
          <c:cat>
            <c:strRef>
              <c:f>'Simple SaaS analysis'!$B$145:$AO$145</c:f>
              <c:strCache>
                <c:ptCount val="40"/>
                <c:pt idx="0">
                  <c:v>Month 1</c:v>
                </c:pt>
                <c:pt idx="1">
                  <c:v>Month 2</c:v>
                </c:pt>
                <c:pt idx="2">
                  <c:v>Month 3</c:v>
                </c:pt>
                <c:pt idx="3">
                  <c:v>Month 4</c:v>
                </c:pt>
                <c:pt idx="4">
                  <c:v>Month 5</c:v>
                </c:pt>
                <c:pt idx="5">
                  <c:v>Month 6</c:v>
                </c:pt>
                <c:pt idx="6">
                  <c:v>Month 7</c:v>
                </c:pt>
                <c:pt idx="7">
                  <c:v>Month 8</c:v>
                </c:pt>
                <c:pt idx="8">
                  <c:v>Month 9</c:v>
                </c:pt>
                <c:pt idx="9">
                  <c:v>Month 10</c:v>
                </c:pt>
                <c:pt idx="10">
                  <c:v>Month 11</c:v>
                </c:pt>
                <c:pt idx="11">
                  <c:v>Month 12</c:v>
                </c:pt>
                <c:pt idx="12">
                  <c:v>Month 13</c:v>
                </c:pt>
                <c:pt idx="13">
                  <c:v>Month 14</c:v>
                </c:pt>
                <c:pt idx="14">
                  <c:v>Month 15</c:v>
                </c:pt>
                <c:pt idx="15">
                  <c:v>Month 16</c:v>
                </c:pt>
                <c:pt idx="16">
                  <c:v>Month 17</c:v>
                </c:pt>
                <c:pt idx="17">
                  <c:v>Month 18</c:v>
                </c:pt>
                <c:pt idx="18">
                  <c:v>Month 19</c:v>
                </c:pt>
                <c:pt idx="19">
                  <c:v>Month 20</c:v>
                </c:pt>
                <c:pt idx="20">
                  <c:v>Month 21</c:v>
                </c:pt>
                <c:pt idx="21">
                  <c:v>Month 22</c:v>
                </c:pt>
                <c:pt idx="22">
                  <c:v>Month 23</c:v>
                </c:pt>
                <c:pt idx="23">
                  <c:v>Month 24</c:v>
                </c:pt>
                <c:pt idx="24">
                  <c:v>Month 25</c:v>
                </c:pt>
                <c:pt idx="25">
                  <c:v>Month 26</c:v>
                </c:pt>
                <c:pt idx="26">
                  <c:v>Month 27</c:v>
                </c:pt>
                <c:pt idx="27">
                  <c:v>Month 28</c:v>
                </c:pt>
                <c:pt idx="28">
                  <c:v>Month 29</c:v>
                </c:pt>
                <c:pt idx="29">
                  <c:v>Month 30</c:v>
                </c:pt>
                <c:pt idx="30">
                  <c:v>Month 31</c:v>
                </c:pt>
                <c:pt idx="31">
                  <c:v>Month 32</c:v>
                </c:pt>
                <c:pt idx="32">
                  <c:v>Month 33</c:v>
                </c:pt>
                <c:pt idx="33">
                  <c:v>Month 34</c:v>
                </c:pt>
                <c:pt idx="34">
                  <c:v>Month 35</c:v>
                </c:pt>
                <c:pt idx="35">
                  <c:v>Month 36</c:v>
                </c:pt>
                <c:pt idx="36">
                  <c:v>Month 37</c:v>
                </c:pt>
                <c:pt idx="37">
                  <c:v>Month 38</c:v>
                </c:pt>
                <c:pt idx="38">
                  <c:v>Month 39</c:v>
                </c:pt>
                <c:pt idx="39">
                  <c:v>Month 40</c:v>
                </c:pt>
              </c:strCache>
            </c:strRef>
          </c:cat>
          <c:val>
            <c:numRef>
              <c:f>'Simple SaaS analysis'!$B$161:$AO$161</c:f>
              <c:numCache>
                <c:formatCode>General</c:formatCode>
                <c:ptCount val="40"/>
                <c:pt idx="15" formatCode="_(&quot;$&quot;* #,##0_);_(&quot;$&quot;* \(#,##0\);_(&quot;$&quot;* &quot;-&quot;_);_(@_)">
                  <c:v>6000.0</c:v>
                </c:pt>
                <c:pt idx="16" formatCode="_(&quot;$&quot;* #,##0_);_(&quot;$&quot;* \(#,##0\);_(&quot;$&quot;* &quot;-&quot;_);_(@_)">
                  <c:v>5850.0</c:v>
                </c:pt>
                <c:pt idx="17" formatCode="_(&quot;$&quot;* #,##0_);_(&quot;$&quot;* \(#,##0\);_(&quot;$&quot;* &quot;-&quot;_);_(@_)">
                  <c:v>5703.75</c:v>
                </c:pt>
                <c:pt idx="18" formatCode="_(&quot;$&quot;* #,##0_);_(&quot;$&quot;* \(#,##0\);_(&quot;$&quot;* &quot;-&quot;_);_(@_)">
                  <c:v>5561.15625</c:v>
                </c:pt>
                <c:pt idx="19" formatCode="_(&quot;$&quot;* #,##0_);_(&quot;$&quot;* \(#,##0\);_(&quot;$&quot;* &quot;-&quot;_);_(@_)">
                  <c:v>5422.12734375</c:v>
                </c:pt>
                <c:pt idx="20" formatCode="_(&quot;$&quot;* #,##0_);_(&quot;$&quot;* \(#,##0\);_(&quot;$&quot;* &quot;-&quot;_);_(@_)">
                  <c:v>5286.57416015625</c:v>
                </c:pt>
                <c:pt idx="21" formatCode="_(&quot;$&quot;* #,##0_);_(&quot;$&quot;* \(#,##0\);_(&quot;$&quot;* &quot;-&quot;_);_(@_)">
                  <c:v>5154.409806152343</c:v>
                </c:pt>
                <c:pt idx="22" formatCode="_(&quot;$&quot;* #,##0_);_(&quot;$&quot;* \(#,##0\);_(&quot;$&quot;* &quot;-&quot;_);_(@_)">
                  <c:v>5025.549560998534</c:v>
                </c:pt>
                <c:pt idx="23" formatCode="_(&quot;$&quot;* #,##0_);_(&quot;$&quot;* \(#,##0\);_(&quot;$&quot;* &quot;-&quot;_);_(@_)">
                  <c:v>4899.91082197357</c:v>
                </c:pt>
                <c:pt idx="24" formatCode="_(&quot;$&quot;* #,##0_);_(&quot;$&quot;* \(#,##0\);_(&quot;$&quot;* &quot;-&quot;_);_(@_)">
                  <c:v>4777.413051424231</c:v>
                </c:pt>
                <c:pt idx="25" formatCode="_(&quot;$&quot;* #,##0_);_(&quot;$&quot;* \(#,##0\);_(&quot;$&quot;* &quot;-&quot;_);_(@_)">
                  <c:v>4657.977725138625</c:v>
                </c:pt>
                <c:pt idx="26" formatCode="_(&quot;$&quot;* #,##0_);_(&quot;$&quot;* \(#,##0\);_(&quot;$&quot;* &quot;-&quot;_);_(@_)">
                  <c:v>4541.52828201016</c:v>
                </c:pt>
                <c:pt idx="27" formatCode="_(&quot;$&quot;* #,##0_);_(&quot;$&quot;* \(#,##0\);_(&quot;$&quot;* &quot;-&quot;_);_(@_)">
                  <c:v>4427.990074959905</c:v>
                </c:pt>
                <c:pt idx="28" formatCode="_(&quot;$&quot;* #,##0_);_(&quot;$&quot;* \(#,##0\);_(&quot;$&quot;* &quot;-&quot;_);_(@_)">
                  <c:v>4317.290323085907</c:v>
                </c:pt>
                <c:pt idx="29" formatCode="_(&quot;$&quot;* #,##0_);_(&quot;$&quot;* \(#,##0\);_(&quot;$&quot;* &quot;-&quot;_);_(@_)">
                  <c:v>4209.35806500876</c:v>
                </c:pt>
                <c:pt idx="30" formatCode="_(&quot;$&quot;* #,##0_);_(&quot;$&quot;* \(#,##0\);_(&quot;$&quot;* &quot;-&quot;_);_(@_)">
                  <c:v>4104.12411338354</c:v>
                </c:pt>
                <c:pt idx="31" formatCode="_(&quot;$&quot;* #,##0_);_(&quot;$&quot;* \(#,##0\);_(&quot;$&quot;* &quot;-&quot;_);_(@_)">
                  <c:v>4001.521010548952</c:v>
                </c:pt>
                <c:pt idx="32" formatCode="_(&quot;$&quot;* #,##0_);_(&quot;$&quot;* \(#,##0\);_(&quot;$&quot;* &quot;-&quot;_);_(@_)">
                  <c:v>3901.482985285229</c:v>
                </c:pt>
                <c:pt idx="33" formatCode="_(&quot;$&quot;* #,##0_);_(&quot;$&quot;* \(#,##0\);_(&quot;$&quot;* &quot;-&quot;_);_(@_)">
                  <c:v>3803.945910653098</c:v>
                </c:pt>
                <c:pt idx="34" formatCode="_(&quot;$&quot;* #,##0_);_(&quot;$&quot;* \(#,##0\);_(&quot;$&quot;* &quot;-&quot;_);_(@_)">
                  <c:v>3708.84726288677</c:v>
                </c:pt>
                <c:pt idx="35" formatCode="_(&quot;$&quot;* #,##0_);_(&quot;$&quot;* \(#,##0\);_(&quot;$&quot;* &quot;-&quot;_);_(@_)">
                  <c:v>3616.126081314601</c:v>
                </c:pt>
                <c:pt idx="36" formatCode="_(&quot;$&quot;* #,##0_);_(&quot;$&quot;* \(#,##0\);_(&quot;$&quot;* &quot;-&quot;_);_(@_)">
                  <c:v>3525.722929281736</c:v>
                </c:pt>
                <c:pt idx="37" formatCode="_(&quot;$&quot;* #,##0_);_(&quot;$&quot;* \(#,##0\);_(&quot;$&quot;* &quot;-&quot;_);_(@_)">
                  <c:v>3437.579856049692</c:v>
                </c:pt>
                <c:pt idx="38" formatCode="_(&quot;$&quot;* #,##0_);_(&quot;$&quot;* \(#,##0\);_(&quot;$&quot;* &quot;-&quot;_);_(@_)">
                  <c:v>3351.64035964845</c:v>
                </c:pt>
                <c:pt idx="39" formatCode="_(&quot;$&quot;* #,##0_);_(&quot;$&quot;* \(#,##0\);_(&quot;$&quot;* &quot;-&quot;_);_(@_)">
                  <c:v>3267.84935065724</c:v>
                </c:pt>
              </c:numCache>
            </c:numRef>
          </c:val>
        </c:ser>
        <c:ser>
          <c:idx val="16"/>
          <c:order val="16"/>
          <c:tx>
            <c:strRef>
              <c:f>'Simple SaaS analysis'!$A$162</c:f>
              <c:strCache>
                <c:ptCount val="1"/>
                <c:pt idx="0">
                  <c:v>Cohort 17</c:v>
                </c:pt>
              </c:strCache>
            </c:strRef>
          </c:tx>
          <c:cat>
            <c:strRef>
              <c:f>'Simple SaaS analysis'!$B$145:$AO$145</c:f>
              <c:strCache>
                <c:ptCount val="40"/>
                <c:pt idx="0">
                  <c:v>Month 1</c:v>
                </c:pt>
                <c:pt idx="1">
                  <c:v>Month 2</c:v>
                </c:pt>
                <c:pt idx="2">
                  <c:v>Month 3</c:v>
                </c:pt>
                <c:pt idx="3">
                  <c:v>Month 4</c:v>
                </c:pt>
                <c:pt idx="4">
                  <c:v>Month 5</c:v>
                </c:pt>
                <c:pt idx="5">
                  <c:v>Month 6</c:v>
                </c:pt>
                <c:pt idx="6">
                  <c:v>Month 7</c:v>
                </c:pt>
                <c:pt idx="7">
                  <c:v>Month 8</c:v>
                </c:pt>
                <c:pt idx="8">
                  <c:v>Month 9</c:v>
                </c:pt>
                <c:pt idx="9">
                  <c:v>Month 10</c:v>
                </c:pt>
                <c:pt idx="10">
                  <c:v>Month 11</c:v>
                </c:pt>
                <c:pt idx="11">
                  <c:v>Month 12</c:v>
                </c:pt>
                <c:pt idx="12">
                  <c:v>Month 13</c:v>
                </c:pt>
                <c:pt idx="13">
                  <c:v>Month 14</c:v>
                </c:pt>
                <c:pt idx="14">
                  <c:v>Month 15</c:v>
                </c:pt>
                <c:pt idx="15">
                  <c:v>Month 16</c:v>
                </c:pt>
                <c:pt idx="16">
                  <c:v>Month 17</c:v>
                </c:pt>
                <c:pt idx="17">
                  <c:v>Month 18</c:v>
                </c:pt>
                <c:pt idx="18">
                  <c:v>Month 19</c:v>
                </c:pt>
                <c:pt idx="19">
                  <c:v>Month 20</c:v>
                </c:pt>
                <c:pt idx="20">
                  <c:v>Month 21</c:v>
                </c:pt>
                <c:pt idx="21">
                  <c:v>Month 22</c:v>
                </c:pt>
                <c:pt idx="22">
                  <c:v>Month 23</c:v>
                </c:pt>
                <c:pt idx="23">
                  <c:v>Month 24</c:v>
                </c:pt>
                <c:pt idx="24">
                  <c:v>Month 25</c:v>
                </c:pt>
                <c:pt idx="25">
                  <c:v>Month 26</c:v>
                </c:pt>
                <c:pt idx="26">
                  <c:v>Month 27</c:v>
                </c:pt>
                <c:pt idx="27">
                  <c:v>Month 28</c:v>
                </c:pt>
                <c:pt idx="28">
                  <c:v>Month 29</c:v>
                </c:pt>
                <c:pt idx="29">
                  <c:v>Month 30</c:v>
                </c:pt>
                <c:pt idx="30">
                  <c:v>Month 31</c:v>
                </c:pt>
                <c:pt idx="31">
                  <c:v>Month 32</c:v>
                </c:pt>
                <c:pt idx="32">
                  <c:v>Month 33</c:v>
                </c:pt>
                <c:pt idx="33">
                  <c:v>Month 34</c:v>
                </c:pt>
                <c:pt idx="34">
                  <c:v>Month 35</c:v>
                </c:pt>
                <c:pt idx="35">
                  <c:v>Month 36</c:v>
                </c:pt>
                <c:pt idx="36">
                  <c:v>Month 37</c:v>
                </c:pt>
                <c:pt idx="37">
                  <c:v>Month 38</c:v>
                </c:pt>
                <c:pt idx="38">
                  <c:v>Month 39</c:v>
                </c:pt>
                <c:pt idx="39">
                  <c:v>Month 40</c:v>
                </c:pt>
              </c:strCache>
            </c:strRef>
          </c:cat>
          <c:val>
            <c:numRef>
              <c:f>'Simple SaaS analysis'!$B$162:$AO$162</c:f>
              <c:numCache>
                <c:formatCode>General</c:formatCode>
                <c:ptCount val="40"/>
                <c:pt idx="16" formatCode="_(&quot;$&quot;* #,##0_);_(&quot;$&quot;* \(#,##0\);_(&quot;$&quot;* &quot;-&quot;_);_(@_)">
                  <c:v>6000.0</c:v>
                </c:pt>
                <c:pt idx="17" formatCode="_(&quot;$&quot;* #,##0_);_(&quot;$&quot;* \(#,##0\);_(&quot;$&quot;* &quot;-&quot;_);_(@_)">
                  <c:v>5850.0</c:v>
                </c:pt>
                <c:pt idx="18" formatCode="_(&quot;$&quot;* #,##0_);_(&quot;$&quot;* \(#,##0\);_(&quot;$&quot;* &quot;-&quot;_);_(@_)">
                  <c:v>5703.75</c:v>
                </c:pt>
                <c:pt idx="19" formatCode="_(&quot;$&quot;* #,##0_);_(&quot;$&quot;* \(#,##0\);_(&quot;$&quot;* &quot;-&quot;_);_(@_)">
                  <c:v>5561.15625</c:v>
                </c:pt>
                <c:pt idx="20" formatCode="_(&quot;$&quot;* #,##0_);_(&quot;$&quot;* \(#,##0\);_(&quot;$&quot;* &quot;-&quot;_);_(@_)">
                  <c:v>5422.12734375</c:v>
                </c:pt>
                <c:pt idx="21" formatCode="_(&quot;$&quot;* #,##0_);_(&quot;$&quot;* \(#,##0\);_(&quot;$&quot;* &quot;-&quot;_);_(@_)">
                  <c:v>5286.57416015625</c:v>
                </c:pt>
                <c:pt idx="22" formatCode="_(&quot;$&quot;* #,##0_);_(&quot;$&quot;* \(#,##0\);_(&quot;$&quot;* &quot;-&quot;_);_(@_)">
                  <c:v>5154.409806152343</c:v>
                </c:pt>
                <c:pt idx="23" formatCode="_(&quot;$&quot;* #,##0_);_(&quot;$&quot;* \(#,##0\);_(&quot;$&quot;* &quot;-&quot;_);_(@_)">
                  <c:v>5025.549560998534</c:v>
                </c:pt>
                <c:pt idx="24" formatCode="_(&quot;$&quot;* #,##0_);_(&quot;$&quot;* \(#,##0\);_(&quot;$&quot;* &quot;-&quot;_);_(@_)">
                  <c:v>4899.91082197357</c:v>
                </c:pt>
                <c:pt idx="25" formatCode="_(&quot;$&quot;* #,##0_);_(&quot;$&quot;* \(#,##0\);_(&quot;$&quot;* &quot;-&quot;_);_(@_)">
                  <c:v>4777.413051424231</c:v>
                </c:pt>
                <c:pt idx="26" formatCode="_(&quot;$&quot;* #,##0_);_(&quot;$&quot;* \(#,##0\);_(&quot;$&quot;* &quot;-&quot;_);_(@_)">
                  <c:v>4657.977725138625</c:v>
                </c:pt>
                <c:pt idx="27" formatCode="_(&quot;$&quot;* #,##0_);_(&quot;$&quot;* \(#,##0\);_(&quot;$&quot;* &quot;-&quot;_);_(@_)">
                  <c:v>4541.52828201016</c:v>
                </c:pt>
                <c:pt idx="28" formatCode="_(&quot;$&quot;* #,##0_);_(&quot;$&quot;* \(#,##0\);_(&quot;$&quot;* &quot;-&quot;_);_(@_)">
                  <c:v>4427.990074959905</c:v>
                </c:pt>
                <c:pt idx="29" formatCode="_(&quot;$&quot;* #,##0_);_(&quot;$&quot;* \(#,##0\);_(&quot;$&quot;* &quot;-&quot;_);_(@_)">
                  <c:v>4317.290323085907</c:v>
                </c:pt>
                <c:pt idx="30" formatCode="_(&quot;$&quot;* #,##0_);_(&quot;$&quot;* \(#,##0\);_(&quot;$&quot;* &quot;-&quot;_);_(@_)">
                  <c:v>4209.35806500876</c:v>
                </c:pt>
                <c:pt idx="31" formatCode="_(&quot;$&quot;* #,##0_);_(&quot;$&quot;* \(#,##0\);_(&quot;$&quot;* &quot;-&quot;_);_(@_)">
                  <c:v>4104.12411338354</c:v>
                </c:pt>
                <c:pt idx="32" formatCode="_(&quot;$&quot;* #,##0_);_(&quot;$&quot;* \(#,##0\);_(&quot;$&quot;* &quot;-&quot;_);_(@_)">
                  <c:v>4001.521010548952</c:v>
                </c:pt>
                <c:pt idx="33" formatCode="_(&quot;$&quot;* #,##0_);_(&quot;$&quot;* \(#,##0\);_(&quot;$&quot;* &quot;-&quot;_);_(@_)">
                  <c:v>3901.482985285229</c:v>
                </c:pt>
                <c:pt idx="34" formatCode="_(&quot;$&quot;* #,##0_);_(&quot;$&quot;* \(#,##0\);_(&quot;$&quot;* &quot;-&quot;_);_(@_)">
                  <c:v>3803.945910653098</c:v>
                </c:pt>
                <c:pt idx="35" formatCode="_(&quot;$&quot;* #,##0_);_(&quot;$&quot;* \(#,##0\);_(&quot;$&quot;* &quot;-&quot;_);_(@_)">
                  <c:v>3708.84726288677</c:v>
                </c:pt>
                <c:pt idx="36" formatCode="_(&quot;$&quot;* #,##0_);_(&quot;$&quot;* \(#,##0\);_(&quot;$&quot;* &quot;-&quot;_);_(@_)">
                  <c:v>3616.126081314601</c:v>
                </c:pt>
                <c:pt idx="37" formatCode="_(&quot;$&quot;* #,##0_);_(&quot;$&quot;* \(#,##0\);_(&quot;$&quot;* &quot;-&quot;_);_(@_)">
                  <c:v>3525.722929281736</c:v>
                </c:pt>
                <c:pt idx="38" formatCode="_(&quot;$&quot;* #,##0_);_(&quot;$&quot;* \(#,##0\);_(&quot;$&quot;* &quot;-&quot;_);_(@_)">
                  <c:v>3437.579856049692</c:v>
                </c:pt>
                <c:pt idx="39" formatCode="_(&quot;$&quot;* #,##0_);_(&quot;$&quot;* \(#,##0\);_(&quot;$&quot;* &quot;-&quot;_);_(@_)">
                  <c:v>3351.64035964845</c:v>
                </c:pt>
              </c:numCache>
            </c:numRef>
          </c:val>
        </c:ser>
        <c:ser>
          <c:idx val="17"/>
          <c:order val="17"/>
          <c:tx>
            <c:strRef>
              <c:f>'Simple SaaS analysis'!$A$163</c:f>
              <c:strCache>
                <c:ptCount val="1"/>
                <c:pt idx="0">
                  <c:v>Cohort 18</c:v>
                </c:pt>
              </c:strCache>
            </c:strRef>
          </c:tx>
          <c:cat>
            <c:strRef>
              <c:f>'Simple SaaS analysis'!$B$145:$AO$145</c:f>
              <c:strCache>
                <c:ptCount val="40"/>
                <c:pt idx="0">
                  <c:v>Month 1</c:v>
                </c:pt>
                <c:pt idx="1">
                  <c:v>Month 2</c:v>
                </c:pt>
                <c:pt idx="2">
                  <c:v>Month 3</c:v>
                </c:pt>
                <c:pt idx="3">
                  <c:v>Month 4</c:v>
                </c:pt>
                <c:pt idx="4">
                  <c:v>Month 5</c:v>
                </c:pt>
                <c:pt idx="5">
                  <c:v>Month 6</c:v>
                </c:pt>
                <c:pt idx="6">
                  <c:v>Month 7</c:v>
                </c:pt>
                <c:pt idx="7">
                  <c:v>Month 8</c:v>
                </c:pt>
                <c:pt idx="8">
                  <c:v>Month 9</c:v>
                </c:pt>
                <c:pt idx="9">
                  <c:v>Month 10</c:v>
                </c:pt>
                <c:pt idx="10">
                  <c:v>Month 11</c:v>
                </c:pt>
                <c:pt idx="11">
                  <c:v>Month 12</c:v>
                </c:pt>
                <c:pt idx="12">
                  <c:v>Month 13</c:v>
                </c:pt>
                <c:pt idx="13">
                  <c:v>Month 14</c:v>
                </c:pt>
                <c:pt idx="14">
                  <c:v>Month 15</c:v>
                </c:pt>
                <c:pt idx="15">
                  <c:v>Month 16</c:v>
                </c:pt>
                <c:pt idx="16">
                  <c:v>Month 17</c:v>
                </c:pt>
                <c:pt idx="17">
                  <c:v>Month 18</c:v>
                </c:pt>
                <c:pt idx="18">
                  <c:v>Month 19</c:v>
                </c:pt>
                <c:pt idx="19">
                  <c:v>Month 20</c:v>
                </c:pt>
                <c:pt idx="20">
                  <c:v>Month 21</c:v>
                </c:pt>
                <c:pt idx="21">
                  <c:v>Month 22</c:v>
                </c:pt>
                <c:pt idx="22">
                  <c:v>Month 23</c:v>
                </c:pt>
                <c:pt idx="23">
                  <c:v>Month 24</c:v>
                </c:pt>
                <c:pt idx="24">
                  <c:v>Month 25</c:v>
                </c:pt>
                <c:pt idx="25">
                  <c:v>Month 26</c:v>
                </c:pt>
                <c:pt idx="26">
                  <c:v>Month 27</c:v>
                </c:pt>
                <c:pt idx="27">
                  <c:v>Month 28</c:v>
                </c:pt>
                <c:pt idx="28">
                  <c:v>Month 29</c:v>
                </c:pt>
                <c:pt idx="29">
                  <c:v>Month 30</c:v>
                </c:pt>
                <c:pt idx="30">
                  <c:v>Month 31</c:v>
                </c:pt>
                <c:pt idx="31">
                  <c:v>Month 32</c:v>
                </c:pt>
                <c:pt idx="32">
                  <c:v>Month 33</c:v>
                </c:pt>
                <c:pt idx="33">
                  <c:v>Month 34</c:v>
                </c:pt>
                <c:pt idx="34">
                  <c:v>Month 35</c:v>
                </c:pt>
                <c:pt idx="35">
                  <c:v>Month 36</c:v>
                </c:pt>
                <c:pt idx="36">
                  <c:v>Month 37</c:v>
                </c:pt>
                <c:pt idx="37">
                  <c:v>Month 38</c:v>
                </c:pt>
                <c:pt idx="38">
                  <c:v>Month 39</c:v>
                </c:pt>
                <c:pt idx="39">
                  <c:v>Month 40</c:v>
                </c:pt>
              </c:strCache>
            </c:strRef>
          </c:cat>
          <c:val>
            <c:numRef>
              <c:f>'Simple SaaS analysis'!$B$163:$AO$163</c:f>
              <c:numCache>
                <c:formatCode>General</c:formatCode>
                <c:ptCount val="40"/>
                <c:pt idx="17" formatCode="_(&quot;$&quot;* #,##0_);_(&quot;$&quot;* \(#,##0\);_(&quot;$&quot;* &quot;-&quot;_);_(@_)">
                  <c:v>6000.0</c:v>
                </c:pt>
                <c:pt idx="18" formatCode="_(&quot;$&quot;* #,##0_);_(&quot;$&quot;* \(#,##0\);_(&quot;$&quot;* &quot;-&quot;_);_(@_)">
                  <c:v>5850.0</c:v>
                </c:pt>
                <c:pt idx="19" formatCode="_(&quot;$&quot;* #,##0_);_(&quot;$&quot;* \(#,##0\);_(&quot;$&quot;* &quot;-&quot;_);_(@_)">
                  <c:v>5703.75</c:v>
                </c:pt>
                <c:pt idx="20" formatCode="_(&quot;$&quot;* #,##0_);_(&quot;$&quot;* \(#,##0\);_(&quot;$&quot;* &quot;-&quot;_);_(@_)">
                  <c:v>5561.15625</c:v>
                </c:pt>
                <c:pt idx="21" formatCode="_(&quot;$&quot;* #,##0_);_(&quot;$&quot;* \(#,##0\);_(&quot;$&quot;* &quot;-&quot;_);_(@_)">
                  <c:v>5422.12734375</c:v>
                </c:pt>
                <c:pt idx="22" formatCode="_(&quot;$&quot;* #,##0_);_(&quot;$&quot;* \(#,##0\);_(&quot;$&quot;* &quot;-&quot;_);_(@_)">
                  <c:v>5286.57416015625</c:v>
                </c:pt>
                <c:pt idx="23" formatCode="_(&quot;$&quot;* #,##0_);_(&quot;$&quot;* \(#,##0\);_(&quot;$&quot;* &quot;-&quot;_);_(@_)">
                  <c:v>5154.409806152343</c:v>
                </c:pt>
                <c:pt idx="24" formatCode="_(&quot;$&quot;* #,##0_);_(&quot;$&quot;* \(#,##0\);_(&quot;$&quot;* &quot;-&quot;_);_(@_)">
                  <c:v>5025.549560998534</c:v>
                </c:pt>
                <c:pt idx="25" formatCode="_(&quot;$&quot;* #,##0_);_(&quot;$&quot;* \(#,##0\);_(&quot;$&quot;* &quot;-&quot;_);_(@_)">
                  <c:v>4899.91082197357</c:v>
                </c:pt>
                <c:pt idx="26" formatCode="_(&quot;$&quot;* #,##0_);_(&quot;$&quot;* \(#,##0\);_(&quot;$&quot;* &quot;-&quot;_);_(@_)">
                  <c:v>4777.413051424231</c:v>
                </c:pt>
                <c:pt idx="27" formatCode="_(&quot;$&quot;* #,##0_);_(&quot;$&quot;* \(#,##0\);_(&quot;$&quot;* &quot;-&quot;_);_(@_)">
                  <c:v>4657.977725138625</c:v>
                </c:pt>
                <c:pt idx="28" formatCode="_(&quot;$&quot;* #,##0_);_(&quot;$&quot;* \(#,##0\);_(&quot;$&quot;* &quot;-&quot;_);_(@_)">
                  <c:v>4541.52828201016</c:v>
                </c:pt>
                <c:pt idx="29" formatCode="_(&quot;$&quot;* #,##0_);_(&quot;$&quot;* \(#,##0\);_(&quot;$&quot;* &quot;-&quot;_);_(@_)">
                  <c:v>4427.990074959905</c:v>
                </c:pt>
                <c:pt idx="30" formatCode="_(&quot;$&quot;* #,##0_);_(&quot;$&quot;* \(#,##0\);_(&quot;$&quot;* &quot;-&quot;_);_(@_)">
                  <c:v>4317.290323085907</c:v>
                </c:pt>
                <c:pt idx="31" formatCode="_(&quot;$&quot;* #,##0_);_(&quot;$&quot;* \(#,##0\);_(&quot;$&quot;* &quot;-&quot;_);_(@_)">
                  <c:v>4209.35806500876</c:v>
                </c:pt>
                <c:pt idx="32" formatCode="_(&quot;$&quot;* #,##0_);_(&quot;$&quot;* \(#,##0\);_(&quot;$&quot;* &quot;-&quot;_);_(@_)">
                  <c:v>4104.12411338354</c:v>
                </c:pt>
                <c:pt idx="33" formatCode="_(&quot;$&quot;* #,##0_);_(&quot;$&quot;* \(#,##0\);_(&quot;$&quot;* &quot;-&quot;_);_(@_)">
                  <c:v>4001.521010548952</c:v>
                </c:pt>
                <c:pt idx="34" formatCode="_(&quot;$&quot;* #,##0_);_(&quot;$&quot;* \(#,##0\);_(&quot;$&quot;* &quot;-&quot;_);_(@_)">
                  <c:v>3901.482985285229</c:v>
                </c:pt>
                <c:pt idx="35" formatCode="_(&quot;$&quot;* #,##0_);_(&quot;$&quot;* \(#,##0\);_(&quot;$&quot;* &quot;-&quot;_);_(@_)">
                  <c:v>3803.945910653098</c:v>
                </c:pt>
                <c:pt idx="36" formatCode="_(&quot;$&quot;* #,##0_);_(&quot;$&quot;* \(#,##0\);_(&quot;$&quot;* &quot;-&quot;_);_(@_)">
                  <c:v>3708.84726288677</c:v>
                </c:pt>
                <c:pt idx="37" formatCode="_(&quot;$&quot;* #,##0_);_(&quot;$&quot;* \(#,##0\);_(&quot;$&quot;* &quot;-&quot;_);_(@_)">
                  <c:v>3616.126081314601</c:v>
                </c:pt>
                <c:pt idx="38" formatCode="_(&quot;$&quot;* #,##0_);_(&quot;$&quot;* \(#,##0\);_(&quot;$&quot;* &quot;-&quot;_);_(@_)">
                  <c:v>3525.722929281736</c:v>
                </c:pt>
                <c:pt idx="39" formatCode="_(&quot;$&quot;* #,##0_);_(&quot;$&quot;* \(#,##0\);_(&quot;$&quot;* &quot;-&quot;_);_(@_)">
                  <c:v>3437.579856049692</c:v>
                </c:pt>
              </c:numCache>
            </c:numRef>
          </c:val>
        </c:ser>
        <c:ser>
          <c:idx val="18"/>
          <c:order val="18"/>
          <c:tx>
            <c:strRef>
              <c:f>'Simple SaaS analysis'!$A$164</c:f>
              <c:strCache>
                <c:ptCount val="1"/>
                <c:pt idx="0">
                  <c:v>Cohort 19</c:v>
                </c:pt>
              </c:strCache>
            </c:strRef>
          </c:tx>
          <c:cat>
            <c:strRef>
              <c:f>'Simple SaaS analysis'!$B$145:$AO$145</c:f>
              <c:strCache>
                <c:ptCount val="40"/>
                <c:pt idx="0">
                  <c:v>Month 1</c:v>
                </c:pt>
                <c:pt idx="1">
                  <c:v>Month 2</c:v>
                </c:pt>
                <c:pt idx="2">
                  <c:v>Month 3</c:v>
                </c:pt>
                <c:pt idx="3">
                  <c:v>Month 4</c:v>
                </c:pt>
                <c:pt idx="4">
                  <c:v>Month 5</c:v>
                </c:pt>
                <c:pt idx="5">
                  <c:v>Month 6</c:v>
                </c:pt>
                <c:pt idx="6">
                  <c:v>Month 7</c:v>
                </c:pt>
                <c:pt idx="7">
                  <c:v>Month 8</c:v>
                </c:pt>
                <c:pt idx="8">
                  <c:v>Month 9</c:v>
                </c:pt>
                <c:pt idx="9">
                  <c:v>Month 10</c:v>
                </c:pt>
                <c:pt idx="10">
                  <c:v>Month 11</c:v>
                </c:pt>
                <c:pt idx="11">
                  <c:v>Month 12</c:v>
                </c:pt>
                <c:pt idx="12">
                  <c:v>Month 13</c:v>
                </c:pt>
                <c:pt idx="13">
                  <c:v>Month 14</c:v>
                </c:pt>
                <c:pt idx="14">
                  <c:v>Month 15</c:v>
                </c:pt>
                <c:pt idx="15">
                  <c:v>Month 16</c:v>
                </c:pt>
                <c:pt idx="16">
                  <c:v>Month 17</c:v>
                </c:pt>
                <c:pt idx="17">
                  <c:v>Month 18</c:v>
                </c:pt>
                <c:pt idx="18">
                  <c:v>Month 19</c:v>
                </c:pt>
                <c:pt idx="19">
                  <c:v>Month 20</c:v>
                </c:pt>
                <c:pt idx="20">
                  <c:v>Month 21</c:v>
                </c:pt>
                <c:pt idx="21">
                  <c:v>Month 22</c:v>
                </c:pt>
                <c:pt idx="22">
                  <c:v>Month 23</c:v>
                </c:pt>
                <c:pt idx="23">
                  <c:v>Month 24</c:v>
                </c:pt>
                <c:pt idx="24">
                  <c:v>Month 25</c:v>
                </c:pt>
                <c:pt idx="25">
                  <c:v>Month 26</c:v>
                </c:pt>
                <c:pt idx="26">
                  <c:v>Month 27</c:v>
                </c:pt>
                <c:pt idx="27">
                  <c:v>Month 28</c:v>
                </c:pt>
                <c:pt idx="28">
                  <c:v>Month 29</c:v>
                </c:pt>
                <c:pt idx="29">
                  <c:v>Month 30</c:v>
                </c:pt>
                <c:pt idx="30">
                  <c:v>Month 31</c:v>
                </c:pt>
                <c:pt idx="31">
                  <c:v>Month 32</c:v>
                </c:pt>
                <c:pt idx="32">
                  <c:v>Month 33</c:v>
                </c:pt>
                <c:pt idx="33">
                  <c:v>Month 34</c:v>
                </c:pt>
                <c:pt idx="34">
                  <c:v>Month 35</c:v>
                </c:pt>
                <c:pt idx="35">
                  <c:v>Month 36</c:v>
                </c:pt>
                <c:pt idx="36">
                  <c:v>Month 37</c:v>
                </c:pt>
                <c:pt idx="37">
                  <c:v>Month 38</c:v>
                </c:pt>
                <c:pt idx="38">
                  <c:v>Month 39</c:v>
                </c:pt>
                <c:pt idx="39">
                  <c:v>Month 40</c:v>
                </c:pt>
              </c:strCache>
            </c:strRef>
          </c:cat>
          <c:val>
            <c:numRef>
              <c:f>'Simple SaaS analysis'!$B$164:$AO$164</c:f>
              <c:numCache>
                <c:formatCode>General</c:formatCode>
                <c:ptCount val="40"/>
                <c:pt idx="18" formatCode="_(&quot;$&quot;* #,##0_);_(&quot;$&quot;* \(#,##0\);_(&quot;$&quot;* &quot;-&quot;_);_(@_)">
                  <c:v>6000.0</c:v>
                </c:pt>
                <c:pt idx="19" formatCode="_(&quot;$&quot;* #,##0_);_(&quot;$&quot;* \(#,##0\);_(&quot;$&quot;* &quot;-&quot;_);_(@_)">
                  <c:v>5850.0</c:v>
                </c:pt>
                <c:pt idx="20" formatCode="_(&quot;$&quot;* #,##0_);_(&quot;$&quot;* \(#,##0\);_(&quot;$&quot;* &quot;-&quot;_);_(@_)">
                  <c:v>5703.75</c:v>
                </c:pt>
                <c:pt idx="21" formatCode="_(&quot;$&quot;* #,##0_);_(&quot;$&quot;* \(#,##0\);_(&quot;$&quot;* &quot;-&quot;_);_(@_)">
                  <c:v>5561.15625</c:v>
                </c:pt>
                <c:pt idx="22" formatCode="_(&quot;$&quot;* #,##0_);_(&quot;$&quot;* \(#,##0\);_(&quot;$&quot;* &quot;-&quot;_);_(@_)">
                  <c:v>5422.12734375</c:v>
                </c:pt>
                <c:pt idx="23" formatCode="_(&quot;$&quot;* #,##0_);_(&quot;$&quot;* \(#,##0\);_(&quot;$&quot;* &quot;-&quot;_);_(@_)">
                  <c:v>5286.57416015625</c:v>
                </c:pt>
                <c:pt idx="24" formatCode="_(&quot;$&quot;* #,##0_);_(&quot;$&quot;* \(#,##0\);_(&quot;$&quot;* &quot;-&quot;_);_(@_)">
                  <c:v>5154.409806152343</c:v>
                </c:pt>
                <c:pt idx="25" formatCode="_(&quot;$&quot;* #,##0_);_(&quot;$&quot;* \(#,##0\);_(&quot;$&quot;* &quot;-&quot;_);_(@_)">
                  <c:v>5025.549560998534</c:v>
                </c:pt>
                <c:pt idx="26" formatCode="_(&quot;$&quot;* #,##0_);_(&quot;$&quot;* \(#,##0\);_(&quot;$&quot;* &quot;-&quot;_);_(@_)">
                  <c:v>4899.91082197357</c:v>
                </c:pt>
                <c:pt idx="27" formatCode="_(&quot;$&quot;* #,##0_);_(&quot;$&quot;* \(#,##0\);_(&quot;$&quot;* &quot;-&quot;_);_(@_)">
                  <c:v>4777.413051424231</c:v>
                </c:pt>
                <c:pt idx="28" formatCode="_(&quot;$&quot;* #,##0_);_(&quot;$&quot;* \(#,##0\);_(&quot;$&quot;* &quot;-&quot;_);_(@_)">
                  <c:v>4657.977725138625</c:v>
                </c:pt>
                <c:pt idx="29" formatCode="_(&quot;$&quot;* #,##0_);_(&quot;$&quot;* \(#,##0\);_(&quot;$&quot;* &quot;-&quot;_);_(@_)">
                  <c:v>4541.52828201016</c:v>
                </c:pt>
                <c:pt idx="30" formatCode="_(&quot;$&quot;* #,##0_);_(&quot;$&quot;* \(#,##0\);_(&quot;$&quot;* &quot;-&quot;_);_(@_)">
                  <c:v>4427.990074959905</c:v>
                </c:pt>
                <c:pt idx="31" formatCode="_(&quot;$&quot;* #,##0_);_(&quot;$&quot;* \(#,##0\);_(&quot;$&quot;* &quot;-&quot;_);_(@_)">
                  <c:v>4317.290323085907</c:v>
                </c:pt>
                <c:pt idx="32" formatCode="_(&quot;$&quot;* #,##0_);_(&quot;$&quot;* \(#,##0\);_(&quot;$&quot;* &quot;-&quot;_);_(@_)">
                  <c:v>4209.35806500876</c:v>
                </c:pt>
                <c:pt idx="33" formatCode="_(&quot;$&quot;* #,##0_);_(&quot;$&quot;* \(#,##0\);_(&quot;$&quot;* &quot;-&quot;_);_(@_)">
                  <c:v>4104.12411338354</c:v>
                </c:pt>
                <c:pt idx="34" formatCode="_(&quot;$&quot;* #,##0_);_(&quot;$&quot;* \(#,##0\);_(&quot;$&quot;* &quot;-&quot;_);_(@_)">
                  <c:v>4001.521010548952</c:v>
                </c:pt>
                <c:pt idx="35" formatCode="_(&quot;$&quot;* #,##0_);_(&quot;$&quot;* \(#,##0\);_(&quot;$&quot;* &quot;-&quot;_);_(@_)">
                  <c:v>3901.482985285229</c:v>
                </c:pt>
                <c:pt idx="36" formatCode="_(&quot;$&quot;* #,##0_);_(&quot;$&quot;* \(#,##0\);_(&quot;$&quot;* &quot;-&quot;_);_(@_)">
                  <c:v>3803.945910653098</c:v>
                </c:pt>
                <c:pt idx="37" formatCode="_(&quot;$&quot;* #,##0_);_(&quot;$&quot;* \(#,##0\);_(&quot;$&quot;* &quot;-&quot;_);_(@_)">
                  <c:v>3708.84726288677</c:v>
                </c:pt>
                <c:pt idx="38" formatCode="_(&quot;$&quot;* #,##0_);_(&quot;$&quot;* \(#,##0\);_(&quot;$&quot;* &quot;-&quot;_);_(@_)">
                  <c:v>3616.126081314601</c:v>
                </c:pt>
                <c:pt idx="39" formatCode="_(&quot;$&quot;* #,##0_);_(&quot;$&quot;* \(#,##0\);_(&quot;$&quot;* &quot;-&quot;_);_(@_)">
                  <c:v>3525.722929281736</c:v>
                </c:pt>
              </c:numCache>
            </c:numRef>
          </c:val>
        </c:ser>
        <c:ser>
          <c:idx val="19"/>
          <c:order val="19"/>
          <c:tx>
            <c:strRef>
              <c:f>'Simple SaaS analysis'!$A$165</c:f>
              <c:strCache>
                <c:ptCount val="1"/>
                <c:pt idx="0">
                  <c:v>Cohort 20</c:v>
                </c:pt>
              </c:strCache>
            </c:strRef>
          </c:tx>
          <c:cat>
            <c:strRef>
              <c:f>'Simple SaaS analysis'!$B$145:$AO$145</c:f>
              <c:strCache>
                <c:ptCount val="40"/>
                <c:pt idx="0">
                  <c:v>Month 1</c:v>
                </c:pt>
                <c:pt idx="1">
                  <c:v>Month 2</c:v>
                </c:pt>
                <c:pt idx="2">
                  <c:v>Month 3</c:v>
                </c:pt>
                <c:pt idx="3">
                  <c:v>Month 4</c:v>
                </c:pt>
                <c:pt idx="4">
                  <c:v>Month 5</c:v>
                </c:pt>
                <c:pt idx="5">
                  <c:v>Month 6</c:v>
                </c:pt>
                <c:pt idx="6">
                  <c:v>Month 7</c:v>
                </c:pt>
                <c:pt idx="7">
                  <c:v>Month 8</c:v>
                </c:pt>
                <c:pt idx="8">
                  <c:v>Month 9</c:v>
                </c:pt>
                <c:pt idx="9">
                  <c:v>Month 10</c:v>
                </c:pt>
                <c:pt idx="10">
                  <c:v>Month 11</c:v>
                </c:pt>
                <c:pt idx="11">
                  <c:v>Month 12</c:v>
                </c:pt>
                <c:pt idx="12">
                  <c:v>Month 13</c:v>
                </c:pt>
                <c:pt idx="13">
                  <c:v>Month 14</c:v>
                </c:pt>
                <c:pt idx="14">
                  <c:v>Month 15</c:v>
                </c:pt>
                <c:pt idx="15">
                  <c:v>Month 16</c:v>
                </c:pt>
                <c:pt idx="16">
                  <c:v>Month 17</c:v>
                </c:pt>
                <c:pt idx="17">
                  <c:v>Month 18</c:v>
                </c:pt>
                <c:pt idx="18">
                  <c:v>Month 19</c:v>
                </c:pt>
                <c:pt idx="19">
                  <c:v>Month 20</c:v>
                </c:pt>
                <c:pt idx="20">
                  <c:v>Month 21</c:v>
                </c:pt>
                <c:pt idx="21">
                  <c:v>Month 22</c:v>
                </c:pt>
                <c:pt idx="22">
                  <c:v>Month 23</c:v>
                </c:pt>
                <c:pt idx="23">
                  <c:v>Month 24</c:v>
                </c:pt>
                <c:pt idx="24">
                  <c:v>Month 25</c:v>
                </c:pt>
                <c:pt idx="25">
                  <c:v>Month 26</c:v>
                </c:pt>
                <c:pt idx="26">
                  <c:v>Month 27</c:v>
                </c:pt>
                <c:pt idx="27">
                  <c:v>Month 28</c:v>
                </c:pt>
                <c:pt idx="28">
                  <c:v>Month 29</c:v>
                </c:pt>
                <c:pt idx="29">
                  <c:v>Month 30</c:v>
                </c:pt>
                <c:pt idx="30">
                  <c:v>Month 31</c:v>
                </c:pt>
                <c:pt idx="31">
                  <c:v>Month 32</c:v>
                </c:pt>
                <c:pt idx="32">
                  <c:v>Month 33</c:v>
                </c:pt>
                <c:pt idx="33">
                  <c:v>Month 34</c:v>
                </c:pt>
                <c:pt idx="34">
                  <c:v>Month 35</c:v>
                </c:pt>
                <c:pt idx="35">
                  <c:v>Month 36</c:v>
                </c:pt>
                <c:pt idx="36">
                  <c:v>Month 37</c:v>
                </c:pt>
                <c:pt idx="37">
                  <c:v>Month 38</c:v>
                </c:pt>
                <c:pt idx="38">
                  <c:v>Month 39</c:v>
                </c:pt>
                <c:pt idx="39">
                  <c:v>Month 40</c:v>
                </c:pt>
              </c:strCache>
            </c:strRef>
          </c:cat>
          <c:val>
            <c:numRef>
              <c:f>'Simple SaaS analysis'!$B$165:$AO$165</c:f>
              <c:numCache>
                <c:formatCode>General</c:formatCode>
                <c:ptCount val="40"/>
                <c:pt idx="19" formatCode="_(&quot;$&quot;* #,##0_);_(&quot;$&quot;* \(#,##0\);_(&quot;$&quot;* &quot;-&quot;_);_(@_)">
                  <c:v>6000.0</c:v>
                </c:pt>
                <c:pt idx="20" formatCode="_(&quot;$&quot;* #,##0_);_(&quot;$&quot;* \(#,##0\);_(&quot;$&quot;* &quot;-&quot;_);_(@_)">
                  <c:v>5850.0</c:v>
                </c:pt>
                <c:pt idx="21" formatCode="_(&quot;$&quot;* #,##0_);_(&quot;$&quot;* \(#,##0\);_(&quot;$&quot;* &quot;-&quot;_);_(@_)">
                  <c:v>5703.75</c:v>
                </c:pt>
                <c:pt idx="22" formatCode="_(&quot;$&quot;* #,##0_);_(&quot;$&quot;* \(#,##0\);_(&quot;$&quot;* &quot;-&quot;_);_(@_)">
                  <c:v>5561.15625</c:v>
                </c:pt>
                <c:pt idx="23" formatCode="_(&quot;$&quot;* #,##0_);_(&quot;$&quot;* \(#,##0\);_(&quot;$&quot;* &quot;-&quot;_);_(@_)">
                  <c:v>5422.12734375</c:v>
                </c:pt>
                <c:pt idx="24" formatCode="_(&quot;$&quot;* #,##0_);_(&quot;$&quot;* \(#,##0\);_(&quot;$&quot;* &quot;-&quot;_);_(@_)">
                  <c:v>5286.57416015625</c:v>
                </c:pt>
                <c:pt idx="25" formatCode="_(&quot;$&quot;* #,##0_);_(&quot;$&quot;* \(#,##0\);_(&quot;$&quot;* &quot;-&quot;_);_(@_)">
                  <c:v>5154.409806152343</c:v>
                </c:pt>
                <c:pt idx="26" formatCode="_(&quot;$&quot;* #,##0_);_(&quot;$&quot;* \(#,##0\);_(&quot;$&quot;* &quot;-&quot;_);_(@_)">
                  <c:v>5025.549560998534</c:v>
                </c:pt>
                <c:pt idx="27" formatCode="_(&quot;$&quot;* #,##0_);_(&quot;$&quot;* \(#,##0\);_(&quot;$&quot;* &quot;-&quot;_);_(@_)">
                  <c:v>4899.91082197357</c:v>
                </c:pt>
                <c:pt idx="28" formatCode="_(&quot;$&quot;* #,##0_);_(&quot;$&quot;* \(#,##0\);_(&quot;$&quot;* &quot;-&quot;_);_(@_)">
                  <c:v>4777.413051424231</c:v>
                </c:pt>
                <c:pt idx="29" formatCode="_(&quot;$&quot;* #,##0_);_(&quot;$&quot;* \(#,##0\);_(&quot;$&quot;* &quot;-&quot;_);_(@_)">
                  <c:v>4657.977725138625</c:v>
                </c:pt>
                <c:pt idx="30" formatCode="_(&quot;$&quot;* #,##0_);_(&quot;$&quot;* \(#,##0\);_(&quot;$&quot;* &quot;-&quot;_);_(@_)">
                  <c:v>4541.52828201016</c:v>
                </c:pt>
                <c:pt idx="31" formatCode="_(&quot;$&quot;* #,##0_);_(&quot;$&quot;* \(#,##0\);_(&quot;$&quot;* &quot;-&quot;_);_(@_)">
                  <c:v>4427.990074959905</c:v>
                </c:pt>
                <c:pt idx="32" formatCode="_(&quot;$&quot;* #,##0_);_(&quot;$&quot;* \(#,##0\);_(&quot;$&quot;* &quot;-&quot;_);_(@_)">
                  <c:v>4317.290323085907</c:v>
                </c:pt>
                <c:pt idx="33" formatCode="_(&quot;$&quot;* #,##0_);_(&quot;$&quot;* \(#,##0\);_(&quot;$&quot;* &quot;-&quot;_);_(@_)">
                  <c:v>4209.35806500876</c:v>
                </c:pt>
                <c:pt idx="34" formatCode="_(&quot;$&quot;* #,##0_);_(&quot;$&quot;* \(#,##0\);_(&quot;$&quot;* &quot;-&quot;_);_(@_)">
                  <c:v>4104.12411338354</c:v>
                </c:pt>
                <c:pt idx="35" formatCode="_(&quot;$&quot;* #,##0_);_(&quot;$&quot;* \(#,##0\);_(&quot;$&quot;* &quot;-&quot;_);_(@_)">
                  <c:v>4001.521010548952</c:v>
                </c:pt>
                <c:pt idx="36" formatCode="_(&quot;$&quot;* #,##0_);_(&quot;$&quot;* \(#,##0\);_(&quot;$&quot;* &quot;-&quot;_);_(@_)">
                  <c:v>3901.482985285229</c:v>
                </c:pt>
                <c:pt idx="37" formatCode="_(&quot;$&quot;* #,##0_);_(&quot;$&quot;* \(#,##0\);_(&quot;$&quot;* &quot;-&quot;_);_(@_)">
                  <c:v>3803.945910653098</c:v>
                </c:pt>
                <c:pt idx="38" formatCode="_(&quot;$&quot;* #,##0_);_(&quot;$&quot;* \(#,##0\);_(&quot;$&quot;* &quot;-&quot;_);_(@_)">
                  <c:v>3708.84726288677</c:v>
                </c:pt>
                <c:pt idx="39" formatCode="_(&quot;$&quot;* #,##0_);_(&quot;$&quot;* \(#,##0\);_(&quot;$&quot;* &quot;-&quot;_);_(@_)">
                  <c:v>3616.126081314601</c:v>
                </c:pt>
              </c:numCache>
            </c:numRef>
          </c:val>
        </c:ser>
        <c:ser>
          <c:idx val="20"/>
          <c:order val="20"/>
          <c:tx>
            <c:strRef>
              <c:f>'Simple SaaS analysis'!$A$166</c:f>
              <c:strCache>
                <c:ptCount val="1"/>
                <c:pt idx="0">
                  <c:v>Cohort 21</c:v>
                </c:pt>
              </c:strCache>
            </c:strRef>
          </c:tx>
          <c:cat>
            <c:strRef>
              <c:f>'Simple SaaS analysis'!$B$145:$AO$145</c:f>
              <c:strCache>
                <c:ptCount val="40"/>
                <c:pt idx="0">
                  <c:v>Month 1</c:v>
                </c:pt>
                <c:pt idx="1">
                  <c:v>Month 2</c:v>
                </c:pt>
                <c:pt idx="2">
                  <c:v>Month 3</c:v>
                </c:pt>
                <c:pt idx="3">
                  <c:v>Month 4</c:v>
                </c:pt>
                <c:pt idx="4">
                  <c:v>Month 5</c:v>
                </c:pt>
                <c:pt idx="5">
                  <c:v>Month 6</c:v>
                </c:pt>
                <c:pt idx="6">
                  <c:v>Month 7</c:v>
                </c:pt>
                <c:pt idx="7">
                  <c:v>Month 8</c:v>
                </c:pt>
                <c:pt idx="8">
                  <c:v>Month 9</c:v>
                </c:pt>
                <c:pt idx="9">
                  <c:v>Month 10</c:v>
                </c:pt>
                <c:pt idx="10">
                  <c:v>Month 11</c:v>
                </c:pt>
                <c:pt idx="11">
                  <c:v>Month 12</c:v>
                </c:pt>
                <c:pt idx="12">
                  <c:v>Month 13</c:v>
                </c:pt>
                <c:pt idx="13">
                  <c:v>Month 14</c:v>
                </c:pt>
                <c:pt idx="14">
                  <c:v>Month 15</c:v>
                </c:pt>
                <c:pt idx="15">
                  <c:v>Month 16</c:v>
                </c:pt>
                <c:pt idx="16">
                  <c:v>Month 17</c:v>
                </c:pt>
                <c:pt idx="17">
                  <c:v>Month 18</c:v>
                </c:pt>
                <c:pt idx="18">
                  <c:v>Month 19</c:v>
                </c:pt>
                <c:pt idx="19">
                  <c:v>Month 20</c:v>
                </c:pt>
                <c:pt idx="20">
                  <c:v>Month 21</c:v>
                </c:pt>
                <c:pt idx="21">
                  <c:v>Month 22</c:v>
                </c:pt>
                <c:pt idx="22">
                  <c:v>Month 23</c:v>
                </c:pt>
                <c:pt idx="23">
                  <c:v>Month 24</c:v>
                </c:pt>
                <c:pt idx="24">
                  <c:v>Month 25</c:v>
                </c:pt>
                <c:pt idx="25">
                  <c:v>Month 26</c:v>
                </c:pt>
                <c:pt idx="26">
                  <c:v>Month 27</c:v>
                </c:pt>
                <c:pt idx="27">
                  <c:v>Month 28</c:v>
                </c:pt>
                <c:pt idx="28">
                  <c:v>Month 29</c:v>
                </c:pt>
                <c:pt idx="29">
                  <c:v>Month 30</c:v>
                </c:pt>
                <c:pt idx="30">
                  <c:v>Month 31</c:v>
                </c:pt>
                <c:pt idx="31">
                  <c:v>Month 32</c:v>
                </c:pt>
                <c:pt idx="32">
                  <c:v>Month 33</c:v>
                </c:pt>
                <c:pt idx="33">
                  <c:v>Month 34</c:v>
                </c:pt>
                <c:pt idx="34">
                  <c:v>Month 35</c:v>
                </c:pt>
                <c:pt idx="35">
                  <c:v>Month 36</c:v>
                </c:pt>
                <c:pt idx="36">
                  <c:v>Month 37</c:v>
                </c:pt>
                <c:pt idx="37">
                  <c:v>Month 38</c:v>
                </c:pt>
                <c:pt idx="38">
                  <c:v>Month 39</c:v>
                </c:pt>
                <c:pt idx="39">
                  <c:v>Month 40</c:v>
                </c:pt>
              </c:strCache>
            </c:strRef>
          </c:cat>
          <c:val>
            <c:numRef>
              <c:f>'Simple SaaS analysis'!$B$166:$AO$166</c:f>
              <c:numCache>
                <c:formatCode>General</c:formatCode>
                <c:ptCount val="40"/>
                <c:pt idx="20" formatCode="_(&quot;$&quot;* #,##0_);_(&quot;$&quot;* \(#,##0\);_(&quot;$&quot;* &quot;-&quot;_);_(@_)">
                  <c:v>6000.0</c:v>
                </c:pt>
                <c:pt idx="21" formatCode="_(&quot;$&quot;* #,##0_);_(&quot;$&quot;* \(#,##0\);_(&quot;$&quot;* &quot;-&quot;_);_(@_)">
                  <c:v>5850.0</c:v>
                </c:pt>
                <c:pt idx="22" formatCode="_(&quot;$&quot;* #,##0_);_(&quot;$&quot;* \(#,##0\);_(&quot;$&quot;* &quot;-&quot;_);_(@_)">
                  <c:v>5703.75</c:v>
                </c:pt>
                <c:pt idx="23" formatCode="_(&quot;$&quot;* #,##0_);_(&quot;$&quot;* \(#,##0\);_(&quot;$&quot;* &quot;-&quot;_);_(@_)">
                  <c:v>5561.15625</c:v>
                </c:pt>
                <c:pt idx="24" formatCode="_(&quot;$&quot;* #,##0_);_(&quot;$&quot;* \(#,##0\);_(&quot;$&quot;* &quot;-&quot;_);_(@_)">
                  <c:v>5422.12734375</c:v>
                </c:pt>
                <c:pt idx="25" formatCode="_(&quot;$&quot;* #,##0_);_(&quot;$&quot;* \(#,##0\);_(&quot;$&quot;* &quot;-&quot;_);_(@_)">
                  <c:v>5286.57416015625</c:v>
                </c:pt>
                <c:pt idx="26" formatCode="_(&quot;$&quot;* #,##0_);_(&quot;$&quot;* \(#,##0\);_(&quot;$&quot;* &quot;-&quot;_);_(@_)">
                  <c:v>5154.409806152343</c:v>
                </c:pt>
                <c:pt idx="27" formatCode="_(&quot;$&quot;* #,##0_);_(&quot;$&quot;* \(#,##0\);_(&quot;$&quot;* &quot;-&quot;_);_(@_)">
                  <c:v>5025.549560998534</c:v>
                </c:pt>
                <c:pt idx="28" formatCode="_(&quot;$&quot;* #,##0_);_(&quot;$&quot;* \(#,##0\);_(&quot;$&quot;* &quot;-&quot;_);_(@_)">
                  <c:v>4899.91082197357</c:v>
                </c:pt>
                <c:pt idx="29" formatCode="_(&quot;$&quot;* #,##0_);_(&quot;$&quot;* \(#,##0\);_(&quot;$&quot;* &quot;-&quot;_);_(@_)">
                  <c:v>4777.413051424231</c:v>
                </c:pt>
                <c:pt idx="30" formatCode="_(&quot;$&quot;* #,##0_);_(&quot;$&quot;* \(#,##0\);_(&quot;$&quot;* &quot;-&quot;_);_(@_)">
                  <c:v>4657.977725138625</c:v>
                </c:pt>
                <c:pt idx="31" formatCode="_(&quot;$&quot;* #,##0_);_(&quot;$&quot;* \(#,##0\);_(&quot;$&quot;* &quot;-&quot;_);_(@_)">
                  <c:v>4541.52828201016</c:v>
                </c:pt>
                <c:pt idx="32" formatCode="_(&quot;$&quot;* #,##0_);_(&quot;$&quot;* \(#,##0\);_(&quot;$&quot;* &quot;-&quot;_);_(@_)">
                  <c:v>4427.990074959905</c:v>
                </c:pt>
                <c:pt idx="33" formatCode="_(&quot;$&quot;* #,##0_);_(&quot;$&quot;* \(#,##0\);_(&quot;$&quot;* &quot;-&quot;_);_(@_)">
                  <c:v>4317.290323085907</c:v>
                </c:pt>
                <c:pt idx="34" formatCode="_(&quot;$&quot;* #,##0_);_(&quot;$&quot;* \(#,##0\);_(&quot;$&quot;* &quot;-&quot;_);_(@_)">
                  <c:v>4209.35806500876</c:v>
                </c:pt>
                <c:pt idx="35" formatCode="_(&quot;$&quot;* #,##0_);_(&quot;$&quot;* \(#,##0\);_(&quot;$&quot;* &quot;-&quot;_);_(@_)">
                  <c:v>4104.12411338354</c:v>
                </c:pt>
                <c:pt idx="36" formatCode="_(&quot;$&quot;* #,##0_);_(&quot;$&quot;* \(#,##0\);_(&quot;$&quot;* &quot;-&quot;_);_(@_)">
                  <c:v>4001.521010548952</c:v>
                </c:pt>
                <c:pt idx="37" formatCode="_(&quot;$&quot;* #,##0_);_(&quot;$&quot;* \(#,##0\);_(&quot;$&quot;* &quot;-&quot;_);_(@_)">
                  <c:v>3901.482985285229</c:v>
                </c:pt>
                <c:pt idx="38" formatCode="_(&quot;$&quot;* #,##0_);_(&quot;$&quot;* \(#,##0\);_(&quot;$&quot;* &quot;-&quot;_);_(@_)">
                  <c:v>3803.945910653098</c:v>
                </c:pt>
                <c:pt idx="39" formatCode="_(&quot;$&quot;* #,##0_);_(&quot;$&quot;* \(#,##0\);_(&quot;$&quot;* &quot;-&quot;_);_(@_)">
                  <c:v>3708.84726288677</c:v>
                </c:pt>
              </c:numCache>
            </c:numRef>
          </c:val>
        </c:ser>
        <c:ser>
          <c:idx val="21"/>
          <c:order val="21"/>
          <c:tx>
            <c:strRef>
              <c:f>'Simple SaaS analysis'!$A$167</c:f>
              <c:strCache>
                <c:ptCount val="1"/>
                <c:pt idx="0">
                  <c:v>Cohort 22</c:v>
                </c:pt>
              </c:strCache>
            </c:strRef>
          </c:tx>
          <c:cat>
            <c:strRef>
              <c:f>'Simple SaaS analysis'!$B$145:$AO$145</c:f>
              <c:strCache>
                <c:ptCount val="40"/>
                <c:pt idx="0">
                  <c:v>Month 1</c:v>
                </c:pt>
                <c:pt idx="1">
                  <c:v>Month 2</c:v>
                </c:pt>
                <c:pt idx="2">
                  <c:v>Month 3</c:v>
                </c:pt>
                <c:pt idx="3">
                  <c:v>Month 4</c:v>
                </c:pt>
                <c:pt idx="4">
                  <c:v>Month 5</c:v>
                </c:pt>
                <c:pt idx="5">
                  <c:v>Month 6</c:v>
                </c:pt>
                <c:pt idx="6">
                  <c:v>Month 7</c:v>
                </c:pt>
                <c:pt idx="7">
                  <c:v>Month 8</c:v>
                </c:pt>
                <c:pt idx="8">
                  <c:v>Month 9</c:v>
                </c:pt>
                <c:pt idx="9">
                  <c:v>Month 10</c:v>
                </c:pt>
                <c:pt idx="10">
                  <c:v>Month 11</c:v>
                </c:pt>
                <c:pt idx="11">
                  <c:v>Month 12</c:v>
                </c:pt>
                <c:pt idx="12">
                  <c:v>Month 13</c:v>
                </c:pt>
                <c:pt idx="13">
                  <c:v>Month 14</c:v>
                </c:pt>
                <c:pt idx="14">
                  <c:v>Month 15</c:v>
                </c:pt>
                <c:pt idx="15">
                  <c:v>Month 16</c:v>
                </c:pt>
                <c:pt idx="16">
                  <c:v>Month 17</c:v>
                </c:pt>
                <c:pt idx="17">
                  <c:v>Month 18</c:v>
                </c:pt>
                <c:pt idx="18">
                  <c:v>Month 19</c:v>
                </c:pt>
                <c:pt idx="19">
                  <c:v>Month 20</c:v>
                </c:pt>
                <c:pt idx="20">
                  <c:v>Month 21</c:v>
                </c:pt>
                <c:pt idx="21">
                  <c:v>Month 22</c:v>
                </c:pt>
                <c:pt idx="22">
                  <c:v>Month 23</c:v>
                </c:pt>
                <c:pt idx="23">
                  <c:v>Month 24</c:v>
                </c:pt>
                <c:pt idx="24">
                  <c:v>Month 25</c:v>
                </c:pt>
                <c:pt idx="25">
                  <c:v>Month 26</c:v>
                </c:pt>
                <c:pt idx="26">
                  <c:v>Month 27</c:v>
                </c:pt>
                <c:pt idx="27">
                  <c:v>Month 28</c:v>
                </c:pt>
                <c:pt idx="28">
                  <c:v>Month 29</c:v>
                </c:pt>
                <c:pt idx="29">
                  <c:v>Month 30</c:v>
                </c:pt>
                <c:pt idx="30">
                  <c:v>Month 31</c:v>
                </c:pt>
                <c:pt idx="31">
                  <c:v>Month 32</c:v>
                </c:pt>
                <c:pt idx="32">
                  <c:v>Month 33</c:v>
                </c:pt>
                <c:pt idx="33">
                  <c:v>Month 34</c:v>
                </c:pt>
                <c:pt idx="34">
                  <c:v>Month 35</c:v>
                </c:pt>
                <c:pt idx="35">
                  <c:v>Month 36</c:v>
                </c:pt>
                <c:pt idx="36">
                  <c:v>Month 37</c:v>
                </c:pt>
                <c:pt idx="37">
                  <c:v>Month 38</c:v>
                </c:pt>
                <c:pt idx="38">
                  <c:v>Month 39</c:v>
                </c:pt>
                <c:pt idx="39">
                  <c:v>Month 40</c:v>
                </c:pt>
              </c:strCache>
            </c:strRef>
          </c:cat>
          <c:val>
            <c:numRef>
              <c:f>'Simple SaaS analysis'!$B$167:$AO$167</c:f>
              <c:numCache>
                <c:formatCode>General</c:formatCode>
                <c:ptCount val="40"/>
                <c:pt idx="21" formatCode="_(&quot;$&quot;* #,##0_);_(&quot;$&quot;* \(#,##0\);_(&quot;$&quot;* &quot;-&quot;_);_(@_)">
                  <c:v>6000.0</c:v>
                </c:pt>
                <c:pt idx="22" formatCode="_(&quot;$&quot;* #,##0_);_(&quot;$&quot;* \(#,##0\);_(&quot;$&quot;* &quot;-&quot;_);_(@_)">
                  <c:v>5850.0</c:v>
                </c:pt>
                <c:pt idx="23" formatCode="_(&quot;$&quot;* #,##0_);_(&quot;$&quot;* \(#,##0\);_(&quot;$&quot;* &quot;-&quot;_);_(@_)">
                  <c:v>5703.75</c:v>
                </c:pt>
                <c:pt idx="24" formatCode="_(&quot;$&quot;* #,##0_);_(&quot;$&quot;* \(#,##0\);_(&quot;$&quot;* &quot;-&quot;_);_(@_)">
                  <c:v>5561.15625</c:v>
                </c:pt>
                <c:pt idx="25" formatCode="_(&quot;$&quot;* #,##0_);_(&quot;$&quot;* \(#,##0\);_(&quot;$&quot;* &quot;-&quot;_);_(@_)">
                  <c:v>5422.12734375</c:v>
                </c:pt>
                <c:pt idx="26" formatCode="_(&quot;$&quot;* #,##0_);_(&quot;$&quot;* \(#,##0\);_(&quot;$&quot;* &quot;-&quot;_);_(@_)">
                  <c:v>5286.57416015625</c:v>
                </c:pt>
                <c:pt idx="27" formatCode="_(&quot;$&quot;* #,##0_);_(&quot;$&quot;* \(#,##0\);_(&quot;$&quot;* &quot;-&quot;_);_(@_)">
                  <c:v>5154.409806152343</c:v>
                </c:pt>
                <c:pt idx="28" formatCode="_(&quot;$&quot;* #,##0_);_(&quot;$&quot;* \(#,##0\);_(&quot;$&quot;* &quot;-&quot;_);_(@_)">
                  <c:v>5025.549560998534</c:v>
                </c:pt>
                <c:pt idx="29" formatCode="_(&quot;$&quot;* #,##0_);_(&quot;$&quot;* \(#,##0\);_(&quot;$&quot;* &quot;-&quot;_);_(@_)">
                  <c:v>4899.91082197357</c:v>
                </c:pt>
                <c:pt idx="30" formatCode="_(&quot;$&quot;* #,##0_);_(&quot;$&quot;* \(#,##0\);_(&quot;$&quot;* &quot;-&quot;_);_(@_)">
                  <c:v>4777.413051424231</c:v>
                </c:pt>
                <c:pt idx="31" formatCode="_(&quot;$&quot;* #,##0_);_(&quot;$&quot;* \(#,##0\);_(&quot;$&quot;* &quot;-&quot;_);_(@_)">
                  <c:v>4657.977725138625</c:v>
                </c:pt>
                <c:pt idx="32" formatCode="_(&quot;$&quot;* #,##0_);_(&quot;$&quot;* \(#,##0\);_(&quot;$&quot;* &quot;-&quot;_);_(@_)">
                  <c:v>4541.52828201016</c:v>
                </c:pt>
                <c:pt idx="33" formatCode="_(&quot;$&quot;* #,##0_);_(&quot;$&quot;* \(#,##0\);_(&quot;$&quot;* &quot;-&quot;_);_(@_)">
                  <c:v>4427.990074959905</c:v>
                </c:pt>
                <c:pt idx="34" formatCode="_(&quot;$&quot;* #,##0_);_(&quot;$&quot;* \(#,##0\);_(&quot;$&quot;* &quot;-&quot;_);_(@_)">
                  <c:v>4317.290323085907</c:v>
                </c:pt>
                <c:pt idx="35" formatCode="_(&quot;$&quot;* #,##0_);_(&quot;$&quot;* \(#,##0\);_(&quot;$&quot;* &quot;-&quot;_);_(@_)">
                  <c:v>4209.35806500876</c:v>
                </c:pt>
                <c:pt idx="36" formatCode="_(&quot;$&quot;* #,##0_);_(&quot;$&quot;* \(#,##0\);_(&quot;$&quot;* &quot;-&quot;_);_(@_)">
                  <c:v>4104.12411338354</c:v>
                </c:pt>
                <c:pt idx="37" formatCode="_(&quot;$&quot;* #,##0_);_(&quot;$&quot;* \(#,##0\);_(&quot;$&quot;* &quot;-&quot;_);_(@_)">
                  <c:v>4001.521010548952</c:v>
                </c:pt>
                <c:pt idx="38" formatCode="_(&quot;$&quot;* #,##0_);_(&quot;$&quot;* \(#,##0\);_(&quot;$&quot;* &quot;-&quot;_);_(@_)">
                  <c:v>3901.482985285229</c:v>
                </c:pt>
                <c:pt idx="39" formatCode="_(&quot;$&quot;* #,##0_);_(&quot;$&quot;* \(#,##0\);_(&quot;$&quot;* &quot;-&quot;_);_(@_)">
                  <c:v>3803.945910653098</c:v>
                </c:pt>
              </c:numCache>
            </c:numRef>
          </c:val>
        </c:ser>
        <c:ser>
          <c:idx val="22"/>
          <c:order val="22"/>
          <c:tx>
            <c:strRef>
              <c:f>'Simple SaaS analysis'!$A$168</c:f>
              <c:strCache>
                <c:ptCount val="1"/>
                <c:pt idx="0">
                  <c:v>Cohort 23</c:v>
                </c:pt>
              </c:strCache>
            </c:strRef>
          </c:tx>
          <c:cat>
            <c:strRef>
              <c:f>'Simple SaaS analysis'!$B$145:$AO$145</c:f>
              <c:strCache>
                <c:ptCount val="40"/>
                <c:pt idx="0">
                  <c:v>Month 1</c:v>
                </c:pt>
                <c:pt idx="1">
                  <c:v>Month 2</c:v>
                </c:pt>
                <c:pt idx="2">
                  <c:v>Month 3</c:v>
                </c:pt>
                <c:pt idx="3">
                  <c:v>Month 4</c:v>
                </c:pt>
                <c:pt idx="4">
                  <c:v>Month 5</c:v>
                </c:pt>
                <c:pt idx="5">
                  <c:v>Month 6</c:v>
                </c:pt>
                <c:pt idx="6">
                  <c:v>Month 7</c:v>
                </c:pt>
                <c:pt idx="7">
                  <c:v>Month 8</c:v>
                </c:pt>
                <c:pt idx="8">
                  <c:v>Month 9</c:v>
                </c:pt>
                <c:pt idx="9">
                  <c:v>Month 10</c:v>
                </c:pt>
                <c:pt idx="10">
                  <c:v>Month 11</c:v>
                </c:pt>
                <c:pt idx="11">
                  <c:v>Month 12</c:v>
                </c:pt>
                <c:pt idx="12">
                  <c:v>Month 13</c:v>
                </c:pt>
                <c:pt idx="13">
                  <c:v>Month 14</c:v>
                </c:pt>
                <c:pt idx="14">
                  <c:v>Month 15</c:v>
                </c:pt>
                <c:pt idx="15">
                  <c:v>Month 16</c:v>
                </c:pt>
                <c:pt idx="16">
                  <c:v>Month 17</c:v>
                </c:pt>
                <c:pt idx="17">
                  <c:v>Month 18</c:v>
                </c:pt>
                <c:pt idx="18">
                  <c:v>Month 19</c:v>
                </c:pt>
                <c:pt idx="19">
                  <c:v>Month 20</c:v>
                </c:pt>
                <c:pt idx="20">
                  <c:v>Month 21</c:v>
                </c:pt>
                <c:pt idx="21">
                  <c:v>Month 22</c:v>
                </c:pt>
                <c:pt idx="22">
                  <c:v>Month 23</c:v>
                </c:pt>
                <c:pt idx="23">
                  <c:v>Month 24</c:v>
                </c:pt>
                <c:pt idx="24">
                  <c:v>Month 25</c:v>
                </c:pt>
                <c:pt idx="25">
                  <c:v>Month 26</c:v>
                </c:pt>
                <c:pt idx="26">
                  <c:v>Month 27</c:v>
                </c:pt>
                <c:pt idx="27">
                  <c:v>Month 28</c:v>
                </c:pt>
                <c:pt idx="28">
                  <c:v>Month 29</c:v>
                </c:pt>
                <c:pt idx="29">
                  <c:v>Month 30</c:v>
                </c:pt>
                <c:pt idx="30">
                  <c:v>Month 31</c:v>
                </c:pt>
                <c:pt idx="31">
                  <c:v>Month 32</c:v>
                </c:pt>
                <c:pt idx="32">
                  <c:v>Month 33</c:v>
                </c:pt>
                <c:pt idx="33">
                  <c:v>Month 34</c:v>
                </c:pt>
                <c:pt idx="34">
                  <c:v>Month 35</c:v>
                </c:pt>
                <c:pt idx="35">
                  <c:v>Month 36</c:v>
                </c:pt>
                <c:pt idx="36">
                  <c:v>Month 37</c:v>
                </c:pt>
                <c:pt idx="37">
                  <c:v>Month 38</c:v>
                </c:pt>
                <c:pt idx="38">
                  <c:v>Month 39</c:v>
                </c:pt>
                <c:pt idx="39">
                  <c:v>Month 40</c:v>
                </c:pt>
              </c:strCache>
            </c:strRef>
          </c:cat>
          <c:val>
            <c:numRef>
              <c:f>'Simple SaaS analysis'!$B$168:$AO$168</c:f>
              <c:numCache>
                <c:formatCode>General</c:formatCode>
                <c:ptCount val="40"/>
                <c:pt idx="22" formatCode="_(&quot;$&quot;* #,##0_);_(&quot;$&quot;* \(#,##0\);_(&quot;$&quot;* &quot;-&quot;_);_(@_)">
                  <c:v>6000.0</c:v>
                </c:pt>
                <c:pt idx="23" formatCode="_(&quot;$&quot;* #,##0_);_(&quot;$&quot;* \(#,##0\);_(&quot;$&quot;* &quot;-&quot;_);_(@_)">
                  <c:v>5850.0</c:v>
                </c:pt>
                <c:pt idx="24" formatCode="_(&quot;$&quot;* #,##0_);_(&quot;$&quot;* \(#,##0\);_(&quot;$&quot;* &quot;-&quot;_);_(@_)">
                  <c:v>5703.75</c:v>
                </c:pt>
                <c:pt idx="25" formatCode="_(&quot;$&quot;* #,##0_);_(&quot;$&quot;* \(#,##0\);_(&quot;$&quot;* &quot;-&quot;_);_(@_)">
                  <c:v>5561.15625</c:v>
                </c:pt>
                <c:pt idx="26" formatCode="_(&quot;$&quot;* #,##0_);_(&quot;$&quot;* \(#,##0\);_(&quot;$&quot;* &quot;-&quot;_);_(@_)">
                  <c:v>5422.12734375</c:v>
                </c:pt>
                <c:pt idx="27" formatCode="_(&quot;$&quot;* #,##0_);_(&quot;$&quot;* \(#,##0\);_(&quot;$&quot;* &quot;-&quot;_);_(@_)">
                  <c:v>5286.57416015625</c:v>
                </c:pt>
                <c:pt idx="28" formatCode="_(&quot;$&quot;* #,##0_);_(&quot;$&quot;* \(#,##0\);_(&quot;$&quot;* &quot;-&quot;_);_(@_)">
                  <c:v>5154.409806152343</c:v>
                </c:pt>
                <c:pt idx="29" formatCode="_(&quot;$&quot;* #,##0_);_(&quot;$&quot;* \(#,##0\);_(&quot;$&quot;* &quot;-&quot;_);_(@_)">
                  <c:v>5025.549560998534</c:v>
                </c:pt>
                <c:pt idx="30" formatCode="_(&quot;$&quot;* #,##0_);_(&quot;$&quot;* \(#,##0\);_(&quot;$&quot;* &quot;-&quot;_);_(@_)">
                  <c:v>4899.91082197357</c:v>
                </c:pt>
                <c:pt idx="31" formatCode="_(&quot;$&quot;* #,##0_);_(&quot;$&quot;* \(#,##0\);_(&quot;$&quot;* &quot;-&quot;_);_(@_)">
                  <c:v>4777.413051424231</c:v>
                </c:pt>
                <c:pt idx="32" formatCode="_(&quot;$&quot;* #,##0_);_(&quot;$&quot;* \(#,##0\);_(&quot;$&quot;* &quot;-&quot;_);_(@_)">
                  <c:v>4657.977725138625</c:v>
                </c:pt>
                <c:pt idx="33" formatCode="_(&quot;$&quot;* #,##0_);_(&quot;$&quot;* \(#,##0\);_(&quot;$&quot;* &quot;-&quot;_);_(@_)">
                  <c:v>4541.52828201016</c:v>
                </c:pt>
                <c:pt idx="34" formatCode="_(&quot;$&quot;* #,##0_);_(&quot;$&quot;* \(#,##0\);_(&quot;$&quot;* &quot;-&quot;_);_(@_)">
                  <c:v>4427.990074959905</c:v>
                </c:pt>
                <c:pt idx="35" formatCode="_(&quot;$&quot;* #,##0_);_(&quot;$&quot;* \(#,##0\);_(&quot;$&quot;* &quot;-&quot;_);_(@_)">
                  <c:v>4317.290323085907</c:v>
                </c:pt>
                <c:pt idx="36" formatCode="_(&quot;$&quot;* #,##0_);_(&quot;$&quot;* \(#,##0\);_(&quot;$&quot;* &quot;-&quot;_);_(@_)">
                  <c:v>4209.35806500876</c:v>
                </c:pt>
                <c:pt idx="37" formatCode="_(&quot;$&quot;* #,##0_);_(&quot;$&quot;* \(#,##0\);_(&quot;$&quot;* &quot;-&quot;_);_(@_)">
                  <c:v>4104.12411338354</c:v>
                </c:pt>
                <c:pt idx="38" formatCode="_(&quot;$&quot;* #,##0_);_(&quot;$&quot;* \(#,##0\);_(&quot;$&quot;* &quot;-&quot;_);_(@_)">
                  <c:v>4001.521010548952</c:v>
                </c:pt>
                <c:pt idx="39" formatCode="_(&quot;$&quot;* #,##0_);_(&quot;$&quot;* \(#,##0\);_(&quot;$&quot;* &quot;-&quot;_);_(@_)">
                  <c:v>3901.482985285229</c:v>
                </c:pt>
              </c:numCache>
            </c:numRef>
          </c:val>
        </c:ser>
        <c:ser>
          <c:idx val="23"/>
          <c:order val="23"/>
          <c:tx>
            <c:strRef>
              <c:f>'Simple SaaS analysis'!$A$169</c:f>
              <c:strCache>
                <c:ptCount val="1"/>
                <c:pt idx="0">
                  <c:v>Cohort 24</c:v>
                </c:pt>
              </c:strCache>
            </c:strRef>
          </c:tx>
          <c:cat>
            <c:strRef>
              <c:f>'Simple SaaS analysis'!$B$145:$AO$145</c:f>
              <c:strCache>
                <c:ptCount val="40"/>
                <c:pt idx="0">
                  <c:v>Month 1</c:v>
                </c:pt>
                <c:pt idx="1">
                  <c:v>Month 2</c:v>
                </c:pt>
                <c:pt idx="2">
                  <c:v>Month 3</c:v>
                </c:pt>
                <c:pt idx="3">
                  <c:v>Month 4</c:v>
                </c:pt>
                <c:pt idx="4">
                  <c:v>Month 5</c:v>
                </c:pt>
                <c:pt idx="5">
                  <c:v>Month 6</c:v>
                </c:pt>
                <c:pt idx="6">
                  <c:v>Month 7</c:v>
                </c:pt>
                <c:pt idx="7">
                  <c:v>Month 8</c:v>
                </c:pt>
                <c:pt idx="8">
                  <c:v>Month 9</c:v>
                </c:pt>
                <c:pt idx="9">
                  <c:v>Month 10</c:v>
                </c:pt>
                <c:pt idx="10">
                  <c:v>Month 11</c:v>
                </c:pt>
                <c:pt idx="11">
                  <c:v>Month 12</c:v>
                </c:pt>
                <c:pt idx="12">
                  <c:v>Month 13</c:v>
                </c:pt>
                <c:pt idx="13">
                  <c:v>Month 14</c:v>
                </c:pt>
                <c:pt idx="14">
                  <c:v>Month 15</c:v>
                </c:pt>
                <c:pt idx="15">
                  <c:v>Month 16</c:v>
                </c:pt>
                <c:pt idx="16">
                  <c:v>Month 17</c:v>
                </c:pt>
                <c:pt idx="17">
                  <c:v>Month 18</c:v>
                </c:pt>
                <c:pt idx="18">
                  <c:v>Month 19</c:v>
                </c:pt>
                <c:pt idx="19">
                  <c:v>Month 20</c:v>
                </c:pt>
                <c:pt idx="20">
                  <c:v>Month 21</c:v>
                </c:pt>
                <c:pt idx="21">
                  <c:v>Month 22</c:v>
                </c:pt>
                <c:pt idx="22">
                  <c:v>Month 23</c:v>
                </c:pt>
                <c:pt idx="23">
                  <c:v>Month 24</c:v>
                </c:pt>
                <c:pt idx="24">
                  <c:v>Month 25</c:v>
                </c:pt>
                <c:pt idx="25">
                  <c:v>Month 26</c:v>
                </c:pt>
                <c:pt idx="26">
                  <c:v>Month 27</c:v>
                </c:pt>
                <c:pt idx="27">
                  <c:v>Month 28</c:v>
                </c:pt>
                <c:pt idx="28">
                  <c:v>Month 29</c:v>
                </c:pt>
                <c:pt idx="29">
                  <c:v>Month 30</c:v>
                </c:pt>
                <c:pt idx="30">
                  <c:v>Month 31</c:v>
                </c:pt>
                <c:pt idx="31">
                  <c:v>Month 32</c:v>
                </c:pt>
                <c:pt idx="32">
                  <c:v>Month 33</c:v>
                </c:pt>
                <c:pt idx="33">
                  <c:v>Month 34</c:v>
                </c:pt>
                <c:pt idx="34">
                  <c:v>Month 35</c:v>
                </c:pt>
                <c:pt idx="35">
                  <c:v>Month 36</c:v>
                </c:pt>
                <c:pt idx="36">
                  <c:v>Month 37</c:v>
                </c:pt>
                <c:pt idx="37">
                  <c:v>Month 38</c:v>
                </c:pt>
                <c:pt idx="38">
                  <c:v>Month 39</c:v>
                </c:pt>
                <c:pt idx="39">
                  <c:v>Month 40</c:v>
                </c:pt>
              </c:strCache>
            </c:strRef>
          </c:cat>
          <c:val>
            <c:numRef>
              <c:f>'Simple SaaS analysis'!$B$169:$AO$169</c:f>
              <c:numCache>
                <c:formatCode>General</c:formatCode>
                <c:ptCount val="40"/>
                <c:pt idx="23" formatCode="_(&quot;$&quot;* #,##0_);_(&quot;$&quot;* \(#,##0\);_(&quot;$&quot;* &quot;-&quot;_);_(@_)">
                  <c:v>6000.0</c:v>
                </c:pt>
                <c:pt idx="24" formatCode="_(&quot;$&quot;* #,##0_);_(&quot;$&quot;* \(#,##0\);_(&quot;$&quot;* &quot;-&quot;_);_(@_)">
                  <c:v>5850.0</c:v>
                </c:pt>
                <c:pt idx="25" formatCode="_(&quot;$&quot;* #,##0_);_(&quot;$&quot;* \(#,##0\);_(&quot;$&quot;* &quot;-&quot;_);_(@_)">
                  <c:v>5703.75</c:v>
                </c:pt>
                <c:pt idx="26" formatCode="_(&quot;$&quot;* #,##0_);_(&quot;$&quot;* \(#,##0\);_(&quot;$&quot;* &quot;-&quot;_);_(@_)">
                  <c:v>5561.15625</c:v>
                </c:pt>
                <c:pt idx="27" formatCode="_(&quot;$&quot;* #,##0_);_(&quot;$&quot;* \(#,##0\);_(&quot;$&quot;* &quot;-&quot;_);_(@_)">
                  <c:v>5422.12734375</c:v>
                </c:pt>
                <c:pt idx="28" formatCode="_(&quot;$&quot;* #,##0_);_(&quot;$&quot;* \(#,##0\);_(&quot;$&quot;* &quot;-&quot;_);_(@_)">
                  <c:v>5286.57416015625</c:v>
                </c:pt>
                <c:pt idx="29" formatCode="_(&quot;$&quot;* #,##0_);_(&quot;$&quot;* \(#,##0\);_(&quot;$&quot;* &quot;-&quot;_);_(@_)">
                  <c:v>5154.409806152343</c:v>
                </c:pt>
                <c:pt idx="30" formatCode="_(&quot;$&quot;* #,##0_);_(&quot;$&quot;* \(#,##0\);_(&quot;$&quot;* &quot;-&quot;_);_(@_)">
                  <c:v>5025.549560998534</c:v>
                </c:pt>
                <c:pt idx="31" formatCode="_(&quot;$&quot;* #,##0_);_(&quot;$&quot;* \(#,##0\);_(&quot;$&quot;* &quot;-&quot;_);_(@_)">
                  <c:v>4899.91082197357</c:v>
                </c:pt>
                <c:pt idx="32" formatCode="_(&quot;$&quot;* #,##0_);_(&quot;$&quot;* \(#,##0\);_(&quot;$&quot;* &quot;-&quot;_);_(@_)">
                  <c:v>4777.413051424231</c:v>
                </c:pt>
                <c:pt idx="33" formatCode="_(&quot;$&quot;* #,##0_);_(&quot;$&quot;* \(#,##0\);_(&quot;$&quot;* &quot;-&quot;_);_(@_)">
                  <c:v>4657.977725138625</c:v>
                </c:pt>
                <c:pt idx="34" formatCode="_(&quot;$&quot;* #,##0_);_(&quot;$&quot;* \(#,##0\);_(&quot;$&quot;* &quot;-&quot;_);_(@_)">
                  <c:v>4541.52828201016</c:v>
                </c:pt>
                <c:pt idx="35" formatCode="_(&quot;$&quot;* #,##0_);_(&quot;$&quot;* \(#,##0\);_(&quot;$&quot;* &quot;-&quot;_);_(@_)">
                  <c:v>4427.990074959905</c:v>
                </c:pt>
                <c:pt idx="36" formatCode="_(&quot;$&quot;* #,##0_);_(&quot;$&quot;* \(#,##0\);_(&quot;$&quot;* &quot;-&quot;_);_(@_)">
                  <c:v>4317.290323085907</c:v>
                </c:pt>
                <c:pt idx="37" formatCode="_(&quot;$&quot;* #,##0_);_(&quot;$&quot;* \(#,##0\);_(&quot;$&quot;* &quot;-&quot;_);_(@_)">
                  <c:v>4209.35806500876</c:v>
                </c:pt>
                <c:pt idx="38" formatCode="_(&quot;$&quot;* #,##0_);_(&quot;$&quot;* \(#,##0\);_(&quot;$&quot;* &quot;-&quot;_);_(@_)">
                  <c:v>4104.12411338354</c:v>
                </c:pt>
                <c:pt idx="39" formatCode="_(&quot;$&quot;* #,##0_);_(&quot;$&quot;* \(#,##0\);_(&quot;$&quot;* &quot;-&quot;_);_(@_)">
                  <c:v>4001.521010548952</c:v>
                </c:pt>
              </c:numCache>
            </c:numRef>
          </c:val>
        </c:ser>
        <c:ser>
          <c:idx val="24"/>
          <c:order val="24"/>
          <c:tx>
            <c:strRef>
              <c:f>'Simple SaaS analysis'!$A$170</c:f>
              <c:strCache>
                <c:ptCount val="1"/>
                <c:pt idx="0">
                  <c:v>Cohort 25</c:v>
                </c:pt>
              </c:strCache>
            </c:strRef>
          </c:tx>
          <c:cat>
            <c:strRef>
              <c:f>'Simple SaaS analysis'!$B$145:$AO$145</c:f>
              <c:strCache>
                <c:ptCount val="40"/>
                <c:pt idx="0">
                  <c:v>Month 1</c:v>
                </c:pt>
                <c:pt idx="1">
                  <c:v>Month 2</c:v>
                </c:pt>
                <c:pt idx="2">
                  <c:v>Month 3</c:v>
                </c:pt>
                <c:pt idx="3">
                  <c:v>Month 4</c:v>
                </c:pt>
                <c:pt idx="4">
                  <c:v>Month 5</c:v>
                </c:pt>
                <c:pt idx="5">
                  <c:v>Month 6</c:v>
                </c:pt>
                <c:pt idx="6">
                  <c:v>Month 7</c:v>
                </c:pt>
                <c:pt idx="7">
                  <c:v>Month 8</c:v>
                </c:pt>
                <c:pt idx="8">
                  <c:v>Month 9</c:v>
                </c:pt>
                <c:pt idx="9">
                  <c:v>Month 10</c:v>
                </c:pt>
                <c:pt idx="10">
                  <c:v>Month 11</c:v>
                </c:pt>
                <c:pt idx="11">
                  <c:v>Month 12</c:v>
                </c:pt>
                <c:pt idx="12">
                  <c:v>Month 13</c:v>
                </c:pt>
                <c:pt idx="13">
                  <c:v>Month 14</c:v>
                </c:pt>
                <c:pt idx="14">
                  <c:v>Month 15</c:v>
                </c:pt>
                <c:pt idx="15">
                  <c:v>Month 16</c:v>
                </c:pt>
                <c:pt idx="16">
                  <c:v>Month 17</c:v>
                </c:pt>
                <c:pt idx="17">
                  <c:v>Month 18</c:v>
                </c:pt>
                <c:pt idx="18">
                  <c:v>Month 19</c:v>
                </c:pt>
                <c:pt idx="19">
                  <c:v>Month 20</c:v>
                </c:pt>
                <c:pt idx="20">
                  <c:v>Month 21</c:v>
                </c:pt>
                <c:pt idx="21">
                  <c:v>Month 22</c:v>
                </c:pt>
                <c:pt idx="22">
                  <c:v>Month 23</c:v>
                </c:pt>
                <c:pt idx="23">
                  <c:v>Month 24</c:v>
                </c:pt>
                <c:pt idx="24">
                  <c:v>Month 25</c:v>
                </c:pt>
                <c:pt idx="25">
                  <c:v>Month 26</c:v>
                </c:pt>
                <c:pt idx="26">
                  <c:v>Month 27</c:v>
                </c:pt>
                <c:pt idx="27">
                  <c:v>Month 28</c:v>
                </c:pt>
                <c:pt idx="28">
                  <c:v>Month 29</c:v>
                </c:pt>
                <c:pt idx="29">
                  <c:v>Month 30</c:v>
                </c:pt>
                <c:pt idx="30">
                  <c:v>Month 31</c:v>
                </c:pt>
                <c:pt idx="31">
                  <c:v>Month 32</c:v>
                </c:pt>
                <c:pt idx="32">
                  <c:v>Month 33</c:v>
                </c:pt>
                <c:pt idx="33">
                  <c:v>Month 34</c:v>
                </c:pt>
                <c:pt idx="34">
                  <c:v>Month 35</c:v>
                </c:pt>
                <c:pt idx="35">
                  <c:v>Month 36</c:v>
                </c:pt>
                <c:pt idx="36">
                  <c:v>Month 37</c:v>
                </c:pt>
                <c:pt idx="37">
                  <c:v>Month 38</c:v>
                </c:pt>
                <c:pt idx="38">
                  <c:v>Month 39</c:v>
                </c:pt>
                <c:pt idx="39">
                  <c:v>Month 40</c:v>
                </c:pt>
              </c:strCache>
            </c:strRef>
          </c:cat>
          <c:val>
            <c:numRef>
              <c:f>'Simple SaaS analysis'!$B$170:$AO$170</c:f>
              <c:numCache>
                <c:formatCode>General</c:formatCode>
                <c:ptCount val="40"/>
                <c:pt idx="24" formatCode="_(&quot;$&quot;* #,##0_);_(&quot;$&quot;* \(#,##0\);_(&quot;$&quot;* &quot;-&quot;_);_(@_)">
                  <c:v>6000.0</c:v>
                </c:pt>
                <c:pt idx="25" formatCode="_(&quot;$&quot;* #,##0_);_(&quot;$&quot;* \(#,##0\);_(&quot;$&quot;* &quot;-&quot;_);_(@_)">
                  <c:v>5850.0</c:v>
                </c:pt>
                <c:pt idx="26" formatCode="_(&quot;$&quot;* #,##0_);_(&quot;$&quot;* \(#,##0\);_(&quot;$&quot;* &quot;-&quot;_);_(@_)">
                  <c:v>5703.75</c:v>
                </c:pt>
                <c:pt idx="27" formatCode="_(&quot;$&quot;* #,##0_);_(&quot;$&quot;* \(#,##0\);_(&quot;$&quot;* &quot;-&quot;_);_(@_)">
                  <c:v>5561.15625</c:v>
                </c:pt>
                <c:pt idx="28" formatCode="_(&quot;$&quot;* #,##0_);_(&quot;$&quot;* \(#,##0\);_(&quot;$&quot;* &quot;-&quot;_);_(@_)">
                  <c:v>5422.12734375</c:v>
                </c:pt>
                <c:pt idx="29" formatCode="_(&quot;$&quot;* #,##0_);_(&quot;$&quot;* \(#,##0\);_(&quot;$&quot;* &quot;-&quot;_);_(@_)">
                  <c:v>5286.57416015625</c:v>
                </c:pt>
                <c:pt idx="30" formatCode="_(&quot;$&quot;* #,##0_);_(&quot;$&quot;* \(#,##0\);_(&quot;$&quot;* &quot;-&quot;_);_(@_)">
                  <c:v>5154.409806152343</c:v>
                </c:pt>
                <c:pt idx="31" formatCode="_(&quot;$&quot;* #,##0_);_(&quot;$&quot;* \(#,##0\);_(&quot;$&quot;* &quot;-&quot;_);_(@_)">
                  <c:v>5025.549560998534</c:v>
                </c:pt>
                <c:pt idx="32" formatCode="_(&quot;$&quot;* #,##0_);_(&quot;$&quot;* \(#,##0\);_(&quot;$&quot;* &quot;-&quot;_);_(@_)">
                  <c:v>4899.91082197357</c:v>
                </c:pt>
                <c:pt idx="33" formatCode="_(&quot;$&quot;* #,##0_);_(&quot;$&quot;* \(#,##0\);_(&quot;$&quot;* &quot;-&quot;_);_(@_)">
                  <c:v>4777.413051424231</c:v>
                </c:pt>
                <c:pt idx="34" formatCode="_(&quot;$&quot;* #,##0_);_(&quot;$&quot;* \(#,##0\);_(&quot;$&quot;* &quot;-&quot;_);_(@_)">
                  <c:v>4657.977725138625</c:v>
                </c:pt>
                <c:pt idx="35" formatCode="_(&quot;$&quot;* #,##0_);_(&quot;$&quot;* \(#,##0\);_(&quot;$&quot;* &quot;-&quot;_);_(@_)">
                  <c:v>4541.52828201016</c:v>
                </c:pt>
                <c:pt idx="36" formatCode="_(&quot;$&quot;* #,##0_);_(&quot;$&quot;* \(#,##0\);_(&quot;$&quot;* &quot;-&quot;_);_(@_)">
                  <c:v>4427.990074959905</c:v>
                </c:pt>
                <c:pt idx="37" formatCode="_(&quot;$&quot;* #,##0_);_(&quot;$&quot;* \(#,##0\);_(&quot;$&quot;* &quot;-&quot;_);_(@_)">
                  <c:v>4317.290323085907</c:v>
                </c:pt>
                <c:pt idx="38" formatCode="_(&quot;$&quot;* #,##0_);_(&quot;$&quot;* \(#,##0\);_(&quot;$&quot;* &quot;-&quot;_);_(@_)">
                  <c:v>4209.35806500876</c:v>
                </c:pt>
                <c:pt idx="39" formatCode="_(&quot;$&quot;* #,##0_);_(&quot;$&quot;* \(#,##0\);_(&quot;$&quot;* &quot;-&quot;_);_(@_)">
                  <c:v>4104.12411338354</c:v>
                </c:pt>
              </c:numCache>
            </c:numRef>
          </c:val>
        </c:ser>
        <c:ser>
          <c:idx val="25"/>
          <c:order val="25"/>
          <c:tx>
            <c:strRef>
              <c:f>'Simple SaaS analysis'!$A$171</c:f>
              <c:strCache>
                <c:ptCount val="1"/>
                <c:pt idx="0">
                  <c:v>Cohort 26</c:v>
                </c:pt>
              </c:strCache>
            </c:strRef>
          </c:tx>
          <c:cat>
            <c:strRef>
              <c:f>'Simple SaaS analysis'!$B$145:$AO$145</c:f>
              <c:strCache>
                <c:ptCount val="40"/>
                <c:pt idx="0">
                  <c:v>Month 1</c:v>
                </c:pt>
                <c:pt idx="1">
                  <c:v>Month 2</c:v>
                </c:pt>
                <c:pt idx="2">
                  <c:v>Month 3</c:v>
                </c:pt>
                <c:pt idx="3">
                  <c:v>Month 4</c:v>
                </c:pt>
                <c:pt idx="4">
                  <c:v>Month 5</c:v>
                </c:pt>
                <c:pt idx="5">
                  <c:v>Month 6</c:v>
                </c:pt>
                <c:pt idx="6">
                  <c:v>Month 7</c:v>
                </c:pt>
                <c:pt idx="7">
                  <c:v>Month 8</c:v>
                </c:pt>
                <c:pt idx="8">
                  <c:v>Month 9</c:v>
                </c:pt>
                <c:pt idx="9">
                  <c:v>Month 10</c:v>
                </c:pt>
                <c:pt idx="10">
                  <c:v>Month 11</c:v>
                </c:pt>
                <c:pt idx="11">
                  <c:v>Month 12</c:v>
                </c:pt>
                <c:pt idx="12">
                  <c:v>Month 13</c:v>
                </c:pt>
                <c:pt idx="13">
                  <c:v>Month 14</c:v>
                </c:pt>
                <c:pt idx="14">
                  <c:v>Month 15</c:v>
                </c:pt>
                <c:pt idx="15">
                  <c:v>Month 16</c:v>
                </c:pt>
                <c:pt idx="16">
                  <c:v>Month 17</c:v>
                </c:pt>
                <c:pt idx="17">
                  <c:v>Month 18</c:v>
                </c:pt>
                <c:pt idx="18">
                  <c:v>Month 19</c:v>
                </c:pt>
                <c:pt idx="19">
                  <c:v>Month 20</c:v>
                </c:pt>
                <c:pt idx="20">
                  <c:v>Month 21</c:v>
                </c:pt>
                <c:pt idx="21">
                  <c:v>Month 22</c:v>
                </c:pt>
                <c:pt idx="22">
                  <c:v>Month 23</c:v>
                </c:pt>
                <c:pt idx="23">
                  <c:v>Month 24</c:v>
                </c:pt>
                <c:pt idx="24">
                  <c:v>Month 25</c:v>
                </c:pt>
                <c:pt idx="25">
                  <c:v>Month 26</c:v>
                </c:pt>
                <c:pt idx="26">
                  <c:v>Month 27</c:v>
                </c:pt>
                <c:pt idx="27">
                  <c:v>Month 28</c:v>
                </c:pt>
                <c:pt idx="28">
                  <c:v>Month 29</c:v>
                </c:pt>
                <c:pt idx="29">
                  <c:v>Month 30</c:v>
                </c:pt>
                <c:pt idx="30">
                  <c:v>Month 31</c:v>
                </c:pt>
                <c:pt idx="31">
                  <c:v>Month 32</c:v>
                </c:pt>
                <c:pt idx="32">
                  <c:v>Month 33</c:v>
                </c:pt>
                <c:pt idx="33">
                  <c:v>Month 34</c:v>
                </c:pt>
                <c:pt idx="34">
                  <c:v>Month 35</c:v>
                </c:pt>
                <c:pt idx="35">
                  <c:v>Month 36</c:v>
                </c:pt>
                <c:pt idx="36">
                  <c:v>Month 37</c:v>
                </c:pt>
                <c:pt idx="37">
                  <c:v>Month 38</c:v>
                </c:pt>
                <c:pt idx="38">
                  <c:v>Month 39</c:v>
                </c:pt>
                <c:pt idx="39">
                  <c:v>Month 40</c:v>
                </c:pt>
              </c:strCache>
            </c:strRef>
          </c:cat>
          <c:val>
            <c:numRef>
              <c:f>'Simple SaaS analysis'!$B$171:$AO$171</c:f>
              <c:numCache>
                <c:formatCode>General</c:formatCode>
                <c:ptCount val="40"/>
                <c:pt idx="25" formatCode="_(&quot;$&quot;* #,##0_);_(&quot;$&quot;* \(#,##0\);_(&quot;$&quot;* &quot;-&quot;_);_(@_)">
                  <c:v>6000.0</c:v>
                </c:pt>
                <c:pt idx="26" formatCode="_(&quot;$&quot;* #,##0_);_(&quot;$&quot;* \(#,##0\);_(&quot;$&quot;* &quot;-&quot;_);_(@_)">
                  <c:v>5850.0</c:v>
                </c:pt>
                <c:pt idx="27" formatCode="_(&quot;$&quot;* #,##0_);_(&quot;$&quot;* \(#,##0\);_(&quot;$&quot;* &quot;-&quot;_);_(@_)">
                  <c:v>5703.75</c:v>
                </c:pt>
                <c:pt idx="28" formatCode="_(&quot;$&quot;* #,##0_);_(&quot;$&quot;* \(#,##0\);_(&quot;$&quot;* &quot;-&quot;_);_(@_)">
                  <c:v>5561.15625</c:v>
                </c:pt>
                <c:pt idx="29" formatCode="_(&quot;$&quot;* #,##0_);_(&quot;$&quot;* \(#,##0\);_(&quot;$&quot;* &quot;-&quot;_);_(@_)">
                  <c:v>5422.12734375</c:v>
                </c:pt>
                <c:pt idx="30" formatCode="_(&quot;$&quot;* #,##0_);_(&quot;$&quot;* \(#,##0\);_(&quot;$&quot;* &quot;-&quot;_);_(@_)">
                  <c:v>5286.57416015625</c:v>
                </c:pt>
                <c:pt idx="31" formatCode="_(&quot;$&quot;* #,##0_);_(&quot;$&quot;* \(#,##0\);_(&quot;$&quot;* &quot;-&quot;_);_(@_)">
                  <c:v>5154.409806152343</c:v>
                </c:pt>
                <c:pt idx="32" formatCode="_(&quot;$&quot;* #,##0_);_(&quot;$&quot;* \(#,##0\);_(&quot;$&quot;* &quot;-&quot;_);_(@_)">
                  <c:v>5025.549560998534</c:v>
                </c:pt>
                <c:pt idx="33" formatCode="_(&quot;$&quot;* #,##0_);_(&quot;$&quot;* \(#,##0\);_(&quot;$&quot;* &quot;-&quot;_);_(@_)">
                  <c:v>4899.91082197357</c:v>
                </c:pt>
                <c:pt idx="34" formatCode="_(&quot;$&quot;* #,##0_);_(&quot;$&quot;* \(#,##0\);_(&quot;$&quot;* &quot;-&quot;_);_(@_)">
                  <c:v>4777.413051424231</c:v>
                </c:pt>
                <c:pt idx="35" formatCode="_(&quot;$&quot;* #,##0_);_(&quot;$&quot;* \(#,##0\);_(&quot;$&quot;* &quot;-&quot;_);_(@_)">
                  <c:v>4657.977725138625</c:v>
                </c:pt>
                <c:pt idx="36" formatCode="_(&quot;$&quot;* #,##0_);_(&quot;$&quot;* \(#,##0\);_(&quot;$&quot;* &quot;-&quot;_);_(@_)">
                  <c:v>4541.52828201016</c:v>
                </c:pt>
                <c:pt idx="37" formatCode="_(&quot;$&quot;* #,##0_);_(&quot;$&quot;* \(#,##0\);_(&quot;$&quot;* &quot;-&quot;_);_(@_)">
                  <c:v>4427.990074959905</c:v>
                </c:pt>
                <c:pt idx="38" formatCode="_(&quot;$&quot;* #,##0_);_(&quot;$&quot;* \(#,##0\);_(&quot;$&quot;* &quot;-&quot;_);_(@_)">
                  <c:v>4317.290323085907</c:v>
                </c:pt>
                <c:pt idx="39" formatCode="_(&quot;$&quot;* #,##0_);_(&quot;$&quot;* \(#,##0\);_(&quot;$&quot;* &quot;-&quot;_);_(@_)">
                  <c:v>4209.35806500876</c:v>
                </c:pt>
              </c:numCache>
            </c:numRef>
          </c:val>
        </c:ser>
        <c:ser>
          <c:idx val="26"/>
          <c:order val="26"/>
          <c:tx>
            <c:strRef>
              <c:f>'Simple SaaS analysis'!$A$172</c:f>
              <c:strCache>
                <c:ptCount val="1"/>
                <c:pt idx="0">
                  <c:v>Cohort 27</c:v>
                </c:pt>
              </c:strCache>
            </c:strRef>
          </c:tx>
          <c:cat>
            <c:strRef>
              <c:f>'Simple SaaS analysis'!$B$145:$AO$145</c:f>
              <c:strCache>
                <c:ptCount val="40"/>
                <c:pt idx="0">
                  <c:v>Month 1</c:v>
                </c:pt>
                <c:pt idx="1">
                  <c:v>Month 2</c:v>
                </c:pt>
                <c:pt idx="2">
                  <c:v>Month 3</c:v>
                </c:pt>
                <c:pt idx="3">
                  <c:v>Month 4</c:v>
                </c:pt>
                <c:pt idx="4">
                  <c:v>Month 5</c:v>
                </c:pt>
                <c:pt idx="5">
                  <c:v>Month 6</c:v>
                </c:pt>
                <c:pt idx="6">
                  <c:v>Month 7</c:v>
                </c:pt>
                <c:pt idx="7">
                  <c:v>Month 8</c:v>
                </c:pt>
                <c:pt idx="8">
                  <c:v>Month 9</c:v>
                </c:pt>
                <c:pt idx="9">
                  <c:v>Month 10</c:v>
                </c:pt>
                <c:pt idx="10">
                  <c:v>Month 11</c:v>
                </c:pt>
                <c:pt idx="11">
                  <c:v>Month 12</c:v>
                </c:pt>
                <c:pt idx="12">
                  <c:v>Month 13</c:v>
                </c:pt>
                <c:pt idx="13">
                  <c:v>Month 14</c:v>
                </c:pt>
                <c:pt idx="14">
                  <c:v>Month 15</c:v>
                </c:pt>
                <c:pt idx="15">
                  <c:v>Month 16</c:v>
                </c:pt>
                <c:pt idx="16">
                  <c:v>Month 17</c:v>
                </c:pt>
                <c:pt idx="17">
                  <c:v>Month 18</c:v>
                </c:pt>
                <c:pt idx="18">
                  <c:v>Month 19</c:v>
                </c:pt>
                <c:pt idx="19">
                  <c:v>Month 20</c:v>
                </c:pt>
                <c:pt idx="20">
                  <c:v>Month 21</c:v>
                </c:pt>
                <c:pt idx="21">
                  <c:v>Month 22</c:v>
                </c:pt>
                <c:pt idx="22">
                  <c:v>Month 23</c:v>
                </c:pt>
                <c:pt idx="23">
                  <c:v>Month 24</c:v>
                </c:pt>
                <c:pt idx="24">
                  <c:v>Month 25</c:v>
                </c:pt>
                <c:pt idx="25">
                  <c:v>Month 26</c:v>
                </c:pt>
                <c:pt idx="26">
                  <c:v>Month 27</c:v>
                </c:pt>
                <c:pt idx="27">
                  <c:v>Month 28</c:v>
                </c:pt>
                <c:pt idx="28">
                  <c:v>Month 29</c:v>
                </c:pt>
                <c:pt idx="29">
                  <c:v>Month 30</c:v>
                </c:pt>
                <c:pt idx="30">
                  <c:v>Month 31</c:v>
                </c:pt>
                <c:pt idx="31">
                  <c:v>Month 32</c:v>
                </c:pt>
                <c:pt idx="32">
                  <c:v>Month 33</c:v>
                </c:pt>
                <c:pt idx="33">
                  <c:v>Month 34</c:v>
                </c:pt>
                <c:pt idx="34">
                  <c:v>Month 35</c:v>
                </c:pt>
                <c:pt idx="35">
                  <c:v>Month 36</c:v>
                </c:pt>
                <c:pt idx="36">
                  <c:v>Month 37</c:v>
                </c:pt>
                <c:pt idx="37">
                  <c:v>Month 38</c:v>
                </c:pt>
                <c:pt idx="38">
                  <c:v>Month 39</c:v>
                </c:pt>
                <c:pt idx="39">
                  <c:v>Month 40</c:v>
                </c:pt>
              </c:strCache>
            </c:strRef>
          </c:cat>
          <c:val>
            <c:numRef>
              <c:f>'Simple SaaS analysis'!$B$172:$AO$172</c:f>
              <c:numCache>
                <c:formatCode>General</c:formatCode>
                <c:ptCount val="40"/>
                <c:pt idx="26" formatCode="_(&quot;$&quot;* #,##0_);_(&quot;$&quot;* \(#,##0\);_(&quot;$&quot;* &quot;-&quot;_);_(@_)">
                  <c:v>6000.0</c:v>
                </c:pt>
                <c:pt idx="27" formatCode="_(&quot;$&quot;* #,##0_);_(&quot;$&quot;* \(#,##0\);_(&quot;$&quot;* &quot;-&quot;_);_(@_)">
                  <c:v>5850.0</c:v>
                </c:pt>
                <c:pt idx="28" formatCode="_(&quot;$&quot;* #,##0_);_(&quot;$&quot;* \(#,##0\);_(&quot;$&quot;* &quot;-&quot;_);_(@_)">
                  <c:v>5703.75</c:v>
                </c:pt>
                <c:pt idx="29" formatCode="_(&quot;$&quot;* #,##0_);_(&quot;$&quot;* \(#,##0\);_(&quot;$&quot;* &quot;-&quot;_);_(@_)">
                  <c:v>5561.15625</c:v>
                </c:pt>
                <c:pt idx="30" formatCode="_(&quot;$&quot;* #,##0_);_(&quot;$&quot;* \(#,##0\);_(&quot;$&quot;* &quot;-&quot;_);_(@_)">
                  <c:v>5422.12734375</c:v>
                </c:pt>
                <c:pt idx="31" formatCode="_(&quot;$&quot;* #,##0_);_(&quot;$&quot;* \(#,##0\);_(&quot;$&quot;* &quot;-&quot;_);_(@_)">
                  <c:v>5286.57416015625</c:v>
                </c:pt>
                <c:pt idx="32" formatCode="_(&quot;$&quot;* #,##0_);_(&quot;$&quot;* \(#,##0\);_(&quot;$&quot;* &quot;-&quot;_);_(@_)">
                  <c:v>5154.409806152343</c:v>
                </c:pt>
                <c:pt idx="33" formatCode="_(&quot;$&quot;* #,##0_);_(&quot;$&quot;* \(#,##0\);_(&quot;$&quot;* &quot;-&quot;_);_(@_)">
                  <c:v>5025.549560998534</c:v>
                </c:pt>
                <c:pt idx="34" formatCode="_(&quot;$&quot;* #,##0_);_(&quot;$&quot;* \(#,##0\);_(&quot;$&quot;* &quot;-&quot;_);_(@_)">
                  <c:v>4899.91082197357</c:v>
                </c:pt>
                <c:pt idx="35" formatCode="_(&quot;$&quot;* #,##0_);_(&quot;$&quot;* \(#,##0\);_(&quot;$&quot;* &quot;-&quot;_);_(@_)">
                  <c:v>4777.413051424231</c:v>
                </c:pt>
                <c:pt idx="36" formatCode="_(&quot;$&quot;* #,##0_);_(&quot;$&quot;* \(#,##0\);_(&quot;$&quot;* &quot;-&quot;_);_(@_)">
                  <c:v>4657.977725138625</c:v>
                </c:pt>
                <c:pt idx="37" formatCode="_(&quot;$&quot;* #,##0_);_(&quot;$&quot;* \(#,##0\);_(&quot;$&quot;* &quot;-&quot;_);_(@_)">
                  <c:v>4541.52828201016</c:v>
                </c:pt>
                <c:pt idx="38" formatCode="_(&quot;$&quot;* #,##0_);_(&quot;$&quot;* \(#,##0\);_(&quot;$&quot;* &quot;-&quot;_);_(@_)">
                  <c:v>4427.990074959905</c:v>
                </c:pt>
                <c:pt idx="39" formatCode="_(&quot;$&quot;* #,##0_);_(&quot;$&quot;* \(#,##0\);_(&quot;$&quot;* &quot;-&quot;_);_(@_)">
                  <c:v>4317.290323085907</c:v>
                </c:pt>
              </c:numCache>
            </c:numRef>
          </c:val>
        </c:ser>
        <c:ser>
          <c:idx val="27"/>
          <c:order val="27"/>
          <c:tx>
            <c:strRef>
              <c:f>'Simple SaaS analysis'!$A$173</c:f>
              <c:strCache>
                <c:ptCount val="1"/>
                <c:pt idx="0">
                  <c:v>Cohort 28</c:v>
                </c:pt>
              </c:strCache>
            </c:strRef>
          </c:tx>
          <c:cat>
            <c:strRef>
              <c:f>'Simple SaaS analysis'!$B$145:$AO$145</c:f>
              <c:strCache>
                <c:ptCount val="40"/>
                <c:pt idx="0">
                  <c:v>Month 1</c:v>
                </c:pt>
                <c:pt idx="1">
                  <c:v>Month 2</c:v>
                </c:pt>
                <c:pt idx="2">
                  <c:v>Month 3</c:v>
                </c:pt>
                <c:pt idx="3">
                  <c:v>Month 4</c:v>
                </c:pt>
                <c:pt idx="4">
                  <c:v>Month 5</c:v>
                </c:pt>
                <c:pt idx="5">
                  <c:v>Month 6</c:v>
                </c:pt>
                <c:pt idx="6">
                  <c:v>Month 7</c:v>
                </c:pt>
                <c:pt idx="7">
                  <c:v>Month 8</c:v>
                </c:pt>
                <c:pt idx="8">
                  <c:v>Month 9</c:v>
                </c:pt>
                <c:pt idx="9">
                  <c:v>Month 10</c:v>
                </c:pt>
                <c:pt idx="10">
                  <c:v>Month 11</c:v>
                </c:pt>
                <c:pt idx="11">
                  <c:v>Month 12</c:v>
                </c:pt>
                <c:pt idx="12">
                  <c:v>Month 13</c:v>
                </c:pt>
                <c:pt idx="13">
                  <c:v>Month 14</c:v>
                </c:pt>
                <c:pt idx="14">
                  <c:v>Month 15</c:v>
                </c:pt>
                <c:pt idx="15">
                  <c:v>Month 16</c:v>
                </c:pt>
                <c:pt idx="16">
                  <c:v>Month 17</c:v>
                </c:pt>
                <c:pt idx="17">
                  <c:v>Month 18</c:v>
                </c:pt>
                <c:pt idx="18">
                  <c:v>Month 19</c:v>
                </c:pt>
                <c:pt idx="19">
                  <c:v>Month 20</c:v>
                </c:pt>
                <c:pt idx="20">
                  <c:v>Month 21</c:v>
                </c:pt>
                <c:pt idx="21">
                  <c:v>Month 22</c:v>
                </c:pt>
                <c:pt idx="22">
                  <c:v>Month 23</c:v>
                </c:pt>
                <c:pt idx="23">
                  <c:v>Month 24</c:v>
                </c:pt>
                <c:pt idx="24">
                  <c:v>Month 25</c:v>
                </c:pt>
                <c:pt idx="25">
                  <c:v>Month 26</c:v>
                </c:pt>
                <c:pt idx="26">
                  <c:v>Month 27</c:v>
                </c:pt>
                <c:pt idx="27">
                  <c:v>Month 28</c:v>
                </c:pt>
                <c:pt idx="28">
                  <c:v>Month 29</c:v>
                </c:pt>
                <c:pt idx="29">
                  <c:v>Month 30</c:v>
                </c:pt>
                <c:pt idx="30">
                  <c:v>Month 31</c:v>
                </c:pt>
                <c:pt idx="31">
                  <c:v>Month 32</c:v>
                </c:pt>
                <c:pt idx="32">
                  <c:v>Month 33</c:v>
                </c:pt>
                <c:pt idx="33">
                  <c:v>Month 34</c:v>
                </c:pt>
                <c:pt idx="34">
                  <c:v>Month 35</c:v>
                </c:pt>
                <c:pt idx="35">
                  <c:v>Month 36</c:v>
                </c:pt>
                <c:pt idx="36">
                  <c:v>Month 37</c:v>
                </c:pt>
                <c:pt idx="37">
                  <c:v>Month 38</c:v>
                </c:pt>
                <c:pt idx="38">
                  <c:v>Month 39</c:v>
                </c:pt>
                <c:pt idx="39">
                  <c:v>Month 40</c:v>
                </c:pt>
              </c:strCache>
            </c:strRef>
          </c:cat>
          <c:val>
            <c:numRef>
              <c:f>'Simple SaaS analysis'!$B$173:$AO$173</c:f>
              <c:numCache>
                <c:formatCode>General</c:formatCode>
                <c:ptCount val="40"/>
                <c:pt idx="27" formatCode="_(&quot;$&quot;* #,##0_);_(&quot;$&quot;* \(#,##0\);_(&quot;$&quot;* &quot;-&quot;_);_(@_)">
                  <c:v>6000.0</c:v>
                </c:pt>
                <c:pt idx="28" formatCode="_(&quot;$&quot;* #,##0_);_(&quot;$&quot;* \(#,##0\);_(&quot;$&quot;* &quot;-&quot;_);_(@_)">
                  <c:v>5850.0</c:v>
                </c:pt>
                <c:pt idx="29" formatCode="_(&quot;$&quot;* #,##0_);_(&quot;$&quot;* \(#,##0\);_(&quot;$&quot;* &quot;-&quot;_);_(@_)">
                  <c:v>5703.75</c:v>
                </c:pt>
                <c:pt idx="30" formatCode="_(&quot;$&quot;* #,##0_);_(&quot;$&quot;* \(#,##0\);_(&quot;$&quot;* &quot;-&quot;_);_(@_)">
                  <c:v>5561.15625</c:v>
                </c:pt>
                <c:pt idx="31" formatCode="_(&quot;$&quot;* #,##0_);_(&quot;$&quot;* \(#,##0\);_(&quot;$&quot;* &quot;-&quot;_);_(@_)">
                  <c:v>5422.12734375</c:v>
                </c:pt>
                <c:pt idx="32" formatCode="_(&quot;$&quot;* #,##0_);_(&quot;$&quot;* \(#,##0\);_(&quot;$&quot;* &quot;-&quot;_);_(@_)">
                  <c:v>5286.57416015625</c:v>
                </c:pt>
                <c:pt idx="33" formatCode="_(&quot;$&quot;* #,##0_);_(&quot;$&quot;* \(#,##0\);_(&quot;$&quot;* &quot;-&quot;_);_(@_)">
                  <c:v>5154.409806152343</c:v>
                </c:pt>
                <c:pt idx="34" formatCode="_(&quot;$&quot;* #,##0_);_(&quot;$&quot;* \(#,##0\);_(&quot;$&quot;* &quot;-&quot;_);_(@_)">
                  <c:v>5025.549560998534</c:v>
                </c:pt>
                <c:pt idx="35" formatCode="_(&quot;$&quot;* #,##0_);_(&quot;$&quot;* \(#,##0\);_(&quot;$&quot;* &quot;-&quot;_);_(@_)">
                  <c:v>4899.91082197357</c:v>
                </c:pt>
                <c:pt idx="36" formatCode="_(&quot;$&quot;* #,##0_);_(&quot;$&quot;* \(#,##0\);_(&quot;$&quot;* &quot;-&quot;_);_(@_)">
                  <c:v>4777.413051424231</c:v>
                </c:pt>
                <c:pt idx="37" formatCode="_(&quot;$&quot;* #,##0_);_(&quot;$&quot;* \(#,##0\);_(&quot;$&quot;* &quot;-&quot;_);_(@_)">
                  <c:v>4657.977725138625</c:v>
                </c:pt>
                <c:pt idx="38" formatCode="_(&quot;$&quot;* #,##0_);_(&quot;$&quot;* \(#,##0\);_(&quot;$&quot;* &quot;-&quot;_);_(@_)">
                  <c:v>4541.52828201016</c:v>
                </c:pt>
                <c:pt idx="39" formatCode="_(&quot;$&quot;* #,##0_);_(&quot;$&quot;* \(#,##0\);_(&quot;$&quot;* &quot;-&quot;_);_(@_)">
                  <c:v>4427.990074959905</c:v>
                </c:pt>
              </c:numCache>
            </c:numRef>
          </c:val>
        </c:ser>
        <c:ser>
          <c:idx val="28"/>
          <c:order val="28"/>
          <c:tx>
            <c:strRef>
              <c:f>'Simple SaaS analysis'!$A$174</c:f>
              <c:strCache>
                <c:ptCount val="1"/>
                <c:pt idx="0">
                  <c:v>Cohort 29</c:v>
                </c:pt>
              </c:strCache>
            </c:strRef>
          </c:tx>
          <c:cat>
            <c:strRef>
              <c:f>'Simple SaaS analysis'!$B$145:$AO$145</c:f>
              <c:strCache>
                <c:ptCount val="40"/>
                <c:pt idx="0">
                  <c:v>Month 1</c:v>
                </c:pt>
                <c:pt idx="1">
                  <c:v>Month 2</c:v>
                </c:pt>
                <c:pt idx="2">
                  <c:v>Month 3</c:v>
                </c:pt>
                <c:pt idx="3">
                  <c:v>Month 4</c:v>
                </c:pt>
                <c:pt idx="4">
                  <c:v>Month 5</c:v>
                </c:pt>
                <c:pt idx="5">
                  <c:v>Month 6</c:v>
                </c:pt>
                <c:pt idx="6">
                  <c:v>Month 7</c:v>
                </c:pt>
                <c:pt idx="7">
                  <c:v>Month 8</c:v>
                </c:pt>
                <c:pt idx="8">
                  <c:v>Month 9</c:v>
                </c:pt>
                <c:pt idx="9">
                  <c:v>Month 10</c:v>
                </c:pt>
                <c:pt idx="10">
                  <c:v>Month 11</c:v>
                </c:pt>
                <c:pt idx="11">
                  <c:v>Month 12</c:v>
                </c:pt>
                <c:pt idx="12">
                  <c:v>Month 13</c:v>
                </c:pt>
                <c:pt idx="13">
                  <c:v>Month 14</c:v>
                </c:pt>
                <c:pt idx="14">
                  <c:v>Month 15</c:v>
                </c:pt>
                <c:pt idx="15">
                  <c:v>Month 16</c:v>
                </c:pt>
                <c:pt idx="16">
                  <c:v>Month 17</c:v>
                </c:pt>
                <c:pt idx="17">
                  <c:v>Month 18</c:v>
                </c:pt>
                <c:pt idx="18">
                  <c:v>Month 19</c:v>
                </c:pt>
                <c:pt idx="19">
                  <c:v>Month 20</c:v>
                </c:pt>
                <c:pt idx="20">
                  <c:v>Month 21</c:v>
                </c:pt>
                <c:pt idx="21">
                  <c:v>Month 22</c:v>
                </c:pt>
                <c:pt idx="22">
                  <c:v>Month 23</c:v>
                </c:pt>
                <c:pt idx="23">
                  <c:v>Month 24</c:v>
                </c:pt>
                <c:pt idx="24">
                  <c:v>Month 25</c:v>
                </c:pt>
                <c:pt idx="25">
                  <c:v>Month 26</c:v>
                </c:pt>
                <c:pt idx="26">
                  <c:v>Month 27</c:v>
                </c:pt>
                <c:pt idx="27">
                  <c:v>Month 28</c:v>
                </c:pt>
                <c:pt idx="28">
                  <c:v>Month 29</c:v>
                </c:pt>
                <c:pt idx="29">
                  <c:v>Month 30</c:v>
                </c:pt>
                <c:pt idx="30">
                  <c:v>Month 31</c:v>
                </c:pt>
                <c:pt idx="31">
                  <c:v>Month 32</c:v>
                </c:pt>
                <c:pt idx="32">
                  <c:v>Month 33</c:v>
                </c:pt>
                <c:pt idx="33">
                  <c:v>Month 34</c:v>
                </c:pt>
                <c:pt idx="34">
                  <c:v>Month 35</c:v>
                </c:pt>
                <c:pt idx="35">
                  <c:v>Month 36</c:v>
                </c:pt>
                <c:pt idx="36">
                  <c:v>Month 37</c:v>
                </c:pt>
                <c:pt idx="37">
                  <c:v>Month 38</c:v>
                </c:pt>
                <c:pt idx="38">
                  <c:v>Month 39</c:v>
                </c:pt>
                <c:pt idx="39">
                  <c:v>Month 40</c:v>
                </c:pt>
              </c:strCache>
            </c:strRef>
          </c:cat>
          <c:val>
            <c:numRef>
              <c:f>'Simple SaaS analysis'!$B$174:$AO$174</c:f>
              <c:numCache>
                <c:formatCode>General</c:formatCode>
                <c:ptCount val="40"/>
                <c:pt idx="28" formatCode="_(&quot;$&quot;* #,##0_);_(&quot;$&quot;* \(#,##0\);_(&quot;$&quot;* &quot;-&quot;_);_(@_)">
                  <c:v>6000.0</c:v>
                </c:pt>
                <c:pt idx="29" formatCode="_(&quot;$&quot;* #,##0_);_(&quot;$&quot;* \(#,##0\);_(&quot;$&quot;* &quot;-&quot;_);_(@_)">
                  <c:v>5850.0</c:v>
                </c:pt>
                <c:pt idx="30" formatCode="_(&quot;$&quot;* #,##0_);_(&quot;$&quot;* \(#,##0\);_(&quot;$&quot;* &quot;-&quot;_);_(@_)">
                  <c:v>5703.75</c:v>
                </c:pt>
                <c:pt idx="31" formatCode="_(&quot;$&quot;* #,##0_);_(&quot;$&quot;* \(#,##0\);_(&quot;$&quot;* &quot;-&quot;_);_(@_)">
                  <c:v>5561.15625</c:v>
                </c:pt>
                <c:pt idx="32" formatCode="_(&quot;$&quot;* #,##0_);_(&quot;$&quot;* \(#,##0\);_(&quot;$&quot;* &quot;-&quot;_);_(@_)">
                  <c:v>5422.12734375</c:v>
                </c:pt>
                <c:pt idx="33" formatCode="_(&quot;$&quot;* #,##0_);_(&quot;$&quot;* \(#,##0\);_(&quot;$&quot;* &quot;-&quot;_);_(@_)">
                  <c:v>5286.57416015625</c:v>
                </c:pt>
                <c:pt idx="34" formatCode="_(&quot;$&quot;* #,##0_);_(&quot;$&quot;* \(#,##0\);_(&quot;$&quot;* &quot;-&quot;_);_(@_)">
                  <c:v>5154.409806152343</c:v>
                </c:pt>
                <c:pt idx="35" formatCode="_(&quot;$&quot;* #,##0_);_(&quot;$&quot;* \(#,##0\);_(&quot;$&quot;* &quot;-&quot;_);_(@_)">
                  <c:v>5025.549560998534</c:v>
                </c:pt>
                <c:pt idx="36" formatCode="_(&quot;$&quot;* #,##0_);_(&quot;$&quot;* \(#,##0\);_(&quot;$&quot;* &quot;-&quot;_);_(@_)">
                  <c:v>4899.91082197357</c:v>
                </c:pt>
                <c:pt idx="37" formatCode="_(&quot;$&quot;* #,##0_);_(&quot;$&quot;* \(#,##0\);_(&quot;$&quot;* &quot;-&quot;_);_(@_)">
                  <c:v>4777.413051424231</c:v>
                </c:pt>
                <c:pt idx="38" formatCode="_(&quot;$&quot;* #,##0_);_(&quot;$&quot;* \(#,##0\);_(&quot;$&quot;* &quot;-&quot;_);_(@_)">
                  <c:v>4657.977725138625</c:v>
                </c:pt>
                <c:pt idx="39" formatCode="_(&quot;$&quot;* #,##0_);_(&quot;$&quot;* \(#,##0\);_(&quot;$&quot;* &quot;-&quot;_);_(@_)">
                  <c:v>4541.52828201016</c:v>
                </c:pt>
              </c:numCache>
            </c:numRef>
          </c:val>
        </c:ser>
        <c:ser>
          <c:idx val="29"/>
          <c:order val="29"/>
          <c:tx>
            <c:strRef>
              <c:f>'Simple SaaS analysis'!$A$175</c:f>
              <c:strCache>
                <c:ptCount val="1"/>
                <c:pt idx="0">
                  <c:v>Cohort 30</c:v>
                </c:pt>
              </c:strCache>
            </c:strRef>
          </c:tx>
          <c:cat>
            <c:strRef>
              <c:f>'Simple SaaS analysis'!$B$145:$AO$145</c:f>
              <c:strCache>
                <c:ptCount val="40"/>
                <c:pt idx="0">
                  <c:v>Month 1</c:v>
                </c:pt>
                <c:pt idx="1">
                  <c:v>Month 2</c:v>
                </c:pt>
                <c:pt idx="2">
                  <c:v>Month 3</c:v>
                </c:pt>
                <c:pt idx="3">
                  <c:v>Month 4</c:v>
                </c:pt>
                <c:pt idx="4">
                  <c:v>Month 5</c:v>
                </c:pt>
                <c:pt idx="5">
                  <c:v>Month 6</c:v>
                </c:pt>
                <c:pt idx="6">
                  <c:v>Month 7</c:v>
                </c:pt>
                <c:pt idx="7">
                  <c:v>Month 8</c:v>
                </c:pt>
                <c:pt idx="8">
                  <c:v>Month 9</c:v>
                </c:pt>
                <c:pt idx="9">
                  <c:v>Month 10</c:v>
                </c:pt>
                <c:pt idx="10">
                  <c:v>Month 11</c:v>
                </c:pt>
                <c:pt idx="11">
                  <c:v>Month 12</c:v>
                </c:pt>
                <c:pt idx="12">
                  <c:v>Month 13</c:v>
                </c:pt>
                <c:pt idx="13">
                  <c:v>Month 14</c:v>
                </c:pt>
                <c:pt idx="14">
                  <c:v>Month 15</c:v>
                </c:pt>
                <c:pt idx="15">
                  <c:v>Month 16</c:v>
                </c:pt>
                <c:pt idx="16">
                  <c:v>Month 17</c:v>
                </c:pt>
                <c:pt idx="17">
                  <c:v>Month 18</c:v>
                </c:pt>
                <c:pt idx="18">
                  <c:v>Month 19</c:v>
                </c:pt>
                <c:pt idx="19">
                  <c:v>Month 20</c:v>
                </c:pt>
                <c:pt idx="20">
                  <c:v>Month 21</c:v>
                </c:pt>
                <c:pt idx="21">
                  <c:v>Month 22</c:v>
                </c:pt>
                <c:pt idx="22">
                  <c:v>Month 23</c:v>
                </c:pt>
                <c:pt idx="23">
                  <c:v>Month 24</c:v>
                </c:pt>
                <c:pt idx="24">
                  <c:v>Month 25</c:v>
                </c:pt>
                <c:pt idx="25">
                  <c:v>Month 26</c:v>
                </c:pt>
                <c:pt idx="26">
                  <c:v>Month 27</c:v>
                </c:pt>
                <c:pt idx="27">
                  <c:v>Month 28</c:v>
                </c:pt>
                <c:pt idx="28">
                  <c:v>Month 29</c:v>
                </c:pt>
                <c:pt idx="29">
                  <c:v>Month 30</c:v>
                </c:pt>
                <c:pt idx="30">
                  <c:v>Month 31</c:v>
                </c:pt>
                <c:pt idx="31">
                  <c:v>Month 32</c:v>
                </c:pt>
                <c:pt idx="32">
                  <c:v>Month 33</c:v>
                </c:pt>
                <c:pt idx="33">
                  <c:v>Month 34</c:v>
                </c:pt>
                <c:pt idx="34">
                  <c:v>Month 35</c:v>
                </c:pt>
                <c:pt idx="35">
                  <c:v>Month 36</c:v>
                </c:pt>
                <c:pt idx="36">
                  <c:v>Month 37</c:v>
                </c:pt>
                <c:pt idx="37">
                  <c:v>Month 38</c:v>
                </c:pt>
                <c:pt idx="38">
                  <c:v>Month 39</c:v>
                </c:pt>
                <c:pt idx="39">
                  <c:v>Month 40</c:v>
                </c:pt>
              </c:strCache>
            </c:strRef>
          </c:cat>
          <c:val>
            <c:numRef>
              <c:f>'Simple SaaS analysis'!$B$175:$AO$175</c:f>
              <c:numCache>
                <c:formatCode>General</c:formatCode>
                <c:ptCount val="40"/>
                <c:pt idx="29" formatCode="_(&quot;$&quot;* #,##0_);_(&quot;$&quot;* \(#,##0\);_(&quot;$&quot;* &quot;-&quot;_);_(@_)">
                  <c:v>6000.0</c:v>
                </c:pt>
                <c:pt idx="30" formatCode="_(&quot;$&quot;* #,##0_);_(&quot;$&quot;* \(#,##0\);_(&quot;$&quot;* &quot;-&quot;_);_(@_)">
                  <c:v>5850.0</c:v>
                </c:pt>
                <c:pt idx="31" formatCode="_(&quot;$&quot;* #,##0_);_(&quot;$&quot;* \(#,##0\);_(&quot;$&quot;* &quot;-&quot;_);_(@_)">
                  <c:v>5703.75</c:v>
                </c:pt>
                <c:pt idx="32" formatCode="_(&quot;$&quot;* #,##0_);_(&quot;$&quot;* \(#,##0\);_(&quot;$&quot;* &quot;-&quot;_);_(@_)">
                  <c:v>5561.15625</c:v>
                </c:pt>
                <c:pt idx="33" formatCode="_(&quot;$&quot;* #,##0_);_(&quot;$&quot;* \(#,##0\);_(&quot;$&quot;* &quot;-&quot;_);_(@_)">
                  <c:v>5422.12734375</c:v>
                </c:pt>
                <c:pt idx="34" formatCode="_(&quot;$&quot;* #,##0_);_(&quot;$&quot;* \(#,##0\);_(&quot;$&quot;* &quot;-&quot;_);_(@_)">
                  <c:v>5286.57416015625</c:v>
                </c:pt>
                <c:pt idx="35" formatCode="_(&quot;$&quot;* #,##0_);_(&quot;$&quot;* \(#,##0\);_(&quot;$&quot;* &quot;-&quot;_);_(@_)">
                  <c:v>5154.409806152343</c:v>
                </c:pt>
                <c:pt idx="36" formatCode="_(&quot;$&quot;* #,##0_);_(&quot;$&quot;* \(#,##0\);_(&quot;$&quot;* &quot;-&quot;_);_(@_)">
                  <c:v>5025.549560998534</c:v>
                </c:pt>
                <c:pt idx="37" formatCode="_(&quot;$&quot;* #,##0_);_(&quot;$&quot;* \(#,##0\);_(&quot;$&quot;* &quot;-&quot;_);_(@_)">
                  <c:v>4899.91082197357</c:v>
                </c:pt>
                <c:pt idx="38" formatCode="_(&quot;$&quot;* #,##0_);_(&quot;$&quot;* \(#,##0\);_(&quot;$&quot;* &quot;-&quot;_);_(@_)">
                  <c:v>4777.413051424231</c:v>
                </c:pt>
                <c:pt idx="39" formatCode="_(&quot;$&quot;* #,##0_);_(&quot;$&quot;* \(#,##0\);_(&quot;$&quot;* &quot;-&quot;_);_(@_)">
                  <c:v>4657.977725138625</c:v>
                </c:pt>
              </c:numCache>
            </c:numRef>
          </c:val>
        </c:ser>
        <c:ser>
          <c:idx val="30"/>
          <c:order val="30"/>
          <c:tx>
            <c:strRef>
              <c:f>'Simple SaaS analysis'!$A$176</c:f>
              <c:strCache>
                <c:ptCount val="1"/>
                <c:pt idx="0">
                  <c:v>Cohort 31</c:v>
                </c:pt>
              </c:strCache>
            </c:strRef>
          </c:tx>
          <c:cat>
            <c:strRef>
              <c:f>'Simple SaaS analysis'!$B$145:$AO$145</c:f>
              <c:strCache>
                <c:ptCount val="40"/>
                <c:pt idx="0">
                  <c:v>Month 1</c:v>
                </c:pt>
                <c:pt idx="1">
                  <c:v>Month 2</c:v>
                </c:pt>
                <c:pt idx="2">
                  <c:v>Month 3</c:v>
                </c:pt>
                <c:pt idx="3">
                  <c:v>Month 4</c:v>
                </c:pt>
                <c:pt idx="4">
                  <c:v>Month 5</c:v>
                </c:pt>
                <c:pt idx="5">
                  <c:v>Month 6</c:v>
                </c:pt>
                <c:pt idx="6">
                  <c:v>Month 7</c:v>
                </c:pt>
                <c:pt idx="7">
                  <c:v>Month 8</c:v>
                </c:pt>
                <c:pt idx="8">
                  <c:v>Month 9</c:v>
                </c:pt>
                <c:pt idx="9">
                  <c:v>Month 10</c:v>
                </c:pt>
                <c:pt idx="10">
                  <c:v>Month 11</c:v>
                </c:pt>
                <c:pt idx="11">
                  <c:v>Month 12</c:v>
                </c:pt>
                <c:pt idx="12">
                  <c:v>Month 13</c:v>
                </c:pt>
                <c:pt idx="13">
                  <c:v>Month 14</c:v>
                </c:pt>
                <c:pt idx="14">
                  <c:v>Month 15</c:v>
                </c:pt>
                <c:pt idx="15">
                  <c:v>Month 16</c:v>
                </c:pt>
                <c:pt idx="16">
                  <c:v>Month 17</c:v>
                </c:pt>
                <c:pt idx="17">
                  <c:v>Month 18</c:v>
                </c:pt>
                <c:pt idx="18">
                  <c:v>Month 19</c:v>
                </c:pt>
                <c:pt idx="19">
                  <c:v>Month 20</c:v>
                </c:pt>
                <c:pt idx="20">
                  <c:v>Month 21</c:v>
                </c:pt>
                <c:pt idx="21">
                  <c:v>Month 22</c:v>
                </c:pt>
                <c:pt idx="22">
                  <c:v>Month 23</c:v>
                </c:pt>
                <c:pt idx="23">
                  <c:v>Month 24</c:v>
                </c:pt>
                <c:pt idx="24">
                  <c:v>Month 25</c:v>
                </c:pt>
                <c:pt idx="25">
                  <c:v>Month 26</c:v>
                </c:pt>
                <c:pt idx="26">
                  <c:v>Month 27</c:v>
                </c:pt>
                <c:pt idx="27">
                  <c:v>Month 28</c:v>
                </c:pt>
                <c:pt idx="28">
                  <c:v>Month 29</c:v>
                </c:pt>
                <c:pt idx="29">
                  <c:v>Month 30</c:v>
                </c:pt>
                <c:pt idx="30">
                  <c:v>Month 31</c:v>
                </c:pt>
                <c:pt idx="31">
                  <c:v>Month 32</c:v>
                </c:pt>
                <c:pt idx="32">
                  <c:v>Month 33</c:v>
                </c:pt>
                <c:pt idx="33">
                  <c:v>Month 34</c:v>
                </c:pt>
                <c:pt idx="34">
                  <c:v>Month 35</c:v>
                </c:pt>
                <c:pt idx="35">
                  <c:v>Month 36</c:v>
                </c:pt>
                <c:pt idx="36">
                  <c:v>Month 37</c:v>
                </c:pt>
                <c:pt idx="37">
                  <c:v>Month 38</c:v>
                </c:pt>
                <c:pt idx="38">
                  <c:v>Month 39</c:v>
                </c:pt>
                <c:pt idx="39">
                  <c:v>Month 40</c:v>
                </c:pt>
              </c:strCache>
            </c:strRef>
          </c:cat>
          <c:val>
            <c:numRef>
              <c:f>'Simple SaaS analysis'!$B$176:$AO$176</c:f>
              <c:numCache>
                <c:formatCode>General</c:formatCode>
                <c:ptCount val="40"/>
                <c:pt idx="30" formatCode="_(&quot;$&quot;* #,##0_);_(&quot;$&quot;* \(#,##0\);_(&quot;$&quot;* &quot;-&quot;_);_(@_)">
                  <c:v>6000.0</c:v>
                </c:pt>
                <c:pt idx="31" formatCode="_(&quot;$&quot;* #,##0_);_(&quot;$&quot;* \(#,##0\);_(&quot;$&quot;* &quot;-&quot;_);_(@_)">
                  <c:v>5850.0</c:v>
                </c:pt>
                <c:pt idx="32" formatCode="_(&quot;$&quot;* #,##0_);_(&quot;$&quot;* \(#,##0\);_(&quot;$&quot;* &quot;-&quot;_);_(@_)">
                  <c:v>5703.75</c:v>
                </c:pt>
                <c:pt idx="33" formatCode="_(&quot;$&quot;* #,##0_);_(&quot;$&quot;* \(#,##0\);_(&quot;$&quot;* &quot;-&quot;_);_(@_)">
                  <c:v>5561.15625</c:v>
                </c:pt>
                <c:pt idx="34" formatCode="_(&quot;$&quot;* #,##0_);_(&quot;$&quot;* \(#,##0\);_(&quot;$&quot;* &quot;-&quot;_);_(@_)">
                  <c:v>5422.12734375</c:v>
                </c:pt>
                <c:pt idx="35" formatCode="_(&quot;$&quot;* #,##0_);_(&quot;$&quot;* \(#,##0\);_(&quot;$&quot;* &quot;-&quot;_);_(@_)">
                  <c:v>5286.57416015625</c:v>
                </c:pt>
                <c:pt idx="36" formatCode="_(&quot;$&quot;* #,##0_);_(&quot;$&quot;* \(#,##0\);_(&quot;$&quot;* &quot;-&quot;_);_(@_)">
                  <c:v>5154.409806152343</c:v>
                </c:pt>
                <c:pt idx="37" formatCode="_(&quot;$&quot;* #,##0_);_(&quot;$&quot;* \(#,##0\);_(&quot;$&quot;* &quot;-&quot;_);_(@_)">
                  <c:v>5025.549560998534</c:v>
                </c:pt>
                <c:pt idx="38" formatCode="_(&quot;$&quot;* #,##0_);_(&quot;$&quot;* \(#,##0\);_(&quot;$&quot;* &quot;-&quot;_);_(@_)">
                  <c:v>4899.91082197357</c:v>
                </c:pt>
                <c:pt idx="39" formatCode="_(&quot;$&quot;* #,##0_);_(&quot;$&quot;* \(#,##0\);_(&quot;$&quot;* &quot;-&quot;_);_(@_)">
                  <c:v>4777.413051424231</c:v>
                </c:pt>
              </c:numCache>
            </c:numRef>
          </c:val>
        </c:ser>
        <c:ser>
          <c:idx val="31"/>
          <c:order val="31"/>
          <c:tx>
            <c:strRef>
              <c:f>'Simple SaaS analysis'!$A$177</c:f>
              <c:strCache>
                <c:ptCount val="1"/>
                <c:pt idx="0">
                  <c:v>Cohort 32</c:v>
                </c:pt>
              </c:strCache>
            </c:strRef>
          </c:tx>
          <c:cat>
            <c:strRef>
              <c:f>'Simple SaaS analysis'!$B$145:$AO$145</c:f>
              <c:strCache>
                <c:ptCount val="40"/>
                <c:pt idx="0">
                  <c:v>Month 1</c:v>
                </c:pt>
                <c:pt idx="1">
                  <c:v>Month 2</c:v>
                </c:pt>
                <c:pt idx="2">
                  <c:v>Month 3</c:v>
                </c:pt>
                <c:pt idx="3">
                  <c:v>Month 4</c:v>
                </c:pt>
                <c:pt idx="4">
                  <c:v>Month 5</c:v>
                </c:pt>
                <c:pt idx="5">
                  <c:v>Month 6</c:v>
                </c:pt>
                <c:pt idx="6">
                  <c:v>Month 7</c:v>
                </c:pt>
                <c:pt idx="7">
                  <c:v>Month 8</c:v>
                </c:pt>
                <c:pt idx="8">
                  <c:v>Month 9</c:v>
                </c:pt>
                <c:pt idx="9">
                  <c:v>Month 10</c:v>
                </c:pt>
                <c:pt idx="10">
                  <c:v>Month 11</c:v>
                </c:pt>
                <c:pt idx="11">
                  <c:v>Month 12</c:v>
                </c:pt>
                <c:pt idx="12">
                  <c:v>Month 13</c:v>
                </c:pt>
                <c:pt idx="13">
                  <c:v>Month 14</c:v>
                </c:pt>
                <c:pt idx="14">
                  <c:v>Month 15</c:v>
                </c:pt>
                <c:pt idx="15">
                  <c:v>Month 16</c:v>
                </c:pt>
                <c:pt idx="16">
                  <c:v>Month 17</c:v>
                </c:pt>
                <c:pt idx="17">
                  <c:v>Month 18</c:v>
                </c:pt>
                <c:pt idx="18">
                  <c:v>Month 19</c:v>
                </c:pt>
                <c:pt idx="19">
                  <c:v>Month 20</c:v>
                </c:pt>
                <c:pt idx="20">
                  <c:v>Month 21</c:v>
                </c:pt>
                <c:pt idx="21">
                  <c:v>Month 22</c:v>
                </c:pt>
                <c:pt idx="22">
                  <c:v>Month 23</c:v>
                </c:pt>
                <c:pt idx="23">
                  <c:v>Month 24</c:v>
                </c:pt>
                <c:pt idx="24">
                  <c:v>Month 25</c:v>
                </c:pt>
                <c:pt idx="25">
                  <c:v>Month 26</c:v>
                </c:pt>
                <c:pt idx="26">
                  <c:v>Month 27</c:v>
                </c:pt>
                <c:pt idx="27">
                  <c:v>Month 28</c:v>
                </c:pt>
                <c:pt idx="28">
                  <c:v>Month 29</c:v>
                </c:pt>
                <c:pt idx="29">
                  <c:v>Month 30</c:v>
                </c:pt>
                <c:pt idx="30">
                  <c:v>Month 31</c:v>
                </c:pt>
                <c:pt idx="31">
                  <c:v>Month 32</c:v>
                </c:pt>
                <c:pt idx="32">
                  <c:v>Month 33</c:v>
                </c:pt>
                <c:pt idx="33">
                  <c:v>Month 34</c:v>
                </c:pt>
                <c:pt idx="34">
                  <c:v>Month 35</c:v>
                </c:pt>
                <c:pt idx="35">
                  <c:v>Month 36</c:v>
                </c:pt>
                <c:pt idx="36">
                  <c:v>Month 37</c:v>
                </c:pt>
                <c:pt idx="37">
                  <c:v>Month 38</c:v>
                </c:pt>
                <c:pt idx="38">
                  <c:v>Month 39</c:v>
                </c:pt>
                <c:pt idx="39">
                  <c:v>Month 40</c:v>
                </c:pt>
              </c:strCache>
            </c:strRef>
          </c:cat>
          <c:val>
            <c:numRef>
              <c:f>'Simple SaaS analysis'!$B$177:$AO$177</c:f>
              <c:numCache>
                <c:formatCode>General</c:formatCode>
                <c:ptCount val="40"/>
                <c:pt idx="31" formatCode="_(&quot;$&quot;* #,##0_);_(&quot;$&quot;* \(#,##0\);_(&quot;$&quot;* &quot;-&quot;_);_(@_)">
                  <c:v>6000.0</c:v>
                </c:pt>
                <c:pt idx="32" formatCode="_(&quot;$&quot;* #,##0_);_(&quot;$&quot;* \(#,##0\);_(&quot;$&quot;* &quot;-&quot;_);_(@_)">
                  <c:v>5850.0</c:v>
                </c:pt>
                <c:pt idx="33" formatCode="_(&quot;$&quot;* #,##0_);_(&quot;$&quot;* \(#,##0\);_(&quot;$&quot;* &quot;-&quot;_);_(@_)">
                  <c:v>5703.75</c:v>
                </c:pt>
                <c:pt idx="34" formatCode="_(&quot;$&quot;* #,##0_);_(&quot;$&quot;* \(#,##0\);_(&quot;$&quot;* &quot;-&quot;_);_(@_)">
                  <c:v>5561.15625</c:v>
                </c:pt>
                <c:pt idx="35" formatCode="_(&quot;$&quot;* #,##0_);_(&quot;$&quot;* \(#,##0\);_(&quot;$&quot;* &quot;-&quot;_);_(@_)">
                  <c:v>5422.12734375</c:v>
                </c:pt>
                <c:pt idx="36" formatCode="_(&quot;$&quot;* #,##0_);_(&quot;$&quot;* \(#,##0\);_(&quot;$&quot;* &quot;-&quot;_);_(@_)">
                  <c:v>5286.57416015625</c:v>
                </c:pt>
                <c:pt idx="37" formatCode="_(&quot;$&quot;* #,##0_);_(&quot;$&quot;* \(#,##0\);_(&quot;$&quot;* &quot;-&quot;_);_(@_)">
                  <c:v>5154.409806152343</c:v>
                </c:pt>
                <c:pt idx="38" formatCode="_(&quot;$&quot;* #,##0_);_(&quot;$&quot;* \(#,##0\);_(&quot;$&quot;* &quot;-&quot;_);_(@_)">
                  <c:v>5025.549560998534</c:v>
                </c:pt>
                <c:pt idx="39" formatCode="_(&quot;$&quot;* #,##0_);_(&quot;$&quot;* \(#,##0\);_(&quot;$&quot;* &quot;-&quot;_);_(@_)">
                  <c:v>4899.91082197357</c:v>
                </c:pt>
              </c:numCache>
            </c:numRef>
          </c:val>
        </c:ser>
        <c:ser>
          <c:idx val="32"/>
          <c:order val="32"/>
          <c:tx>
            <c:strRef>
              <c:f>'Simple SaaS analysis'!$A$178</c:f>
              <c:strCache>
                <c:ptCount val="1"/>
                <c:pt idx="0">
                  <c:v>Cohort 33</c:v>
                </c:pt>
              </c:strCache>
            </c:strRef>
          </c:tx>
          <c:cat>
            <c:strRef>
              <c:f>'Simple SaaS analysis'!$B$145:$AO$145</c:f>
              <c:strCache>
                <c:ptCount val="40"/>
                <c:pt idx="0">
                  <c:v>Month 1</c:v>
                </c:pt>
                <c:pt idx="1">
                  <c:v>Month 2</c:v>
                </c:pt>
                <c:pt idx="2">
                  <c:v>Month 3</c:v>
                </c:pt>
                <c:pt idx="3">
                  <c:v>Month 4</c:v>
                </c:pt>
                <c:pt idx="4">
                  <c:v>Month 5</c:v>
                </c:pt>
                <c:pt idx="5">
                  <c:v>Month 6</c:v>
                </c:pt>
                <c:pt idx="6">
                  <c:v>Month 7</c:v>
                </c:pt>
                <c:pt idx="7">
                  <c:v>Month 8</c:v>
                </c:pt>
                <c:pt idx="8">
                  <c:v>Month 9</c:v>
                </c:pt>
                <c:pt idx="9">
                  <c:v>Month 10</c:v>
                </c:pt>
                <c:pt idx="10">
                  <c:v>Month 11</c:v>
                </c:pt>
                <c:pt idx="11">
                  <c:v>Month 12</c:v>
                </c:pt>
                <c:pt idx="12">
                  <c:v>Month 13</c:v>
                </c:pt>
                <c:pt idx="13">
                  <c:v>Month 14</c:v>
                </c:pt>
                <c:pt idx="14">
                  <c:v>Month 15</c:v>
                </c:pt>
                <c:pt idx="15">
                  <c:v>Month 16</c:v>
                </c:pt>
                <c:pt idx="16">
                  <c:v>Month 17</c:v>
                </c:pt>
                <c:pt idx="17">
                  <c:v>Month 18</c:v>
                </c:pt>
                <c:pt idx="18">
                  <c:v>Month 19</c:v>
                </c:pt>
                <c:pt idx="19">
                  <c:v>Month 20</c:v>
                </c:pt>
                <c:pt idx="20">
                  <c:v>Month 21</c:v>
                </c:pt>
                <c:pt idx="21">
                  <c:v>Month 22</c:v>
                </c:pt>
                <c:pt idx="22">
                  <c:v>Month 23</c:v>
                </c:pt>
                <c:pt idx="23">
                  <c:v>Month 24</c:v>
                </c:pt>
                <c:pt idx="24">
                  <c:v>Month 25</c:v>
                </c:pt>
                <c:pt idx="25">
                  <c:v>Month 26</c:v>
                </c:pt>
                <c:pt idx="26">
                  <c:v>Month 27</c:v>
                </c:pt>
                <c:pt idx="27">
                  <c:v>Month 28</c:v>
                </c:pt>
                <c:pt idx="28">
                  <c:v>Month 29</c:v>
                </c:pt>
                <c:pt idx="29">
                  <c:v>Month 30</c:v>
                </c:pt>
                <c:pt idx="30">
                  <c:v>Month 31</c:v>
                </c:pt>
                <c:pt idx="31">
                  <c:v>Month 32</c:v>
                </c:pt>
                <c:pt idx="32">
                  <c:v>Month 33</c:v>
                </c:pt>
                <c:pt idx="33">
                  <c:v>Month 34</c:v>
                </c:pt>
                <c:pt idx="34">
                  <c:v>Month 35</c:v>
                </c:pt>
                <c:pt idx="35">
                  <c:v>Month 36</c:v>
                </c:pt>
                <c:pt idx="36">
                  <c:v>Month 37</c:v>
                </c:pt>
                <c:pt idx="37">
                  <c:v>Month 38</c:v>
                </c:pt>
                <c:pt idx="38">
                  <c:v>Month 39</c:v>
                </c:pt>
                <c:pt idx="39">
                  <c:v>Month 40</c:v>
                </c:pt>
              </c:strCache>
            </c:strRef>
          </c:cat>
          <c:val>
            <c:numRef>
              <c:f>'Simple SaaS analysis'!$B$178:$AO$178</c:f>
              <c:numCache>
                <c:formatCode>General</c:formatCode>
                <c:ptCount val="40"/>
                <c:pt idx="32" formatCode="_(&quot;$&quot;* #,##0_);_(&quot;$&quot;* \(#,##0\);_(&quot;$&quot;* &quot;-&quot;_);_(@_)">
                  <c:v>6000.0</c:v>
                </c:pt>
                <c:pt idx="33" formatCode="_(&quot;$&quot;* #,##0_);_(&quot;$&quot;* \(#,##0\);_(&quot;$&quot;* &quot;-&quot;_);_(@_)">
                  <c:v>5850.0</c:v>
                </c:pt>
                <c:pt idx="34" formatCode="_(&quot;$&quot;* #,##0_);_(&quot;$&quot;* \(#,##0\);_(&quot;$&quot;* &quot;-&quot;_);_(@_)">
                  <c:v>5703.75</c:v>
                </c:pt>
                <c:pt idx="35" formatCode="_(&quot;$&quot;* #,##0_);_(&quot;$&quot;* \(#,##0\);_(&quot;$&quot;* &quot;-&quot;_);_(@_)">
                  <c:v>5561.15625</c:v>
                </c:pt>
                <c:pt idx="36" formatCode="_(&quot;$&quot;* #,##0_);_(&quot;$&quot;* \(#,##0\);_(&quot;$&quot;* &quot;-&quot;_);_(@_)">
                  <c:v>5422.12734375</c:v>
                </c:pt>
                <c:pt idx="37" formatCode="_(&quot;$&quot;* #,##0_);_(&quot;$&quot;* \(#,##0\);_(&quot;$&quot;* &quot;-&quot;_);_(@_)">
                  <c:v>5286.57416015625</c:v>
                </c:pt>
                <c:pt idx="38" formatCode="_(&quot;$&quot;* #,##0_);_(&quot;$&quot;* \(#,##0\);_(&quot;$&quot;* &quot;-&quot;_);_(@_)">
                  <c:v>5154.409806152343</c:v>
                </c:pt>
                <c:pt idx="39" formatCode="_(&quot;$&quot;* #,##0_);_(&quot;$&quot;* \(#,##0\);_(&quot;$&quot;* &quot;-&quot;_);_(@_)">
                  <c:v>5025.549560998534</c:v>
                </c:pt>
              </c:numCache>
            </c:numRef>
          </c:val>
        </c:ser>
        <c:ser>
          <c:idx val="33"/>
          <c:order val="33"/>
          <c:tx>
            <c:strRef>
              <c:f>'Simple SaaS analysis'!$A$179</c:f>
              <c:strCache>
                <c:ptCount val="1"/>
                <c:pt idx="0">
                  <c:v>Cohort 34</c:v>
                </c:pt>
              </c:strCache>
            </c:strRef>
          </c:tx>
          <c:cat>
            <c:strRef>
              <c:f>'Simple SaaS analysis'!$B$145:$AO$145</c:f>
              <c:strCache>
                <c:ptCount val="40"/>
                <c:pt idx="0">
                  <c:v>Month 1</c:v>
                </c:pt>
                <c:pt idx="1">
                  <c:v>Month 2</c:v>
                </c:pt>
                <c:pt idx="2">
                  <c:v>Month 3</c:v>
                </c:pt>
                <c:pt idx="3">
                  <c:v>Month 4</c:v>
                </c:pt>
                <c:pt idx="4">
                  <c:v>Month 5</c:v>
                </c:pt>
                <c:pt idx="5">
                  <c:v>Month 6</c:v>
                </c:pt>
                <c:pt idx="6">
                  <c:v>Month 7</c:v>
                </c:pt>
                <c:pt idx="7">
                  <c:v>Month 8</c:v>
                </c:pt>
                <c:pt idx="8">
                  <c:v>Month 9</c:v>
                </c:pt>
                <c:pt idx="9">
                  <c:v>Month 10</c:v>
                </c:pt>
                <c:pt idx="10">
                  <c:v>Month 11</c:v>
                </c:pt>
                <c:pt idx="11">
                  <c:v>Month 12</c:v>
                </c:pt>
                <c:pt idx="12">
                  <c:v>Month 13</c:v>
                </c:pt>
                <c:pt idx="13">
                  <c:v>Month 14</c:v>
                </c:pt>
                <c:pt idx="14">
                  <c:v>Month 15</c:v>
                </c:pt>
                <c:pt idx="15">
                  <c:v>Month 16</c:v>
                </c:pt>
                <c:pt idx="16">
                  <c:v>Month 17</c:v>
                </c:pt>
                <c:pt idx="17">
                  <c:v>Month 18</c:v>
                </c:pt>
                <c:pt idx="18">
                  <c:v>Month 19</c:v>
                </c:pt>
                <c:pt idx="19">
                  <c:v>Month 20</c:v>
                </c:pt>
                <c:pt idx="20">
                  <c:v>Month 21</c:v>
                </c:pt>
                <c:pt idx="21">
                  <c:v>Month 22</c:v>
                </c:pt>
                <c:pt idx="22">
                  <c:v>Month 23</c:v>
                </c:pt>
                <c:pt idx="23">
                  <c:v>Month 24</c:v>
                </c:pt>
                <c:pt idx="24">
                  <c:v>Month 25</c:v>
                </c:pt>
                <c:pt idx="25">
                  <c:v>Month 26</c:v>
                </c:pt>
                <c:pt idx="26">
                  <c:v>Month 27</c:v>
                </c:pt>
                <c:pt idx="27">
                  <c:v>Month 28</c:v>
                </c:pt>
                <c:pt idx="28">
                  <c:v>Month 29</c:v>
                </c:pt>
                <c:pt idx="29">
                  <c:v>Month 30</c:v>
                </c:pt>
                <c:pt idx="30">
                  <c:v>Month 31</c:v>
                </c:pt>
                <c:pt idx="31">
                  <c:v>Month 32</c:v>
                </c:pt>
                <c:pt idx="32">
                  <c:v>Month 33</c:v>
                </c:pt>
                <c:pt idx="33">
                  <c:v>Month 34</c:v>
                </c:pt>
                <c:pt idx="34">
                  <c:v>Month 35</c:v>
                </c:pt>
                <c:pt idx="35">
                  <c:v>Month 36</c:v>
                </c:pt>
                <c:pt idx="36">
                  <c:v>Month 37</c:v>
                </c:pt>
                <c:pt idx="37">
                  <c:v>Month 38</c:v>
                </c:pt>
                <c:pt idx="38">
                  <c:v>Month 39</c:v>
                </c:pt>
                <c:pt idx="39">
                  <c:v>Month 40</c:v>
                </c:pt>
              </c:strCache>
            </c:strRef>
          </c:cat>
          <c:val>
            <c:numRef>
              <c:f>'Simple SaaS analysis'!$B$179:$AO$179</c:f>
              <c:numCache>
                <c:formatCode>General</c:formatCode>
                <c:ptCount val="40"/>
                <c:pt idx="33" formatCode="_(&quot;$&quot;* #,##0_);_(&quot;$&quot;* \(#,##0\);_(&quot;$&quot;* &quot;-&quot;_);_(@_)">
                  <c:v>6000.0</c:v>
                </c:pt>
                <c:pt idx="34" formatCode="_(&quot;$&quot;* #,##0_);_(&quot;$&quot;* \(#,##0\);_(&quot;$&quot;* &quot;-&quot;_);_(@_)">
                  <c:v>5850.0</c:v>
                </c:pt>
                <c:pt idx="35" formatCode="_(&quot;$&quot;* #,##0_);_(&quot;$&quot;* \(#,##0\);_(&quot;$&quot;* &quot;-&quot;_);_(@_)">
                  <c:v>5703.75</c:v>
                </c:pt>
                <c:pt idx="36" formatCode="_(&quot;$&quot;* #,##0_);_(&quot;$&quot;* \(#,##0\);_(&quot;$&quot;* &quot;-&quot;_);_(@_)">
                  <c:v>5561.15625</c:v>
                </c:pt>
                <c:pt idx="37" formatCode="_(&quot;$&quot;* #,##0_);_(&quot;$&quot;* \(#,##0\);_(&quot;$&quot;* &quot;-&quot;_);_(@_)">
                  <c:v>5422.12734375</c:v>
                </c:pt>
                <c:pt idx="38" formatCode="_(&quot;$&quot;* #,##0_);_(&quot;$&quot;* \(#,##0\);_(&quot;$&quot;* &quot;-&quot;_);_(@_)">
                  <c:v>5286.57416015625</c:v>
                </c:pt>
                <c:pt idx="39" formatCode="_(&quot;$&quot;* #,##0_);_(&quot;$&quot;* \(#,##0\);_(&quot;$&quot;* &quot;-&quot;_);_(@_)">
                  <c:v>5154.409806152343</c:v>
                </c:pt>
              </c:numCache>
            </c:numRef>
          </c:val>
        </c:ser>
        <c:ser>
          <c:idx val="34"/>
          <c:order val="34"/>
          <c:tx>
            <c:strRef>
              <c:f>'Simple SaaS analysis'!$A$180</c:f>
              <c:strCache>
                <c:ptCount val="1"/>
                <c:pt idx="0">
                  <c:v>Cohort 35</c:v>
                </c:pt>
              </c:strCache>
            </c:strRef>
          </c:tx>
          <c:cat>
            <c:strRef>
              <c:f>'Simple SaaS analysis'!$B$145:$AO$145</c:f>
              <c:strCache>
                <c:ptCount val="40"/>
                <c:pt idx="0">
                  <c:v>Month 1</c:v>
                </c:pt>
                <c:pt idx="1">
                  <c:v>Month 2</c:v>
                </c:pt>
                <c:pt idx="2">
                  <c:v>Month 3</c:v>
                </c:pt>
                <c:pt idx="3">
                  <c:v>Month 4</c:v>
                </c:pt>
                <c:pt idx="4">
                  <c:v>Month 5</c:v>
                </c:pt>
                <c:pt idx="5">
                  <c:v>Month 6</c:v>
                </c:pt>
                <c:pt idx="6">
                  <c:v>Month 7</c:v>
                </c:pt>
                <c:pt idx="7">
                  <c:v>Month 8</c:v>
                </c:pt>
                <c:pt idx="8">
                  <c:v>Month 9</c:v>
                </c:pt>
                <c:pt idx="9">
                  <c:v>Month 10</c:v>
                </c:pt>
                <c:pt idx="10">
                  <c:v>Month 11</c:v>
                </c:pt>
                <c:pt idx="11">
                  <c:v>Month 12</c:v>
                </c:pt>
                <c:pt idx="12">
                  <c:v>Month 13</c:v>
                </c:pt>
                <c:pt idx="13">
                  <c:v>Month 14</c:v>
                </c:pt>
                <c:pt idx="14">
                  <c:v>Month 15</c:v>
                </c:pt>
                <c:pt idx="15">
                  <c:v>Month 16</c:v>
                </c:pt>
                <c:pt idx="16">
                  <c:v>Month 17</c:v>
                </c:pt>
                <c:pt idx="17">
                  <c:v>Month 18</c:v>
                </c:pt>
                <c:pt idx="18">
                  <c:v>Month 19</c:v>
                </c:pt>
                <c:pt idx="19">
                  <c:v>Month 20</c:v>
                </c:pt>
                <c:pt idx="20">
                  <c:v>Month 21</c:v>
                </c:pt>
                <c:pt idx="21">
                  <c:v>Month 22</c:v>
                </c:pt>
                <c:pt idx="22">
                  <c:v>Month 23</c:v>
                </c:pt>
                <c:pt idx="23">
                  <c:v>Month 24</c:v>
                </c:pt>
                <c:pt idx="24">
                  <c:v>Month 25</c:v>
                </c:pt>
                <c:pt idx="25">
                  <c:v>Month 26</c:v>
                </c:pt>
                <c:pt idx="26">
                  <c:v>Month 27</c:v>
                </c:pt>
                <c:pt idx="27">
                  <c:v>Month 28</c:v>
                </c:pt>
                <c:pt idx="28">
                  <c:v>Month 29</c:v>
                </c:pt>
                <c:pt idx="29">
                  <c:v>Month 30</c:v>
                </c:pt>
                <c:pt idx="30">
                  <c:v>Month 31</c:v>
                </c:pt>
                <c:pt idx="31">
                  <c:v>Month 32</c:v>
                </c:pt>
                <c:pt idx="32">
                  <c:v>Month 33</c:v>
                </c:pt>
                <c:pt idx="33">
                  <c:v>Month 34</c:v>
                </c:pt>
                <c:pt idx="34">
                  <c:v>Month 35</c:v>
                </c:pt>
                <c:pt idx="35">
                  <c:v>Month 36</c:v>
                </c:pt>
                <c:pt idx="36">
                  <c:v>Month 37</c:v>
                </c:pt>
                <c:pt idx="37">
                  <c:v>Month 38</c:v>
                </c:pt>
                <c:pt idx="38">
                  <c:v>Month 39</c:v>
                </c:pt>
                <c:pt idx="39">
                  <c:v>Month 40</c:v>
                </c:pt>
              </c:strCache>
            </c:strRef>
          </c:cat>
          <c:val>
            <c:numRef>
              <c:f>'Simple SaaS analysis'!$B$180:$AO$180</c:f>
              <c:numCache>
                <c:formatCode>General</c:formatCode>
                <c:ptCount val="40"/>
                <c:pt idx="34" formatCode="_(&quot;$&quot;* #,##0_);_(&quot;$&quot;* \(#,##0\);_(&quot;$&quot;* &quot;-&quot;_);_(@_)">
                  <c:v>6000.0</c:v>
                </c:pt>
                <c:pt idx="35" formatCode="_(&quot;$&quot;* #,##0_);_(&quot;$&quot;* \(#,##0\);_(&quot;$&quot;* &quot;-&quot;_);_(@_)">
                  <c:v>5850.0</c:v>
                </c:pt>
                <c:pt idx="36" formatCode="_(&quot;$&quot;* #,##0_);_(&quot;$&quot;* \(#,##0\);_(&quot;$&quot;* &quot;-&quot;_);_(@_)">
                  <c:v>5703.75</c:v>
                </c:pt>
                <c:pt idx="37" formatCode="_(&quot;$&quot;* #,##0_);_(&quot;$&quot;* \(#,##0\);_(&quot;$&quot;* &quot;-&quot;_);_(@_)">
                  <c:v>5561.15625</c:v>
                </c:pt>
                <c:pt idx="38" formatCode="_(&quot;$&quot;* #,##0_);_(&quot;$&quot;* \(#,##0\);_(&quot;$&quot;* &quot;-&quot;_);_(@_)">
                  <c:v>5422.12734375</c:v>
                </c:pt>
                <c:pt idx="39" formatCode="_(&quot;$&quot;* #,##0_);_(&quot;$&quot;* \(#,##0\);_(&quot;$&quot;* &quot;-&quot;_);_(@_)">
                  <c:v>5286.57416015625</c:v>
                </c:pt>
              </c:numCache>
            </c:numRef>
          </c:val>
        </c:ser>
        <c:ser>
          <c:idx val="35"/>
          <c:order val="35"/>
          <c:tx>
            <c:strRef>
              <c:f>'Simple SaaS analysis'!$A$181</c:f>
              <c:strCache>
                <c:ptCount val="1"/>
                <c:pt idx="0">
                  <c:v>Cohort 36</c:v>
                </c:pt>
              </c:strCache>
            </c:strRef>
          </c:tx>
          <c:cat>
            <c:strRef>
              <c:f>'Simple SaaS analysis'!$B$145:$AO$145</c:f>
              <c:strCache>
                <c:ptCount val="40"/>
                <c:pt idx="0">
                  <c:v>Month 1</c:v>
                </c:pt>
                <c:pt idx="1">
                  <c:v>Month 2</c:v>
                </c:pt>
                <c:pt idx="2">
                  <c:v>Month 3</c:v>
                </c:pt>
                <c:pt idx="3">
                  <c:v>Month 4</c:v>
                </c:pt>
                <c:pt idx="4">
                  <c:v>Month 5</c:v>
                </c:pt>
                <c:pt idx="5">
                  <c:v>Month 6</c:v>
                </c:pt>
                <c:pt idx="6">
                  <c:v>Month 7</c:v>
                </c:pt>
                <c:pt idx="7">
                  <c:v>Month 8</c:v>
                </c:pt>
                <c:pt idx="8">
                  <c:v>Month 9</c:v>
                </c:pt>
                <c:pt idx="9">
                  <c:v>Month 10</c:v>
                </c:pt>
                <c:pt idx="10">
                  <c:v>Month 11</c:v>
                </c:pt>
                <c:pt idx="11">
                  <c:v>Month 12</c:v>
                </c:pt>
                <c:pt idx="12">
                  <c:v>Month 13</c:v>
                </c:pt>
                <c:pt idx="13">
                  <c:v>Month 14</c:v>
                </c:pt>
                <c:pt idx="14">
                  <c:v>Month 15</c:v>
                </c:pt>
                <c:pt idx="15">
                  <c:v>Month 16</c:v>
                </c:pt>
                <c:pt idx="16">
                  <c:v>Month 17</c:v>
                </c:pt>
                <c:pt idx="17">
                  <c:v>Month 18</c:v>
                </c:pt>
                <c:pt idx="18">
                  <c:v>Month 19</c:v>
                </c:pt>
                <c:pt idx="19">
                  <c:v>Month 20</c:v>
                </c:pt>
                <c:pt idx="20">
                  <c:v>Month 21</c:v>
                </c:pt>
                <c:pt idx="21">
                  <c:v>Month 22</c:v>
                </c:pt>
                <c:pt idx="22">
                  <c:v>Month 23</c:v>
                </c:pt>
                <c:pt idx="23">
                  <c:v>Month 24</c:v>
                </c:pt>
                <c:pt idx="24">
                  <c:v>Month 25</c:v>
                </c:pt>
                <c:pt idx="25">
                  <c:v>Month 26</c:v>
                </c:pt>
                <c:pt idx="26">
                  <c:v>Month 27</c:v>
                </c:pt>
                <c:pt idx="27">
                  <c:v>Month 28</c:v>
                </c:pt>
                <c:pt idx="28">
                  <c:v>Month 29</c:v>
                </c:pt>
                <c:pt idx="29">
                  <c:v>Month 30</c:v>
                </c:pt>
                <c:pt idx="30">
                  <c:v>Month 31</c:v>
                </c:pt>
                <c:pt idx="31">
                  <c:v>Month 32</c:v>
                </c:pt>
                <c:pt idx="32">
                  <c:v>Month 33</c:v>
                </c:pt>
                <c:pt idx="33">
                  <c:v>Month 34</c:v>
                </c:pt>
                <c:pt idx="34">
                  <c:v>Month 35</c:v>
                </c:pt>
                <c:pt idx="35">
                  <c:v>Month 36</c:v>
                </c:pt>
                <c:pt idx="36">
                  <c:v>Month 37</c:v>
                </c:pt>
                <c:pt idx="37">
                  <c:v>Month 38</c:v>
                </c:pt>
                <c:pt idx="38">
                  <c:v>Month 39</c:v>
                </c:pt>
                <c:pt idx="39">
                  <c:v>Month 40</c:v>
                </c:pt>
              </c:strCache>
            </c:strRef>
          </c:cat>
          <c:val>
            <c:numRef>
              <c:f>'Simple SaaS analysis'!$B$181:$AO$181</c:f>
              <c:numCache>
                <c:formatCode>General</c:formatCode>
                <c:ptCount val="40"/>
                <c:pt idx="35" formatCode="_(&quot;$&quot;* #,##0_);_(&quot;$&quot;* \(#,##0\);_(&quot;$&quot;* &quot;-&quot;_);_(@_)">
                  <c:v>6000.0</c:v>
                </c:pt>
                <c:pt idx="36" formatCode="_(&quot;$&quot;* #,##0_);_(&quot;$&quot;* \(#,##0\);_(&quot;$&quot;* &quot;-&quot;_);_(@_)">
                  <c:v>5850.0</c:v>
                </c:pt>
                <c:pt idx="37" formatCode="_(&quot;$&quot;* #,##0_);_(&quot;$&quot;* \(#,##0\);_(&quot;$&quot;* &quot;-&quot;_);_(@_)">
                  <c:v>5703.75</c:v>
                </c:pt>
                <c:pt idx="38" formatCode="_(&quot;$&quot;* #,##0_);_(&quot;$&quot;* \(#,##0\);_(&quot;$&quot;* &quot;-&quot;_);_(@_)">
                  <c:v>5561.15625</c:v>
                </c:pt>
                <c:pt idx="39" formatCode="_(&quot;$&quot;* #,##0_);_(&quot;$&quot;* \(#,##0\);_(&quot;$&quot;* &quot;-&quot;_);_(@_)">
                  <c:v>5422.12734375</c:v>
                </c:pt>
              </c:numCache>
            </c:numRef>
          </c:val>
        </c:ser>
        <c:ser>
          <c:idx val="36"/>
          <c:order val="36"/>
          <c:tx>
            <c:strRef>
              <c:f>'Simple SaaS analysis'!$A$182</c:f>
              <c:strCache>
                <c:ptCount val="1"/>
                <c:pt idx="0">
                  <c:v>Cohort 37</c:v>
                </c:pt>
              </c:strCache>
            </c:strRef>
          </c:tx>
          <c:cat>
            <c:strRef>
              <c:f>'Simple SaaS analysis'!$B$145:$AO$145</c:f>
              <c:strCache>
                <c:ptCount val="40"/>
                <c:pt idx="0">
                  <c:v>Month 1</c:v>
                </c:pt>
                <c:pt idx="1">
                  <c:v>Month 2</c:v>
                </c:pt>
                <c:pt idx="2">
                  <c:v>Month 3</c:v>
                </c:pt>
                <c:pt idx="3">
                  <c:v>Month 4</c:v>
                </c:pt>
                <c:pt idx="4">
                  <c:v>Month 5</c:v>
                </c:pt>
                <c:pt idx="5">
                  <c:v>Month 6</c:v>
                </c:pt>
                <c:pt idx="6">
                  <c:v>Month 7</c:v>
                </c:pt>
                <c:pt idx="7">
                  <c:v>Month 8</c:v>
                </c:pt>
                <c:pt idx="8">
                  <c:v>Month 9</c:v>
                </c:pt>
                <c:pt idx="9">
                  <c:v>Month 10</c:v>
                </c:pt>
                <c:pt idx="10">
                  <c:v>Month 11</c:v>
                </c:pt>
                <c:pt idx="11">
                  <c:v>Month 12</c:v>
                </c:pt>
                <c:pt idx="12">
                  <c:v>Month 13</c:v>
                </c:pt>
                <c:pt idx="13">
                  <c:v>Month 14</c:v>
                </c:pt>
                <c:pt idx="14">
                  <c:v>Month 15</c:v>
                </c:pt>
                <c:pt idx="15">
                  <c:v>Month 16</c:v>
                </c:pt>
                <c:pt idx="16">
                  <c:v>Month 17</c:v>
                </c:pt>
                <c:pt idx="17">
                  <c:v>Month 18</c:v>
                </c:pt>
                <c:pt idx="18">
                  <c:v>Month 19</c:v>
                </c:pt>
                <c:pt idx="19">
                  <c:v>Month 20</c:v>
                </c:pt>
                <c:pt idx="20">
                  <c:v>Month 21</c:v>
                </c:pt>
                <c:pt idx="21">
                  <c:v>Month 22</c:v>
                </c:pt>
                <c:pt idx="22">
                  <c:v>Month 23</c:v>
                </c:pt>
                <c:pt idx="23">
                  <c:v>Month 24</c:v>
                </c:pt>
                <c:pt idx="24">
                  <c:v>Month 25</c:v>
                </c:pt>
                <c:pt idx="25">
                  <c:v>Month 26</c:v>
                </c:pt>
                <c:pt idx="26">
                  <c:v>Month 27</c:v>
                </c:pt>
                <c:pt idx="27">
                  <c:v>Month 28</c:v>
                </c:pt>
                <c:pt idx="28">
                  <c:v>Month 29</c:v>
                </c:pt>
                <c:pt idx="29">
                  <c:v>Month 30</c:v>
                </c:pt>
                <c:pt idx="30">
                  <c:v>Month 31</c:v>
                </c:pt>
                <c:pt idx="31">
                  <c:v>Month 32</c:v>
                </c:pt>
                <c:pt idx="32">
                  <c:v>Month 33</c:v>
                </c:pt>
                <c:pt idx="33">
                  <c:v>Month 34</c:v>
                </c:pt>
                <c:pt idx="34">
                  <c:v>Month 35</c:v>
                </c:pt>
                <c:pt idx="35">
                  <c:v>Month 36</c:v>
                </c:pt>
                <c:pt idx="36">
                  <c:v>Month 37</c:v>
                </c:pt>
                <c:pt idx="37">
                  <c:v>Month 38</c:v>
                </c:pt>
                <c:pt idx="38">
                  <c:v>Month 39</c:v>
                </c:pt>
                <c:pt idx="39">
                  <c:v>Month 40</c:v>
                </c:pt>
              </c:strCache>
            </c:strRef>
          </c:cat>
          <c:val>
            <c:numRef>
              <c:f>'Simple SaaS analysis'!$B$182:$AO$182</c:f>
              <c:numCache>
                <c:formatCode>General</c:formatCode>
                <c:ptCount val="40"/>
                <c:pt idx="36" formatCode="_(&quot;$&quot;* #,##0_);_(&quot;$&quot;* \(#,##0\);_(&quot;$&quot;* &quot;-&quot;_);_(@_)">
                  <c:v>6000.0</c:v>
                </c:pt>
                <c:pt idx="37" formatCode="_(&quot;$&quot;* #,##0_);_(&quot;$&quot;* \(#,##0\);_(&quot;$&quot;* &quot;-&quot;_);_(@_)">
                  <c:v>5850.0</c:v>
                </c:pt>
                <c:pt idx="38" formatCode="_(&quot;$&quot;* #,##0_);_(&quot;$&quot;* \(#,##0\);_(&quot;$&quot;* &quot;-&quot;_);_(@_)">
                  <c:v>5703.75</c:v>
                </c:pt>
                <c:pt idx="39" formatCode="_(&quot;$&quot;* #,##0_);_(&quot;$&quot;* \(#,##0\);_(&quot;$&quot;* &quot;-&quot;_);_(@_)">
                  <c:v>5561.15625</c:v>
                </c:pt>
              </c:numCache>
            </c:numRef>
          </c:val>
        </c:ser>
        <c:ser>
          <c:idx val="37"/>
          <c:order val="37"/>
          <c:tx>
            <c:strRef>
              <c:f>'Simple SaaS analysis'!$A$183</c:f>
              <c:strCache>
                <c:ptCount val="1"/>
                <c:pt idx="0">
                  <c:v>Cohort 38</c:v>
                </c:pt>
              </c:strCache>
            </c:strRef>
          </c:tx>
          <c:cat>
            <c:strRef>
              <c:f>'Simple SaaS analysis'!$B$145:$AO$145</c:f>
              <c:strCache>
                <c:ptCount val="40"/>
                <c:pt idx="0">
                  <c:v>Month 1</c:v>
                </c:pt>
                <c:pt idx="1">
                  <c:v>Month 2</c:v>
                </c:pt>
                <c:pt idx="2">
                  <c:v>Month 3</c:v>
                </c:pt>
                <c:pt idx="3">
                  <c:v>Month 4</c:v>
                </c:pt>
                <c:pt idx="4">
                  <c:v>Month 5</c:v>
                </c:pt>
                <c:pt idx="5">
                  <c:v>Month 6</c:v>
                </c:pt>
                <c:pt idx="6">
                  <c:v>Month 7</c:v>
                </c:pt>
                <c:pt idx="7">
                  <c:v>Month 8</c:v>
                </c:pt>
                <c:pt idx="8">
                  <c:v>Month 9</c:v>
                </c:pt>
                <c:pt idx="9">
                  <c:v>Month 10</c:v>
                </c:pt>
                <c:pt idx="10">
                  <c:v>Month 11</c:v>
                </c:pt>
                <c:pt idx="11">
                  <c:v>Month 12</c:v>
                </c:pt>
                <c:pt idx="12">
                  <c:v>Month 13</c:v>
                </c:pt>
                <c:pt idx="13">
                  <c:v>Month 14</c:v>
                </c:pt>
                <c:pt idx="14">
                  <c:v>Month 15</c:v>
                </c:pt>
                <c:pt idx="15">
                  <c:v>Month 16</c:v>
                </c:pt>
                <c:pt idx="16">
                  <c:v>Month 17</c:v>
                </c:pt>
                <c:pt idx="17">
                  <c:v>Month 18</c:v>
                </c:pt>
                <c:pt idx="18">
                  <c:v>Month 19</c:v>
                </c:pt>
                <c:pt idx="19">
                  <c:v>Month 20</c:v>
                </c:pt>
                <c:pt idx="20">
                  <c:v>Month 21</c:v>
                </c:pt>
                <c:pt idx="21">
                  <c:v>Month 22</c:v>
                </c:pt>
                <c:pt idx="22">
                  <c:v>Month 23</c:v>
                </c:pt>
                <c:pt idx="23">
                  <c:v>Month 24</c:v>
                </c:pt>
                <c:pt idx="24">
                  <c:v>Month 25</c:v>
                </c:pt>
                <c:pt idx="25">
                  <c:v>Month 26</c:v>
                </c:pt>
                <c:pt idx="26">
                  <c:v>Month 27</c:v>
                </c:pt>
                <c:pt idx="27">
                  <c:v>Month 28</c:v>
                </c:pt>
                <c:pt idx="28">
                  <c:v>Month 29</c:v>
                </c:pt>
                <c:pt idx="29">
                  <c:v>Month 30</c:v>
                </c:pt>
                <c:pt idx="30">
                  <c:v>Month 31</c:v>
                </c:pt>
                <c:pt idx="31">
                  <c:v>Month 32</c:v>
                </c:pt>
                <c:pt idx="32">
                  <c:v>Month 33</c:v>
                </c:pt>
                <c:pt idx="33">
                  <c:v>Month 34</c:v>
                </c:pt>
                <c:pt idx="34">
                  <c:v>Month 35</c:v>
                </c:pt>
                <c:pt idx="35">
                  <c:v>Month 36</c:v>
                </c:pt>
                <c:pt idx="36">
                  <c:v>Month 37</c:v>
                </c:pt>
                <c:pt idx="37">
                  <c:v>Month 38</c:v>
                </c:pt>
                <c:pt idx="38">
                  <c:v>Month 39</c:v>
                </c:pt>
                <c:pt idx="39">
                  <c:v>Month 40</c:v>
                </c:pt>
              </c:strCache>
            </c:strRef>
          </c:cat>
          <c:val>
            <c:numRef>
              <c:f>'Simple SaaS analysis'!$B$183:$AO$183</c:f>
              <c:numCache>
                <c:formatCode>General</c:formatCode>
                <c:ptCount val="40"/>
                <c:pt idx="37" formatCode="_(&quot;$&quot;* #,##0_);_(&quot;$&quot;* \(#,##0\);_(&quot;$&quot;* &quot;-&quot;_);_(@_)">
                  <c:v>6000.0</c:v>
                </c:pt>
                <c:pt idx="38" formatCode="_(&quot;$&quot;* #,##0_);_(&quot;$&quot;* \(#,##0\);_(&quot;$&quot;* &quot;-&quot;_);_(@_)">
                  <c:v>5850.0</c:v>
                </c:pt>
                <c:pt idx="39" formatCode="_(&quot;$&quot;* #,##0_);_(&quot;$&quot;* \(#,##0\);_(&quot;$&quot;* &quot;-&quot;_);_(@_)">
                  <c:v>5703.75</c:v>
                </c:pt>
              </c:numCache>
            </c:numRef>
          </c:val>
        </c:ser>
        <c:ser>
          <c:idx val="38"/>
          <c:order val="38"/>
          <c:tx>
            <c:strRef>
              <c:f>'Simple SaaS analysis'!$A$184</c:f>
              <c:strCache>
                <c:ptCount val="1"/>
                <c:pt idx="0">
                  <c:v>Cohort 39</c:v>
                </c:pt>
              </c:strCache>
            </c:strRef>
          </c:tx>
          <c:cat>
            <c:strRef>
              <c:f>'Simple SaaS analysis'!$B$145:$AO$145</c:f>
              <c:strCache>
                <c:ptCount val="40"/>
                <c:pt idx="0">
                  <c:v>Month 1</c:v>
                </c:pt>
                <c:pt idx="1">
                  <c:v>Month 2</c:v>
                </c:pt>
                <c:pt idx="2">
                  <c:v>Month 3</c:v>
                </c:pt>
                <c:pt idx="3">
                  <c:v>Month 4</c:v>
                </c:pt>
                <c:pt idx="4">
                  <c:v>Month 5</c:v>
                </c:pt>
                <c:pt idx="5">
                  <c:v>Month 6</c:v>
                </c:pt>
                <c:pt idx="6">
                  <c:v>Month 7</c:v>
                </c:pt>
                <c:pt idx="7">
                  <c:v>Month 8</c:v>
                </c:pt>
                <c:pt idx="8">
                  <c:v>Month 9</c:v>
                </c:pt>
                <c:pt idx="9">
                  <c:v>Month 10</c:v>
                </c:pt>
                <c:pt idx="10">
                  <c:v>Month 11</c:v>
                </c:pt>
                <c:pt idx="11">
                  <c:v>Month 12</c:v>
                </c:pt>
                <c:pt idx="12">
                  <c:v>Month 13</c:v>
                </c:pt>
                <c:pt idx="13">
                  <c:v>Month 14</c:v>
                </c:pt>
                <c:pt idx="14">
                  <c:v>Month 15</c:v>
                </c:pt>
                <c:pt idx="15">
                  <c:v>Month 16</c:v>
                </c:pt>
                <c:pt idx="16">
                  <c:v>Month 17</c:v>
                </c:pt>
                <c:pt idx="17">
                  <c:v>Month 18</c:v>
                </c:pt>
                <c:pt idx="18">
                  <c:v>Month 19</c:v>
                </c:pt>
                <c:pt idx="19">
                  <c:v>Month 20</c:v>
                </c:pt>
                <c:pt idx="20">
                  <c:v>Month 21</c:v>
                </c:pt>
                <c:pt idx="21">
                  <c:v>Month 22</c:v>
                </c:pt>
                <c:pt idx="22">
                  <c:v>Month 23</c:v>
                </c:pt>
                <c:pt idx="23">
                  <c:v>Month 24</c:v>
                </c:pt>
                <c:pt idx="24">
                  <c:v>Month 25</c:v>
                </c:pt>
                <c:pt idx="25">
                  <c:v>Month 26</c:v>
                </c:pt>
                <c:pt idx="26">
                  <c:v>Month 27</c:v>
                </c:pt>
                <c:pt idx="27">
                  <c:v>Month 28</c:v>
                </c:pt>
                <c:pt idx="28">
                  <c:v>Month 29</c:v>
                </c:pt>
                <c:pt idx="29">
                  <c:v>Month 30</c:v>
                </c:pt>
                <c:pt idx="30">
                  <c:v>Month 31</c:v>
                </c:pt>
                <c:pt idx="31">
                  <c:v>Month 32</c:v>
                </c:pt>
                <c:pt idx="32">
                  <c:v>Month 33</c:v>
                </c:pt>
                <c:pt idx="33">
                  <c:v>Month 34</c:v>
                </c:pt>
                <c:pt idx="34">
                  <c:v>Month 35</c:v>
                </c:pt>
                <c:pt idx="35">
                  <c:v>Month 36</c:v>
                </c:pt>
                <c:pt idx="36">
                  <c:v>Month 37</c:v>
                </c:pt>
                <c:pt idx="37">
                  <c:v>Month 38</c:v>
                </c:pt>
                <c:pt idx="38">
                  <c:v>Month 39</c:v>
                </c:pt>
                <c:pt idx="39">
                  <c:v>Month 40</c:v>
                </c:pt>
              </c:strCache>
            </c:strRef>
          </c:cat>
          <c:val>
            <c:numRef>
              <c:f>'Simple SaaS analysis'!$B$184:$AO$184</c:f>
              <c:numCache>
                <c:formatCode>General</c:formatCode>
                <c:ptCount val="40"/>
                <c:pt idx="38" formatCode="_(&quot;$&quot;* #,##0_);_(&quot;$&quot;* \(#,##0\);_(&quot;$&quot;* &quot;-&quot;_);_(@_)">
                  <c:v>6000.0</c:v>
                </c:pt>
                <c:pt idx="39" formatCode="_(&quot;$&quot;* #,##0_);_(&quot;$&quot;* \(#,##0\);_(&quot;$&quot;* &quot;-&quot;_);_(@_)">
                  <c:v>5850.0</c:v>
                </c:pt>
              </c:numCache>
            </c:numRef>
          </c:val>
        </c:ser>
        <c:ser>
          <c:idx val="39"/>
          <c:order val="39"/>
          <c:tx>
            <c:strRef>
              <c:f>'Simple SaaS analysis'!$A$185</c:f>
              <c:strCache>
                <c:ptCount val="1"/>
                <c:pt idx="0">
                  <c:v>Cohort 40</c:v>
                </c:pt>
              </c:strCache>
            </c:strRef>
          </c:tx>
          <c:cat>
            <c:strRef>
              <c:f>'Simple SaaS analysis'!$B$145:$AO$145</c:f>
              <c:strCache>
                <c:ptCount val="40"/>
                <c:pt idx="0">
                  <c:v>Month 1</c:v>
                </c:pt>
                <c:pt idx="1">
                  <c:v>Month 2</c:v>
                </c:pt>
                <c:pt idx="2">
                  <c:v>Month 3</c:v>
                </c:pt>
                <c:pt idx="3">
                  <c:v>Month 4</c:v>
                </c:pt>
                <c:pt idx="4">
                  <c:v>Month 5</c:v>
                </c:pt>
                <c:pt idx="5">
                  <c:v>Month 6</c:v>
                </c:pt>
                <c:pt idx="6">
                  <c:v>Month 7</c:v>
                </c:pt>
                <c:pt idx="7">
                  <c:v>Month 8</c:v>
                </c:pt>
                <c:pt idx="8">
                  <c:v>Month 9</c:v>
                </c:pt>
                <c:pt idx="9">
                  <c:v>Month 10</c:v>
                </c:pt>
                <c:pt idx="10">
                  <c:v>Month 11</c:v>
                </c:pt>
                <c:pt idx="11">
                  <c:v>Month 12</c:v>
                </c:pt>
                <c:pt idx="12">
                  <c:v>Month 13</c:v>
                </c:pt>
                <c:pt idx="13">
                  <c:v>Month 14</c:v>
                </c:pt>
                <c:pt idx="14">
                  <c:v>Month 15</c:v>
                </c:pt>
                <c:pt idx="15">
                  <c:v>Month 16</c:v>
                </c:pt>
                <c:pt idx="16">
                  <c:v>Month 17</c:v>
                </c:pt>
                <c:pt idx="17">
                  <c:v>Month 18</c:v>
                </c:pt>
                <c:pt idx="18">
                  <c:v>Month 19</c:v>
                </c:pt>
                <c:pt idx="19">
                  <c:v>Month 20</c:v>
                </c:pt>
                <c:pt idx="20">
                  <c:v>Month 21</c:v>
                </c:pt>
                <c:pt idx="21">
                  <c:v>Month 22</c:v>
                </c:pt>
                <c:pt idx="22">
                  <c:v>Month 23</c:v>
                </c:pt>
                <c:pt idx="23">
                  <c:v>Month 24</c:v>
                </c:pt>
                <c:pt idx="24">
                  <c:v>Month 25</c:v>
                </c:pt>
                <c:pt idx="25">
                  <c:v>Month 26</c:v>
                </c:pt>
                <c:pt idx="26">
                  <c:v>Month 27</c:v>
                </c:pt>
                <c:pt idx="27">
                  <c:v>Month 28</c:v>
                </c:pt>
                <c:pt idx="28">
                  <c:v>Month 29</c:v>
                </c:pt>
                <c:pt idx="29">
                  <c:v>Month 30</c:v>
                </c:pt>
                <c:pt idx="30">
                  <c:v>Month 31</c:v>
                </c:pt>
                <c:pt idx="31">
                  <c:v>Month 32</c:v>
                </c:pt>
                <c:pt idx="32">
                  <c:v>Month 33</c:v>
                </c:pt>
                <c:pt idx="33">
                  <c:v>Month 34</c:v>
                </c:pt>
                <c:pt idx="34">
                  <c:v>Month 35</c:v>
                </c:pt>
                <c:pt idx="35">
                  <c:v>Month 36</c:v>
                </c:pt>
                <c:pt idx="36">
                  <c:v>Month 37</c:v>
                </c:pt>
                <c:pt idx="37">
                  <c:v>Month 38</c:v>
                </c:pt>
                <c:pt idx="38">
                  <c:v>Month 39</c:v>
                </c:pt>
                <c:pt idx="39">
                  <c:v>Month 40</c:v>
                </c:pt>
              </c:strCache>
            </c:strRef>
          </c:cat>
          <c:val>
            <c:numRef>
              <c:f>'Simple SaaS analysis'!$B$185:$AO$185</c:f>
              <c:numCache>
                <c:formatCode>General</c:formatCode>
                <c:ptCount val="40"/>
                <c:pt idx="39" formatCode="_(&quot;$&quot;* #,##0_);_(&quot;$&quot;* \(#,##0\);_(&quot;$&quot;* &quot;-&quot;_);_(@_)">
                  <c:v>6000.0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86884800"/>
        <c:axId val="-1241999216"/>
      </c:areaChart>
      <c:catAx>
        <c:axId val="-1186884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241999216"/>
        <c:crosses val="autoZero"/>
        <c:auto val="1"/>
        <c:lblAlgn val="ctr"/>
        <c:lblOffset val="100"/>
        <c:noMultiLvlLbl val="0"/>
      </c:catAx>
      <c:valAx>
        <c:axId val="-1241999216"/>
        <c:scaling>
          <c:orientation val="minMax"/>
        </c:scaling>
        <c:delete val="0"/>
        <c:axPos val="l"/>
        <c:majorGridlines/>
        <c:numFmt formatCode="_(&quot;$&quot;* #,##0_);_(&quot;$&quot;* \(#,##0\);_(&quot;$&quot;* &quot;-&quot;_);_(@_)" sourceLinked="1"/>
        <c:majorTickMark val="out"/>
        <c:minorTickMark val="none"/>
        <c:tickLblPos val="nextTo"/>
        <c:crossAx val="-1186884800"/>
        <c:crosses val="autoZero"/>
        <c:crossBetween val="midCat"/>
      </c:valAx>
    </c:plotArea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Impact of Faster Growth on P&amp;L/Cash Flow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'Simple SaaS analysis'!$A$70</c:f>
              <c:strCache>
                <c:ptCount val="1"/>
                <c:pt idx="0">
                  <c:v>Growth Rate: 2 more custs per mnth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'Simple SaaS analysis'!$B$69:$BI$69</c:f>
              <c:strCache>
                <c:ptCount val="60"/>
                <c:pt idx="0">
                  <c:v>Month 1</c:v>
                </c:pt>
                <c:pt idx="1">
                  <c:v>Month 2</c:v>
                </c:pt>
                <c:pt idx="2">
                  <c:v>Month 3</c:v>
                </c:pt>
                <c:pt idx="3">
                  <c:v>Month 4</c:v>
                </c:pt>
                <c:pt idx="4">
                  <c:v>Month 5</c:v>
                </c:pt>
                <c:pt idx="5">
                  <c:v>Month 6</c:v>
                </c:pt>
                <c:pt idx="6">
                  <c:v>Month 7</c:v>
                </c:pt>
                <c:pt idx="7">
                  <c:v>Month 8</c:v>
                </c:pt>
                <c:pt idx="8">
                  <c:v>Month 9</c:v>
                </c:pt>
                <c:pt idx="9">
                  <c:v>Month 10</c:v>
                </c:pt>
                <c:pt idx="10">
                  <c:v>Month 11</c:v>
                </c:pt>
                <c:pt idx="11">
                  <c:v>Month 12</c:v>
                </c:pt>
                <c:pt idx="12">
                  <c:v>Month 13</c:v>
                </c:pt>
                <c:pt idx="13">
                  <c:v>Month 14</c:v>
                </c:pt>
                <c:pt idx="14">
                  <c:v>Month 15</c:v>
                </c:pt>
                <c:pt idx="15">
                  <c:v>Month 16</c:v>
                </c:pt>
                <c:pt idx="16">
                  <c:v>Month 17</c:v>
                </c:pt>
                <c:pt idx="17">
                  <c:v>Month 18</c:v>
                </c:pt>
                <c:pt idx="18">
                  <c:v>Month 19</c:v>
                </c:pt>
                <c:pt idx="19">
                  <c:v>Month 20</c:v>
                </c:pt>
                <c:pt idx="20">
                  <c:v>Month 21</c:v>
                </c:pt>
                <c:pt idx="21">
                  <c:v>Month 22</c:v>
                </c:pt>
                <c:pt idx="22">
                  <c:v>Month 23</c:v>
                </c:pt>
                <c:pt idx="23">
                  <c:v>Month 24</c:v>
                </c:pt>
                <c:pt idx="24">
                  <c:v>Month 25</c:v>
                </c:pt>
                <c:pt idx="25">
                  <c:v>Month 26</c:v>
                </c:pt>
                <c:pt idx="26">
                  <c:v>Month 27</c:v>
                </c:pt>
                <c:pt idx="27">
                  <c:v>Month 28</c:v>
                </c:pt>
                <c:pt idx="28">
                  <c:v>Month 29</c:v>
                </c:pt>
                <c:pt idx="29">
                  <c:v>Month 30</c:v>
                </c:pt>
                <c:pt idx="30">
                  <c:v>Month 31</c:v>
                </c:pt>
                <c:pt idx="31">
                  <c:v>Month 32</c:v>
                </c:pt>
                <c:pt idx="32">
                  <c:v>Month 33</c:v>
                </c:pt>
                <c:pt idx="33">
                  <c:v>Month 34</c:v>
                </c:pt>
                <c:pt idx="34">
                  <c:v>Month 35</c:v>
                </c:pt>
                <c:pt idx="35">
                  <c:v>Month 36</c:v>
                </c:pt>
                <c:pt idx="36">
                  <c:v>Month 37</c:v>
                </c:pt>
                <c:pt idx="37">
                  <c:v>Month 38</c:v>
                </c:pt>
                <c:pt idx="38">
                  <c:v>Month 39</c:v>
                </c:pt>
                <c:pt idx="39">
                  <c:v>Month 40</c:v>
                </c:pt>
                <c:pt idx="40">
                  <c:v>Month 41</c:v>
                </c:pt>
                <c:pt idx="41">
                  <c:v>Month 42</c:v>
                </c:pt>
                <c:pt idx="42">
                  <c:v>Month 43</c:v>
                </c:pt>
                <c:pt idx="43">
                  <c:v>Month 44</c:v>
                </c:pt>
                <c:pt idx="44">
                  <c:v>Month 45</c:v>
                </c:pt>
                <c:pt idx="45">
                  <c:v>Month 46</c:v>
                </c:pt>
                <c:pt idx="46">
                  <c:v>Month 47</c:v>
                </c:pt>
                <c:pt idx="47">
                  <c:v>Month 48</c:v>
                </c:pt>
                <c:pt idx="48">
                  <c:v>Month 49</c:v>
                </c:pt>
                <c:pt idx="49">
                  <c:v>Month 50</c:v>
                </c:pt>
                <c:pt idx="50">
                  <c:v>Month 51</c:v>
                </c:pt>
                <c:pt idx="51">
                  <c:v>Month 52</c:v>
                </c:pt>
                <c:pt idx="52">
                  <c:v>Month 53</c:v>
                </c:pt>
                <c:pt idx="53">
                  <c:v>Month 54</c:v>
                </c:pt>
                <c:pt idx="54">
                  <c:v>Month 55</c:v>
                </c:pt>
                <c:pt idx="55">
                  <c:v>Month 56</c:v>
                </c:pt>
                <c:pt idx="56">
                  <c:v>Month 57</c:v>
                </c:pt>
                <c:pt idx="57">
                  <c:v>Month 58</c:v>
                </c:pt>
                <c:pt idx="58">
                  <c:v>Month 59</c:v>
                </c:pt>
                <c:pt idx="59">
                  <c:v>Month 60</c:v>
                </c:pt>
              </c:strCache>
            </c:strRef>
          </c:cat>
          <c:val>
            <c:numRef>
              <c:f>'Simple SaaS analysis'!$B$70:$BI$70</c:f>
              <c:numCache>
                <c:formatCode>_("$"* #,##0_);_("$"* \(#,##0\);_("$"* "-"_);_(@_)</c:formatCode>
                <c:ptCount val="60"/>
                <c:pt idx="0">
                  <c:v>-55200.0</c:v>
                </c:pt>
                <c:pt idx="1">
                  <c:v>-116640.0</c:v>
                </c:pt>
                <c:pt idx="2">
                  <c:v>-183840.0</c:v>
                </c:pt>
                <c:pt idx="3">
                  <c:v>-255840.0</c:v>
                </c:pt>
                <c:pt idx="4">
                  <c:v>-331680.0</c:v>
                </c:pt>
                <c:pt idx="5">
                  <c:v>-410880.0</c:v>
                </c:pt>
                <c:pt idx="6">
                  <c:v>-492480.0</c:v>
                </c:pt>
                <c:pt idx="7">
                  <c:v>-576000.0</c:v>
                </c:pt>
                <c:pt idx="8">
                  <c:v>-660480.0</c:v>
                </c:pt>
                <c:pt idx="9">
                  <c:v>-745440.0</c:v>
                </c:pt>
                <c:pt idx="10">
                  <c:v>-829920.0</c:v>
                </c:pt>
                <c:pt idx="11">
                  <c:v>-913440.0</c:v>
                </c:pt>
                <c:pt idx="12">
                  <c:v>-995520.0</c:v>
                </c:pt>
                <c:pt idx="13">
                  <c:v>-1.0752E6</c:v>
                </c:pt>
                <c:pt idx="14">
                  <c:v>-1.152E6</c:v>
                </c:pt>
                <c:pt idx="15">
                  <c:v>-1.22544E6</c:v>
                </c:pt>
                <c:pt idx="16">
                  <c:v>-1.29504E6</c:v>
                </c:pt>
                <c:pt idx="17">
                  <c:v>-1.36032E6</c:v>
                </c:pt>
                <c:pt idx="18">
                  <c:v>-1.42032E6</c:v>
                </c:pt>
                <c:pt idx="19">
                  <c:v>-1.47456E6</c:v>
                </c:pt>
                <c:pt idx="20">
                  <c:v>-1.52256E6</c:v>
                </c:pt>
                <c:pt idx="21">
                  <c:v>-1.56384E6</c:v>
                </c:pt>
                <c:pt idx="22">
                  <c:v>-1.59792E6</c:v>
                </c:pt>
                <c:pt idx="23">
                  <c:v>-1.62432E6</c:v>
                </c:pt>
                <c:pt idx="24">
                  <c:v>-1.64256E6</c:v>
                </c:pt>
                <c:pt idx="25">
                  <c:v>-1.65216E6</c:v>
                </c:pt>
                <c:pt idx="26">
                  <c:v>-1.65264E6</c:v>
                </c:pt>
                <c:pt idx="27">
                  <c:v>-1.64352E6</c:v>
                </c:pt>
                <c:pt idx="28">
                  <c:v>-1.62432E6</c:v>
                </c:pt>
                <c:pt idx="29">
                  <c:v>-1.59504E6</c:v>
                </c:pt>
                <c:pt idx="30">
                  <c:v>-1.5552E6</c:v>
                </c:pt>
                <c:pt idx="31">
                  <c:v>-1.50432E6</c:v>
                </c:pt>
                <c:pt idx="32">
                  <c:v>-1.44192E6</c:v>
                </c:pt>
                <c:pt idx="33">
                  <c:v>-1.36752E6</c:v>
                </c:pt>
                <c:pt idx="34">
                  <c:v>-1.28112E6</c:v>
                </c:pt>
                <c:pt idx="35">
                  <c:v>-1.18224E6</c:v>
                </c:pt>
                <c:pt idx="36">
                  <c:v>-1.0704E6</c:v>
                </c:pt>
                <c:pt idx="37">
                  <c:v>-945120.0</c:v>
                </c:pt>
                <c:pt idx="38">
                  <c:v>-806400.0</c:v>
                </c:pt>
                <c:pt idx="39">
                  <c:v>-653760.0</c:v>
                </c:pt>
                <c:pt idx="40">
                  <c:v>-486720.0</c:v>
                </c:pt>
                <c:pt idx="41">
                  <c:v>-305280.0</c:v>
                </c:pt>
                <c:pt idx="42">
                  <c:v>-108960.0</c:v>
                </c:pt>
                <c:pt idx="43">
                  <c:v>102240.0</c:v>
                </c:pt>
                <c:pt idx="44">
                  <c:v>328800.0</c:v>
                </c:pt>
                <c:pt idx="45">
                  <c:v>571200.0</c:v>
                </c:pt>
                <c:pt idx="46">
                  <c:v>829440.0</c:v>
                </c:pt>
                <c:pt idx="47">
                  <c:v>1.104E6</c:v>
                </c:pt>
                <c:pt idx="48">
                  <c:v>1.39488E6</c:v>
                </c:pt>
                <c:pt idx="49">
                  <c:v>1.70256E6</c:v>
                </c:pt>
                <c:pt idx="50">
                  <c:v>2.02704E6</c:v>
                </c:pt>
                <c:pt idx="51">
                  <c:v>2.3688E6</c:v>
                </c:pt>
                <c:pt idx="52">
                  <c:v>2.72784E6</c:v>
                </c:pt>
                <c:pt idx="53">
                  <c:v>3.10464E6</c:v>
                </c:pt>
                <c:pt idx="54">
                  <c:v>3.4992E6</c:v>
                </c:pt>
                <c:pt idx="55">
                  <c:v>3.912E6</c:v>
                </c:pt>
                <c:pt idx="56">
                  <c:v>4.34304E6</c:v>
                </c:pt>
                <c:pt idx="57">
                  <c:v>4.79232E6</c:v>
                </c:pt>
                <c:pt idx="58">
                  <c:v>5.26032E6</c:v>
                </c:pt>
                <c:pt idx="59">
                  <c:v>5.74704E6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'Simple SaaS analysis'!$A$71</c:f>
              <c:strCache>
                <c:ptCount val="1"/>
                <c:pt idx="0">
                  <c:v>Growth Rate: 5 more custs per mnth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'Simple SaaS analysis'!$B$69:$BI$69</c:f>
              <c:strCache>
                <c:ptCount val="60"/>
                <c:pt idx="0">
                  <c:v>Month 1</c:v>
                </c:pt>
                <c:pt idx="1">
                  <c:v>Month 2</c:v>
                </c:pt>
                <c:pt idx="2">
                  <c:v>Month 3</c:v>
                </c:pt>
                <c:pt idx="3">
                  <c:v>Month 4</c:v>
                </c:pt>
                <c:pt idx="4">
                  <c:v>Month 5</c:v>
                </c:pt>
                <c:pt idx="5">
                  <c:v>Month 6</c:v>
                </c:pt>
                <c:pt idx="6">
                  <c:v>Month 7</c:v>
                </c:pt>
                <c:pt idx="7">
                  <c:v>Month 8</c:v>
                </c:pt>
                <c:pt idx="8">
                  <c:v>Month 9</c:v>
                </c:pt>
                <c:pt idx="9">
                  <c:v>Month 10</c:v>
                </c:pt>
                <c:pt idx="10">
                  <c:v>Month 11</c:v>
                </c:pt>
                <c:pt idx="11">
                  <c:v>Month 12</c:v>
                </c:pt>
                <c:pt idx="12">
                  <c:v>Month 13</c:v>
                </c:pt>
                <c:pt idx="13">
                  <c:v>Month 14</c:v>
                </c:pt>
                <c:pt idx="14">
                  <c:v>Month 15</c:v>
                </c:pt>
                <c:pt idx="15">
                  <c:v>Month 16</c:v>
                </c:pt>
                <c:pt idx="16">
                  <c:v>Month 17</c:v>
                </c:pt>
                <c:pt idx="17">
                  <c:v>Month 18</c:v>
                </c:pt>
                <c:pt idx="18">
                  <c:v>Month 19</c:v>
                </c:pt>
                <c:pt idx="19">
                  <c:v>Month 20</c:v>
                </c:pt>
                <c:pt idx="20">
                  <c:v>Month 21</c:v>
                </c:pt>
                <c:pt idx="21">
                  <c:v>Month 22</c:v>
                </c:pt>
                <c:pt idx="22">
                  <c:v>Month 23</c:v>
                </c:pt>
                <c:pt idx="23">
                  <c:v>Month 24</c:v>
                </c:pt>
                <c:pt idx="24">
                  <c:v>Month 25</c:v>
                </c:pt>
                <c:pt idx="25">
                  <c:v>Month 26</c:v>
                </c:pt>
                <c:pt idx="26">
                  <c:v>Month 27</c:v>
                </c:pt>
                <c:pt idx="27">
                  <c:v>Month 28</c:v>
                </c:pt>
                <c:pt idx="28">
                  <c:v>Month 29</c:v>
                </c:pt>
                <c:pt idx="29">
                  <c:v>Month 30</c:v>
                </c:pt>
                <c:pt idx="30">
                  <c:v>Month 31</c:v>
                </c:pt>
                <c:pt idx="31">
                  <c:v>Month 32</c:v>
                </c:pt>
                <c:pt idx="32">
                  <c:v>Month 33</c:v>
                </c:pt>
                <c:pt idx="33">
                  <c:v>Month 34</c:v>
                </c:pt>
                <c:pt idx="34">
                  <c:v>Month 35</c:v>
                </c:pt>
                <c:pt idx="35">
                  <c:v>Month 36</c:v>
                </c:pt>
                <c:pt idx="36">
                  <c:v>Month 37</c:v>
                </c:pt>
                <c:pt idx="37">
                  <c:v>Month 38</c:v>
                </c:pt>
                <c:pt idx="38">
                  <c:v>Month 39</c:v>
                </c:pt>
                <c:pt idx="39">
                  <c:v>Month 40</c:v>
                </c:pt>
                <c:pt idx="40">
                  <c:v>Month 41</c:v>
                </c:pt>
                <c:pt idx="41">
                  <c:v>Month 42</c:v>
                </c:pt>
                <c:pt idx="42">
                  <c:v>Month 43</c:v>
                </c:pt>
                <c:pt idx="43">
                  <c:v>Month 44</c:v>
                </c:pt>
                <c:pt idx="44">
                  <c:v>Month 45</c:v>
                </c:pt>
                <c:pt idx="45">
                  <c:v>Month 46</c:v>
                </c:pt>
                <c:pt idx="46">
                  <c:v>Month 47</c:v>
                </c:pt>
                <c:pt idx="47">
                  <c:v>Month 48</c:v>
                </c:pt>
                <c:pt idx="48">
                  <c:v>Month 49</c:v>
                </c:pt>
                <c:pt idx="49">
                  <c:v>Month 50</c:v>
                </c:pt>
                <c:pt idx="50">
                  <c:v>Month 51</c:v>
                </c:pt>
                <c:pt idx="51">
                  <c:v>Month 52</c:v>
                </c:pt>
                <c:pt idx="52">
                  <c:v>Month 53</c:v>
                </c:pt>
                <c:pt idx="53">
                  <c:v>Month 54</c:v>
                </c:pt>
                <c:pt idx="54">
                  <c:v>Month 55</c:v>
                </c:pt>
                <c:pt idx="55">
                  <c:v>Month 56</c:v>
                </c:pt>
                <c:pt idx="56">
                  <c:v>Month 57</c:v>
                </c:pt>
                <c:pt idx="57">
                  <c:v>Month 58</c:v>
                </c:pt>
                <c:pt idx="58">
                  <c:v>Month 59</c:v>
                </c:pt>
                <c:pt idx="59">
                  <c:v>Month 60</c:v>
                </c:pt>
              </c:strCache>
            </c:strRef>
          </c:cat>
          <c:val>
            <c:numRef>
              <c:f>'Simple SaaS analysis'!$B$71:$BI$71</c:f>
              <c:numCache>
                <c:formatCode>_("$"* #,##0_);_("$"* \(#,##0\);_("$"* "-"_);_(@_)</c:formatCode>
                <c:ptCount val="60"/>
                <c:pt idx="0">
                  <c:v>-55200.0</c:v>
                </c:pt>
                <c:pt idx="1">
                  <c:v>-133200.0</c:v>
                </c:pt>
                <c:pt idx="2">
                  <c:v>-232080.0</c:v>
                </c:pt>
                <c:pt idx="3">
                  <c:v>-349440.0</c:v>
                </c:pt>
                <c:pt idx="4">
                  <c:v>-483360.0</c:v>
                </c:pt>
                <c:pt idx="5">
                  <c:v>-631440.0</c:v>
                </c:pt>
                <c:pt idx="6">
                  <c:v>-791760.0</c:v>
                </c:pt>
                <c:pt idx="7">
                  <c:v>-962400.0</c:v>
                </c:pt>
                <c:pt idx="8">
                  <c:v>-1.14144E6</c:v>
                </c:pt>
                <c:pt idx="9">
                  <c:v>-1.32696E6</c:v>
                </c:pt>
                <c:pt idx="10">
                  <c:v>-1.51752E6</c:v>
                </c:pt>
                <c:pt idx="11">
                  <c:v>-1.7112E6</c:v>
                </c:pt>
                <c:pt idx="12">
                  <c:v>-1.90608E6</c:v>
                </c:pt>
                <c:pt idx="13">
                  <c:v>-2.10072E6</c:v>
                </c:pt>
                <c:pt idx="14">
                  <c:v>-2.2932E6</c:v>
                </c:pt>
                <c:pt idx="15">
                  <c:v>-2.48208E6</c:v>
                </c:pt>
                <c:pt idx="16">
                  <c:v>-2.66592E6</c:v>
                </c:pt>
                <c:pt idx="17">
                  <c:v>-2.84328E6</c:v>
                </c:pt>
                <c:pt idx="18">
                  <c:v>-3.01224E6</c:v>
                </c:pt>
                <c:pt idx="19">
                  <c:v>-3.17136E6</c:v>
                </c:pt>
                <c:pt idx="20">
                  <c:v>-3.31968E6</c:v>
                </c:pt>
                <c:pt idx="21">
                  <c:v>-3.45576E6</c:v>
                </c:pt>
                <c:pt idx="22">
                  <c:v>-3.57816E6</c:v>
                </c:pt>
                <c:pt idx="23">
                  <c:v>-3.68544E6</c:v>
                </c:pt>
                <c:pt idx="24">
                  <c:v>-3.77616E6</c:v>
                </c:pt>
                <c:pt idx="25">
                  <c:v>-3.84936E6</c:v>
                </c:pt>
                <c:pt idx="26">
                  <c:v>-3.9036E6</c:v>
                </c:pt>
                <c:pt idx="27">
                  <c:v>-3.93792E6</c:v>
                </c:pt>
                <c:pt idx="28">
                  <c:v>-3.95136E6</c:v>
                </c:pt>
                <c:pt idx="29">
                  <c:v>-3.94248E6</c:v>
                </c:pt>
                <c:pt idx="30">
                  <c:v>-3.91032E6</c:v>
                </c:pt>
                <c:pt idx="31">
                  <c:v>-3.85392E6</c:v>
                </c:pt>
                <c:pt idx="32">
                  <c:v>-3.77232E6</c:v>
                </c:pt>
                <c:pt idx="33">
                  <c:v>-3.66408E6</c:v>
                </c:pt>
                <c:pt idx="34">
                  <c:v>-3.52824E6</c:v>
                </c:pt>
                <c:pt idx="35">
                  <c:v>-3.36384E6</c:v>
                </c:pt>
                <c:pt idx="36">
                  <c:v>-3.16992E6</c:v>
                </c:pt>
                <c:pt idx="37">
                  <c:v>-2.94552E6</c:v>
                </c:pt>
                <c:pt idx="38">
                  <c:v>-2.69016E6</c:v>
                </c:pt>
                <c:pt idx="39">
                  <c:v>-2.40288E6</c:v>
                </c:pt>
                <c:pt idx="40">
                  <c:v>-2.08272E6</c:v>
                </c:pt>
                <c:pt idx="41">
                  <c:v>-1.72872E6</c:v>
                </c:pt>
                <c:pt idx="42">
                  <c:v>-1.3404E6</c:v>
                </c:pt>
                <c:pt idx="43">
                  <c:v>-916800.0</c:v>
                </c:pt>
                <c:pt idx="44">
                  <c:v>-456960.0</c:v>
                </c:pt>
                <c:pt idx="45">
                  <c:v>39600.0</c:v>
                </c:pt>
                <c:pt idx="46">
                  <c:v>573840.0</c:v>
                </c:pt>
                <c:pt idx="47">
                  <c:v>1.14624E6</c:v>
                </c:pt>
                <c:pt idx="48">
                  <c:v>1.75776E6</c:v>
                </c:pt>
                <c:pt idx="49">
                  <c:v>2.40888E6</c:v>
                </c:pt>
                <c:pt idx="50">
                  <c:v>3.10008E6</c:v>
                </c:pt>
                <c:pt idx="51">
                  <c:v>3.83232E6</c:v>
                </c:pt>
                <c:pt idx="52">
                  <c:v>4.60608E6</c:v>
                </c:pt>
                <c:pt idx="53">
                  <c:v>5.42184E6</c:v>
                </c:pt>
                <c:pt idx="54">
                  <c:v>6.28056E6</c:v>
                </c:pt>
                <c:pt idx="55">
                  <c:v>7.18272E6</c:v>
                </c:pt>
                <c:pt idx="56">
                  <c:v>8.1288E6</c:v>
                </c:pt>
                <c:pt idx="57">
                  <c:v>9.11928E6</c:v>
                </c:pt>
                <c:pt idx="58">
                  <c:v>1.015464E7</c:v>
                </c:pt>
                <c:pt idx="59">
                  <c:v>1.123536E7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'Simple SaaS analysis'!$A$72</c:f>
              <c:strCache>
                <c:ptCount val="1"/>
                <c:pt idx="0">
                  <c:v>Growth Rate: 10 more custs per mnth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'Simple SaaS analysis'!$B$69:$BI$69</c:f>
              <c:strCache>
                <c:ptCount val="60"/>
                <c:pt idx="0">
                  <c:v>Month 1</c:v>
                </c:pt>
                <c:pt idx="1">
                  <c:v>Month 2</c:v>
                </c:pt>
                <c:pt idx="2">
                  <c:v>Month 3</c:v>
                </c:pt>
                <c:pt idx="3">
                  <c:v>Month 4</c:v>
                </c:pt>
                <c:pt idx="4">
                  <c:v>Month 5</c:v>
                </c:pt>
                <c:pt idx="5">
                  <c:v>Month 6</c:v>
                </c:pt>
                <c:pt idx="6">
                  <c:v>Month 7</c:v>
                </c:pt>
                <c:pt idx="7">
                  <c:v>Month 8</c:v>
                </c:pt>
                <c:pt idx="8">
                  <c:v>Month 9</c:v>
                </c:pt>
                <c:pt idx="9">
                  <c:v>Month 10</c:v>
                </c:pt>
                <c:pt idx="10">
                  <c:v>Month 11</c:v>
                </c:pt>
                <c:pt idx="11">
                  <c:v>Month 12</c:v>
                </c:pt>
                <c:pt idx="12">
                  <c:v>Month 13</c:v>
                </c:pt>
                <c:pt idx="13">
                  <c:v>Month 14</c:v>
                </c:pt>
                <c:pt idx="14">
                  <c:v>Month 15</c:v>
                </c:pt>
                <c:pt idx="15">
                  <c:v>Month 16</c:v>
                </c:pt>
                <c:pt idx="16">
                  <c:v>Month 17</c:v>
                </c:pt>
                <c:pt idx="17">
                  <c:v>Month 18</c:v>
                </c:pt>
                <c:pt idx="18">
                  <c:v>Month 19</c:v>
                </c:pt>
                <c:pt idx="19">
                  <c:v>Month 20</c:v>
                </c:pt>
                <c:pt idx="20">
                  <c:v>Month 21</c:v>
                </c:pt>
                <c:pt idx="21">
                  <c:v>Month 22</c:v>
                </c:pt>
                <c:pt idx="22">
                  <c:v>Month 23</c:v>
                </c:pt>
                <c:pt idx="23">
                  <c:v>Month 24</c:v>
                </c:pt>
                <c:pt idx="24">
                  <c:v>Month 25</c:v>
                </c:pt>
                <c:pt idx="25">
                  <c:v>Month 26</c:v>
                </c:pt>
                <c:pt idx="26">
                  <c:v>Month 27</c:v>
                </c:pt>
                <c:pt idx="27">
                  <c:v>Month 28</c:v>
                </c:pt>
                <c:pt idx="28">
                  <c:v>Month 29</c:v>
                </c:pt>
                <c:pt idx="29">
                  <c:v>Month 30</c:v>
                </c:pt>
                <c:pt idx="30">
                  <c:v>Month 31</c:v>
                </c:pt>
                <c:pt idx="31">
                  <c:v>Month 32</c:v>
                </c:pt>
                <c:pt idx="32">
                  <c:v>Month 33</c:v>
                </c:pt>
                <c:pt idx="33">
                  <c:v>Month 34</c:v>
                </c:pt>
                <c:pt idx="34">
                  <c:v>Month 35</c:v>
                </c:pt>
                <c:pt idx="35">
                  <c:v>Month 36</c:v>
                </c:pt>
                <c:pt idx="36">
                  <c:v>Month 37</c:v>
                </c:pt>
                <c:pt idx="37">
                  <c:v>Month 38</c:v>
                </c:pt>
                <c:pt idx="38">
                  <c:v>Month 39</c:v>
                </c:pt>
                <c:pt idx="39">
                  <c:v>Month 40</c:v>
                </c:pt>
                <c:pt idx="40">
                  <c:v>Month 41</c:v>
                </c:pt>
                <c:pt idx="41">
                  <c:v>Month 42</c:v>
                </c:pt>
                <c:pt idx="42">
                  <c:v>Month 43</c:v>
                </c:pt>
                <c:pt idx="43">
                  <c:v>Month 44</c:v>
                </c:pt>
                <c:pt idx="44">
                  <c:v>Month 45</c:v>
                </c:pt>
                <c:pt idx="45">
                  <c:v>Month 46</c:v>
                </c:pt>
                <c:pt idx="46">
                  <c:v>Month 47</c:v>
                </c:pt>
                <c:pt idx="47">
                  <c:v>Month 48</c:v>
                </c:pt>
                <c:pt idx="48">
                  <c:v>Month 49</c:v>
                </c:pt>
                <c:pt idx="49">
                  <c:v>Month 50</c:v>
                </c:pt>
                <c:pt idx="50">
                  <c:v>Month 51</c:v>
                </c:pt>
                <c:pt idx="51">
                  <c:v>Month 52</c:v>
                </c:pt>
                <c:pt idx="52">
                  <c:v>Month 53</c:v>
                </c:pt>
                <c:pt idx="53">
                  <c:v>Month 54</c:v>
                </c:pt>
                <c:pt idx="54">
                  <c:v>Month 55</c:v>
                </c:pt>
                <c:pt idx="55">
                  <c:v>Month 56</c:v>
                </c:pt>
                <c:pt idx="56">
                  <c:v>Month 57</c:v>
                </c:pt>
                <c:pt idx="57">
                  <c:v>Month 58</c:v>
                </c:pt>
                <c:pt idx="58">
                  <c:v>Month 59</c:v>
                </c:pt>
                <c:pt idx="59">
                  <c:v>Month 60</c:v>
                </c:pt>
              </c:strCache>
            </c:strRef>
          </c:cat>
          <c:val>
            <c:numRef>
              <c:f>'Simple SaaS analysis'!$B$72:$BI$72</c:f>
              <c:numCache>
                <c:formatCode>_("$"* #,##0_);_("$"* \(#,##0\);_("$"* "-"_);_(@_)</c:formatCode>
                <c:ptCount val="60"/>
                <c:pt idx="0">
                  <c:v>-55200.0</c:v>
                </c:pt>
                <c:pt idx="1">
                  <c:v>-160800.0</c:v>
                </c:pt>
                <c:pt idx="2">
                  <c:v>-312480.0</c:v>
                </c:pt>
                <c:pt idx="3">
                  <c:v>-505440.0</c:v>
                </c:pt>
                <c:pt idx="4">
                  <c:v>-735360.0</c:v>
                </c:pt>
                <c:pt idx="5">
                  <c:v>-998400.0</c:v>
                </c:pt>
                <c:pt idx="6">
                  <c:v>-1.29024E6</c:v>
                </c:pt>
                <c:pt idx="7">
                  <c:v>-1.60704E6</c:v>
                </c:pt>
                <c:pt idx="8">
                  <c:v>-1.94496E6</c:v>
                </c:pt>
                <c:pt idx="9">
                  <c:v>-2.30016E6</c:v>
                </c:pt>
                <c:pt idx="10">
                  <c:v>-2.6688E6</c:v>
                </c:pt>
                <c:pt idx="11">
                  <c:v>-3.04704E6</c:v>
                </c:pt>
                <c:pt idx="12">
                  <c:v>-3.43152E6</c:v>
                </c:pt>
                <c:pt idx="13">
                  <c:v>-3.81888E6</c:v>
                </c:pt>
                <c:pt idx="14">
                  <c:v>-4.20576E6</c:v>
                </c:pt>
                <c:pt idx="15">
                  <c:v>-4.5888E6</c:v>
                </c:pt>
                <c:pt idx="16">
                  <c:v>-4.96464E6</c:v>
                </c:pt>
                <c:pt idx="17">
                  <c:v>-5.3304E6</c:v>
                </c:pt>
                <c:pt idx="18">
                  <c:v>-5.68272E6</c:v>
                </c:pt>
                <c:pt idx="19">
                  <c:v>-6.01872E6</c:v>
                </c:pt>
                <c:pt idx="20">
                  <c:v>-6.33552E6</c:v>
                </c:pt>
                <c:pt idx="21">
                  <c:v>-6.63024E6</c:v>
                </c:pt>
                <c:pt idx="22">
                  <c:v>-6.9E6</c:v>
                </c:pt>
                <c:pt idx="23">
                  <c:v>-7.1424E6</c:v>
                </c:pt>
                <c:pt idx="24">
                  <c:v>-7.35456E6</c:v>
                </c:pt>
                <c:pt idx="25">
                  <c:v>-7.53408E6</c:v>
                </c:pt>
                <c:pt idx="26">
                  <c:v>-7.67856E6</c:v>
                </c:pt>
                <c:pt idx="27">
                  <c:v>-7.7856E6</c:v>
                </c:pt>
                <c:pt idx="28">
                  <c:v>-7.8528E6</c:v>
                </c:pt>
                <c:pt idx="29">
                  <c:v>-7.87776E6</c:v>
                </c:pt>
                <c:pt idx="30">
                  <c:v>-7.85808E6</c:v>
                </c:pt>
                <c:pt idx="31">
                  <c:v>-7.79184E6</c:v>
                </c:pt>
                <c:pt idx="32">
                  <c:v>-7.67664E6</c:v>
                </c:pt>
                <c:pt idx="33">
                  <c:v>-7.51056E6</c:v>
                </c:pt>
                <c:pt idx="34">
                  <c:v>-7.29168E6</c:v>
                </c:pt>
                <c:pt idx="35">
                  <c:v>-7.01808E6</c:v>
                </c:pt>
                <c:pt idx="36">
                  <c:v>-6.68784E6</c:v>
                </c:pt>
                <c:pt idx="37">
                  <c:v>-6.29904E6</c:v>
                </c:pt>
                <c:pt idx="38">
                  <c:v>-5.84976E6</c:v>
                </c:pt>
                <c:pt idx="39">
                  <c:v>-5.33808E6</c:v>
                </c:pt>
                <c:pt idx="40">
                  <c:v>-4.76256E6</c:v>
                </c:pt>
                <c:pt idx="41">
                  <c:v>-4.12128E6</c:v>
                </c:pt>
                <c:pt idx="42">
                  <c:v>-3.4128E6</c:v>
                </c:pt>
                <c:pt idx="43">
                  <c:v>-2.6352E6</c:v>
                </c:pt>
                <c:pt idx="44">
                  <c:v>-1.78704E6</c:v>
                </c:pt>
                <c:pt idx="45">
                  <c:v>-866880.0</c:v>
                </c:pt>
                <c:pt idx="46">
                  <c:v>126720.0</c:v>
                </c:pt>
                <c:pt idx="47">
                  <c:v>1.1952E6</c:v>
                </c:pt>
                <c:pt idx="48">
                  <c:v>2.34E6</c:v>
                </c:pt>
                <c:pt idx="49">
                  <c:v>3.56256E6</c:v>
                </c:pt>
                <c:pt idx="50">
                  <c:v>4.86432E6</c:v>
                </c:pt>
                <c:pt idx="51">
                  <c:v>6.24672E6</c:v>
                </c:pt>
                <c:pt idx="52">
                  <c:v>7.71072E6</c:v>
                </c:pt>
                <c:pt idx="53">
                  <c:v>9.25776E6</c:v>
                </c:pt>
                <c:pt idx="54">
                  <c:v>1.088928E7</c:v>
                </c:pt>
                <c:pt idx="55">
                  <c:v>1.260624E7</c:v>
                </c:pt>
                <c:pt idx="56">
                  <c:v>1.441008E7</c:v>
                </c:pt>
                <c:pt idx="57">
                  <c:v>1.630176E7</c:v>
                </c:pt>
                <c:pt idx="58">
                  <c:v>1.828224E7</c:v>
                </c:pt>
                <c:pt idx="59">
                  <c:v>2.035248E7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204277904"/>
        <c:axId val="-1289240096"/>
      </c:lineChart>
      <c:catAx>
        <c:axId val="-1204277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89240096"/>
        <c:crosses val="autoZero"/>
        <c:auto val="1"/>
        <c:lblAlgn val="ctr"/>
        <c:lblOffset val="100"/>
        <c:noMultiLvlLbl val="0"/>
      </c:catAx>
      <c:valAx>
        <c:axId val="-128924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04277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Upfront</a:t>
            </a:r>
            <a:r>
              <a:rPr lang="en-US" baseline="0"/>
              <a:t> </a:t>
            </a:r>
            <a:r>
              <a:rPr lang="en-US"/>
              <a:t>Licensed Software</a:t>
            </a:r>
            <a:r>
              <a:rPr lang="en-US" baseline="0"/>
              <a:t> - Cash Flow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'Licensed software'!$A$3</c:f>
              <c:strCache>
                <c:ptCount val="1"/>
                <c:pt idx="0">
                  <c:v>Cost to Acquire (CAC)</c:v>
                </c:pt>
              </c:strCache>
            </c:strRef>
          </c:tx>
          <c:invertIfNegative val="0"/>
          <c:cat>
            <c:strRef>
              <c:f>'Licensed software'!$B$2:$C$2</c:f>
              <c:strCache>
                <c:ptCount val="2"/>
                <c:pt idx="0">
                  <c:v>Month 1</c:v>
                </c:pt>
                <c:pt idx="1">
                  <c:v>Month 2</c:v>
                </c:pt>
              </c:strCache>
            </c:strRef>
          </c:cat>
          <c:val>
            <c:numRef>
              <c:f>'Licensed software'!$B$3:$B$3</c:f>
              <c:numCache>
                <c:formatCode>_("$"* #,##0_);_("$"* \(#,##0\);_("$"* "-"_);_(@_)</c:formatCode>
                <c:ptCount val="1"/>
                <c:pt idx="0">
                  <c:v>-6000.0</c:v>
                </c:pt>
              </c:numCache>
            </c:numRef>
          </c:val>
        </c:ser>
        <c:ser>
          <c:idx val="1"/>
          <c:order val="1"/>
          <c:tx>
            <c:strRef>
              <c:f>'Licensed software'!$A$4</c:f>
              <c:strCache>
                <c:ptCount val="1"/>
                <c:pt idx="0">
                  <c:v>License Revenue</c:v>
                </c:pt>
              </c:strCache>
            </c:strRef>
          </c:tx>
          <c:invertIfNegative val="0"/>
          <c:cat>
            <c:strRef>
              <c:f>'Licensed software'!$B$2:$C$2</c:f>
              <c:strCache>
                <c:ptCount val="2"/>
                <c:pt idx="0">
                  <c:v>Month 1</c:v>
                </c:pt>
                <c:pt idx="1">
                  <c:v>Month 2</c:v>
                </c:pt>
              </c:strCache>
            </c:strRef>
          </c:cat>
          <c:val>
            <c:numRef>
              <c:f>'Licensed software'!$B$4:$C$4</c:f>
              <c:numCache>
                <c:formatCode>_("$"* #,##0_);_("$"* \(#,##0\);_("$"* "-"_);_(@_)</c:formatCode>
                <c:ptCount val="2"/>
                <c:pt idx="1">
                  <c:v>18000.0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-1180937840"/>
        <c:axId val="-1176745264"/>
      </c:barChart>
      <c:catAx>
        <c:axId val="-11809378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-1176745264"/>
        <c:crosses val="autoZero"/>
        <c:auto val="1"/>
        <c:lblAlgn val="ctr"/>
        <c:lblOffset val="100"/>
        <c:noMultiLvlLbl val="0"/>
      </c:catAx>
      <c:valAx>
        <c:axId val="-1176745264"/>
        <c:scaling>
          <c:orientation val="minMax"/>
        </c:scaling>
        <c:delete val="0"/>
        <c:axPos val="l"/>
        <c:majorGridlines/>
        <c:numFmt formatCode="_(&quot;$&quot;* #,##0_);_(&quot;$&quot;* \(#,##0\);_(&quot;$&quot;* &quot;-&quot;_);_(@_)" sourceLinked="1"/>
        <c:majorTickMark val="none"/>
        <c:minorTickMark val="none"/>
        <c:tickLblPos val="nextTo"/>
        <c:crossAx val="-1180937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Single Customer</a:t>
            </a:r>
            <a:r>
              <a:rPr lang="en-US" baseline="0"/>
              <a:t> - </a:t>
            </a:r>
            <a:r>
              <a:rPr lang="en-US"/>
              <a:t>Cumulative Cash Flow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'Simple SaaS analysis'!$A$29</c:f>
              <c:strCache>
                <c:ptCount val="1"/>
                <c:pt idx="0">
                  <c:v>Cumulative Cash Flow</c:v>
                </c:pt>
              </c:strCache>
            </c:strRef>
          </c:tx>
          <c:invertIfNegative val="0"/>
          <c:cat>
            <c:strRef>
              <c:f>'Simple SaaS analysis'!$B$25:$S$25</c:f>
              <c:strCache>
                <c:ptCount val="18"/>
                <c:pt idx="0">
                  <c:v>Month 1</c:v>
                </c:pt>
                <c:pt idx="1">
                  <c:v>Month 2</c:v>
                </c:pt>
                <c:pt idx="2">
                  <c:v>Month 3</c:v>
                </c:pt>
                <c:pt idx="3">
                  <c:v>Month 4</c:v>
                </c:pt>
                <c:pt idx="4">
                  <c:v>Month 5</c:v>
                </c:pt>
                <c:pt idx="5">
                  <c:v>Month 6</c:v>
                </c:pt>
                <c:pt idx="6">
                  <c:v>Month 7</c:v>
                </c:pt>
                <c:pt idx="7">
                  <c:v>Month 8</c:v>
                </c:pt>
                <c:pt idx="8">
                  <c:v>Month 9</c:v>
                </c:pt>
                <c:pt idx="9">
                  <c:v>Month 10</c:v>
                </c:pt>
                <c:pt idx="10">
                  <c:v>Month 11</c:v>
                </c:pt>
                <c:pt idx="11">
                  <c:v>Month 12</c:v>
                </c:pt>
                <c:pt idx="12">
                  <c:v>Month 13</c:v>
                </c:pt>
                <c:pt idx="13">
                  <c:v>Month 14</c:v>
                </c:pt>
                <c:pt idx="14">
                  <c:v>Month 15</c:v>
                </c:pt>
                <c:pt idx="15">
                  <c:v>Month 16</c:v>
                </c:pt>
                <c:pt idx="16">
                  <c:v>Month 17</c:v>
                </c:pt>
                <c:pt idx="17">
                  <c:v>Month 18</c:v>
                </c:pt>
              </c:strCache>
            </c:strRef>
          </c:cat>
          <c:val>
            <c:numRef>
              <c:f>'Simple SaaS analysis'!$B$29:$S$29</c:f>
              <c:numCache>
                <c:formatCode>_("$"* #,##0_);_("$"* \(#,##0\);_("$"* "-"_);_(@_)</c:formatCode>
                <c:ptCount val="18"/>
                <c:pt idx="0">
                  <c:v>-6000.0</c:v>
                </c:pt>
                <c:pt idx="1">
                  <c:v>-5520.0</c:v>
                </c:pt>
                <c:pt idx="2">
                  <c:v>-5040.0</c:v>
                </c:pt>
                <c:pt idx="3">
                  <c:v>-4560.0</c:v>
                </c:pt>
                <c:pt idx="4">
                  <c:v>-4080.0</c:v>
                </c:pt>
                <c:pt idx="5">
                  <c:v>-3600.0</c:v>
                </c:pt>
                <c:pt idx="6">
                  <c:v>-3120.0</c:v>
                </c:pt>
                <c:pt idx="7">
                  <c:v>-2640.0</c:v>
                </c:pt>
                <c:pt idx="8">
                  <c:v>-2160.0</c:v>
                </c:pt>
                <c:pt idx="9">
                  <c:v>-1680.0</c:v>
                </c:pt>
                <c:pt idx="10">
                  <c:v>-1200.0</c:v>
                </c:pt>
                <c:pt idx="11">
                  <c:v>-720.0</c:v>
                </c:pt>
                <c:pt idx="12">
                  <c:v>-240.0</c:v>
                </c:pt>
                <c:pt idx="13">
                  <c:v>240.0</c:v>
                </c:pt>
                <c:pt idx="14">
                  <c:v>720.0</c:v>
                </c:pt>
                <c:pt idx="15">
                  <c:v>1200.0</c:v>
                </c:pt>
                <c:pt idx="16">
                  <c:v>1680.0</c:v>
                </c:pt>
                <c:pt idx="17">
                  <c:v>2160.0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204575152"/>
        <c:axId val="-1268429904"/>
      </c:barChart>
      <c:catAx>
        <c:axId val="-1204575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268429904"/>
        <c:crosses val="autoZero"/>
        <c:auto val="1"/>
        <c:lblAlgn val="ctr"/>
        <c:lblOffset val="100"/>
        <c:noMultiLvlLbl val="0"/>
      </c:catAx>
      <c:valAx>
        <c:axId val="-1268429904"/>
        <c:scaling>
          <c:orientation val="minMax"/>
        </c:scaling>
        <c:delete val="0"/>
        <c:axPos val="l"/>
        <c:majorGridlines/>
        <c:numFmt formatCode="_(&quot;$&quot;* #,##0_);_(&quot;$&quot;* \(#,##0\);_(&quot;$&quot;* &quot;-&quot;_);_(@_)" sourceLinked="1"/>
        <c:majorTickMark val="out"/>
        <c:minorTickMark val="none"/>
        <c:tickLblPos val="nextTo"/>
        <c:crossAx val="-12045751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image" Target="../media/image1.png"/><Relationship Id="rId9" Type="http://schemas.openxmlformats.org/officeDocument/2006/relationships/image" Target="../media/image2.png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</xdr:row>
      <xdr:rowOff>19050</xdr:rowOff>
    </xdr:from>
    <xdr:to>
      <xdr:col>9</xdr:col>
      <xdr:colOff>266700</xdr:colOff>
      <xdr:row>21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4</xdr:row>
      <xdr:rowOff>0</xdr:rowOff>
    </xdr:from>
    <xdr:to>
      <xdr:col>15</xdr:col>
      <xdr:colOff>0</xdr:colOff>
      <xdr:row>21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523875</xdr:colOff>
      <xdr:row>45</xdr:row>
      <xdr:rowOff>21431</xdr:rowOff>
    </xdr:from>
    <xdr:to>
      <xdr:col>4</xdr:col>
      <xdr:colOff>619125</xdr:colOff>
      <xdr:row>65</xdr:row>
      <xdr:rowOff>97631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85725</xdr:colOff>
      <xdr:row>44</xdr:row>
      <xdr:rowOff>185737</xdr:rowOff>
    </xdr:from>
    <xdr:to>
      <xdr:col>10</xdr:col>
      <xdr:colOff>219075</xdr:colOff>
      <xdr:row>65</xdr:row>
      <xdr:rowOff>71437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390526</xdr:colOff>
      <xdr:row>110</xdr:row>
      <xdr:rowOff>157162</xdr:rowOff>
    </xdr:from>
    <xdr:to>
      <xdr:col>2</xdr:col>
      <xdr:colOff>628650</xdr:colOff>
      <xdr:row>134</xdr:row>
      <xdr:rowOff>114300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809625</xdr:colOff>
      <xdr:row>181</xdr:row>
      <xdr:rowOff>9524</xdr:rowOff>
    </xdr:from>
    <xdr:to>
      <xdr:col>3</xdr:col>
      <xdr:colOff>685800</xdr:colOff>
      <xdr:row>205</xdr:row>
      <xdr:rowOff>190499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514350</xdr:colOff>
      <xdr:row>73</xdr:row>
      <xdr:rowOff>9525</xdr:rowOff>
    </xdr:from>
    <xdr:to>
      <xdr:col>4</xdr:col>
      <xdr:colOff>47625</xdr:colOff>
      <xdr:row>101</xdr:row>
      <xdr:rowOff>9525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3</xdr:col>
      <xdr:colOff>695325</xdr:colOff>
      <xdr:row>155</xdr:row>
      <xdr:rowOff>0</xdr:rowOff>
    </xdr:from>
    <xdr:to>
      <xdr:col>8</xdr:col>
      <xdr:colOff>437346</xdr:colOff>
      <xdr:row>180</xdr:row>
      <xdr:rowOff>4985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724400" y="29546550"/>
          <a:ext cx="3913971" cy="4767485"/>
        </a:xfrm>
        <a:prstGeom prst="rect">
          <a:avLst/>
        </a:prstGeom>
      </xdr:spPr>
    </xdr:pic>
    <xdr:clientData/>
  </xdr:twoCellAnchor>
  <xdr:twoCellAnchor editAs="oneCell">
    <xdr:from>
      <xdr:col>0</xdr:col>
      <xdr:colOff>800100</xdr:colOff>
      <xdr:row>155</xdr:row>
      <xdr:rowOff>0</xdr:rowOff>
    </xdr:from>
    <xdr:to>
      <xdr:col>3</xdr:col>
      <xdr:colOff>684996</xdr:colOff>
      <xdr:row>180</xdr:row>
      <xdr:rowOff>4985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800100" y="29546550"/>
          <a:ext cx="3913971" cy="4767485"/>
        </a:xfrm>
        <a:prstGeom prst="rect">
          <a:avLst/>
        </a:prstGeom>
      </xdr:spPr>
    </xdr:pic>
    <xdr:clientData/>
  </xdr:twoCellAnchor>
  <xdr:twoCellAnchor>
    <xdr:from>
      <xdr:col>5</xdr:col>
      <xdr:colOff>628650</xdr:colOff>
      <xdr:row>185</xdr:row>
      <xdr:rowOff>47624</xdr:rowOff>
    </xdr:from>
    <xdr:to>
      <xdr:col>9</xdr:col>
      <xdr:colOff>304800</xdr:colOff>
      <xdr:row>191</xdr:row>
      <xdr:rowOff>95249</xdr:rowOff>
    </xdr:to>
    <xdr:sp macro="" textlink="">
      <xdr:nvSpPr>
        <xdr:cNvPr id="15" name="Rounded Rectangle 14"/>
        <xdr:cNvSpPr/>
      </xdr:nvSpPr>
      <xdr:spPr>
        <a:xfrm>
          <a:off x="6219825" y="35309174"/>
          <a:ext cx="3200400" cy="119062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/>
            <a:t>Note:</a:t>
          </a:r>
          <a:r>
            <a:rPr lang="en-US" sz="1400" baseline="0"/>
            <a:t> this chart is live and will change if you alter the Churn rate in the model. the other two graphs above show fixed churn values, so will not update.</a:t>
          </a:r>
          <a:endParaRPr lang="en-US" sz="1400"/>
        </a:p>
      </xdr:txBody>
    </xdr:sp>
    <xdr:clientData/>
  </xdr:twoCellAnchor>
  <xdr:twoCellAnchor>
    <xdr:from>
      <xdr:col>4</xdr:col>
      <xdr:colOff>114300</xdr:colOff>
      <xdr:row>187</xdr:row>
      <xdr:rowOff>123825</xdr:rowOff>
    </xdr:from>
    <xdr:to>
      <xdr:col>5</xdr:col>
      <xdr:colOff>533400</xdr:colOff>
      <xdr:row>189</xdr:row>
      <xdr:rowOff>0</xdr:rowOff>
    </xdr:to>
    <xdr:sp macro="" textlink="">
      <xdr:nvSpPr>
        <xdr:cNvPr id="16" name="Left Arrow 15"/>
        <xdr:cNvSpPr/>
      </xdr:nvSpPr>
      <xdr:spPr>
        <a:xfrm>
          <a:off x="4924425" y="35766375"/>
          <a:ext cx="1200150" cy="257175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0.12917</cdr:x>
      <cdr:y>0.36286</cdr:y>
    </cdr:from>
    <cdr:to>
      <cdr:x>0.75208</cdr:x>
      <cdr:y>0.91143</cdr:y>
    </cdr:to>
    <cdr:sp macro="" textlink="">
      <cdr:nvSpPr>
        <cdr:cNvPr id="3" name="Rounded Rectangle 2"/>
        <cdr:cNvSpPr/>
      </cdr:nvSpPr>
      <cdr:spPr>
        <a:xfrm xmlns:a="http://schemas.openxmlformats.org/drawingml/2006/main">
          <a:off x="590565" y="1209675"/>
          <a:ext cx="2847960" cy="1828805"/>
        </a:xfrm>
        <a:prstGeom xmlns:a="http://schemas.openxmlformats.org/drawingml/2006/main" prst="roundRect">
          <a:avLst/>
        </a:prstGeom>
        <a:noFill xmlns:a="http://schemas.openxmlformats.org/drawingml/2006/main"/>
      </cdr:spPr>
      <cdr:style>
        <a:lnRef xmlns:a="http://schemas.openxmlformats.org/drawingml/2006/main" idx="2">
          <a:schemeClr val="accent2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0.3125</cdr:x>
      <cdr:y>0.77614</cdr:y>
    </cdr:from>
    <cdr:to>
      <cdr:x>0.67085</cdr:x>
      <cdr:y>0.86957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428750" y="2587461"/>
          <a:ext cx="1638376" cy="311473"/>
        </a:xfrm>
        <a:prstGeom xmlns:a="http://schemas.openxmlformats.org/drawingml/2006/main" prst="rect">
          <a:avLst/>
        </a:prstGeom>
        <a:solidFill xmlns:a="http://schemas.openxmlformats.org/drawingml/2006/main">
          <a:srgbClr val="C00000"/>
        </a:solidFill>
      </cdr:spPr>
      <cdr:txBody>
        <a:bodyPr xmlns:a="http://schemas.openxmlformats.org/drawingml/2006/main" vertOverflow="clip" horzOverflow="clip" wrap="none" lIns="91440" rtlCol="0" anchor="ctr" anchorCtr="0">
          <a:spAutoFit/>
        </a:bodyPr>
        <a:lstStyle xmlns:a="http://schemas.openxmlformats.org/drawingml/2006/main"/>
        <a:p xmlns:a="http://schemas.openxmlformats.org/drawingml/2006/main">
          <a:r>
            <a:rPr lang="en-US" sz="1400" b="1">
              <a:solidFill>
                <a:schemeClr val="bg1"/>
              </a:solidFill>
            </a:rPr>
            <a:t>Negative Cash Flow</a:t>
          </a:r>
          <a:endParaRPr lang="en-US" sz="1400" b="1">
            <a:solidFill>
              <a:srgbClr val="FF0000"/>
            </a:solidFill>
          </a:endParaRP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123824</xdr:colOff>
      <xdr:row>7</xdr:row>
      <xdr:rowOff>23812</xdr:rowOff>
    </xdr:from>
    <xdr:to>
      <xdr:col>7</xdr:col>
      <xdr:colOff>38438</xdr:colOff>
      <xdr:row>29</xdr:row>
      <xdr:rowOff>123825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63398</xdr:colOff>
      <xdr:row>13</xdr:row>
      <xdr:rowOff>142875</xdr:rowOff>
    </xdr:from>
    <xdr:to>
      <xdr:col>6</xdr:col>
      <xdr:colOff>451104</xdr:colOff>
      <xdr:row>21</xdr:row>
      <xdr:rowOff>67284</xdr:rowOff>
    </xdr:to>
    <xdr:sp macro="" textlink="">
      <xdr:nvSpPr>
        <xdr:cNvPr id="2" name="Freeform 1"/>
        <xdr:cNvSpPr/>
      </xdr:nvSpPr>
      <xdr:spPr>
        <a:xfrm>
          <a:off x="1892198" y="2619375"/>
          <a:ext cx="2216506" cy="1448409"/>
        </a:xfrm>
        <a:custGeom>
          <a:avLst/>
          <a:gdLst>
            <a:gd name="connsiteX0" fmla="*/ 0 w 2216506"/>
            <a:gd name="connsiteY0" fmla="*/ 0 h 1448409"/>
            <a:gd name="connsiteX1" fmla="*/ 2209190 w 2216506"/>
            <a:gd name="connsiteY1" fmla="*/ 0 h 1448409"/>
            <a:gd name="connsiteX2" fmla="*/ 2216506 w 2216506"/>
            <a:gd name="connsiteY2" fmla="*/ 358444 h 1448409"/>
            <a:gd name="connsiteX3" fmla="*/ 0 w 2216506"/>
            <a:gd name="connsiteY3" fmla="*/ 1448409 h 1448409"/>
            <a:gd name="connsiteX0" fmla="*/ 0 w 2216506"/>
            <a:gd name="connsiteY0" fmla="*/ 0 h 1448409"/>
            <a:gd name="connsiteX1" fmla="*/ 2209190 w 2216506"/>
            <a:gd name="connsiteY1" fmla="*/ 0 h 1448409"/>
            <a:gd name="connsiteX2" fmla="*/ 2216506 w 2216506"/>
            <a:gd name="connsiteY2" fmla="*/ 358444 h 1448409"/>
            <a:gd name="connsiteX3" fmla="*/ 0 w 2216506"/>
            <a:gd name="connsiteY3" fmla="*/ 1448409 h 1448409"/>
            <a:gd name="connsiteX4" fmla="*/ 0 w 2216506"/>
            <a:gd name="connsiteY4" fmla="*/ 0 h 1448409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216506" h="1448409">
              <a:moveTo>
                <a:pt x="0" y="0"/>
              </a:moveTo>
              <a:lnTo>
                <a:pt x="2209190" y="0"/>
              </a:lnTo>
              <a:lnTo>
                <a:pt x="2216506" y="358444"/>
              </a:lnTo>
              <a:lnTo>
                <a:pt x="0" y="1448409"/>
              </a:lnTo>
              <a:lnTo>
                <a:pt x="0" y="0"/>
              </a:lnTo>
              <a:close/>
            </a:path>
          </a:pathLst>
        </a:cu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wrap="square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2</xdr:col>
      <xdr:colOff>0</xdr:colOff>
      <xdr:row>5</xdr:row>
      <xdr:rowOff>0</xdr:rowOff>
    </xdr:from>
    <xdr:to>
      <xdr:col>9</xdr:col>
      <xdr:colOff>304800</xdr:colOff>
      <xdr:row>22</xdr:row>
      <xdr:rowOff>95250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18287</xdr:colOff>
      <xdr:row>9</xdr:row>
      <xdr:rowOff>87401</xdr:rowOff>
    </xdr:from>
    <xdr:to>
      <xdr:col>8</xdr:col>
      <xdr:colOff>142646</xdr:colOff>
      <xdr:row>11</xdr:row>
      <xdr:rowOff>79477</xdr:rowOff>
    </xdr:to>
    <xdr:sp macro="" textlink="">
      <xdr:nvSpPr>
        <xdr:cNvPr id="4" name="Line Callout 2 3"/>
        <xdr:cNvSpPr/>
      </xdr:nvSpPr>
      <xdr:spPr>
        <a:xfrm>
          <a:off x="3066287" y="1801901"/>
          <a:ext cx="1953159" cy="373076"/>
        </a:xfrm>
        <a:prstGeom prst="borderCallout2">
          <a:avLst>
            <a:gd name="adj1" fmla="val 18750"/>
            <a:gd name="adj2" fmla="val 2903"/>
            <a:gd name="adj3" fmla="val 18750"/>
            <a:gd name="adj4" fmla="val -16667"/>
            <a:gd name="adj5" fmla="val 218382"/>
            <a:gd name="adj6" fmla="val -32435"/>
          </a:avLst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/>
            <a:t>Cash Flow Trough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forentrepreneurs.com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185"/>
  <sheetViews>
    <sheetView tabSelected="1" workbookViewId="0">
      <selection activeCell="A4" sqref="A4"/>
    </sheetView>
  </sheetViews>
  <sheetFormatPr baseColWidth="10" defaultColWidth="8.83203125" defaultRowHeight="15" x14ac:dyDescent="0.2"/>
  <cols>
    <col min="1" max="1" width="34.33203125" customWidth="1"/>
    <col min="2" max="2" width="14.5" bestFit="1" customWidth="1"/>
    <col min="3" max="6" width="11.6640625" customWidth="1"/>
    <col min="7" max="37" width="13.6640625" customWidth="1"/>
    <col min="38" max="41" width="14.5" customWidth="1"/>
    <col min="42" max="42" width="12.33203125" bestFit="1" customWidth="1"/>
    <col min="43" max="61" width="11.33203125" customWidth="1"/>
  </cols>
  <sheetData>
    <row r="1" spans="1:2" ht="23" x14ac:dyDescent="0.25">
      <c r="A1" s="26" t="s">
        <v>73</v>
      </c>
    </row>
    <row r="2" spans="1:2" ht="14" customHeight="1" x14ac:dyDescent="0.25">
      <c r="A2" s="26"/>
    </row>
    <row r="3" spans="1:2" x14ac:dyDescent="0.2">
      <c r="A3" s="34" t="s">
        <v>141</v>
      </c>
      <c r="B3" s="35" t="s">
        <v>142</v>
      </c>
    </row>
    <row r="4" spans="1:2" ht="15" customHeight="1" x14ac:dyDescent="0.25">
      <c r="A4" s="26"/>
    </row>
    <row r="6" spans="1:2" ht="18" thickBot="1" x14ac:dyDescent="0.25">
      <c r="A6" s="7" t="s">
        <v>72</v>
      </c>
    </row>
    <row r="7" spans="1:2" ht="16" thickTop="1" x14ac:dyDescent="0.2">
      <c r="A7" t="s">
        <v>11</v>
      </c>
      <c r="B7" s="12">
        <v>600</v>
      </c>
    </row>
    <row r="8" spans="1:2" x14ac:dyDescent="0.2">
      <c r="A8" t="s">
        <v>10</v>
      </c>
      <c r="B8" s="13">
        <v>0.8</v>
      </c>
    </row>
    <row r="9" spans="1:2" x14ac:dyDescent="0.2">
      <c r="A9" t="s">
        <v>9</v>
      </c>
      <c r="B9" s="12">
        <v>6000</v>
      </c>
    </row>
    <row r="10" spans="1:2" x14ac:dyDescent="0.2">
      <c r="A10" t="s">
        <v>8</v>
      </c>
      <c r="B10" s="10">
        <v>2.5000000000000001E-2</v>
      </c>
    </row>
    <row r="11" spans="1:2" x14ac:dyDescent="0.2">
      <c r="B11" s="9"/>
    </row>
    <row r="12" spans="1:2" x14ac:dyDescent="0.2">
      <c r="A12" t="s">
        <v>7</v>
      </c>
      <c r="B12" s="8">
        <v>10</v>
      </c>
    </row>
    <row r="13" spans="1:2" x14ac:dyDescent="0.2">
      <c r="A13" t="s">
        <v>79</v>
      </c>
      <c r="B13" s="8">
        <v>2</v>
      </c>
    </row>
    <row r="16" spans="1:2" ht="18" thickBot="1" x14ac:dyDescent="0.25">
      <c r="A16" s="7" t="s">
        <v>5</v>
      </c>
    </row>
    <row r="17" spans="1:61" ht="16" thickTop="1" x14ac:dyDescent="0.2">
      <c r="A17" t="s">
        <v>4</v>
      </c>
      <c r="B17" s="33">
        <f>1/B10</f>
        <v>40</v>
      </c>
      <c r="C17" t="s">
        <v>71</v>
      </c>
    </row>
    <row r="18" spans="1:61" x14ac:dyDescent="0.2">
      <c r="A18" t="s">
        <v>3</v>
      </c>
      <c r="B18" s="6">
        <f>B7*B8/B10</f>
        <v>19200</v>
      </c>
    </row>
    <row r="19" spans="1:61" x14ac:dyDescent="0.2">
      <c r="A19" t="s">
        <v>2</v>
      </c>
      <c r="B19" s="5">
        <f>B18/B9</f>
        <v>3.2</v>
      </c>
    </row>
    <row r="20" spans="1:61" x14ac:dyDescent="0.2">
      <c r="A20" t="s">
        <v>1</v>
      </c>
      <c r="B20" s="25">
        <f>B9/(B7*B8)</f>
        <v>12.5</v>
      </c>
      <c r="C20" t="s">
        <v>71</v>
      </c>
    </row>
    <row r="21" spans="1:61" x14ac:dyDescent="0.2">
      <c r="A21" t="s">
        <v>70</v>
      </c>
      <c r="B21" s="6">
        <f>MIN(B42:AO42)</f>
        <v>-1652640</v>
      </c>
    </row>
    <row r="23" spans="1:61" ht="21" thickBot="1" x14ac:dyDescent="0.3">
      <c r="A23" s="21" t="s">
        <v>69</v>
      </c>
    </row>
    <row r="24" spans="1:61" ht="16" thickTop="1" x14ac:dyDescent="0.2"/>
    <row r="25" spans="1:61" x14ac:dyDescent="0.2">
      <c r="B25" s="17" t="s">
        <v>55</v>
      </c>
      <c r="C25" s="17" t="s">
        <v>54</v>
      </c>
      <c r="D25" s="17" t="s">
        <v>53</v>
      </c>
      <c r="E25" s="17" t="s">
        <v>52</v>
      </c>
      <c r="F25" s="17" t="s">
        <v>51</v>
      </c>
      <c r="G25" s="17" t="s">
        <v>50</v>
      </c>
      <c r="H25" s="17" t="s">
        <v>49</v>
      </c>
      <c r="I25" s="17" t="s">
        <v>48</v>
      </c>
      <c r="J25" s="17" t="s">
        <v>47</v>
      </c>
      <c r="K25" s="17" t="s">
        <v>46</v>
      </c>
      <c r="L25" s="17" t="s">
        <v>45</v>
      </c>
      <c r="M25" s="17" t="s">
        <v>44</v>
      </c>
      <c r="N25" s="17" t="s">
        <v>43</v>
      </c>
      <c r="O25" s="17" t="s">
        <v>42</v>
      </c>
      <c r="P25" s="17" t="s">
        <v>41</v>
      </c>
      <c r="Q25" s="17" t="s">
        <v>40</v>
      </c>
      <c r="R25" s="17" t="s">
        <v>39</v>
      </c>
      <c r="S25" s="17" t="s">
        <v>38</v>
      </c>
      <c r="T25" s="17" t="s">
        <v>37</v>
      </c>
      <c r="U25" s="17" t="s">
        <v>36</v>
      </c>
      <c r="V25" s="17" t="s">
        <v>35</v>
      </c>
      <c r="W25" s="17" t="s">
        <v>34</v>
      </c>
      <c r="X25" s="17" t="s">
        <v>33</v>
      </c>
      <c r="Y25" s="17" t="s">
        <v>32</v>
      </c>
      <c r="Z25" s="17" t="s">
        <v>31</v>
      </c>
      <c r="AA25" s="17" t="s">
        <v>30</v>
      </c>
      <c r="AB25" s="17" t="s">
        <v>29</v>
      </c>
      <c r="AC25" s="17" t="s">
        <v>28</v>
      </c>
      <c r="AD25" s="17" t="s">
        <v>27</v>
      </c>
      <c r="AE25" s="17" t="s">
        <v>26</v>
      </c>
      <c r="AF25" s="17" t="s">
        <v>25</v>
      </c>
      <c r="AG25" s="17" t="s">
        <v>24</v>
      </c>
      <c r="AH25" s="17" t="s">
        <v>23</v>
      </c>
      <c r="AI25" s="17" t="s">
        <v>22</v>
      </c>
      <c r="AJ25" s="17" t="s">
        <v>21</v>
      </c>
      <c r="AK25" s="17" t="s">
        <v>20</v>
      </c>
      <c r="AL25" s="17" t="s">
        <v>19</v>
      </c>
      <c r="AM25" s="17" t="s">
        <v>18</v>
      </c>
      <c r="AN25" s="17" t="s">
        <v>17</v>
      </c>
      <c r="AO25" s="17" t="s">
        <v>16</v>
      </c>
      <c r="AP25" s="17" t="s">
        <v>121</v>
      </c>
      <c r="AQ25" s="17" t="s">
        <v>122</v>
      </c>
      <c r="AR25" s="17" t="s">
        <v>123</v>
      </c>
      <c r="AS25" s="17" t="s">
        <v>124</v>
      </c>
      <c r="AT25" s="17" t="s">
        <v>125</v>
      </c>
      <c r="AU25" s="17" t="s">
        <v>126</v>
      </c>
      <c r="AV25" s="17" t="s">
        <v>127</v>
      </c>
      <c r="AW25" s="17" t="s">
        <v>128</v>
      </c>
      <c r="AX25" s="17" t="s">
        <v>129</v>
      </c>
      <c r="AY25" s="17" t="s">
        <v>130</v>
      </c>
      <c r="AZ25" s="17" t="s">
        <v>131</v>
      </c>
      <c r="BA25" s="17" t="s">
        <v>132</v>
      </c>
      <c r="BB25" s="17" t="s">
        <v>133</v>
      </c>
      <c r="BC25" s="17" t="s">
        <v>134</v>
      </c>
      <c r="BD25" s="17" t="s">
        <v>135</v>
      </c>
      <c r="BE25" s="17" t="s">
        <v>136</v>
      </c>
      <c r="BF25" s="17" t="s">
        <v>137</v>
      </c>
      <c r="BG25" s="17" t="s">
        <v>138</v>
      </c>
      <c r="BH25" s="17" t="s">
        <v>139</v>
      </c>
      <c r="BI25" s="17" t="s">
        <v>140</v>
      </c>
    </row>
    <row r="26" spans="1:61" x14ac:dyDescent="0.2">
      <c r="A26" t="s">
        <v>68</v>
      </c>
      <c r="B26" s="24">
        <f>-B9</f>
        <v>-6000</v>
      </c>
    </row>
    <row r="27" spans="1:61" x14ac:dyDescent="0.2">
      <c r="A27" t="s">
        <v>67</v>
      </c>
      <c r="B27" s="24">
        <v>0</v>
      </c>
      <c r="C27" s="24">
        <f t="shared" ref="C27:BI27" si="0">$B$7*$B$8</f>
        <v>480</v>
      </c>
      <c r="D27" s="24">
        <f t="shared" si="0"/>
        <v>480</v>
      </c>
      <c r="E27" s="24">
        <f t="shared" si="0"/>
        <v>480</v>
      </c>
      <c r="F27" s="24">
        <f t="shared" si="0"/>
        <v>480</v>
      </c>
      <c r="G27" s="24">
        <f t="shared" si="0"/>
        <v>480</v>
      </c>
      <c r="H27" s="24">
        <f t="shared" si="0"/>
        <v>480</v>
      </c>
      <c r="I27" s="24">
        <f t="shared" si="0"/>
        <v>480</v>
      </c>
      <c r="J27" s="24">
        <f t="shared" si="0"/>
        <v>480</v>
      </c>
      <c r="K27" s="24">
        <f t="shared" si="0"/>
        <v>480</v>
      </c>
      <c r="L27" s="24">
        <f t="shared" si="0"/>
        <v>480</v>
      </c>
      <c r="M27" s="24">
        <f t="shared" si="0"/>
        <v>480</v>
      </c>
      <c r="N27" s="24">
        <f t="shared" si="0"/>
        <v>480</v>
      </c>
      <c r="O27" s="24">
        <f t="shared" si="0"/>
        <v>480</v>
      </c>
      <c r="P27" s="24">
        <f t="shared" si="0"/>
        <v>480</v>
      </c>
      <c r="Q27" s="24">
        <f t="shared" si="0"/>
        <v>480</v>
      </c>
      <c r="R27" s="24">
        <f t="shared" si="0"/>
        <v>480</v>
      </c>
      <c r="S27" s="24">
        <f t="shared" si="0"/>
        <v>480</v>
      </c>
      <c r="T27" s="24">
        <f t="shared" si="0"/>
        <v>480</v>
      </c>
      <c r="U27" s="24">
        <f t="shared" si="0"/>
        <v>480</v>
      </c>
      <c r="V27" s="24">
        <f t="shared" si="0"/>
        <v>480</v>
      </c>
      <c r="W27" s="24">
        <f t="shared" si="0"/>
        <v>480</v>
      </c>
      <c r="X27" s="24">
        <f t="shared" si="0"/>
        <v>480</v>
      </c>
      <c r="Y27" s="24">
        <f t="shared" si="0"/>
        <v>480</v>
      </c>
      <c r="Z27" s="24">
        <f t="shared" si="0"/>
        <v>480</v>
      </c>
      <c r="AA27" s="24">
        <f t="shared" si="0"/>
        <v>480</v>
      </c>
      <c r="AB27" s="24">
        <f t="shared" si="0"/>
        <v>480</v>
      </c>
      <c r="AC27" s="24">
        <f t="shared" si="0"/>
        <v>480</v>
      </c>
      <c r="AD27" s="24">
        <f t="shared" si="0"/>
        <v>480</v>
      </c>
      <c r="AE27" s="24">
        <f t="shared" si="0"/>
        <v>480</v>
      </c>
      <c r="AF27" s="24">
        <f t="shared" si="0"/>
        <v>480</v>
      </c>
      <c r="AG27" s="24">
        <f t="shared" si="0"/>
        <v>480</v>
      </c>
      <c r="AH27" s="24">
        <f t="shared" si="0"/>
        <v>480</v>
      </c>
      <c r="AI27" s="24">
        <f t="shared" si="0"/>
        <v>480</v>
      </c>
      <c r="AJ27" s="24">
        <f t="shared" si="0"/>
        <v>480</v>
      </c>
      <c r="AK27" s="24">
        <f t="shared" si="0"/>
        <v>480</v>
      </c>
      <c r="AL27" s="24">
        <f t="shared" si="0"/>
        <v>480</v>
      </c>
      <c r="AM27" s="24">
        <f t="shared" si="0"/>
        <v>480</v>
      </c>
      <c r="AN27" s="24">
        <f t="shared" si="0"/>
        <v>480</v>
      </c>
      <c r="AO27" s="24">
        <f t="shared" si="0"/>
        <v>480</v>
      </c>
      <c r="AP27" s="24">
        <f t="shared" si="0"/>
        <v>480</v>
      </c>
      <c r="AQ27" s="24">
        <f t="shared" si="0"/>
        <v>480</v>
      </c>
      <c r="AR27" s="24">
        <f t="shared" si="0"/>
        <v>480</v>
      </c>
      <c r="AS27" s="24">
        <f t="shared" si="0"/>
        <v>480</v>
      </c>
      <c r="AT27" s="24">
        <f t="shared" si="0"/>
        <v>480</v>
      </c>
      <c r="AU27" s="24">
        <f t="shared" si="0"/>
        <v>480</v>
      </c>
      <c r="AV27" s="24">
        <f t="shared" si="0"/>
        <v>480</v>
      </c>
      <c r="AW27" s="24">
        <f t="shared" si="0"/>
        <v>480</v>
      </c>
      <c r="AX27" s="24">
        <f t="shared" si="0"/>
        <v>480</v>
      </c>
      <c r="AY27" s="24">
        <f t="shared" si="0"/>
        <v>480</v>
      </c>
      <c r="AZ27" s="24">
        <f t="shared" si="0"/>
        <v>480</v>
      </c>
      <c r="BA27" s="24">
        <f t="shared" si="0"/>
        <v>480</v>
      </c>
      <c r="BB27" s="24">
        <f t="shared" si="0"/>
        <v>480</v>
      </c>
      <c r="BC27" s="24">
        <f t="shared" si="0"/>
        <v>480</v>
      </c>
      <c r="BD27" s="24">
        <f t="shared" si="0"/>
        <v>480</v>
      </c>
      <c r="BE27" s="24">
        <f t="shared" si="0"/>
        <v>480</v>
      </c>
      <c r="BF27" s="24">
        <f t="shared" si="0"/>
        <v>480</v>
      </c>
      <c r="BG27" s="24">
        <f t="shared" si="0"/>
        <v>480</v>
      </c>
      <c r="BH27" s="24">
        <f t="shared" si="0"/>
        <v>480</v>
      </c>
      <c r="BI27" s="24">
        <f t="shared" si="0"/>
        <v>480</v>
      </c>
    </row>
    <row r="28" spans="1:61" x14ac:dyDescent="0.2">
      <c r="A28" s="19" t="s">
        <v>60</v>
      </c>
      <c r="B28" s="23">
        <f t="shared" ref="B28:AO28" si="1">B26+B27</f>
        <v>-6000</v>
      </c>
      <c r="C28" s="23">
        <f t="shared" si="1"/>
        <v>480</v>
      </c>
      <c r="D28" s="23">
        <f t="shared" si="1"/>
        <v>480</v>
      </c>
      <c r="E28" s="23">
        <f t="shared" si="1"/>
        <v>480</v>
      </c>
      <c r="F28" s="23">
        <f t="shared" si="1"/>
        <v>480</v>
      </c>
      <c r="G28" s="23">
        <f t="shared" si="1"/>
        <v>480</v>
      </c>
      <c r="H28" s="23">
        <f t="shared" si="1"/>
        <v>480</v>
      </c>
      <c r="I28" s="23">
        <f t="shared" si="1"/>
        <v>480</v>
      </c>
      <c r="J28" s="23">
        <f t="shared" si="1"/>
        <v>480</v>
      </c>
      <c r="K28" s="23">
        <f t="shared" si="1"/>
        <v>480</v>
      </c>
      <c r="L28" s="23">
        <f t="shared" si="1"/>
        <v>480</v>
      </c>
      <c r="M28" s="23">
        <f t="shared" si="1"/>
        <v>480</v>
      </c>
      <c r="N28" s="23">
        <f t="shared" si="1"/>
        <v>480</v>
      </c>
      <c r="O28" s="23">
        <f t="shared" si="1"/>
        <v>480</v>
      </c>
      <c r="P28" s="23">
        <f t="shared" si="1"/>
        <v>480</v>
      </c>
      <c r="Q28" s="23">
        <f t="shared" si="1"/>
        <v>480</v>
      </c>
      <c r="R28" s="23">
        <f t="shared" si="1"/>
        <v>480</v>
      </c>
      <c r="S28" s="23">
        <f t="shared" si="1"/>
        <v>480</v>
      </c>
      <c r="T28" s="23">
        <f t="shared" si="1"/>
        <v>480</v>
      </c>
      <c r="U28" s="23">
        <f t="shared" si="1"/>
        <v>480</v>
      </c>
      <c r="V28" s="23">
        <f t="shared" si="1"/>
        <v>480</v>
      </c>
      <c r="W28" s="23">
        <f t="shared" si="1"/>
        <v>480</v>
      </c>
      <c r="X28" s="23">
        <f t="shared" si="1"/>
        <v>480</v>
      </c>
      <c r="Y28" s="23">
        <f t="shared" si="1"/>
        <v>480</v>
      </c>
      <c r="Z28" s="23">
        <f t="shared" si="1"/>
        <v>480</v>
      </c>
      <c r="AA28" s="23">
        <f t="shared" si="1"/>
        <v>480</v>
      </c>
      <c r="AB28" s="23">
        <f t="shared" si="1"/>
        <v>480</v>
      </c>
      <c r="AC28" s="23">
        <f t="shared" si="1"/>
        <v>480</v>
      </c>
      <c r="AD28" s="23">
        <f t="shared" si="1"/>
        <v>480</v>
      </c>
      <c r="AE28" s="23">
        <f t="shared" si="1"/>
        <v>480</v>
      </c>
      <c r="AF28" s="23">
        <f t="shared" si="1"/>
        <v>480</v>
      </c>
      <c r="AG28" s="23">
        <f t="shared" si="1"/>
        <v>480</v>
      </c>
      <c r="AH28" s="23">
        <f t="shared" si="1"/>
        <v>480</v>
      </c>
      <c r="AI28" s="23">
        <f t="shared" si="1"/>
        <v>480</v>
      </c>
      <c r="AJ28" s="23">
        <f t="shared" si="1"/>
        <v>480</v>
      </c>
      <c r="AK28" s="23">
        <f t="shared" si="1"/>
        <v>480</v>
      </c>
      <c r="AL28" s="23">
        <f t="shared" si="1"/>
        <v>480</v>
      </c>
      <c r="AM28" s="23">
        <f t="shared" si="1"/>
        <v>480</v>
      </c>
      <c r="AN28" s="23">
        <f t="shared" si="1"/>
        <v>480</v>
      </c>
      <c r="AO28" s="23">
        <f t="shared" si="1"/>
        <v>480</v>
      </c>
      <c r="AP28" s="23">
        <f t="shared" ref="AP28:BI28" si="2">AP26+AP27</f>
        <v>480</v>
      </c>
      <c r="AQ28" s="23">
        <f t="shared" si="2"/>
        <v>480</v>
      </c>
      <c r="AR28" s="23">
        <f t="shared" si="2"/>
        <v>480</v>
      </c>
      <c r="AS28" s="23">
        <f t="shared" si="2"/>
        <v>480</v>
      </c>
      <c r="AT28" s="23">
        <f t="shared" si="2"/>
        <v>480</v>
      </c>
      <c r="AU28" s="23">
        <f t="shared" si="2"/>
        <v>480</v>
      </c>
      <c r="AV28" s="23">
        <f t="shared" si="2"/>
        <v>480</v>
      </c>
      <c r="AW28" s="23">
        <f t="shared" si="2"/>
        <v>480</v>
      </c>
      <c r="AX28" s="23">
        <f t="shared" si="2"/>
        <v>480</v>
      </c>
      <c r="AY28" s="23">
        <f t="shared" si="2"/>
        <v>480</v>
      </c>
      <c r="AZ28" s="23">
        <f t="shared" si="2"/>
        <v>480</v>
      </c>
      <c r="BA28" s="23">
        <f t="shared" si="2"/>
        <v>480</v>
      </c>
      <c r="BB28" s="23">
        <f t="shared" si="2"/>
        <v>480</v>
      </c>
      <c r="BC28" s="23">
        <f t="shared" si="2"/>
        <v>480</v>
      </c>
      <c r="BD28" s="23">
        <f t="shared" si="2"/>
        <v>480</v>
      </c>
      <c r="BE28" s="23">
        <f t="shared" si="2"/>
        <v>480</v>
      </c>
      <c r="BF28" s="23">
        <f t="shared" si="2"/>
        <v>480</v>
      </c>
      <c r="BG28" s="23">
        <f t="shared" si="2"/>
        <v>480</v>
      </c>
      <c r="BH28" s="23">
        <f t="shared" si="2"/>
        <v>480</v>
      </c>
      <c r="BI28" s="23">
        <f t="shared" si="2"/>
        <v>480</v>
      </c>
    </row>
    <row r="29" spans="1:61" ht="16" thickBot="1" x14ac:dyDescent="0.25">
      <c r="A29" s="16" t="s">
        <v>56</v>
      </c>
      <c r="B29" s="22">
        <f>SUM(B26:B27)</f>
        <v>-6000</v>
      </c>
      <c r="C29" s="22">
        <f t="shared" ref="C29:AO29" si="3">B29+C27</f>
        <v>-5520</v>
      </c>
      <c r="D29" s="22">
        <f t="shared" si="3"/>
        <v>-5040</v>
      </c>
      <c r="E29" s="22">
        <f t="shared" si="3"/>
        <v>-4560</v>
      </c>
      <c r="F29" s="22">
        <f t="shared" si="3"/>
        <v>-4080</v>
      </c>
      <c r="G29" s="22">
        <f t="shared" si="3"/>
        <v>-3600</v>
      </c>
      <c r="H29" s="22">
        <f t="shared" si="3"/>
        <v>-3120</v>
      </c>
      <c r="I29" s="22">
        <f t="shared" si="3"/>
        <v>-2640</v>
      </c>
      <c r="J29" s="22">
        <f t="shared" si="3"/>
        <v>-2160</v>
      </c>
      <c r="K29" s="22">
        <f t="shared" si="3"/>
        <v>-1680</v>
      </c>
      <c r="L29" s="22">
        <f t="shared" si="3"/>
        <v>-1200</v>
      </c>
      <c r="M29" s="22">
        <f t="shared" si="3"/>
        <v>-720</v>
      </c>
      <c r="N29" s="22">
        <f t="shared" si="3"/>
        <v>-240</v>
      </c>
      <c r="O29" s="22">
        <f t="shared" si="3"/>
        <v>240</v>
      </c>
      <c r="P29" s="22">
        <f t="shared" si="3"/>
        <v>720</v>
      </c>
      <c r="Q29" s="22">
        <f t="shared" si="3"/>
        <v>1200</v>
      </c>
      <c r="R29" s="22">
        <f t="shared" si="3"/>
        <v>1680</v>
      </c>
      <c r="S29" s="22">
        <f t="shared" si="3"/>
        <v>2160</v>
      </c>
      <c r="T29" s="22">
        <f t="shared" si="3"/>
        <v>2640</v>
      </c>
      <c r="U29" s="22">
        <f t="shared" si="3"/>
        <v>3120</v>
      </c>
      <c r="V29" s="22">
        <f t="shared" si="3"/>
        <v>3600</v>
      </c>
      <c r="W29" s="22">
        <f t="shared" si="3"/>
        <v>4080</v>
      </c>
      <c r="X29" s="22">
        <f t="shared" si="3"/>
        <v>4560</v>
      </c>
      <c r="Y29" s="22">
        <f t="shared" si="3"/>
        <v>5040</v>
      </c>
      <c r="Z29" s="22">
        <f t="shared" si="3"/>
        <v>5520</v>
      </c>
      <c r="AA29" s="22">
        <f t="shared" si="3"/>
        <v>6000</v>
      </c>
      <c r="AB29" s="22">
        <f t="shared" si="3"/>
        <v>6480</v>
      </c>
      <c r="AC29" s="22">
        <f t="shared" si="3"/>
        <v>6960</v>
      </c>
      <c r="AD29" s="22">
        <f t="shared" si="3"/>
        <v>7440</v>
      </c>
      <c r="AE29" s="22">
        <f t="shared" si="3"/>
        <v>7920</v>
      </c>
      <c r="AF29" s="22">
        <f t="shared" si="3"/>
        <v>8400</v>
      </c>
      <c r="AG29" s="22">
        <f t="shared" si="3"/>
        <v>8880</v>
      </c>
      <c r="AH29" s="22">
        <f t="shared" si="3"/>
        <v>9360</v>
      </c>
      <c r="AI29" s="22">
        <f t="shared" si="3"/>
        <v>9840</v>
      </c>
      <c r="AJ29" s="22">
        <f t="shared" si="3"/>
        <v>10320</v>
      </c>
      <c r="AK29" s="22">
        <f t="shared" si="3"/>
        <v>10800</v>
      </c>
      <c r="AL29" s="22">
        <f t="shared" si="3"/>
        <v>11280</v>
      </c>
      <c r="AM29" s="22">
        <f t="shared" si="3"/>
        <v>11760</v>
      </c>
      <c r="AN29" s="22">
        <f t="shared" si="3"/>
        <v>12240</v>
      </c>
      <c r="AO29" s="22">
        <f t="shared" si="3"/>
        <v>12720</v>
      </c>
      <c r="AP29" s="22">
        <f t="shared" ref="AP29" si="4">AO29+AP27</f>
        <v>13200</v>
      </c>
      <c r="AQ29" s="22">
        <f t="shared" ref="AQ29" si="5">AP29+AQ27</f>
        <v>13680</v>
      </c>
      <c r="AR29" s="22">
        <f t="shared" ref="AR29" si="6">AQ29+AR27</f>
        <v>14160</v>
      </c>
      <c r="AS29" s="22">
        <f t="shared" ref="AS29" si="7">AR29+AS27</f>
        <v>14640</v>
      </c>
      <c r="AT29" s="22">
        <f t="shared" ref="AT29" si="8">AS29+AT27</f>
        <v>15120</v>
      </c>
      <c r="AU29" s="22">
        <f t="shared" ref="AU29" si="9">AT29+AU27</f>
        <v>15600</v>
      </c>
      <c r="AV29" s="22">
        <f t="shared" ref="AV29" si="10">AU29+AV27</f>
        <v>16080</v>
      </c>
      <c r="AW29" s="22">
        <f t="shared" ref="AW29" si="11">AV29+AW27</f>
        <v>16560</v>
      </c>
      <c r="AX29" s="22">
        <f t="shared" ref="AX29" si="12">AW29+AX27</f>
        <v>17040</v>
      </c>
      <c r="AY29" s="22">
        <f t="shared" ref="AY29" si="13">AX29+AY27</f>
        <v>17520</v>
      </c>
      <c r="AZ29" s="22">
        <f t="shared" ref="AZ29" si="14">AY29+AZ27</f>
        <v>18000</v>
      </c>
      <c r="BA29" s="22">
        <f t="shared" ref="BA29" si="15">AZ29+BA27</f>
        <v>18480</v>
      </c>
      <c r="BB29" s="22">
        <f t="shared" ref="BB29" si="16">BA29+BB27</f>
        <v>18960</v>
      </c>
      <c r="BC29" s="22">
        <f t="shared" ref="BC29" si="17">BB29+BC27</f>
        <v>19440</v>
      </c>
      <c r="BD29" s="22">
        <f t="shared" ref="BD29" si="18">BC29+BD27</f>
        <v>19920</v>
      </c>
      <c r="BE29" s="22">
        <f t="shared" ref="BE29" si="19">BD29+BE27</f>
        <v>20400</v>
      </c>
      <c r="BF29" s="22">
        <f t="shared" ref="BF29" si="20">BE29+BF27</f>
        <v>20880</v>
      </c>
      <c r="BG29" s="22">
        <f t="shared" ref="BG29" si="21">BF29+BG27</f>
        <v>21360</v>
      </c>
      <c r="BH29" s="22">
        <f t="shared" ref="BH29" si="22">BG29+BH27</f>
        <v>21840</v>
      </c>
      <c r="BI29" s="22">
        <f t="shared" ref="BI29" si="23">BH29+BI27</f>
        <v>22320</v>
      </c>
    </row>
    <row r="30" spans="1:61" ht="16" thickTop="1" x14ac:dyDescent="0.2"/>
    <row r="33" spans="1:61" ht="21" thickBot="1" x14ac:dyDescent="0.3">
      <c r="A33" s="21" t="s">
        <v>66</v>
      </c>
      <c r="B33" s="21"/>
    </row>
    <row r="34" spans="1:61" ht="16" thickTop="1" x14ac:dyDescent="0.2"/>
    <row r="35" spans="1:61" x14ac:dyDescent="0.2">
      <c r="B35" s="17" t="s">
        <v>55</v>
      </c>
      <c r="C35" s="17" t="s">
        <v>54</v>
      </c>
      <c r="D35" s="17" t="s">
        <v>53</v>
      </c>
      <c r="E35" s="17" t="s">
        <v>52</v>
      </c>
      <c r="F35" s="17" t="s">
        <v>51</v>
      </c>
      <c r="G35" s="17" t="s">
        <v>50</v>
      </c>
      <c r="H35" s="17" t="s">
        <v>49</v>
      </c>
      <c r="I35" s="17" t="s">
        <v>48</v>
      </c>
      <c r="J35" s="17" t="s">
        <v>47</v>
      </c>
      <c r="K35" s="17" t="s">
        <v>46</v>
      </c>
      <c r="L35" s="17" t="s">
        <v>45</v>
      </c>
      <c r="M35" s="17" t="s">
        <v>44</v>
      </c>
      <c r="N35" s="17" t="s">
        <v>43</v>
      </c>
      <c r="O35" s="17" t="s">
        <v>42</v>
      </c>
      <c r="P35" s="17" t="s">
        <v>41</v>
      </c>
      <c r="Q35" s="17" t="s">
        <v>40</v>
      </c>
      <c r="R35" s="17" t="s">
        <v>39</v>
      </c>
      <c r="S35" s="17" t="s">
        <v>38</v>
      </c>
      <c r="T35" s="17" t="s">
        <v>37</v>
      </c>
      <c r="U35" s="17" t="s">
        <v>36</v>
      </c>
      <c r="V35" s="17" t="s">
        <v>35</v>
      </c>
      <c r="W35" s="17" t="s">
        <v>34</v>
      </c>
      <c r="X35" s="17" t="s">
        <v>33</v>
      </c>
      <c r="Y35" s="17" t="s">
        <v>32</v>
      </c>
      <c r="Z35" s="17" t="s">
        <v>31</v>
      </c>
      <c r="AA35" s="17" t="s">
        <v>30</v>
      </c>
      <c r="AB35" s="17" t="s">
        <v>29</v>
      </c>
      <c r="AC35" s="17" t="s">
        <v>28</v>
      </c>
      <c r="AD35" s="17" t="s">
        <v>27</v>
      </c>
      <c r="AE35" s="17" t="s">
        <v>26</v>
      </c>
      <c r="AF35" s="17" t="s">
        <v>25</v>
      </c>
      <c r="AG35" s="17" t="s">
        <v>24</v>
      </c>
      <c r="AH35" s="17" t="s">
        <v>23</v>
      </c>
      <c r="AI35" s="17" t="s">
        <v>22</v>
      </c>
      <c r="AJ35" s="17" t="s">
        <v>21</v>
      </c>
      <c r="AK35" s="17" t="s">
        <v>20</v>
      </c>
      <c r="AL35" s="17" t="s">
        <v>19</v>
      </c>
      <c r="AM35" s="17" t="s">
        <v>18</v>
      </c>
      <c r="AN35" s="17" t="s">
        <v>17</v>
      </c>
      <c r="AO35" s="17" t="s">
        <v>16</v>
      </c>
      <c r="AP35" s="17" t="s">
        <v>121</v>
      </c>
      <c r="AQ35" s="17" t="s">
        <v>122</v>
      </c>
      <c r="AR35" s="17" t="s">
        <v>123</v>
      </c>
      <c r="AS35" s="17" t="s">
        <v>124</v>
      </c>
      <c r="AT35" s="17" t="s">
        <v>125</v>
      </c>
      <c r="AU35" s="17" t="s">
        <v>126</v>
      </c>
      <c r="AV35" s="17" t="s">
        <v>127</v>
      </c>
      <c r="AW35" s="17" t="s">
        <v>128</v>
      </c>
      <c r="AX35" s="17" t="s">
        <v>129</v>
      </c>
      <c r="AY35" s="17" t="s">
        <v>130</v>
      </c>
      <c r="AZ35" s="17" t="s">
        <v>131</v>
      </c>
      <c r="BA35" s="17" t="s">
        <v>132</v>
      </c>
      <c r="BB35" s="17" t="s">
        <v>133</v>
      </c>
      <c r="BC35" s="17" t="s">
        <v>134</v>
      </c>
      <c r="BD35" s="17" t="s">
        <v>135</v>
      </c>
      <c r="BE35" s="17" t="s">
        <v>136</v>
      </c>
      <c r="BF35" s="17" t="s">
        <v>137</v>
      </c>
      <c r="BG35" s="17" t="s">
        <v>138</v>
      </c>
      <c r="BH35" s="17" t="s">
        <v>139</v>
      </c>
      <c r="BI35" s="17" t="s">
        <v>140</v>
      </c>
    </row>
    <row r="36" spans="1:61" x14ac:dyDescent="0.2">
      <c r="A36" t="s">
        <v>65</v>
      </c>
      <c r="B36" s="20">
        <f>$B$12</f>
        <v>10</v>
      </c>
      <c r="C36" s="20">
        <f t="shared" ref="C36:AO36" si="24">B36+$B$13</f>
        <v>12</v>
      </c>
      <c r="D36" s="20">
        <f t="shared" si="24"/>
        <v>14</v>
      </c>
      <c r="E36" s="20">
        <f t="shared" si="24"/>
        <v>16</v>
      </c>
      <c r="F36" s="20">
        <f t="shared" si="24"/>
        <v>18</v>
      </c>
      <c r="G36" s="20">
        <f t="shared" si="24"/>
        <v>20</v>
      </c>
      <c r="H36" s="20">
        <f t="shared" si="24"/>
        <v>22</v>
      </c>
      <c r="I36" s="20">
        <f t="shared" si="24"/>
        <v>24</v>
      </c>
      <c r="J36" s="20">
        <f t="shared" si="24"/>
        <v>26</v>
      </c>
      <c r="K36" s="20">
        <f t="shared" si="24"/>
        <v>28</v>
      </c>
      <c r="L36" s="20">
        <f t="shared" si="24"/>
        <v>30</v>
      </c>
      <c r="M36" s="20">
        <f t="shared" si="24"/>
        <v>32</v>
      </c>
      <c r="N36" s="20">
        <f t="shared" si="24"/>
        <v>34</v>
      </c>
      <c r="O36" s="20">
        <f t="shared" si="24"/>
        <v>36</v>
      </c>
      <c r="P36" s="20">
        <f t="shared" si="24"/>
        <v>38</v>
      </c>
      <c r="Q36" s="20">
        <f t="shared" si="24"/>
        <v>40</v>
      </c>
      <c r="R36" s="20">
        <f t="shared" si="24"/>
        <v>42</v>
      </c>
      <c r="S36" s="20">
        <f t="shared" si="24"/>
        <v>44</v>
      </c>
      <c r="T36" s="20">
        <f t="shared" si="24"/>
        <v>46</v>
      </c>
      <c r="U36" s="20">
        <f t="shared" si="24"/>
        <v>48</v>
      </c>
      <c r="V36" s="20">
        <f t="shared" si="24"/>
        <v>50</v>
      </c>
      <c r="W36" s="20">
        <f t="shared" si="24"/>
        <v>52</v>
      </c>
      <c r="X36" s="20">
        <f t="shared" si="24"/>
        <v>54</v>
      </c>
      <c r="Y36" s="20">
        <f t="shared" si="24"/>
        <v>56</v>
      </c>
      <c r="Z36" s="20">
        <f t="shared" si="24"/>
        <v>58</v>
      </c>
      <c r="AA36" s="20">
        <f t="shared" si="24"/>
        <v>60</v>
      </c>
      <c r="AB36" s="20">
        <f t="shared" si="24"/>
        <v>62</v>
      </c>
      <c r="AC36" s="20">
        <f t="shared" si="24"/>
        <v>64</v>
      </c>
      <c r="AD36" s="20">
        <f t="shared" si="24"/>
        <v>66</v>
      </c>
      <c r="AE36" s="20">
        <f t="shared" si="24"/>
        <v>68</v>
      </c>
      <c r="AF36" s="20">
        <f t="shared" si="24"/>
        <v>70</v>
      </c>
      <c r="AG36" s="20">
        <f t="shared" si="24"/>
        <v>72</v>
      </c>
      <c r="AH36" s="20">
        <f t="shared" si="24"/>
        <v>74</v>
      </c>
      <c r="AI36" s="20">
        <f t="shared" si="24"/>
        <v>76</v>
      </c>
      <c r="AJ36" s="20">
        <f t="shared" si="24"/>
        <v>78</v>
      </c>
      <c r="AK36" s="20">
        <f t="shared" si="24"/>
        <v>80</v>
      </c>
      <c r="AL36" s="20">
        <f t="shared" si="24"/>
        <v>82</v>
      </c>
      <c r="AM36" s="20">
        <f t="shared" si="24"/>
        <v>84</v>
      </c>
      <c r="AN36" s="20">
        <f t="shared" si="24"/>
        <v>86</v>
      </c>
      <c r="AO36" s="20">
        <f t="shared" si="24"/>
        <v>88</v>
      </c>
      <c r="AP36" s="20">
        <f t="shared" ref="AP36" si="25">AO36+$B$13</f>
        <v>90</v>
      </c>
      <c r="AQ36" s="20">
        <f t="shared" ref="AQ36" si="26">AP36+$B$13</f>
        <v>92</v>
      </c>
      <c r="AR36" s="20">
        <f t="shared" ref="AR36" si="27">AQ36+$B$13</f>
        <v>94</v>
      </c>
      <c r="AS36" s="20">
        <f t="shared" ref="AS36" si="28">AR36+$B$13</f>
        <v>96</v>
      </c>
      <c r="AT36" s="20">
        <f t="shared" ref="AT36" si="29">AS36+$B$13</f>
        <v>98</v>
      </c>
      <c r="AU36" s="20">
        <f t="shared" ref="AU36" si="30">AT36+$B$13</f>
        <v>100</v>
      </c>
      <c r="AV36" s="20">
        <f t="shared" ref="AV36" si="31">AU36+$B$13</f>
        <v>102</v>
      </c>
      <c r="AW36" s="20">
        <f t="shared" ref="AW36" si="32">AV36+$B$13</f>
        <v>104</v>
      </c>
      <c r="AX36" s="20">
        <f t="shared" ref="AX36" si="33">AW36+$B$13</f>
        <v>106</v>
      </c>
      <c r="AY36" s="20">
        <f t="shared" ref="AY36" si="34">AX36+$B$13</f>
        <v>108</v>
      </c>
      <c r="AZ36" s="20">
        <f t="shared" ref="AZ36" si="35">AY36+$B$13</f>
        <v>110</v>
      </c>
      <c r="BA36" s="20">
        <f t="shared" ref="BA36" si="36">AZ36+$B$13</f>
        <v>112</v>
      </c>
      <c r="BB36" s="20">
        <f t="shared" ref="BB36" si="37">BA36+$B$13</f>
        <v>114</v>
      </c>
      <c r="BC36" s="20">
        <f t="shared" ref="BC36" si="38">BB36+$B$13</f>
        <v>116</v>
      </c>
      <c r="BD36" s="20">
        <f t="shared" ref="BD36" si="39">BC36+$B$13</f>
        <v>118</v>
      </c>
      <c r="BE36" s="20">
        <f t="shared" ref="BE36" si="40">BD36+$B$13</f>
        <v>120</v>
      </c>
      <c r="BF36" s="20">
        <f t="shared" ref="BF36" si="41">BE36+$B$13</f>
        <v>122</v>
      </c>
      <c r="BG36" s="20">
        <f t="shared" ref="BG36" si="42">BF36+$B$13</f>
        <v>124</v>
      </c>
      <c r="BH36" s="20">
        <f t="shared" ref="BH36" si="43">BG36+$B$13</f>
        <v>126</v>
      </c>
      <c r="BI36" s="20">
        <f t="shared" ref="BI36" si="44">BH36+$B$13</f>
        <v>128</v>
      </c>
    </row>
    <row r="37" spans="1:61" x14ac:dyDescent="0.2">
      <c r="A37" t="s">
        <v>64</v>
      </c>
      <c r="B37" s="20"/>
      <c r="C37" s="20">
        <f>ROUND(B38*-$B$10,0)</f>
        <v>0</v>
      </c>
      <c r="D37" s="20">
        <f t="shared" ref="D37:BI37" si="45">ROUND(C38*-$B$10,0)</f>
        <v>-1</v>
      </c>
      <c r="E37" s="20">
        <f t="shared" si="45"/>
        <v>-1</v>
      </c>
      <c r="F37" s="20">
        <f t="shared" si="45"/>
        <v>-1</v>
      </c>
      <c r="G37" s="20">
        <f t="shared" si="45"/>
        <v>-2</v>
      </c>
      <c r="H37" s="20">
        <f t="shared" si="45"/>
        <v>-2</v>
      </c>
      <c r="I37" s="20">
        <f t="shared" si="45"/>
        <v>-3</v>
      </c>
      <c r="J37" s="20">
        <f t="shared" si="45"/>
        <v>-3</v>
      </c>
      <c r="K37" s="20">
        <f t="shared" si="45"/>
        <v>-4</v>
      </c>
      <c r="L37" s="20">
        <f t="shared" si="45"/>
        <v>-4</v>
      </c>
      <c r="M37" s="20">
        <f t="shared" si="45"/>
        <v>-5</v>
      </c>
      <c r="N37" s="20">
        <f t="shared" si="45"/>
        <v>-6</v>
      </c>
      <c r="O37" s="20">
        <f t="shared" si="45"/>
        <v>-6</v>
      </c>
      <c r="P37" s="20">
        <f t="shared" si="45"/>
        <v>-7</v>
      </c>
      <c r="Q37" s="20">
        <f t="shared" si="45"/>
        <v>-8</v>
      </c>
      <c r="R37" s="20">
        <f t="shared" si="45"/>
        <v>-9</v>
      </c>
      <c r="S37" s="20">
        <f t="shared" si="45"/>
        <v>-10</v>
      </c>
      <c r="T37" s="20">
        <f t="shared" si="45"/>
        <v>-10</v>
      </c>
      <c r="U37" s="20">
        <f t="shared" si="45"/>
        <v>-11</v>
      </c>
      <c r="V37" s="20">
        <f t="shared" si="45"/>
        <v>-12</v>
      </c>
      <c r="W37" s="20">
        <f t="shared" si="45"/>
        <v>-13</v>
      </c>
      <c r="X37" s="20">
        <f t="shared" si="45"/>
        <v>-14</v>
      </c>
      <c r="Y37" s="20">
        <f t="shared" si="45"/>
        <v>-15</v>
      </c>
      <c r="Z37" s="20">
        <f t="shared" si="45"/>
        <v>-16</v>
      </c>
      <c r="AA37" s="20">
        <f t="shared" si="45"/>
        <v>-17</v>
      </c>
      <c r="AB37" s="20">
        <f t="shared" si="45"/>
        <v>-18</v>
      </c>
      <c r="AC37" s="20">
        <f t="shared" si="45"/>
        <v>-19</v>
      </c>
      <c r="AD37" s="20">
        <f t="shared" si="45"/>
        <v>-20</v>
      </c>
      <c r="AE37" s="20">
        <f t="shared" si="45"/>
        <v>-22</v>
      </c>
      <c r="AF37" s="20">
        <f t="shared" si="45"/>
        <v>-23</v>
      </c>
      <c r="AG37" s="20">
        <f t="shared" si="45"/>
        <v>-24</v>
      </c>
      <c r="AH37" s="20">
        <f t="shared" si="45"/>
        <v>-25</v>
      </c>
      <c r="AI37" s="20">
        <f t="shared" si="45"/>
        <v>-26</v>
      </c>
      <c r="AJ37" s="20">
        <f t="shared" si="45"/>
        <v>-28</v>
      </c>
      <c r="AK37" s="20">
        <f t="shared" si="45"/>
        <v>-29</v>
      </c>
      <c r="AL37" s="20">
        <f t="shared" si="45"/>
        <v>-30</v>
      </c>
      <c r="AM37" s="20">
        <f t="shared" si="45"/>
        <v>-31</v>
      </c>
      <c r="AN37" s="20">
        <f t="shared" si="45"/>
        <v>-33</v>
      </c>
      <c r="AO37" s="20">
        <f t="shared" si="45"/>
        <v>-34</v>
      </c>
      <c r="AP37" s="20">
        <f t="shared" si="45"/>
        <v>-35</v>
      </c>
      <c r="AQ37" s="20">
        <f t="shared" si="45"/>
        <v>-37</v>
      </c>
      <c r="AR37" s="20">
        <f t="shared" si="45"/>
        <v>-38</v>
      </c>
      <c r="AS37" s="20">
        <f t="shared" si="45"/>
        <v>-40</v>
      </c>
      <c r="AT37" s="20">
        <f t="shared" si="45"/>
        <v>-41</v>
      </c>
      <c r="AU37" s="20">
        <f t="shared" si="45"/>
        <v>-42</v>
      </c>
      <c r="AV37" s="20">
        <f t="shared" si="45"/>
        <v>-44</v>
      </c>
      <c r="AW37" s="20">
        <f t="shared" si="45"/>
        <v>-45</v>
      </c>
      <c r="AX37" s="20">
        <f t="shared" si="45"/>
        <v>-47</v>
      </c>
      <c r="AY37" s="20">
        <f t="shared" si="45"/>
        <v>-48</v>
      </c>
      <c r="AZ37" s="20">
        <f t="shared" si="45"/>
        <v>-50</v>
      </c>
      <c r="BA37" s="20">
        <f t="shared" si="45"/>
        <v>-51</v>
      </c>
      <c r="BB37" s="20">
        <f t="shared" si="45"/>
        <v>-53</v>
      </c>
      <c r="BC37" s="20">
        <f t="shared" si="45"/>
        <v>-54</v>
      </c>
      <c r="BD37" s="20">
        <f t="shared" si="45"/>
        <v>-56</v>
      </c>
      <c r="BE37" s="20">
        <f t="shared" si="45"/>
        <v>-57</v>
      </c>
      <c r="BF37" s="20">
        <f t="shared" si="45"/>
        <v>-59</v>
      </c>
      <c r="BG37" s="20">
        <f t="shared" si="45"/>
        <v>-61</v>
      </c>
      <c r="BH37" s="20">
        <f t="shared" si="45"/>
        <v>-62</v>
      </c>
      <c r="BI37" s="20">
        <f t="shared" si="45"/>
        <v>-64</v>
      </c>
    </row>
    <row r="38" spans="1:61" x14ac:dyDescent="0.2">
      <c r="A38" t="s">
        <v>63</v>
      </c>
      <c r="B38" s="20">
        <f>B36</f>
        <v>10</v>
      </c>
      <c r="C38" s="20">
        <f>B38+C36+C37</f>
        <v>22</v>
      </c>
      <c r="D38" s="20">
        <f t="shared" ref="D38:AO38" si="46">C38+D36+D37</f>
        <v>35</v>
      </c>
      <c r="E38" s="20">
        <f t="shared" si="46"/>
        <v>50</v>
      </c>
      <c r="F38" s="20">
        <f t="shared" si="46"/>
        <v>67</v>
      </c>
      <c r="G38" s="20">
        <f t="shared" si="46"/>
        <v>85</v>
      </c>
      <c r="H38" s="20">
        <f t="shared" si="46"/>
        <v>105</v>
      </c>
      <c r="I38" s="20">
        <f t="shared" si="46"/>
        <v>126</v>
      </c>
      <c r="J38" s="20">
        <f t="shared" si="46"/>
        <v>149</v>
      </c>
      <c r="K38" s="20">
        <f t="shared" si="46"/>
        <v>173</v>
      </c>
      <c r="L38" s="20">
        <f t="shared" si="46"/>
        <v>199</v>
      </c>
      <c r="M38" s="20">
        <f t="shared" si="46"/>
        <v>226</v>
      </c>
      <c r="N38" s="20">
        <f t="shared" si="46"/>
        <v>254</v>
      </c>
      <c r="O38" s="20">
        <f t="shared" si="46"/>
        <v>284</v>
      </c>
      <c r="P38" s="20">
        <f t="shared" si="46"/>
        <v>315</v>
      </c>
      <c r="Q38" s="20">
        <f t="shared" si="46"/>
        <v>347</v>
      </c>
      <c r="R38" s="20">
        <f t="shared" si="46"/>
        <v>380</v>
      </c>
      <c r="S38" s="20">
        <f t="shared" si="46"/>
        <v>414</v>
      </c>
      <c r="T38" s="20">
        <f t="shared" si="46"/>
        <v>450</v>
      </c>
      <c r="U38" s="20">
        <f t="shared" si="46"/>
        <v>487</v>
      </c>
      <c r="V38" s="20">
        <f t="shared" si="46"/>
        <v>525</v>
      </c>
      <c r="W38" s="20">
        <f t="shared" si="46"/>
        <v>564</v>
      </c>
      <c r="X38" s="20">
        <f t="shared" si="46"/>
        <v>604</v>
      </c>
      <c r="Y38" s="20">
        <f t="shared" si="46"/>
        <v>645</v>
      </c>
      <c r="Z38" s="20">
        <f t="shared" si="46"/>
        <v>687</v>
      </c>
      <c r="AA38" s="20">
        <f t="shared" si="46"/>
        <v>730</v>
      </c>
      <c r="AB38" s="20">
        <f t="shared" si="46"/>
        <v>774</v>
      </c>
      <c r="AC38" s="20">
        <f t="shared" si="46"/>
        <v>819</v>
      </c>
      <c r="AD38" s="20">
        <f t="shared" si="46"/>
        <v>865</v>
      </c>
      <c r="AE38" s="20">
        <f t="shared" si="46"/>
        <v>911</v>
      </c>
      <c r="AF38" s="20">
        <f t="shared" si="46"/>
        <v>958</v>
      </c>
      <c r="AG38" s="20">
        <f t="shared" si="46"/>
        <v>1006</v>
      </c>
      <c r="AH38" s="20">
        <f t="shared" si="46"/>
        <v>1055</v>
      </c>
      <c r="AI38" s="20">
        <f t="shared" si="46"/>
        <v>1105</v>
      </c>
      <c r="AJ38" s="20">
        <f t="shared" si="46"/>
        <v>1155</v>
      </c>
      <c r="AK38" s="20">
        <f t="shared" si="46"/>
        <v>1206</v>
      </c>
      <c r="AL38" s="20">
        <f t="shared" si="46"/>
        <v>1258</v>
      </c>
      <c r="AM38" s="20">
        <f t="shared" si="46"/>
        <v>1311</v>
      </c>
      <c r="AN38" s="20">
        <f t="shared" si="46"/>
        <v>1364</v>
      </c>
      <c r="AO38" s="20">
        <f t="shared" si="46"/>
        <v>1418</v>
      </c>
      <c r="AP38" s="20">
        <f t="shared" ref="AP38" si="47">AO38+AP36+AP37</f>
        <v>1473</v>
      </c>
      <c r="AQ38" s="20">
        <f t="shared" ref="AQ38" si="48">AP38+AQ36+AQ37</f>
        <v>1528</v>
      </c>
      <c r="AR38" s="20">
        <f t="shared" ref="AR38" si="49">AQ38+AR36+AR37</f>
        <v>1584</v>
      </c>
      <c r="AS38" s="20">
        <f t="shared" ref="AS38" si="50">AR38+AS36+AS37</f>
        <v>1640</v>
      </c>
      <c r="AT38" s="20">
        <f t="shared" ref="AT38" si="51">AS38+AT36+AT37</f>
        <v>1697</v>
      </c>
      <c r="AU38" s="20">
        <f t="shared" ref="AU38" si="52">AT38+AU36+AU37</f>
        <v>1755</v>
      </c>
      <c r="AV38" s="20">
        <f t="shared" ref="AV38" si="53">AU38+AV36+AV37</f>
        <v>1813</v>
      </c>
      <c r="AW38" s="20">
        <f t="shared" ref="AW38" si="54">AV38+AW36+AW37</f>
        <v>1872</v>
      </c>
      <c r="AX38" s="20">
        <f t="shared" ref="AX38" si="55">AW38+AX36+AX37</f>
        <v>1931</v>
      </c>
      <c r="AY38" s="20">
        <f t="shared" ref="AY38" si="56">AX38+AY36+AY37</f>
        <v>1991</v>
      </c>
      <c r="AZ38" s="20">
        <f t="shared" ref="AZ38" si="57">AY38+AZ36+AZ37</f>
        <v>2051</v>
      </c>
      <c r="BA38" s="20">
        <f t="shared" ref="BA38" si="58">AZ38+BA36+BA37</f>
        <v>2112</v>
      </c>
      <c r="BB38" s="20">
        <f t="shared" ref="BB38" si="59">BA38+BB36+BB37</f>
        <v>2173</v>
      </c>
      <c r="BC38" s="20">
        <f t="shared" ref="BC38" si="60">BB38+BC36+BC37</f>
        <v>2235</v>
      </c>
      <c r="BD38" s="20">
        <f t="shared" ref="BD38" si="61">BC38+BD36+BD37</f>
        <v>2297</v>
      </c>
      <c r="BE38" s="20">
        <f t="shared" ref="BE38" si="62">BD38+BE36+BE37</f>
        <v>2360</v>
      </c>
      <c r="BF38" s="20">
        <f t="shared" ref="BF38" si="63">BE38+BF36+BF37</f>
        <v>2423</v>
      </c>
      <c r="BG38" s="20">
        <f t="shared" ref="BG38" si="64">BF38+BG36+BG37</f>
        <v>2486</v>
      </c>
      <c r="BH38" s="20">
        <f t="shared" ref="BH38" si="65">BG38+BH36+BH37</f>
        <v>2550</v>
      </c>
      <c r="BI38" s="20">
        <f t="shared" ref="BI38" si="66">BH38+BI36+BI37</f>
        <v>2614</v>
      </c>
    </row>
    <row r="39" spans="1:61" x14ac:dyDescent="0.2">
      <c r="A39" t="s">
        <v>62</v>
      </c>
      <c r="B39" s="6">
        <f t="shared" ref="B39:AO39" si="67">-B36*$B$9</f>
        <v>-60000</v>
      </c>
      <c r="C39" s="6">
        <f t="shared" si="67"/>
        <v>-72000</v>
      </c>
      <c r="D39" s="6">
        <f t="shared" si="67"/>
        <v>-84000</v>
      </c>
      <c r="E39" s="6">
        <f t="shared" si="67"/>
        <v>-96000</v>
      </c>
      <c r="F39" s="6">
        <f t="shared" si="67"/>
        <v>-108000</v>
      </c>
      <c r="G39" s="6">
        <f t="shared" si="67"/>
        <v>-120000</v>
      </c>
      <c r="H39" s="6">
        <f t="shared" si="67"/>
        <v>-132000</v>
      </c>
      <c r="I39" s="6">
        <f t="shared" si="67"/>
        <v>-144000</v>
      </c>
      <c r="J39" s="6">
        <f t="shared" si="67"/>
        <v>-156000</v>
      </c>
      <c r="K39" s="6">
        <f t="shared" si="67"/>
        <v>-168000</v>
      </c>
      <c r="L39" s="6">
        <f t="shared" si="67"/>
        <v>-180000</v>
      </c>
      <c r="M39" s="6">
        <f t="shared" si="67"/>
        <v>-192000</v>
      </c>
      <c r="N39" s="6">
        <f t="shared" si="67"/>
        <v>-204000</v>
      </c>
      <c r="O39" s="6">
        <f t="shared" si="67"/>
        <v>-216000</v>
      </c>
      <c r="P39" s="6">
        <f t="shared" si="67"/>
        <v>-228000</v>
      </c>
      <c r="Q39" s="6">
        <f t="shared" si="67"/>
        <v>-240000</v>
      </c>
      <c r="R39" s="6">
        <f t="shared" si="67"/>
        <v>-252000</v>
      </c>
      <c r="S39" s="6">
        <f t="shared" si="67"/>
        <v>-264000</v>
      </c>
      <c r="T39" s="6">
        <f t="shared" si="67"/>
        <v>-276000</v>
      </c>
      <c r="U39" s="6">
        <f t="shared" si="67"/>
        <v>-288000</v>
      </c>
      <c r="V39" s="6">
        <f t="shared" si="67"/>
        <v>-300000</v>
      </c>
      <c r="W39" s="6">
        <f t="shared" si="67"/>
        <v>-312000</v>
      </c>
      <c r="X39" s="6">
        <f t="shared" si="67"/>
        <v>-324000</v>
      </c>
      <c r="Y39" s="6">
        <f t="shared" si="67"/>
        <v>-336000</v>
      </c>
      <c r="Z39" s="6">
        <f t="shared" si="67"/>
        <v>-348000</v>
      </c>
      <c r="AA39" s="6">
        <f t="shared" si="67"/>
        <v>-360000</v>
      </c>
      <c r="AB39" s="6">
        <f t="shared" si="67"/>
        <v>-372000</v>
      </c>
      <c r="AC39" s="6">
        <f t="shared" si="67"/>
        <v>-384000</v>
      </c>
      <c r="AD39" s="6">
        <f t="shared" si="67"/>
        <v>-396000</v>
      </c>
      <c r="AE39" s="6">
        <f t="shared" si="67"/>
        <v>-408000</v>
      </c>
      <c r="AF39" s="6">
        <f t="shared" si="67"/>
        <v>-420000</v>
      </c>
      <c r="AG39" s="6">
        <f t="shared" si="67"/>
        <v>-432000</v>
      </c>
      <c r="AH39" s="6">
        <f t="shared" si="67"/>
        <v>-444000</v>
      </c>
      <c r="AI39" s="6">
        <f t="shared" si="67"/>
        <v>-456000</v>
      </c>
      <c r="AJ39" s="6">
        <f t="shared" si="67"/>
        <v>-468000</v>
      </c>
      <c r="AK39" s="6">
        <f t="shared" si="67"/>
        <v>-480000</v>
      </c>
      <c r="AL39" s="6">
        <f t="shared" si="67"/>
        <v>-492000</v>
      </c>
      <c r="AM39" s="6">
        <f t="shared" si="67"/>
        <v>-504000</v>
      </c>
      <c r="AN39" s="6">
        <f t="shared" si="67"/>
        <v>-516000</v>
      </c>
      <c r="AO39" s="6">
        <f t="shared" si="67"/>
        <v>-528000</v>
      </c>
      <c r="AP39" s="6">
        <f t="shared" ref="AP39:BI39" si="68">-AP36*$B$9</f>
        <v>-540000</v>
      </c>
      <c r="AQ39" s="6">
        <f t="shared" si="68"/>
        <v>-552000</v>
      </c>
      <c r="AR39" s="6">
        <f t="shared" si="68"/>
        <v>-564000</v>
      </c>
      <c r="AS39" s="6">
        <f t="shared" si="68"/>
        <v>-576000</v>
      </c>
      <c r="AT39" s="6">
        <f t="shared" si="68"/>
        <v>-588000</v>
      </c>
      <c r="AU39" s="6">
        <f t="shared" si="68"/>
        <v>-600000</v>
      </c>
      <c r="AV39" s="6">
        <f t="shared" si="68"/>
        <v>-612000</v>
      </c>
      <c r="AW39" s="6">
        <f t="shared" si="68"/>
        <v>-624000</v>
      </c>
      <c r="AX39" s="6">
        <f t="shared" si="68"/>
        <v>-636000</v>
      </c>
      <c r="AY39" s="6">
        <f t="shared" si="68"/>
        <v>-648000</v>
      </c>
      <c r="AZ39" s="6">
        <f t="shared" si="68"/>
        <v>-660000</v>
      </c>
      <c r="BA39" s="6">
        <f t="shared" si="68"/>
        <v>-672000</v>
      </c>
      <c r="BB39" s="6">
        <f t="shared" si="68"/>
        <v>-684000</v>
      </c>
      <c r="BC39" s="6">
        <f t="shared" si="68"/>
        <v>-696000</v>
      </c>
      <c r="BD39" s="6">
        <f t="shared" si="68"/>
        <v>-708000</v>
      </c>
      <c r="BE39" s="6">
        <f t="shared" si="68"/>
        <v>-720000</v>
      </c>
      <c r="BF39" s="6">
        <f t="shared" si="68"/>
        <v>-732000</v>
      </c>
      <c r="BG39" s="6">
        <f t="shared" si="68"/>
        <v>-744000</v>
      </c>
      <c r="BH39" s="6">
        <f t="shared" si="68"/>
        <v>-756000</v>
      </c>
      <c r="BI39" s="6">
        <f t="shared" si="68"/>
        <v>-768000</v>
      </c>
    </row>
    <row r="40" spans="1:61" x14ac:dyDescent="0.2">
      <c r="A40" t="s">
        <v>61</v>
      </c>
      <c r="B40" s="6">
        <f>B38*$B$7*$B$8</f>
        <v>4800</v>
      </c>
      <c r="C40" s="6">
        <f t="shared" ref="C40:AO40" si="69">C38*$B$7*$B$8</f>
        <v>10560</v>
      </c>
      <c r="D40" s="6">
        <f t="shared" si="69"/>
        <v>16800</v>
      </c>
      <c r="E40" s="6">
        <f t="shared" si="69"/>
        <v>24000</v>
      </c>
      <c r="F40" s="6">
        <f t="shared" si="69"/>
        <v>32160</v>
      </c>
      <c r="G40" s="6">
        <f t="shared" si="69"/>
        <v>40800</v>
      </c>
      <c r="H40" s="6">
        <f t="shared" si="69"/>
        <v>50400</v>
      </c>
      <c r="I40" s="6">
        <f t="shared" si="69"/>
        <v>60480</v>
      </c>
      <c r="J40" s="6">
        <f t="shared" si="69"/>
        <v>71520</v>
      </c>
      <c r="K40" s="6">
        <f t="shared" si="69"/>
        <v>83040</v>
      </c>
      <c r="L40" s="6">
        <f t="shared" si="69"/>
        <v>95520</v>
      </c>
      <c r="M40" s="6">
        <f t="shared" si="69"/>
        <v>108480</v>
      </c>
      <c r="N40" s="6">
        <f t="shared" si="69"/>
        <v>121920</v>
      </c>
      <c r="O40" s="6">
        <f t="shared" si="69"/>
        <v>136320</v>
      </c>
      <c r="P40" s="6">
        <f t="shared" si="69"/>
        <v>151200</v>
      </c>
      <c r="Q40" s="6">
        <f t="shared" si="69"/>
        <v>166560</v>
      </c>
      <c r="R40" s="6">
        <f t="shared" si="69"/>
        <v>182400</v>
      </c>
      <c r="S40" s="6">
        <f t="shared" si="69"/>
        <v>198720</v>
      </c>
      <c r="T40" s="6">
        <f t="shared" si="69"/>
        <v>216000</v>
      </c>
      <c r="U40" s="6">
        <f t="shared" si="69"/>
        <v>233760</v>
      </c>
      <c r="V40" s="6">
        <f t="shared" si="69"/>
        <v>252000</v>
      </c>
      <c r="W40" s="6">
        <f t="shared" si="69"/>
        <v>270720</v>
      </c>
      <c r="X40" s="6">
        <f t="shared" si="69"/>
        <v>289920</v>
      </c>
      <c r="Y40" s="6">
        <f t="shared" si="69"/>
        <v>309600</v>
      </c>
      <c r="Z40" s="6">
        <f t="shared" si="69"/>
        <v>329760</v>
      </c>
      <c r="AA40" s="6">
        <f t="shared" si="69"/>
        <v>350400</v>
      </c>
      <c r="AB40" s="6">
        <f t="shared" si="69"/>
        <v>371520</v>
      </c>
      <c r="AC40" s="6">
        <f t="shared" si="69"/>
        <v>393120</v>
      </c>
      <c r="AD40" s="6">
        <f t="shared" si="69"/>
        <v>415200</v>
      </c>
      <c r="AE40" s="6">
        <f t="shared" si="69"/>
        <v>437280</v>
      </c>
      <c r="AF40" s="6">
        <f t="shared" si="69"/>
        <v>459840</v>
      </c>
      <c r="AG40" s="6">
        <f t="shared" si="69"/>
        <v>482880</v>
      </c>
      <c r="AH40" s="6">
        <f t="shared" si="69"/>
        <v>506400</v>
      </c>
      <c r="AI40" s="6">
        <f t="shared" si="69"/>
        <v>530400</v>
      </c>
      <c r="AJ40" s="6">
        <f t="shared" si="69"/>
        <v>554400</v>
      </c>
      <c r="AK40" s="6">
        <f t="shared" si="69"/>
        <v>578880</v>
      </c>
      <c r="AL40" s="6">
        <f t="shared" si="69"/>
        <v>603840</v>
      </c>
      <c r="AM40" s="6">
        <f t="shared" si="69"/>
        <v>629280</v>
      </c>
      <c r="AN40" s="6">
        <f t="shared" si="69"/>
        <v>654720</v>
      </c>
      <c r="AO40" s="6">
        <f t="shared" si="69"/>
        <v>680640</v>
      </c>
      <c r="AP40" s="6">
        <f t="shared" ref="AP40:BI40" si="70">AP38*$B$7*$B$8</f>
        <v>707040</v>
      </c>
      <c r="AQ40" s="6">
        <f t="shared" si="70"/>
        <v>733440</v>
      </c>
      <c r="AR40" s="6">
        <f t="shared" si="70"/>
        <v>760320</v>
      </c>
      <c r="AS40" s="6">
        <f t="shared" si="70"/>
        <v>787200</v>
      </c>
      <c r="AT40" s="6">
        <f t="shared" si="70"/>
        <v>814560</v>
      </c>
      <c r="AU40" s="6">
        <f t="shared" si="70"/>
        <v>842400</v>
      </c>
      <c r="AV40" s="6">
        <f t="shared" si="70"/>
        <v>870240</v>
      </c>
      <c r="AW40" s="6">
        <f t="shared" si="70"/>
        <v>898560</v>
      </c>
      <c r="AX40" s="6">
        <f t="shared" si="70"/>
        <v>926880</v>
      </c>
      <c r="AY40" s="6">
        <f t="shared" si="70"/>
        <v>955680</v>
      </c>
      <c r="AZ40" s="6">
        <f t="shared" si="70"/>
        <v>984480</v>
      </c>
      <c r="BA40" s="6">
        <f t="shared" si="70"/>
        <v>1013760</v>
      </c>
      <c r="BB40" s="6">
        <f t="shared" si="70"/>
        <v>1043040</v>
      </c>
      <c r="BC40" s="6">
        <f t="shared" si="70"/>
        <v>1072800</v>
      </c>
      <c r="BD40" s="6">
        <f t="shared" si="70"/>
        <v>1102560</v>
      </c>
      <c r="BE40" s="6">
        <f t="shared" si="70"/>
        <v>1132800</v>
      </c>
      <c r="BF40" s="6">
        <f t="shared" si="70"/>
        <v>1163040</v>
      </c>
      <c r="BG40" s="6">
        <f t="shared" si="70"/>
        <v>1193280</v>
      </c>
      <c r="BH40" s="6">
        <f t="shared" si="70"/>
        <v>1224000</v>
      </c>
      <c r="BI40" s="6">
        <f t="shared" si="70"/>
        <v>1254720</v>
      </c>
    </row>
    <row r="41" spans="1:61" x14ac:dyDescent="0.2">
      <c r="A41" s="19" t="s">
        <v>60</v>
      </c>
      <c r="B41" s="18">
        <f t="shared" ref="B41:AO41" si="71">B39+B40</f>
        <v>-55200</v>
      </c>
      <c r="C41" s="18">
        <f t="shared" si="71"/>
        <v>-61440</v>
      </c>
      <c r="D41" s="18">
        <f t="shared" si="71"/>
        <v>-67200</v>
      </c>
      <c r="E41" s="18">
        <f t="shared" si="71"/>
        <v>-72000</v>
      </c>
      <c r="F41" s="18">
        <f t="shared" si="71"/>
        <v>-75840</v>
      </c>
      <c r="G41" s="18">
        <f t="shared" si="71"/>
        <v>-79200</v>
      </c>
      <c r="H41" s="18">
        <f t="shared" si="71"/>
        <v>-81600</v>
      </c>
      <c r="I41" s="18">
        <f t="shared" si="71"/>
        <v>-83520</v>
      </c>
      <c r="J41" s="18">
        <f t="shared" si="71"/>
        <v>-84480</v>
      </c>
      <c r="K41" s="18">
        <f t="shared" si="71"/>
        <v>-84960</v>
      </c>
      <c r="L41" s="18">
        <f t="shared" si="71"/>
        <v>-84480</v>
      </c>
      <c r="M41" s="18">
        <f t="shared" si="71"/>
        <v>-83520</v>
      </c>
      <c r="N41" s="18">
        <f t="shared" si="71"/>
        <v>-82080</v>
      </c>
      <c r="O41" s="18">
        <f t="shared" si="71"/>
        <v>-79680</v>
      </c>
      <c r="P41" s="18">
        <f t="shared" si="71"/>
        <v>-76800</v>
      </c>
      <c r="Q41" s="18">
        <f t="shared" si="71"/>
        <v>-73440</v>
      </c>
      <c r="R41" s="18">
        <f t="shared" si="71"/>
        <v>-69600</v>
      </c>
      <c r="S41" s="18">
        <f t="shared" si="71"/>
        <v>-65280</v>
      </c>
      <c r="T41" s="18">
        <f t="shared" si="71"/>
        <v>-60000</v>
      </c>
      <c r="U41" s="18">
        <f t="shared" si="71"/>
        <v>-54240</v>
      </c>
      <c r="V41" s="18">
        <f t="shared" si="71"/>
        <v>-48000</v>
      </c>
      <c r="W41" s="18">
        <f t="shared" si="71"/>
        <v>-41280</v>
      </c>
      <c r="X41" s="18">
        <f t="shared" si="71"/>
        <v>-34080</v>
      </c>
      <c r="Y41" s="18">
        <f t="shared" si="71"/>
        <v>-26400</v>
      </c>
      <c r="Z41" s="18">
        <f t="shared" si="71"/>
        <v>-18240</v>
      </c>
      <c r="AA41" s="18">
        <f t="shared" si="71"/>
        <v>-9600</v>
      </c>
      <c r="AB41" s="18">
        <f t="shared" si="71"/>
        <v>-480</v>
      </c>
      <c r="AC41" s="18">
        <f t="shared" si="71"/>
        <v>9120</v>
      </c>
      <c r="AD41" s="18">
        <f t="shared" si="71"/>
        <v>19200</v>
      </c>
      <c r="AE41" s="18">
        <f t="shared" si="71"/>
        <v>29280</v>
      </c>
      <c r="AF41" s="18">
        <f t="shared" si="71"/>
        <v>39840</v>
      </c>
      <c r="AG41" s="18">
        <f t="shared" si="71"/>
        <v>50880</v>
      </c>
      <c r="AH41" s="18">
        <f t="shared" si="71"/>
        <v>62400</v>
      </c>
      <c r="AI41" s="18">
        <f t="shared" si="71"/>
        <v>74400</v>
      </c>
      <c r="AJ41" s="18">
        <f t="shared" si="71"/>
        <v>86400</v>
      </c>
      <c r="AK41" s="18">
        <f t="shared" si="71"/>
        <v>98880</v>
      </c>
      <c r="AL41" s="18">
        <f t="shared" si="71"/>
        <v>111840</v>
      </c>
      <c r="AM41" s="18">
        <f t="shared" si="71"/>
        <v>125280</v>
      </c>
      <c r="AN41" s="18">
        <f t="shared" si="71"/>
        <v>138720</v>
      </c>
      <c r="AO41" s="18">
        <f t="shared" si="71"/>
        <v>152640</v>
      </c>
      <c r="AP41" s="18">
        <f t="shared" ref="AP41:BI41" si="72">AP39+AP40</f>
        <v>167040</v>
      </c>
      <c r="AQ41" s="18">
        <f t="shared" si="72"/>
        <v>181440</v>
      </c>
      <c r="AR41" s="18">
        <f t="shared" si="72"/>
        <v>196320</v>
      </c>
      <c r="AS41" s="18">
        <f t="shared" si="72"/>
        <v>211200</v>
      </c>
      <c r="AT41" s="18">
        <f t="shared" si="72"/>
        <v>226560</v>
      </c>
      <c r="AU41" s="18">
        <f t="shared" si="72"/>
        <v>242400</v>
      </c>
      <c r="AV41" s="18">
        <f t="shared" si="72"/>
        <v>258240</v>
      </c>
      <c r="AW41" s="18">
        <f t="shared" si="72"/>
        <v>274560</v>
      </c>
      <c r="AX41" s="18">
        <f t="shared" si="72"/>
        <v>290880</v>
      </c>
      <c r="AY41" s="18">
        <f t="shared" si="72"/>
        <v>307680</v>
      </c>
      <c r="AZ41" s="18">
        <f t="shared" si="72"/>
        <v>324480</v>
      </c>
      <c r="BA41" s="18">
        <f t="shared" si="72"/>
        <v>341760</v>
      </c>
      <c r="BB41" s="18">
        <f t="shared" si="72"/>
        <v>359040</v>
      </c>
      <c r="BC41" s="18">
        <f t="shared" si="72"/>
        <v>376800</v>
      </c>
      <c r="BD41" s="18">
        <f t="shared" si="72"/>
        <v>394560</v>
      </c>
      <c r="BE41" s="18">
        <f t="shared" si="72"/>
        <v>412800</v>
      </c>
      <c r="BF41" s="18">
        <f t="shared" si="72"/>
        <v>431040</v>
      </c>
      <c r="BG41" s="18">
        <f t="shared" si="72"/>
        <v>449280</v>
      </c>
      <c r="BH41" s="18">
        <f t="shared" si="72"/>
        <v>468000</v>
      </c>
      <c r="BI41" s="18">
        <f t="shared" si="72"/>
        <v>486720</v>
      </c>
    </row>
    <row r="42" spans="1:61" ht="16" thickBot="1" x14ac:dyDescent="0.25">
      <c r="A42" s="16" t="s">
        <v>56</v>
      </c>
      <c r="B42" s="15">
        <f>B41</f>
        <v>-55200</v>
      </c>
      <c r="C42" s="15">
        <f t="shared" ref="C42:AO42" si="73">B42+C41</f>
        <v>-116640</v>
      </c>
      <c r="D42" s="15">
        <f t="shared" si="73"/>
        <v>-183840</v>
      </c>
      <c r="E42" s="15">
        <f t="shared" si="73"/>
        <v>-255840</v>
      </c>
      <c r="F42" s="15">
        <f t="shared" si="73"/>
        <v>-331680</v>
      </c>
      <c r="G42" s="15">
        <f t="shared" si="73"/>
        <v>-410880</v>
      </c>
      <c r="H42" s="15">
        <f t="shared" si="73"/>
        <v>-492480</v>
      </c>
      <c r="I42" s="15">
        <f t="shared" si="73"/>
        <v>-576000</v>
      </c>
      <c r="J42" s="15">
        <f t="shared" si="73"/>
        <v>-660480</v>
      </c>
      <c r="K42" s="15">
        <f t="shared" si="73"/>
        <v>-745440</v>
      </c>
      <c r="L42" s="15">
        <f t="shared" si="73"/>
        <v>-829920</v>
      </c>
      <c r="M42" s="15">
        <f t="shared" si="73"/>
        <v>-913440</v>
      </c>
      <c r="N42" s="15">
        <f t="shared" si="73"/>
        <v>-995520</v>
      </c>
      <c r="O42" s="15">
        <f t="shared" si="73"/>
        <v>-1075200</v>
      </c>
      <c r="P42" s="15">
        <f t="shared" si="73"/>
        <v>-1152000</v>
      </c>
      <c r="Q42" s="15">
        <f t="shared" si="73"/>
        <v>-1225440</v>
      </c>
      <c r="R42" s="15">
        <f t="shared" si="73"/>
        <v>-1295040</v>
      </c>
      <c r="S42" s="15">
        <f t="shared" si="73"/>
        <v>-1360320</v>
      </c>
      <c r="T42" s="15">
        <f t="shared" si="73"/>
        <v>-1420320</v>
      </c>
      <c r="U42" s="15">
        <f t="shared" si="73"/>
        <v>-1474560</v>
      </c>
      <c r="V42" s="15">
        <f t="shared" si="73"/>
        <v>-1522560</v>
      </c>
      <c r="W42" s="15">
        <f t="shared" si="73"/>
        <v>-1563840</v>
      </c>
      <c r="X42" s="15">
        <f t="shared" si="73"/>
        <v>-1597920</v>
      </c>
      <c r="Y42" s="15">
        <f t="shared" si="73"/>
        <v>-1624320</v>
      </c>
      <c r="Z42" s="15">
        <f t="shared" si="73"/>
        <v>-1642560</v>
      </c>
      <c r="AA42" s="15">
        <f t="shared" si="73"/>
        <v>-1652160</v>
      </c>
      <c r="AB42" s="15">
        <f t="shared" si="73"/>
        <v>-1652640</v>
      </c>
      <c r="AC42" s="15">
        <f t="shared" si="73"/>
        <v>-1643520</v>
      </c>
      <c r="AD42" s="15">
        <f t="shared" si="73"/>
        <v>-1624320</v>
      </c>
      <c r="AE42" s="15">
        <f t="shared" si="73"/>
        <v>-1595040</v>
      </c>
      <c r="AF42" s="15">
        <f t="shared" si="73"/>
        <v>-1555200</v>
      </c>
      <c r="AG42" s="15">
        <f t="shared" si="73"/>
        <v>-1504320</v>
      </c>
      <c r="AH42" s="15">
        <f t="shared" si="73"/>
        <v>-1441920</v>
      </c>
      <c r="AI42" s="15">
        <f t="shared" si="73"/>
        <v>-1367520</v>
      </c>
      <c r="AJ42" s="15">
        <f t="shared" si="73"/>
        <v>-1281120</v>
      </c>
      <c r="AK42" s="15">
        <f t="shared" si="73"/>
        <v>-1182240</v>
      </c>
      <c r="AL42" s="15">
        <f t="shared" si="73"/>
        <v>-1070400</v>
      </c>
      <c r="AM42" s="15">
        <f t="shared" si="73"/>
        <v>-945120</v>
      </c>
      <c r="AN42" s="15">
        <f t="shared" si="73"/>
        <v>-806400</v>
      </c>
      <c r="AO42" s="15">
        <f t="shared" si="73"/>
        <v>-653760</v>
      </c>
      <c r="AP42" s="15">
        <f t="shared" ref="AP42" si="74">AO42+AP41</f>
        <v>-486720</v>
      </c>
      <c r="AQ42" s="15">
        <f t="shared" ref="AQ42" si="75">AP42+AQ41</f>
        <v>-305280</v>
      </c>
      <c r="AR42" s="15">
        <f t="shared" ref="AR42" si="76">AQ42+AR41</f>
        <v>-108960</v>
      </c>
      <c r="AS42" s="15">
        <f t="shared" ref="AS42" si="77">AR42+AS41</f>
        <v>102240</v>
      </c>
      <c r="AT42" s="15">
        <f t="shared" ref="AT42" si="78">AS42+AT41</f>
        <v>328800</v>
      </c>
      <c r="AU42" s="15">
        <f t="shared" ref="AU42" si="79">AT42+AU41</f>
        <v>571200</v>
      </c>
      <c r="AV42" s="15">
        <f t="shared" ref="AV42" si="80">AU42+AV41</f>
        <v>829440</v>
      </c>
      <c r="AW42" s="15">
        <f t="shared" ref="AW42" si="81">AV42+AW41</f>
        <v>1104000</v>
      </c>
      <c r="AX42" s="15">
        <f t="shared" ref="AX42" si="82">AW42+AX41</f>
        <v>1394880</v>
      </c>
      <c r="AY42" s="15">
        <f t="shared" ref="AY42" si="83">AX42+AY41</f>
        <v>1702560</v>
      </c>
      <c r="AZ42" s="15">
        <f t="shared" ref="AZ42" si="84">AY42+AZ41</f>
        <v>2027040</v>
      </c>
      <c r="BA42" s="15">
        <f t="shared" ref="BA42" si="85">AZ42+BA41</f>
        <v>2368800</v>
      </c>
      <c r="BB42" s="15">
        <f t="shared" ref="BB42" si="86">BA42+BB41</f>
        <v>2727840</v>
      </c>
      <c r="BC42" s="15">
        <f t="shared" ref="BC42" si="87">BB42+BC41</f>
        <v>3104640</v>
      </c>
      <c r="BD42" s="15">
        <f t="shared" ref="BD42" si="88">BC42+BD41</f>
        <v>3499200</v>
      </c>
      <c r="BE42" s="15">
        <f t="shared" ref="BE42" si="89">BD42+BE41</f>
        <v>3912000</v>
      </c>
      <c r="BF42" s="15">
        <f t="shared" ref="BF42" si="90">BE42+BF41</f>
        <v>4343040</v>
      </c>
      <c r="BG42" s="15">
        <f t="shared" ref="BG42" si="91">BF42+BG41</f>
        <v>4792320</v>
      </c>
      <c r="BH42" s="15">
        <f t="shared" ref="BH42" si="92">BG42+BH41</f>
        <v>5260320</v>
      </c>
      <c r="BI42" s="15">
        <f t="shared" ref="BI42" si="93">BH42+BI41</f>
        <v>5747040</v>
      </c>
    </row>
    <row r="43" spans="1:61" ht="16" thickTop="1" x14ac:dyDescent="0.2"/>
    <row r="69" spans="1:61" ht="16" thickBot="1" x14ac:dyDescent="0.25">
      <c r="A69" s="32" t="s">
        <v>56</v>
      </c>
      <c r="B69" s="17" t="s">
        <v>55</v>
      </c>
      <c r="C69" s="17" t="s">
        <v>54</v>
      </c>
      <c r="D69" s="17" t="s">
        <v>53</v>
      </c>
      <c r="E69" s="17" t="s">
        <v>52</v>
      </c>
      <c r="F69" s="17" t="s">
        <v>51</v>
      </c>
      <c r="G69" s="17" t="s">
        <v>50</v>
      </c>
      <c r="H69" s="17" t="s">
        <v>49</v>
      </c>
      <c r="I69" s="17" t="s">
        <v>48</v>
      </c>
      <c r="J69" s="17" t="s">
        <v>47</v>
      </c>
      <c r="K69" s="17" t="s">
        <v>46</v>
      </c>
      <c r="L69" s="17" t="s">
        <v>45</v>
      </c>
      <c r="M69" s="17" t="s">
        <v>44</v>
      </c>
      <c r="N69" s="17" t="s">
        <v>43</v>
      </c>
      <c r="O69" s="17" t="s">
        <v>42</v>
      </c>
      <c r="P69" s="17" t="s">
        <v>41</v>
      </c>
      <c r="Q69" s="17" t="s">
        <v>40</v>
      </c>
      <c r="R69" s="17" t="s">
        <v>39</v>
      </c>
      <c r="S69" s="17" t="s">
        <v>38</v>
      </c>
      <c r="T69" s="17" t="s">
        <v>37</v>
      </c>
      <c r="U69" s="17" t="s">
        <v>36</v>
      </c>
      <c r="V69" s="17" t="s">
        <v>35</v>
      </c>
      <c r="W69" s="17" t="s">
        <v>34</v>
      </c>
      <c r="X69" s="17" t="s">
        <v>33</v>
      </c>
      <c r="Y69" s="17" t="s">
        <v>32</v>
      </c>
      <c r="Z69" s="17" t="s">
        <v>31</v>
      </c>
      <c r="AA69" s="17" t="s">
        <v>30</v>
      </c>
      <c r="AB69" s="17" t="s">
        <v>29</v>
      </c>
      <c r="AC69" s="17" t="s">
        <v>28</v>
      </c>
      <c r="AD69" s="17" t="s">
        <v>27</v>
      </c>
      <c r="AE69" s="17" t="s">
        <v>26</v>
      </c>
      <c r="AF69" s="17" t="s">
        <v>25</v>
      </c>
      <c r="AG69" s="17" t="s">
        <v>24</v>
      </c>
      <c r="AH69" s="17" t="s">
        <v>23</v>
      </c>
      <c r="AI69" s="17" t="s">
        <v>22</v>
      </c>
      <c r="AJ69" s="17" t="s">
        <v>21</v>
      </c>
      <c r="AK69" s="17" t="s">
        <v>20</v>
      </c>
      <c r="AL69" s="17" t="s">
        <v>19</v>
      </c>
      <c r="AM69" s="17" t="s">
        <v>18</v>
      </c>
      <c r="AN69" s="17" t="s">
        <v>17</v>
      </c>
      <c r="AO69" s="17" t="s">
        <v>16</v>
      </c>
      <c r="AP69" s="17" t="s">
        <v>121</v>
      </c>
      <c r="AQ69" s="17" t="s">
        <v>122</v>
      </c>
      <c r="AR69" s="17" t="s">
        <v>123</v>
      </c>
      <c r="AS69" s="17" t="s">
        <v>124</v>
      </c>
      <c r="AT69" s="17" t="s">
        <v>125</v>
      </c>
      <c r="AU69" s="17" t="s">
        <v>126</v>
      </c>
      <c r="AV69" s="17" t="s">
        <v>127</v>
      </c>
      <c r="AW69" s="17" t="s">
        <v>128</v>
      </c>
      <c r="AX69" s="17" t="s">
        <v>129</v>
      </c>
      <c r="AY69" s="17" t="s">
        <v>130</v>
      </c>
      <c r="AZ69" s="17" t="s">
        <v>131</v>
      </c>
      <c r="BA69" s="17" t="s">
        <v>132</v>
      </c>
      <c r="BB69" s="17" t="s">
        <v>133</v>
      </c>
      <c r="BC69" s="17" t="s">
        <v>134</v>
      </c>
      <c r="BD69" s="17" t="s">
        <v>135</v>
      </c>
      <c r="BE69" s="17" t="s">
        <v>136</v>
      </c>
      <c r="BF69" s="17" t="s">
        <v>137</v>
      </c>
      <c r="BG69" s="17" t="s">
        <v>138</v>
      </c>
      <c r="BH69" s="17" t="s">
        <v>139</v>
      </c>
      <c r="BI69" s="17" t="s">
        <v>140</v>
      </c>
    </row>
    <row r="70" spans="1:61" ht="16" thickBot="1" x14ac:dyDescent="0.25">
      <c r="A70" s="31" t="s">
        <v>59</v>
      </c>
      <c r="B70" s="24">
        <v>-55200</v>
      </c>
      <c r="C70" s="24">
        <v>-116640</v>
      </c>
      <c r="D70" s="24">
        <v>-183840</v>
      </c>
      <c r="E70" s="24">
        <v>-255840</v>
      </c>
      <c r="F70" s="24">
        <v>-331680</v>
      </c>
      <c r="G70" s="24">
        <v>-410880</v>
      </c>
      <c r="H70" s="24">
        <v>-492480</v>
      </c>
      <c r="I70" s="24">
        <v>-576000</v>
      </c>
      <c r="J70" s="24">
        <v>-660480</v>
      </c>
      <c r="K70" s="24">
        <v>-745440</v>
      </c>
      <c r="L70" s="24">
        <v>-829920</v>
      </c>
      <c r="M70" s="24">
        <v>-913440</v>
      </c>
      <c r="N70" s="24">
        <v>-995520</v>
      </c>
      <c r="O70" s="24">
        <v>-1075200</v>
      </c>
      <c r="P70" s="24">
        <v>-1152000</v>
      </c>
      <c r="Q70" s="24">
        <v>-1225440</v>
      </c>
      <c r="R70" s="24">
        <v>-1295040</v>
      </c>
      <c r="S70" s="24">
        <v>-1360320</v>
      </c>
      <c r="T70" s="24">
        <v>-1420320</v>
      </c>
      <c r="U70" s="24">
        <v>-1474560</v>
      </c>
      <c r="V70" s="24">
        <v>-1522560</v>
      </c>
      <c r="W70" s="24">
        <v>-1563840</v>
      </c>
      <c r="X70" s="24">
        <v>-1597920</v>
      </c>
      <c r="Y70" s="24">
        <v>-1624320</v>
      </c>
      <c r="Z70" s="24">
        <v>-1642560</v>
      </c>
      <c r="AA70" s="24">
        <v>-1652160</v>
      </c>
      <c r="AB70" s="24">
        <v>-1652640</v>
      </c>
      <c r="AC70" s="24">
        <v>-1643520</v>
      </c>
      <c r="AD70" s="24">
        <v>-1624320</v>
      </c>
      <c r="AE70" s="24">
        <v>-1595040</v>
      </c>
      <c r="AF70" s="24">
        <v>-1555200</v>
      </c>
      <c r="AG70" s="24">
        <v>-1504320</v>
      </c>
      <c r="AH70" s="24">
        <v>-1441920</v>
      </c>
      <c r="AI70" s="24">
        <v>-1367520</v>
      </c>
      <c r="AJ70" s="24">
        <v>-1281120</v>
      </c>
      <c r="AK70" s="24">
        <v>-1182240</v>
      </c>
      <c r="AL70" s="24">
        <v>-1070400</v>
      </c>
      <c r="AM70" s="24">
        <v>-945120</v>
      </c>
      <c r="AN70" s="24">
        <v>-806400</v>
      </c>
      <c r="AO70" s="24">
        <v>-653760</v>
      </c>
      <c r="AP70" s="24">
        <v>-486720</v>
      </c>
      <c r="AQ70" s="24">
        <v>-305280</v>
      </c>
      <c r="AR70" s="24">
        <v>-108960</v>
      </c>
      <c r="AS70" s="24">
        <v>102240</v>
      </c>
      <c r="AT70" s="24">
        <v>328800</v>
      </c>
      <c r="AU70" s="24">
        <v>571200</v>
      </c>
      <c r="AV70" s="24">
        <v>829440</v>
      </c>
      <c r="AW70" s="24">
        <v>1104000</v>
      </c>
      <c r="AX70" s="24">
        <v>1394880</v>
      </c>
      <c r="AY70" s="24">
        <v>1702560</v>
      </c>
      <c r="AZ70" s="24">
        <v>2027040</v>
      </c>
      <c r="BA70" s="24">
        <v>2368800</v>
      </c>
      <c r="BB70" s="24">
        <v>2727840</v>
      </c>
      <c r="BC70" s="24">
        <v>3104640</v>
      </c>
      <c r="BD70" s="24">
        <v>3499200</v>
      </c>
      <c r="BE70" s="24">
        <v>3912000</v>
      </c>
      <c r="BF70" s="24">
        <v>4343040</v>
      </c>
      <c r="BG70" s="24">
        <v>4792320</v>
      </c>
      <c r="BH70" s="24">
        <v>5260320</v>
      </c>
      <c r="BI70" s="24">
        <v>5747040</v>
      </c>
    </row>
    <row r="71" spans="1:61" ht="17" thickTop="1" thickBot="1" x14ac:dyDescent="0.25">
      <c r="A71" s="31" t="s">
        <v>58</v>
      </c>
      <c r="B71" s="24">
        <v>-55200</v>
      </c>
      <c r="C71" s="24">
        <v>-133200</v>
      </c>
      <c r="D71" s="24">
        <v>-232080</v>
      </c>
      <c r="E71" s="24">
        <v>-349440</v>
      </c>
      <c r="F71" s="24">
        <v>-483360</v>
      </c>
      <c r="G71" s="24">
        <v>-631440</v>
      </c>
      <c r="H71" s="24">
        <v>-791760</v>
      </c>
      <c r="I71" s="24">
        <v>-962400</v>
      </c>
      <c r="J71" s="24">
        <v>-1141440</v>
      </c>
      <c r="K71" s="24">
        <v>-1326960</v>
      </c>
      <c r="L71" s="24">
        <v>-1517520</v>
      </c>
      <c r="M71" s="24">
        <v>-1711200</v>
      </c>
      <c r="N71" s="24">
        <v>-1906080</v>
      </c>
      <c r="O71" s="24">
        <v>-2100720</v>
      </c>
      <c r="P71" s="24">
        <v>-2293200</v>
      </c>
      <c r="Q71" s="24">
        <v>-2482080</v>
      </c>
      <c r="R71" s="24">
        <v>-2665920</v>
      </c>
      <c r="S71" s="24">
        <v>-2843280</v>
      </c>
      <c r="T71" s="24">
        <v>-3012240</v>
      </c>
      <c r="U71" s="24">
        <v>-3171360</v>
      </c>
      <c r="V71" s="24">
        <v>-3319680</v>
      </c>
      <c r="W71" s="24">
        <v>-3455760</v>
      </c>
      <c r="X71" s="24">
        <v>-3578160</v>
      </c>
      <c r="Y71" s="24">
        <v>-3685440</v>
      </c>
      <c r="Z71" s="24">
        <v>-3776160</v>
      </c>
      <c r="AA71" s="24">
        <v>-3849360</v>
      </c>
      <c r="AB71" s="24">
        <v>-3903600</v>
      </c>
      <c r="AC71" s="24">
        <v>-3937920</v>
      </c>
      <c r="AD71" s="24">
        <v>-3951360</v>
      </c>
      <c r="AE71" s="24">
        <v>-3942480</v>
      </c>
      <c r="AF71" s="24">
        <v>-3910320</v>
      </c>
      <c r="AG71" s="24">
        <v>-3853920</v>
      </c>
      <c r="AH71" s="24">
        <v>-3772320</v>
      </c>
      <c r="AI71" s="24">
        <v>-3664080</v>
      </c>
      <c r="AJ71" s="24">
        <v>-3528240</v>
      </c>
      <c r="AK71" s="24">
        <v>-3363840</v>
      </c>
      <c r="AL71" s="24">
        <v>-3169920</v>
      </c>
      <c r="AM71" s="24">
        <v>-2945520</v>
      </c>
      <c r="AN71" s="24">
        <v>-2690160</v>
      </c>
      <c r="AO71" s="24">
        <v>-2402880</v>
      </c>
      <c r="AP71" s="24">
        <v>-2082720</v>
      </c>
      <c r="AQ71" s="24">
        <v>-1728720</v>
      </c>
      <c r="AR71" s="24">
        <v>-1340400</v>
      </c>
      <c r="AS71" s="24">
        <v>-916800</v>
      </c>
      <c r="AT71" s="24">
        <v>-456960</v>
      </c>
      <c r="AU71" s="24">
        <v>39600</v>
      </c>
      <c r="AV71" s="24">
        <v>573840</v>
      </c>
      <c r="AW71" s="24">
        <v>1146240</v>
      </c>
      <c r="AX71" s="24">
        <v>1757760</v>
      </c>
      <c r="AY71" s="24">
        <v>2408880</v>
      </c>
      <c r="AZ71" s="24">
        <v>3100080</v>
      </c>
      <c r="BA71" s="24">
        <v>3832320</v>
      </c>
      <c r="BB71" s="24">
        <v>4606080</v>
      </c>
      <c r="BC71" s="24">
        <v>5421840</v>
      </c>
      <c r="BD71" s="24">
        <v>6280560</v>
      </c>
      <c r="BE71" s="24">
        <v>7182720</v>
      </c>
      <c r="BF71" s="24">
        <v>8128800</v>
      </c>
      <c r="BG71" s="24">
        <v>9119280</v>
      </c>
      <c r="BH71" s="24">
        <v>10154640</v>
      </c>
      <c r="BI71" s="24">
        <v>11235360</v>
      </c>
    </row>
    <row r="72" spans="1:61" ht="17" thickTop="1" thickBot="1" x14ac:dyDescent="0.25">
      <c r="A72" s="31" t="s">
        <v>57</v>
      </c>
      <c r="B72" s="24">
        <v>-55200</v>
      </c>
      <c r="C72" s="24">
        <v>-160800</v>
      </c>
      <c r="D72" s="24">
        <v>-312480</v>
      </c>
      <c r="E72" s="24">
        <v>-505440</v>
      </c>
      <c r="F72" s="24">
        <v>-735360</v>
      </c>
      <c r="G72" s="24">
        <v>-998400</v>
      </c>
      <c r="H72" s="24">
        <v>-1290240</v>
      </c>
      <c r="I72" s="24">
        <v>-1607040</v>
      </c>
      <c r="J72" s="24">
        <v>-1944960</v>
      </c>
      <c r="K72" s="24">
        <v>-2300160</v>
      </c>
      <c r="L72" s="24">
        <v>-2668800</v>
      </c>
      <c r="M72" s="24">
        <v>-3047040</v>
      </c>
      <c r="N72" s="24">
        <v>-3431520</v>
      </c>
      <c r="O72" s="24">
        <v>-3818880</v>
      </c>
      <c r="P72" s="24">
        <v>-4205760</v>
      </c>
      <c r="Q72" s="24">
        <v>-4588800</v>
      </c>
      <c r="R72" s="24">
        <v>-4964640</v>
      </c>
      <c r="S72" s="24">
        <v>-5330400</v>
      </c>
      <c r="T72" s="24">
        <v>-5682720</v>
      </c>
      <c r="U72" s="24">
        <v>-6018720</v>
      </c>
      <c r="V72" s="24">
        <v>-6335520</v>
      </c>
      <c r="W72" s="24">
        <v>-6630240</v>
      </c>
      <c r="X72" s="24">
        <v>-6900000</v>
      </c>
      <c r="Y72" s="24">
        <v>-7142400</v>
      </c>
      <c r="Z72" s="24">
        <v>-7354560</v>
      </c>
      <c r="AA72" s="24">
        <v>-7534080</v>
      </c>
      <c r="AB72" s="24">
        <v>-7678560</v>
      </c>
      <c r="AC72" s="24">
        <v>-7785600</v>
      </c>
      <c r="AD72" s="24">
        <v>-7852800</v>
      </c>
      <c r="AE72" s="24">
        <v>-7877760</v>
      </c>
      <c r="AF72" s="24">
        <v>-7858080</v>
      </c>
      <c r="AG72" s="24">
        <v>-7791840</v>
      </c>
      <c r="AH72" s="24">
        <v>-7676640</v>
      </c>
      <c r="AI72" s="24">
        <v>-7510560</v>
      </c>
      <c r="AJ72" s="24">
        <v>-7291680</v>
      </c>
      <c r="AK72" s="24">
        <v>-7018080</v>
      </c>
      <c r="AL72" s="24">
        <v>-6687840</v>
      </c>
      <c r="AM72" s="24">
        <v>-6299040</v>
      </c>
      <c r="AN72" s="24">
        <v>-5849760</v>
      </c>
      <c r="AO72" s="24">
        <v>-5338080</v>
      </c>
      <c r="AP72" s="24">
        <v>-4762560</v>
      </c>
      <c r="AQ72" s="24">
        <v>-4121280</v>
      </c>
      <c r="AR72" s="24">
        <v>-3412800</v>
      </c>
      <c r="AS72" s="24">
        <v>-2635200</v>
      </c>
      <c r="AT72" s="24">
        <v>-1787040</v>
      </c>
      <c r="AU72" s="24">
        <v>-866880</v>
      </c>
      <c r="AV72" s="24">
        <v>126720</v>
      </c>
      <c r="AW72" s="24">
        <v>1195200</v>
      </c>
      <c r="AX72" s="24">
        <v>2340000</v>
      </c>
      <c r="AY72" s="24">
        <v>3562560</v>
      </c>
      <c r="AZ72" s="24">
        <v>4864320</v>
      </c>
      <c r="BA72" s="24">
        <v>6246720</v>
      </c>
      <c r="BB72" s="24">
        <v>7710720</v>
      </c>
      <c r="BC72" s="24">
        <v>9257760</v>
      </c>
      <c r="BD72" s="24">
        <v>10889280</v>
      </c>
      <c r="BE72" s="24">
        <v>12606240</v>
      </c>
      <c r="BF72" s="24">
        <v>14410080</v>
      </c>
      <c r="BG72" s="24">
        <v>16301760</v>
      </c>
      <c r="BH72" s="24">
        <v>18282240</v>
      </c>
      <c r="BI72" s="24">
        <v>20352480</v>
      </c>
    </row>
    <row r="73" spans="1:61" ht="16" thickTop="1" x14ac:dyDescent="0.2"/>
    <row r="106" spans="1:61" x14ac:dyDescent="0.2">
      <c r="A106" t="s">
        <v>56</v>
      </c>
      <c r="B106" s="17" t="s">
        <v>55</v>
      </c>
      <c r="C106" s="17" t="s">
        <v>54</v>
      </c>
      <c r="D106" s="17" t="s">
        <v>53</v>
      </c>
      <c r="E106" s="17" t="s">
        <v>52</v>
      </c>
      <c r="F106" s="17" t="s">
        <v>51</v>
      </c>
      <c r="G106" s="17" t="s">
        <v>50</v>
      </c>
      <c r="H106" s="17" t="s">
        <v>49</v>
      </c>
      <c r="I106" s="17" t="s">
        <v>48</v>
      </c>
      <c r="J106" s="17" t="s">
        <v>47</v>
      </c>
      <c r="K106" s="17" t="s">
        <v>46</v>
      </c>
      <c r="L106" s="17" t="s">
        <v>45</v>
      </c>
      <c r="M106" s="17" t="s">
        <v>44</v>
      </c>
      <c r="N106" s="17" t="s">
        <v>43</v>
      </c>
      <c r="O106" s="17" t="s">
        <v>42</v>
      </c>
      <c r="P106" s="17" t="s">
        <v>41</v>
      </c>
      <c r="Q106" s="17" t="s">
        <v>40</v>
      </c>
      <c r="R106" s="17" t="s">
        <v>39</v>
      </c>
      <c r="S106" s="17" t="s">
        <v>38</v>
      </c>
      <c r="T106" s="17" t="s">
        <v>37</v>
      </c>
      <c r="U106" s="17" t="s">
        <v>36</v>
      </c>
      <c r="V106" s="17" t="s">
        <v>35</v>
      </c>
      <c r="W106" s="17" t="s">
        <v>34</v>
      </c>
      <c r="X106" s="17" t="s">
        <v>33</v>
      </c>
      <c r="Y106" s="17" t="s">
        <v>32</v>
      </c>
      <c r="Z106" s="17" t="s">
        <v>31</v>
      </c>
      <c r="AA106" s="17" t="s">
        <v>30</v>
      </c>
      <c r="AB106" s="17" t="s">
        <v>29</v>
      </c>
      <c r="AC106" s="17" t="s">
        <v>28</v>
      </c>
      <c r="AD106" s="17" t="s">
        <v>27</v>
      </c>
      <c r="AE106" s="17" t="s">
        <v>26</v>
      </c>
      <c r="AF106" s="17" t="s">
        <v>25</v>
      </c>
      <c r="AG106" s="17" t="s">
        <v>24</v>
      </c>
      <c r="AH106" s="17" t="s">
        <v>23</v>
      </c>
      <c r="AI106" s="17" t="s">
        <v>22</v>
      </c>
      <c r="AJ106" s="17" t="s">
        <v>21</v>
      </c>
      <c r="AK106" s="17" t="s">
        <v>20</v>
      </c>
      <c r="AL106" s="17" t="s">
        <v>19</v>
      </c>
      <c r="AM106" s="17" t="s">
        <v>18</v>
      </c>
      <c r="AN106" s="17" t="s">
        <v>17</v>
      </c>
      <c r="AO106" s="17" t="s">
        <v>16</v>
      </c>
      <c r="AP106" s="17" t="s">
        <v>121</v>
      </c>
      <c r="AQ106" s="17" t="s">
        <v>122</v>
      </c>
      <c r="AR106" s="17" t="s">
        <v>123</v>
      </c>
      <c r="AS106" s="17" t="s">
        <v>124</v>
      </c>
      <c r="AT106" s="17" t="s">
        <v>125</v>
      </c>
      <c r="AU106" s="17" t="s">
        <v>126</v>
      </c>
      <c r="AV106" s="17" t="s">
        <v>127</v>
      </c>
      <c r="AW106" s="17" t="s">
        <v>128</v>
      </c>
      <c r="AX106" s="17" t="s">
        <v>129</v>
      </c>
      <c r="AY106" s="17" t="s">
        <v>130</v>
      </c>
      <c r="AZ106" s="17" t="s">
        <v>131</v>
      </c>
      <c r="BA106" s="17" t="s">
        <v>132</v>
      </c>
      <c r="BB106" s="17" t="s">
        <v>133</v>
      </c>
      <c r="BC106" s="17" t="s">
        <v>134</v>
      </c>
      <c r="BD106" s="17" t="s">
        <v>135</v>
      </c>
      <c r="BE106" s="17" t="s">
        <v>136</v>
      </c>
      <c r="BF106" s="17" t="s">
        <v>137</v>
      </c>
      <c r="BG106" s="17" t="s">
        <v>138</v>
      </c>
      <c r="BH106" s="17" t="s">
        <v>139</v>
      </c>
      <c r="BI106" s="17" t="s">
        <v>140</v>
      </c>
    </row>
    <row r="107" spans="1:61" x14ac:dyDescent="0.2">
      <c r="A107" s="24" t="s">
        <v>15</v>
      </c>
      <c r="B107" s="24">
        <v>-50400</v>
      </c>
      <c r="C107" s="24">
        <v>-102240</v>
      </c>
      <c r="D107" s="24">
        <v>-153600</v>
      </c>
      <c r="E107" s="24">
        <v>-203520</v>
      </c>
      <c r="F107" s="24">
        <v>-250080</v>
      </c>
      <c r="G107" s="24">
        <v>-292320</v>
      </c>
      <c r="H107" s="24">
        <v>-329280</v>
      </c>
      <c r="I107" s="24">
        <v>-360000</v>
      </c>
      <c r="J107" s="24">
        <v>-383520</v>
      </c>
      <c r="K107" s="24">
        <v>-398880</v>
      </c>
      <c r="L107" s="24">
        <v>-405120</v>
      </c>
      <c r="M107" s="24">
        <v>-401280</v>
      </c>
      <c r="N107" s="24">
        <v>-386400</v>
      </c>
      <c r="O107" s="24">
        <v>-359520</v>
      </c>
      <c r="P107" s="24">
        <v>-320640</v>
      </c>
      <c r="Q107" s="24">
        <v>-268800</v>
      </c>
      <c r="R107" s="24">
        <v>-203040</v>
      </c>
      <c r="S107" s="24">
        <v>-123360</v>
      </c>
      <c r="T107" s="24">
        <v>-28800</v>
      </c>
      <c r="U107" s="24">
        <v>81600</v>
      </c>
      <c r="V107" s="24">
        <v>207840</v>
      </c>
      <c r="W107" s="24">
        <v>350880</v>
      </c>
      <c r="X107" s="24">
        <v>510720</v>
      </c>
      <c r="Y107" s="24">
        <v>688320</v>
      </c>
      <c r="Z107" s="24">
        <v>883680</v>
      </c>
      <c r="AA107" s="24">
        <v>1097760</v>
      </c>
      <c r="AB107" s="24">
        <v>1330560</v>
      </c>
      <c r="AC107" s="24">
        <v>1582080</v>
      </c>
      <c r="AD107" s="24">
        <v>1853280</v>
      </c>
      <c r="AE107" s="24">
        <v>2144160</v>
      </c>
      <c r="AF107" s="24">
        <v>2455680</v>
      </c>
      <c r="AG107" s="24">
        <v>2787840</v>
      </c>
      <c r="AH107" s="24">
        <v>3140640</v>
      </c>
      <c r="AI107" s="24">
        <v>3514080</v>
      </c>
      <c r="AJ107" s="24">
        <v>3909120</v>
      </c>
      <c r="AK107" s="24">
        <v>4325760</v>
      </c>
      <c r="AL107" s="24">
        <v>4764000</v>
      </c>
      <c r="AM107" s="24">
        <v>5224800</v>
      </c>
      <c r="AN107" s="24">
        <v>5708160</v>
      </c>
      <c r="AO107" s="24">
        <v>6214080</v>
      </c>
      <c r="AP107" s="24">
        <v>6742560</v>
      </c>
      <c r="AQ107" s="24">
        <v>7293600</v>
      </c>
      <c r="AR107" s="24">
        <v>7868160</v>
      </c>
      <c r="AS107" s="24">
        <v>8466240</v>
      </c>
      <c r="AT107" s="24">
        <v>9087840</v>
      </c>
      <c r="AU107" s="24">
        <v>9732960</v>
      </c>
      <c r="AV107" s="24">
        <v>10401600</v>
      </c>
      <c r="AW107" s="24">
        <v>11093760</v>
      </c>
      <c r="AX107" s="24">
        <v>11809440</v>
      </c>
      <c r="AY107" s="24">
        <v>12549600</v>
      </c>
      <c r="AZ107" s="24">
        <v>13314240</v>
      </c>
      <c r="BA107" s="24">
        <v>14103360</v>
      </c>
      <c r="BB107" s="24">
        <v>14916960</v>
      </c>
      <c r="BC107" s="24">
        <v>15755040</v>
      </c>
      <c r="BD107" s="24">
        <v>16617600</v>
      </c>
      <c r="BE107" s="24">
        <v>17504640</v>
      </c>
      <c r="BF107" s="24">
        <v>18416160</v>
      </c>
      <c r="BG107" s="24">
        <v>19352160</v>
      </c>
      <c r="BH107" s="24">
        <v>20312640</v>
      </c>
      <c r="BI107" s="24">
        <v>21298560</v>
      </c>
    </row>
    <row r="108" spans="1:61" x14ac:dyDescent="0.2">
      <c r="A108" s="24" t="s">
        <v>14</v>
      </c>
      <c r="B108" s="24">
        <v>-55200</v>
      </c>
      <c r="C108" s="24">
        <v>-116640</v>
      </c>
      <c r="D108" s="24">
        <v>-183840</v>
      </c>
      <c r="E108" s="24">
        <v>-255840</v>
      </c>
      <c r="F108" s="24">
        <v>-331680</v>
      </c>
      <c r="G108" s="24">
        <v>-410880</v>
      </c>
      <c r="H108" s="24">
        <v>-492480</v>
      </c>
      <c r="I108" s="24">
        <v>-576000</v>
      </c>
      <c r="J108" s="24">
        <v>-660480</v>
      </c>
      <c r="K108" s="24">
        <v>-745440</v>
      </c>
      <c r="L108" s="24">
        <v>-829920</v>
      </c>
      <c r="M108" s="24">
        <v>-913440</v>
      </c>
      <c r="N108" s="24">
        <v>-995520</v>
      </c>
      <c r="O108" s="24">
        <v>-1075200</v>
      </c>
      <c r="P108" s="24">
        <v>-1152000</v>
      </c>
      <c r="Q108" s="24">
        <v>-1225440</v>
      </c>
      <c r="R108" s="24">
        <v>-1295040</v>
      </c>
      <c r="S108" s="24">
        <v>-1360320</v>
      </c>
      <c r="T108" s="24">
        <v>-1420320</v>
      </c>
      <c r="U108" s="24">
        <v>-1474560</v>
      </c>
      <c r="V108" s="24">
        <v>-1522560</v>
      </c>
      <c r="W108" s="24">
        <v>-1563840</v>
      </c>
      <c r="X108" s="24">
        <v>-1597920</v>
      </c>
      <c r="Y108" s="24">
        <v>-1624320</v>
      </c>
      <c r="Z108" s="24">
        <v>-1642560</v>
      </c>
      <c r="AA108" s="24">
        <v>-1652160</v>
      </c>
      <c r="AB108" s="24">
        <v>-1652640</v>
      </c>
      <c r="AC108" s="24">
        <v>-1643520</v>
      </c>
      <c r="AD108" s="24">
        <v>-1624320</v>
      </c>
      <c r="AE108" s="24">
        <v>-1595040</v>
      </c>
      <c r="AF108" s="24">
        <v>-1555200</v>
      </c>
      <c r="AG108" s="24">
        <v>-1504320</v>
      </c>
      <c r="AH108" s="24">
        <v>-1441920</v>
      </c>
      <c r="AI108" s="24">
        <v>-1367520</v>
      </c>
      <c r="AJ108" s="24">
        <v>-1281120</v>
      </c>
      <c r="AK108" s="24">
        <v>-1182240</v>
      </c>
      <c r="AL108" s="24">
        <v>-1070400</v>
      </c>
      <c r="AM108" s="24">
        <v>-945120</v>
      </c>
      <c r="AN108" s="24">
        <v>-806400</v>
      </c>
      <c r="AO108" s="24">
        <v>-653760</v>
      </c>
      <c r="AP108" s="24">
        <v>-486720</v>
      </c>
      <c r="AQ108" s="24">
        <v>-305280</v>
      </c>
      <c r="AR108" s="24">
        <v>-108960</v>
      </c>
      <c r="AS108" s="24">
        <v>102240</v>
      </c>
      <c r="AT108" s="24">
        <v>328800</v>
      </c>
      <c r="AU108" s="24">
        <v>571200</v>
      </c>
      <c r="AV108" s="24">
        <v>829440</v>
      </c>
      <c r="AW108" s="24">
        <v>1104000</v>
      </c>
      <c r="AX108" s="24">
        <v>1394880</v>
      </c>
      <c r="AY108" s="24">
        <v>1702560</v>
      </c>
      <c r="AZ108" s="24">
        <v>2027040</v>
      </c>
      <c r="BA108" s="24">
        <v>2368800</v>
      </c>
      <c r="BB108" s="24">
        <v>2727840</v>
      </c>
      <c r="BC108" s="24">
        <v>3104640</v>
      </c>
      <c r="BD108" s="24">
        <v>3499200</v>
      </c>
      <c r="BE108" s="24">
        <v>3912000</v>
      </c>
      <c r="BF108" s="24">
        <v>4343040</v>
      </c>
      <c r="BG108" s="24">
        <v>4792320</v>
      </c>
      <c r="BH108" s="24">
        <v>5260320</v>
      </c>
      <c r="BI108" s="24">
        <v>5747040</v>
      </c>
    </row>
    <row r="109" spans="1:61" x14ac:dyDescent="0.2">
      <c r="A109" s="24" t="s">
        <v>13</v>
      </c>
      <c r="B109" s="24">
        <v>-56800</v>
      </c>
      <c r="C109" s="24">
        <v>-121760</v>
      </c>
      <c r="D109" s="24">
        <v>-194240</v>
      </c>
      <c r="E109" s="24">
        <v>-273920</v>
      </c>
      <c r="F109" s="24">
        <v>-360160</v>
      </c>
      <c r="G109" s="24">
        <v>-452320</v>
      </c>
      <c r="H109" s="24">
        <v>-549760</v>
      </c>
      <c r="I109" s="24">
        <v>-652160</v>
      </c>
      <c r="J109" s="24">
        <v>-758880</v>
      </c>
      <c r="K109" s="24">
        <v>-869600</v>
      </c>
      <c r="L109" s="24">
        <v>-983680</v>
      </c>
      <c r="M109" s="24">
        <v>-1100480</v>
      </c>
      <c r="N109" s="24">
        <v>-1219680</v>
      </c>
      <c r="O109" s="24">
        <v>-1340640</v>
      </c>
      <c r="P109" s="24">
        <v>-1463040</v>
      </c>
      <c r="Q109" s="24">
        <v>-1586560</v>
      </c>
      <c r="R109" s="24">
        <v>-1710560</v>
      </c>
      <c r="S109" s="24">
        <v>-1834720</v>
      </c>
      <c r="T109" s="24">
        <v>-1958400</v>
      </c>
      <c r="U109" s="24">
        <v>-2081280</v>
      </c>
      <c r="V109" s="24">
        <v>-2203040</v>
      </c>
      <c r="W109" s="24">
        <v>-2323040</v>
      </c>
      <c r="X109" s="24">
        <v>-2440960</v>
      </c>
      <c r="Y109" s="24">
        <v>-2556480</v>
      </c>
      <c r="Z109" s="24">
        <v>-2669280</v>
      </c>
      <c r="AA109" s="24">
        <v>-2778720</v>
      </c>
      <c r="AB109" s="24">
        <v>-2884480</v>
      </c>
      <c r="AC109" s="24">
        <v>-2986240</v>
      </c>
      <c r="AD109" s="24">
        <v>-3083680</v>
      </c>
      <c r="AE109" s="24">
        <v>-3176480</v>
      </c>
      <c r="AF109" s="24">
        <v>-3264000</v>
      </c>
      <c r="AG109" s="24">
        <v>-3345920</v>
      </c>
      <c r="AH109" s="24">
        <v>-3421920</v>
      </c>
      <c r="AI109" s="24">
        <v>-3491680</v>
      </c>
      <c r="AJ109" s="24">
        <v>-3554880</v>
      </c>
      <c r="AK109" s="24">
        <v>-3611200</v>
      </c>
      <c r="AL109" s="24">
        <v>-3660320</v>
      </c>
      <c r="AM109" s="24">
        <v>-3701920</v>
      </c>
      <c r="AN109" s="24">
        <v>-3735680</v>
      </c>
      <c r="AO109" s="24">
        <v>-3761280</v>
      </c>
      <c r="AP109" s="24">
        <v>-3778400</v>
      </c>
      <c r="AQ109" s="24">
        <v>-3786720</v>
      </c>
      <c r="AR109" s="24">
        <v>-3785920</v>
      </c>
      <c r="AS109" s="24">
        <v>-3775680</v>
      </c>
      <c r="AT109" s="24">
        <v>-3756000</v>
      </c>
      <c r="AU109" s="24">
        <v>-3726560</v>
      </c>
      <c r="AV109" s="24">
        <v>-3687040</v>
      </c>
      <c r="AW109" s="24">
        <v>-3637120</v>
      </c>
      <c r="AX109" s="24">
        <v>-3576480</v>
      </c>
      <c r="AY109" s="24">
        <v>-3504800</v>
      </c>
      <c r="AZ109" s="24">
        <v>-3422080</v>
      </c>
      <c r="BA109" s="24">
        <v>-3328000</v>
      </c>
      <c r="BB109" s="24">
        <v>-3222240</v>
      </c>
      <c r="BC109" s="24">
        <v>-3104480</v>
      </c>
      <c r="BD109" s="24">
        <v>-2974400</v>
      </c>
      <c r="BE109" s="24">
        <v>-2832000</v>
      </c>
      <c r="BF109" s="24">
        <v>-2676960</v>
      </c>
      <c r="BG109" s="24">
        <v>-2508960</v>
      </c>
      <c r="BH109" s="24">
        <v>-2328000</v>
      </c>
      <c r="BI109" s="24">
        <v>-2133760</v>
      </c>
    </row>
    <row r="110" spans="1:61" x14ac:dyDescent="0.2">
      <c r="A110" s="14" t="s">
        <v>12</v>
      </c>
    </row>
    <row r="115" spans="7:14" x14ac:dyDescent="0.2">
      <c r="J115" s="17" t="s">
        <v>76</v>
      </c>
      <c r="K115" s="28" t="s">
        <v>77</v>
      </c>
      <c r="L115" s="27" t="s">
        <v>78</v>
      </c>
    </row>
    <row r="116" spans="7:14" x14ac:dyDescent="0.2">
      <c r="G116" t="s">
        <v>11</v>
      </c>
      <c r="J116" s="12">
        <v>1200</v>
      </c>
      <c r="K116" s="12">
        <v>600</v>
      </c>
      <c r="L116" s="12">
        <v>400</v>
      </c>
    </row>
    <row r="117" spans="7:14" x14ac:dyDescent="0.2">
      <c r="G117" t="s">
        <v>10</v>
      </c>
      <c r="J117" s="13">
        <v>0.8</v>
      </c>
      <c r="K117" s="13">
        <v>0.8</v>
      </c>
      <c r="L117" s="13">
        <v>0.8</v>
      </c>
    </row>
    <row r="118" spans="7:14" x14ac:dyDescent="0.2">
      <c r="G118" t="s">
        <v>9</v>
      </c>
      <c r="J118" s="12">
        <v>6000</v>
      </c>
      <c r="K118" s="12">
        <v>6000</v>
      </c>
      <c r="L118" s="12">
        <v>6000</v>
      </c>
    </row>
    <row r="119" spans="7:14" x14ac:dyDescent="0.2">
      <c r="G119" t="s">
        <v>8</v>
      </c>
      <c r="J119" s="11">
        <v>0.05</v>
      </c>
      <c r="K119" s="11">
        <v>2.5000000000000001E-2</v>
      </c>
      <c r="L119" s="10">
        <v>1.6666666666666666E-2</v>
      </c>
    </row>
    <row r="120" spans="7:14" x14ac:dyDescent="0.2">
      <c r="J120" s="9"/>
      <c r="K120" s="9"/>
      <c r="L120" s="9"/>
    </row>
    <row r="121" spans="7:14" x14ac:dyDescent="0.2">
      <c r="G121" t="s">
        <v>7</v>
      </c>
      <c r="J121" s="8">
        <v>10</v>
      </c>
      <c r="K121" s="8">
        <v>10</v>
      </c>
      <c r="L121" s="8">
        <v>10</v>
      </c>
    </row>
    <row r="122" spans="7:14" x14ac:dyDescent="0.2">
      <c r="G122" t="s">
        <v>6</v>
      </c>
      <c r="J122" s="8">
        <v>2</v>
      </c>
      <c r="K122" s="8">
        <v>2</v>
      </c>
      <c r="L122" s="8">
        <v>2</v>
      </c>
    </row>
    <row r="124" spans="7:14" ht="18" thickBot="1" x14ac:dyDescent="0.25">
      <c r="G124" s="7" t="s">
        <v>5</v>
      </c>
    </row>
    <row r="125" spans="7:14" ht="16" thickTop="1" x14ac:dyDescent="0.2">
      <c r="G125" t="s">
        <v>4</v>
      </c>
      <c r="J125">
        <v>20</v>
      </c>
      <c r="K125">
        <v>40</v>
      </c>
      <c r="L125">
        <v>60</v>
      </c>
    </row>
    <row r="126" spans="7:14" x14ac:dyDescent="0.2">
      <c r="G126" t="s">
        <v>3</v>
      </c>
      <c r="J126" s="6">
        <v>19200</v>
      </c>
      <c r="K126" s="6">
        <v>19200</v>
      </c>
      <c r="L126" s="6">
        <v>19200</v>
      </c>
      <c r="N126" s="6"/>
    </row>
    <row r="127" spans="7:14" x14ac:dyDescent="0.2">
      <c r="G127" t="s">
        <v>2</v>
      </c>
      <c r="J127" s="5">
        <v>3.2</v>
      </c>
      <c r="K127" s="5">
        <v>3.2</v>
      </c>
      <c r="L127" s="5">
        <v>3.2</v>
      </c>
      <c r="N127" s="5"/>
    </row>
    <row r="128" spans="7:14" x14ac:dyDescent="0.2">
      <c r="G128" s="4" t="s">
        <v>1</v>
      </c>
      <c r="H128" s="4"/>
      <c r="I128" s="4"/>
      <c r="J128" s="3">
        <v>6.25</v>
      </c>
      <c r="K128" s="3">
        <v>12.5</v>
      </c>
      <c r="L128" s="3">
        <v>18.75</v>
      </c>
      <c r="N128" s="25"/>
    </row>
    <row r="129" spans="1:14" x14ac:dyDescent="0.2">
      <c r="G129" s="2" t="s">
        <v>0</v>
      </c>
      <c r="H129" s="2"/>
      <c r="I129" s="2"/>
      <c r="J129" s="1">
        <v>-405120</v>
      </c>
      <c r="K129" s="1">
        <v>-1652640</v>
      </c>
      <c r="L129" s="1">
        <v>-3761280</v>
      </c>
      <c r="N129" s="6"/>
    </row>
    <row r="143" spans="1:14" ht="23" x14ac:dyDescent="0.25">
      <c r="A143" s="26" t="s">
        <v>80</v>
      </c>
      <c r="E143" s="30"/>
    </row>
    <row r="145" spans="1:54" x14ac:dyDescent="0.2">
      <c r="B145" s="17" t="s">
        <v>55</v>
      </c>
      <c r="C145" s="17" t="s">
        <v>54</v>
      </c>
      <c r="D145" s="17" t="s">
        <v>53</v>
      </c>
      <c r="E145" s="17" t="s">
        <v>52</v>
      </c>
      <c r="F145" s="17" t="s">
        <v>51</v>
      </c>
      <c r="G145" s="17" t="s">
        <v>50</v>
      </c>
      <c r="H145" s="17" t="s">
        <v>49</v>
      </c>
      <c r="I145" s="17" t="s">
        <v>48</v>
      </c>
      <c r="J145" s="17" t="s">
        <v>47</v>
      </c>
      <c r="K145" s="17" t="s">
        <v>46</v>
      </c>
      <c r="L145" s="17" t="s">
        <v>45</v>
      </c>
      <c r="M145" s="17" t="s">
        <v>44</v>
      </c>
      <c r="N145" s="17" t="s">
        <v>43</v>
      </c>
      <c r="O145" s="17" t="s">
        <v>42</v>
      </c>
      <c r="P145" s="17" t="s">
        <v>41</v>
      </c>
      <c r="Q145" s="17" t="s">
        <v>40</v>
      </c>
      <c r="R145" s="17" t="s">
        <v>39</v>
      </c>
      <c r="S145" s="17" t="s">
        <v>38</v>
      </c>
      <c r="T145" s="17" t="s">
        <v>37</v>
      </c>
      <c r="U145" s="17" t="s">
        <v>36</v>
      </c>
      <c r="V145" s="17" t="s">
        <v>35</v>
      </c>
      <c r="W145" s="17" t="s">
        <v>34</v>
      </c>
      <c r="X145" s="17" t="s">
        <v>33</v>
      </c>
      <c r="Y145" s="17" t="s">
        <v>32</v>
      </c>
      <c r="Z145" s="17" t="s">
        <v>31</v>
      </c>
      <c r="AA145" s="17" t="s">
        <v>30</v>
      </c>
      <c r="AB145" s="17" t="s">
        <v>29</v>
      </c>
      <c r="AC145" s="17" t="s">
        <v>28</v>
      </c>
      <c r="AD145" s="17" t="s">
        <v>27</v>
      </c>
      <c r="AE145" s="17" t="s">
        <v>26</v>
      </c>
      <c r="AF145" s="17" t="s">
        <v>25</v>
      </c>
      <c r="AG145" s="17" t="s">
        <v>24</v>
      </c>
      <c r="AH145" s="17" t="s">
        <v>23</v>
      </c>
      <c r="AI145" s="17" t="s">
        <v>22</v>
      </c>
      <c r="AJ145" s="17" t="s">
        <v>21</v>
      </c>
      <c r="AK145" s="17" t="s">
        <v>20</v>
      </c>
      <c r="AL145" s="17" t="s">
        <v>19</v>
      </c>
      <c r="AM145" s="17" t="s">
        <v>18</v>
      </c>
      <c r="AN145" s="17" t="s">
        <v>17</v>
      </c>
      <c r="AO145" s="17" t="s">
        <v>16</v>
      </c>
    </row>
    <row r="146" spans="1:54" x14ac:dyDescent="0.2">
      <c r="A146" t="s">
        <v>81</v>
      </c>
      <c r="B146" s="24">
        <f>$B$7*10</f>
        <v>6000</v>
      </c>
      <c r="C146" s="29">
        <f>B146*(1-$B$10)</f>
        <v>5850</v>
      </c>
      <c r="D146" s="29">
        <f t="shared" ref="D146:AO146" si="94">C146*(1-$B$10)</f>
        <v>5703.75</v>
      </c>
      <c r="E146" s="29">
        <f t="shared" si="94"/>
        <v>5561.15625</v>
      </c>
      <c r="F146" s="29">
        <f t="shared" si="94"/>
        <v>5422.1273437499995</v>
      </c>
      <c r="G146" s="29">
        <f t="shared" si="94"/>
        <v>5286.5741601562495</v>
      </c>
      <c r="H146" s="29">
        <f t="shared" si="94"/>
        <v>5154.4098061523428</v>
      </c>
      <c r="I146" s="29">
        <f t="shared" si="94"/>
        <v>5025.5495609985337</v>
      </c>
      <c r="J146" s="29">
        <f t="shared" si="94"/>
        <v>4899.9108219735699</v>
      </c>
      <c r="K146" s="29">
        <f t="shared" si="94"/>
        <v>4777.4130514242306</v>
      </c>
      <c r="L146" s="29">
        <f t="shared" si="94"/>
        <v>4657.9777251386249</v>
      </c>
      <c r="M146" s="29">
        <f t="shared" si="94"/>
        <v>4541.5282820101593</v>
      </c>
      <c r="N146" s="29">
        <f t="shared" si="94"/>
        <v>4427.9900749599055</v>
      </c>
      <c r="O146" s="29">
        <f t="shared" si="94"/>
        <v>4317.2903230859074</v>
      </c>
      <c r="P146" s="29">
        <f t="shared" si="94"/>
        <v>4209.3580650087597</v>
      </c>
      <c r="Q146" s="29">
        <f t="shared" si="94"/>
        <v>4104.124113383541</v>
      </c>
      <c r="R146" s="29">
        <f t="shared" si="94"/>
        <v>4001.5210105489523</v>
      </c>
      <c r="S146" s="29">
        <f t="shared" si="94"/>
        <v>3901.4829852852286</v>
      </c>
      <c r="T146" s="29">
        <f t="shared" si="94"/>
        <v>3803.9459106530976</v>
      </c>
      <c r="U146" s="29">
        <f t="shared" si="94"/>
        <v>3708.8472628867703</v>
      </c>
      <c r="V146" s="29">
        <f t="shared" si="94"/>
        <v>3616.1260813146009</v>
      </c>
      <c r="W146" s="29">
        <f t="shared" si="94"/>
        <v>3525.722929281736</v>
      </c>
      <c r="X146" s="29">
        <f t="shared" si="94"/>
        <v>3437.5798560496924</v>
      </c>
      <c r="Y146" s="29">
        <f t="shared" si="94"/>
        <v>3351.6403596484502</v>
      </c>
      <c r="Z146" s="29">
        <f t="shared" si="94"/>
        <v>3267.849350657239</v>
      </c>
      <c r="AA146" s="29">
        <f t="shared" si="94"/>
        <v>3186.1531168908082</v>
      </c>
      <c r="AB146" s="29">
        <f t="shared" si="94"/>
        <v>3106.4992889685377</v>
      </c>
      <c r="AC146" s="29">
        <f t="shared" si="94"/>
        <v>3028.8368067443243</v>
      </c>
      <c r="AD146" s="29">
        <f t="shared" si="94"/>
        <v>2953.1158865757161</v>
      </c>
      <c r="AE146" s="29">
        <f t="shared" si="94"/>
        <v>2879.287989411323</v>
      </c>
      <c r="AF146" s="29">
        <f t="shared" si="94"/>
        <v>2807.3057896760397</v>
      </c>
      <c r="AG146" s="29">
        <f t="shared" si="94"/>
        <v>2737.1231449341385</v>
      </c>
      <c r="AH146" s="29">
        <f t="shared" si="94"/>
        <v>2668.695066310785</v>
      </c>
      <c r="AI146" s="29">
        <f t="shared" si="94"/>
        <v>2601.9776896530152</v>
      </c>
      <c r="AJ146" s="29">
        <f t="shared" si="94"/>
        <v>2536.9282474116899</v>
      </c>
      <c r="AK146" s="29">
        <f t="shared" si="94"/>
        <v>2473.5050412263977</v>
      </c>
      <c r="AL146" s="29">
        <f t="shared" si="94"/>
        <v>2411.6674151957377</v>
      </c>
      <c r="AM146" s="29">
        <f t="shared" si="94"/>
        <v>2351.3757298158444</v>
      </c>
      <c r="AN146" s="29">
        <f t="shared" si="94"/>
        <v>2292.5913365704482</v>
      </c>
      <c r="AO146" s="29">
        <f t="shared" si="94"/>
        <v>2235.2765531561868</v>
      </c>
    </row>
    <row r="147" spans="1:54" x14ac:dyDescent="0.2">
      <c r="A147" t="s">
        <v>82</v>
      </c>
      <c r="C147" s="24">
        <f>$B$7*10</f>
        <v>6000</v>
      </c>
      <c r="D147" s="29">
        <f>C147*(1-$B$10)</f>
        <v>5850</v>
      </c>
      <c r="E147" s="29">
        <f t="shared" ref="E147:AO154" si="95">D147*(1-$B$10)</f>
        <v>5703.75</v>
      </c>
      <c r="F147" s="29">
        <f t="shared" si="95"/>
        <v>5561.15625</v>
      </c>
      <c r="G147" s="29">
        <f t="shared" si="95"/>
        <v>5422.1273437499995</v>
      </c>
      <c r="H147" s="29">
        <f t="shared" si="95"/>
        <v>5286.5741601562495</v>
      </c>
      <c r="I147" s="29">
        <f t="shared" si="95"/>
        <v>5154.4098061523428</v>
      </c>
      <c r="J147" s="29">
        <f t="shared" si="95"/>
        <v>5025.5495609985337</v>
      </c>
      <c r="K147" s="29">
        <f t="shared" si="95"/>
        <v>4899.9108219735699</v>
      </c>
      <c r="L147" s="29">
        <f t="shared" si="95"/>
        <v>4777.4130514242306</v>
      </c>
      <c r="M147" s="29">
        <f t="shared" si="95"/>
        <v>4657.9777251386249</v>
      </c>
      <c r="N147" s="29">
        <f t="shared" si="95"/>
        <v>4541.5282820101593</v>
      </c>
      <c r="O147" s="29">
        <f t="shared" si="95"/>
        <v>4427.9900749599055</v>
      </c>
      <c r="P147" s="29">
        <f t="shared" si="95"/>
        <v>4317.2903230859074</v>
      </c>
      <c r="Q147" s="29">
        <f t="shared" si="95"/>
        <v>4209.3580650087597</v>
      </c>
      <c r="R147" s="29">
        <f t="shared" si="95"/>
        <v>4104.124113383541</v>
      </c>
      <c r="S147" s="29">
        <f t="shared" si="95"/>
        <v>4001.5210105489523</v>
      </c>
      <c r="T147" s="29">
        <f t="shared" si="95"/>
        <v>3901.4829852852286</v>
      </c>
      <c r="U147" s="29">
        <f t="shared" si="95"/>
        <v>3803.9459106530976</v>
      </c>
      <c r="V147" s="29">
        <f t="shared" si="95"/>
        <v>3708.8472628867703</v>
      </c>
      <c r="W147" s="29">
        <f t="shared" si="95"/>
        <v>3616.1260813146009</v>
      </c>
      <c r="X147" s="29">
        <f t="shared" si="95"/>
        <v>3525.722929281736</v>
      </c>
      <c r="Y147" s="29">
        <f t="shared" si="95"/>
        <v>3437.5798560496924</v>
      </c>
      <c r="Z147" s="29">
        <f t="shared" si="95"/>
        <v>3351.6403596484502</v>
      </c>
      <c r="AA147" s="29">
        <f t="shared" si="95"/>
        <v>3267.849350657239</v>
      </c>
      <c r="AB147" s="29">
        <f t="shared" si="95"/>
        <v>3186.1531168908082</v>
      </c>
      <c r="AC147" s="29">
        <f t="shared" si="95"/>
        <v>3106.4992889685377</v>
      </c>
      <c r="AD147" s="29">
        <f t="shared" si="95"/>
        <v>3028.8368067443243</v>
      </c>
      <c r="AE147" s="29">
        <f t="shared" si="95"/>
        <v>2953.1158865757161</v>
      </c>
      <c r="AF147" s="29">
        <f t="shared" si="95"/>
        <v>2879.287989411323</v>
      </c>
      <c r="AG147" s="29">
        <f t="shared" si="95"/>
        <v>2807.3057896760397</v>
      </c>
      <c r="AH147" s="29">
        <f t="shared" si="95"/>
        <v>2737.1231449341385</v>
      </c>
      <c r="AI147" s="29">
        <f t="shared" si="95"/>
        <v>2668.695066310785</v>
      </c>
      <c r="AJ147" s="29">
        <f t="shared" si="95"/>
        <v>2601.9776896530152</v>
      </c>
      <c r="AK147" s="29">
        <f t="shared" si="95"/>
        <v>2536.9282474116899</v>
      </c>
      <c r="AL147" s="29">
        <f t="shared" si="95"/>
        <v>2473.5050412263977</v>
      </c>
      <c r="AM147" s="29">
        <f t="shared" si="95"/>
        <v>2411.6674151957377</v>
      </c>
      <c r="AN147" s="29">
        <f t="shared" si="95"/>
        <v>2351.3757298158444</v>
      </c>
      <c r="AO147" s="29">
        <f t="shared" si="95"/>
        <v>2292.5913365704482</v>
      </c>
    </row>
    <row r="148" spans="1:54" x14ac:dyDescent="0.2">
      <c r="A148" t="s">
        <v>83</v>
      </c>
      <c r="D148" s="24">
        <f>$B$7*10</f>
        <v>6000</v>
      </c>
      <c r="E148" s="29">
        <f>D148*(1-$B$10)</f>
        <v>5850</v>
      </c>
      <c r="F148" s="29">
        <f t="shared" si="95"/>
        <v>5703.75</v>
      </c>
      <c r="G148" s="29">
        <f t="shared" si="95"/>
        <v>5561.15625</v>
      </c>
      <c r="H148" s="29">
        <f t="shared" si="95"/>
        <v>5422.1273437499995</v>
      </c>
      <c r="I148" s="29">
        <f t="shared" si="95"/>
        <v>5286.5741601562495</v>
      </c>
      <c r="J148" s="29">
        <f t="shared" si="95"/>
        <v>5154.4098061523428</v>
      </c>
      <c r="K148" s="29">
        <f t="shared" si="95"/>
        <v>5025.5495609985337</v>
      </c>
      <c r="L148" s="29">
        <f t="shared" si="95"/>
        <v>4899.9108219735699</v>
      </c>
      <c r="M148" s="29">
        <f t="shared" si="95"/>
        <v>4777.4130514242306</v>
      </c>
      <c r="N148" s="29">
        <f t="shared" si="95"/>
        <v>4657.9777251386249</v>
      </c>
      <c r="O148" s="29">
        <f t="shared" si="95"/>
        <v>4541.5282820101593</v>
      </c>
      <c r="P148" s="29">
        <f t="shared" si="95"/>
        <v>4427.9900749599055</v>
      </c>
      <c r="Q148" s="29">
        <f t="shared" si="95"/>
        <v>4317.2903230859074</v>
      </c>
      <c r="R148" s="29">
        <f t="shared" si="95"/>
        <v>4209.3580650087597</v>
      </c>
      <c r="S148" s="29">
        <f t="shared" si="95"/>
        <v>4104.124113383541</v>
      </c>
      <c r="T148" s="29">
        <f t="shared" si="95"/>
        <v>4001.5210105489523</v>
      </c>
      <c r="U148" s="29">
        <f t="shared" si="95"/>
        <v>3901.4829852852286</v>
      </c>
      <c r="V148" s="29">
        <f t="shared" si="95"/>
        <v>3803.9459106530976</v>
      </c>
      <c r="W148" s="29">
        <f t="shared" si="95"/>
        <v>3708.8472628867703</v>
      </c>
      <c r="X148" s="29">
        <f t="shared" si="95"/>
        <v>3616.1260813146009</v>
      </c>
      <c r="Y148" s="29">
        <f t="shared" si="95"/>
        <v>3525.722929281736</v>
      </c>
      <c r="Z148" s="29">
        <f t="shared" si="95"/>
        <v>3437.5798560496924</v>
      </c>
      <c r="AA148" s="29">
        <f t="shared" si="95"/>
        <v>3351.6403596484502</v>
      </c>
      <c r="AB148" s="29">
        <f t="shared" si="95"/>
        <v>3267.849350657239</v>
      </c>
      <c r="AC148" s="29">
        <f t="shared" si="95"/>
        <v>3186.1531168908082</v>
      </c>
      <c r="AD148" s="29">
        <f t="shared" si="95"/>
        <v>3106.4992889685377</v>
      </c>
      <c r="AE148" s="29">
        <f t="shared" si="95"/>
        <v>3028.8368067443243</v>
      </c>
      <c r="AF148" s="29">
        <f t="shared" si="95"/>
        <v>2953.1158865757161</v>
      </c>
      <c r="AG148" s="29">
        <f t="shared" si="95"/>
        <v>2879.287989411323</v>
      </c>
      <c r="AH148" s="29">
        <f t="shared" si="95"/>
        <v>2807.3057896760397</v>
      </c>
      <c r="AI148" s="29">
        <f t="shared" si="95"/>
        <v>2737.1231449341385</v>
      </c>
      <c r="AJ148" s="29">
        <f t="shared" si="95"/>
        <v>2668.695066310785</v>
      </c>
      <c r="AK148" s="29">
        <f t="shared" si="95"/>
        <v>2601.9776896530152</v>
      </c>
      <c r="AL148" s="29">
        <f t="shared" si="95"/>
        <v>2536.9282474116899</v>
      </c>
      <c r="AM148" s="29">
        <f t="shared" si="95"/>
        <v>2473.5050412263977</v>
      </c>
      <c r="AN148" s="29">
        <f t="shared" si="95"/>
        <v>2411.6674151957377</v>
      </c>
      <c r="AO148" s="29">
        <f t="shared" si="95"/>
        <v>2351.3757298158444</v>
      </c>
      <c r="AP148" s="29"/>
    </row>
    <row r="149" spans="1:54" x14ac:dyDescent="0.2">
      <c r="A149" t="s">
        <v>84</v>
      </c>
      <c r="E149" s="24">
        <f>$B$7*10</f>
        <v>6000</v>
      </c>
      <c r="F149" s="29">
        <f>E149*(1-$B$10)</f>
        <v>5850</v>
      </c>
      <c r="G149" s="29">
        <f t="shared" si="95"/>
        <v>5703.75</v>
      </c>
      <c r="H149" s="29">
        <f t="shared" si="95"/>
        <v>5561.15625</v>
      </c>
      <c r="I149" s="29">
        <f t="shared" si="95"/>
        <v>5422.1273437499995</v>
      </c>
      <c r="J149" s="29">
        <f t="shared" si="95"/>
        <v>5286.5741601562495</v>
      </c>
      <c r="K149" s="29">
        <f t="shared" si="95"/>
        <v>5154.4098061523428</v>
      </c>
      <c r="L149" s="29">
        <f t="shared" si="95"/>
        <v>5025.5495609985337</v>
      </c>
      <c r="M149" s="29">
        <f t="shared" si="95"/>
        <v>4899.9108219735699</v>
      </c>
      <c r="N149" s="29">
        <f t="shared" si="95"/>
        <v>4777.4130514242306</v>
      </c>
      <c r="O149" s="29">
        <f t="shared" si="95"/>
        <v>4657.9777251386249</v>
      </c>
      <c r="P149" s="29">
        <f t="shared" si="95"/>
        <v>4541.5282820101593</v>
      </c>
      <c r="Q149" s="29">
        <f t="shared" si="95"/>
        <v>4427.9900749599055</v>
      </c>
      <c r="R149" s="29">
        <f t="shared" si="95"/>
        <v>4317.2903230859074</v>
      </c>
      <c r="S149" s="29">
        <f t="shared" si="95"/>
        <v>4209.3580650087597</v>
      </c>
      <c r="T149" s="29">
        <f t="shared" si="95"/>
        <v>4104.124113383541</v>
      </c>
      <c r="U149" s="29">
        <f t="shared" si="95"/>
        <v>4001.5210105489523</v>
      </c>
      <c r="V149" s="29">
        <f t="shared" si="95"/>
        <v>3901.4829852852286</v>
      </c>
      <c r="W149" s="29">
        <f t="shared" si="95"/>
        <v>3803.9459106530976</v>
      </c>
      <c r="X149" s="29">
        <f t="shared" si="95"/>
        <v>3708.8472628867703</v>
      </c>
      <c r="Y149" s="29">
        <f t="shared" si="95"/>
        <v>3616.1260813146009</v>
      </c>
      <c r="Z149" s="29">
        <f t="shared" si="95"/>
        <v>3525.722929281736</v>
      </c>
      <c r="AA149" s="29">
        <f t="shared" si="95"/>
        <v>3437.5798560496924</v>
      </c>
      <c r="AB149" s="29">
        <f t="shared" si="95"/>
        <v>3351.6403596484502</v>
      </c>
      <c r="AC149" s="29">
        <f t="shared" si="95"/>
        <v>3267.849350657239</v>
      </c>
      <c r="AD149" s="29">
        <f t="shared" si="95"/>
        <v>3186.1531168908082</v>
      </c>
      <c r="AE149" s="29">
        <f t="shared" si="95"/>
        <v>3106.4992889685377</v>
      </c>
      <c r="AF149" s="29">
        <f t="shared" si="95"/>
        <v>3028.8368067443243</v>
      </c>
      <c r="AG149" s="29">
        <f t="shared" si="95"/>
        <v>2953.1158865757161</v>
      </c>
      <c r="AH149" s="29">
        <f t="shared" si="95"/>
        <v>2879.287989411323</v>
      </c>
      <c r="AI149" s="29">
        <f t="shared" si="95"/>
        <v>2807.3057896760397</v>
      </c>
      <c r="AJ149" s="29">
        <f t="shared" si="95"/>
        <v>2737.1231449341385</v>
      </c>
      <c r="AK149" s="29">
        <f t="shared" si="95"/>
        <v>2668.695066310785</v>
      </c>
      <c r="AL149" s="29">
        <f t="shared" si="95"/>
        <v>2601.9776896530152</v>
      </c>
      <c r="AM149" s="29">
        <f t="shared" si="95"/>
        <v>2536.9282474116899</v>
      </c>
      <c r="AN149" s="29">
        <f t="shared" si="95"/>
        <v>2473.5050412263977</v>
      </c>
      <c r="AO149" s="29">
        <f t="shared" si="95"/>
        <v>2411.6674151957377</v>
      </c>
      <c r="AP149" s="29"/>
      <c r="AQ149" s="29"/>
    </row>
    <row r="150" spans="1:54" x14ac:dyDescent="0.2">
      <c r="A150" t="s">
        <v>85</v>
      </c>
      <c r="F150" s="24">
        <f>$B$7*10</f>
        <v>6000</v>
      </c>
      <c r="G150" s="29">
        <f>F150*(1-$B$10)</f>
        <v>5850</v>
      </c>
      <c r="H150" s="29">
        <f t="shared" si="95"/>
        <v>5703.75</v>
      </c>
      <c r="I150" s="29">
        <f t="shared" si="95"/>
        <v>5561.15625</v>
      </c>
      <c r="J150" s="29">
        <f t="shared" si="95"/>
        <v>5422.1273437499995</v>
      </c>
      <c r="K150" s="29">
        <f t="shared" si="95"/>
        <v>5286.5741601562495</v>
      </c>
      <c r="L150" s="29">
        <f t="shared" si="95"/>
        <v>5154.4098061523428</v>
      </c>
      <c r="M150" s="29">
        <f t="shared" si="95"/>
        <v>5025.5495609985337</v>
      </c>
      <c r="N150" s="29">
        <f t="shared" si="95"/>
        <v>4899.9108219735699</v>
      </c>
      <c r="O150" s="29">
        <f t="shared" si="95"/>
        <v>4777.4130514242306</v>
      </c>
      <c r="P150" s="29">
        <f t="shared" si="95"/>
        <v>4657.9777251386249</v>
      </c>
      <c r="Q150" s="29">
        <f t="shared" si="95"/>
        <v>4541.5282820101593</v>
      </c>
      <c r="R150" s="29">
        <f t="shared" si="95"/>
        <v>4427.9900749599055</v>
      </c>
      <c r="S150" s="29">
        <f t="shared" si="95"/>
        <v>4317.2903230859074</v>
      </c>
      <c r="T150" s="29">
        <f t="shared" si="95"/>
        <v>4209.3580650087597</v>
      </c>
      <c r="U150" s="29">
        <f t="shared" si="95"/>
        <v>4104.124113383541</v>
      </c>
      <c r="V150" s="29">
        <f t="shared" si="95"/>
        <v>4001.5210105489523</v>
      </c>
      <c r="W150" s="29">
        <f t="shared" si="95"/>
        <v>3901.4829852852286</v>
      </c>
      <c r="X150" s="29">
        <f t="shared" si="95"/>
        <v>3803.9459106530976</v>
      </c>
      <c r="Y150" s="29">
        <f t="shared" si="95"/>
        <v>3708.8472628867703</v>
      </c>
      <c r="Z150" s="29">
        <f t="shared" si="95"/>
        <v>3616.1260813146009</v>
      </c>
      <c r="AA150" s="29">
        <f t="shared" si="95"/>
        <v>3525.722929281736</v>
      </c>
      <c r="AB150" s="29">
        <f t="shared" si="95"/>
        <v>3437.5798560496924</v>
      </c>
      <c r="AC150" s="29">
        <f t="shared" si="95"/>
        <v>3351.6403596484502</v>
      </c>
      <c r="AD150" s="29">
        <f t="shared" si="95"/>
        <v>3267.849350657239</v>
      </c>
      <c r="AE150" s="29">
        <f t="shared" si="95"/>
        <v>3186.1531168908082</v>
      </c>
      <c r="AF150" s="29">
        <f t="shared" si="95"/>
        <v>3106.4992889685377</v>
      </c>
      <c r="AG150" s="29">
        <f t="shared" si="95"/>
        <v>3028.8368067443243</v>
      </c>
      <c r="AH150" s="29">
        <f t="shared" si="95"/>
        <v>2953.1158865757161</v>
      </c>
      <c r="AI150" s="29">
        <f t="shared" si="95"/>
        <v>2879.287989411323</v>
      </c>
      <c r="AJ150" s="29">
        <f t="shared" si="95"/>
        <v>2807.3057896760397</v>
      </c>
      <c r="AK150" s="29">
        <f t="shared" si="95"/>
        <v>2737.1231449341385</v>
      </c>
      <c r="AL150" s="29">
        <f t="shared" si="95"/>
        <v>2668.695066310785</v>
      </c>
      <c r="AM150" s="29">
        <f t="shared" si="95"/>
        <v>2601.9776896530152</v>
      </c>
      <c r="AN150" s="29">
        <f t="shared" si="95"/>
        <v>2536.9282474116899</v>
      </c>
      <c r="AO150" s="29">
        <f t="shared" si="95"/>
        <v>2473.5050412263977</v>
      </c>
      <c r="AP150" s="29"/>
      <c r="AQ150" s="29"/>
      <c r="AR150" s="29"/>
    </row>
    <row r="151" spans="1:54" x14ac:dyDescent="0.2">
      <c r="A151" t="s">
        <v>86</v>
      </c>
      <c r="G151" s="24">
        <f>$B$7*10</f>
        <v>6000</v>
      </c>
      <c r="H151" s="29">
        <f>G151*(1-$B$10)</f>
        <v>5850</v>
      </c>
      <c r="I151" s="29">
        <f t="shared" si="95"/>
        <v>5703.75</v>
      </c>
      <c r="J151" s="29">
        <f t="shared" si="95"/>
        <v>5561.15625</v>
      </c>
      <c r="K151" s="29">
        <f t="shared" si="95"/>
        <v>5422.1273437499995</v>
      </c>
      <c r="L151" s="29">
        <f t="shared" si="95"/>
        <v>5286.5741601562495</v>
      </c>
      <c r="M151" s="29">
        <f t="shared" si="95"/>
        <v>5154.4098061523428</v>
      </c>
      <c r="N151" s="29">
        <f t="shared" si="95"/>
        <v>5025.5495609985337</v>
      </c>
      <c r="O151" s="29">
        <f t="shared" si="95"/>
        <v>4899.9108219735699</v>
      </c>
      <c r="P151" s="29">
        <f t="shared" si="95"/>
        <v>4777.4130514242306</v>
      </c>
      <c r="Q151" s="29">
        <f t="shared" si="95"/>
        <v>4657.9777251386249</v>
      </c>
      <c r="R151" s="29">
        <f t="shared" si="95"/>
        <v>4541.5282820101593</v>
      </c>
      <c r="S151" s="29">
        <f t="shared" si="95"/>
        <v>4427.9900749599055</v>
      </c>
      <c r="T151" s="29">
        <f t="shared" si="95"/>
        <v>4317.2903230859074</v>
      </c>
      <c r="U151" s="29">
        <f t="shared" si="95"/>
        <v>4209.3580650087597</v>
      </c>
      <c r="V151" s="29">
        <f t="shared" si="95"/>
        <v>4104.124113383541</v>
      </c>
      <c r="W151" s="29">
        <f t="shared" si="95"/>
        <v>4001.5210105489523</v>
      </c>
      <c r="X151" s="29">
        <f t="shared" si="95"/>
        <v>3901.4829852852286</v>
      </c>
      <c r="Y151" s="29">
        <f t="shared" si="95"/>
        <v>3803.9459106530976</v>
      </c>
      <c r="Z151" s="29">
        <f t="shared" si="95"/>
        <v>3708.8472628867703</v>
      </c>
      <c r="AA151" s="29">
        <f t="shared" si="95"/>
        <v>3616.1260813146009</v>
      </c>
      <c r="AB151" s="29">
        <f t="shared" si="95"/>
        <v>3525.722929281736</v>
      </c>
      <c r="AC151" s="29">
        <f t="shared" si="95"/>
        <v>3437.5798560496924</v>
      </c>
      <c r="AD151" s="29">
        <f t="shared" si="95"/>
        <v>3351.6403596484502</v>
      </c>
      <c r="AE151" s="29">
        <f t="shared" si="95"/>
        <v>3267.849350657239</v>
      </c>
      <c r="AF151" s="29">
        <f t="shared" si="95"/>
        <v>3186.1531168908082</v>
      </c>
      <c r="AG151" s="29">
        <f t="shared" si="95"/>
        <v>3106.4992889685377</v>
      </c>
      <c r="AH151" s="29">
        <f t="shared" si="95"/>
        <v>3028.8368067443243</v>
      </c>
      <c r="AI151" s="29">
        <f t="shared" si="95"/>
        <v>2953.1158865757161</v>
      </c>
      <c r="AJ151" s="29">
        <f t="shared" si="95"/>
        <v>2879.287989411323</v>
      </c>
      <c r="AK151" s="29">
        <f t="shared" si="95"/>
        <v>2807.3057896760397</v>
      </c>
      <c r="AL151" s="29">
        <f t="shared" si="95"/>
        <v>2737.1231449341385</v>
      </c>
      <c r="AM151" s="29">
        <f t="shared" si="95"/>
        <v>2668.695066310785</v>
      </c>
      <c r="AN151" s="29">
        <f t="shared" si="95"/>
        <v>2601.9776896530152</v>
      </c>
      <c r="AO151" s="29">
        <f t="shared" si="95"/>
        <v>2536.9282474116899</v>
      </c>
      <c r="AP151" s="29"/>
      <c r="AQ151" s="29"/>
      <c r="AR151" s="29"/>
      <c r="AS151" s="29"/>
    </row>
    <row r="152" spans="1:54" x14ac:dyDescent="0.2">
      <c r="A152" t="s">
        <v>87</v>
      </c>
      <c r="H152" s="24">
        <f>$B$7*10</f>
        <v>6000</v>
      </c>
      <c r="I152" s="29">
        <f>H152*(1-$B$10)</f>
        <v>5850</v>
      </c>
      <c r="J152" s="29">
        <f t="shared" si="95"/>
        <v>5703.75</v>
      </c>
      <c r="K152" s="29">
        <f t="shared" si="95"/>
        <v>5561.15625</v>
      </c>
      <c r="L152" s="29">
        <f t="shared" si="95"/>
        <v>5422.1273437499995</v>
      </c>
      <c r="M152" s="29">
        <f t="shared" si="95"/>
        <v>5286.5741601562495</v>
      </c>
      <c r="N152" s="29">
        <f t="shared" si="95"/>
        <v>5154.4098061523428</v>
      </c>
      <c r="O152" s="29">
        <f t="shared" si="95"/>
        <v>5025.5495609985337</v>
      </c>
      <c r="P152" s="29">
        <f t="shared" si="95"/>
        <v>4899.9108219735699</v>
      </c>
      <c r="Q152" s="29">
        <f t="shared" si="95"/>
        <v>4777.4130514242306</v>
      </c>
      <c r="R152" s="29">
        <f t="shared" si="95"/>
        <v>4657.9777251386249</v>
      </c>
      <c r="S152" s="29">
        <f t="shared" si="95"/>
        <v>4541.5282820101593</v>
      </c>
      <c r="T152" s="29">
        <f t="shared" si="95"/>
        <v>4427.9900749599055</v>
      </c>
      <c r="U152" s="29">
        <f t="shared" si="95"/>
        <v>4317.2903230859074</v>
      </c>
      <c r="V152" s="29">
        <f t="shared" si="95"/>
        <v>4209.3580650087597</v>
      </c>
      <c r="W152" s="29">
        <f t="shared" si="95"/>
        <v>4104.124113383541</v>
      </c>
      <c r="X152" s="29">
        <f t="shared" si="95"/>
        <v>4001.5210105489523</v>
      </c>
      <c r="Y152" s="29">
        <f t="shared" si="95"/>
        <v>3901.4829852852286</v>
      </c>
      <c r="Z152" s="29">
        <f t="shared" si="95"/>
        <v>3803.9459106530976</v>
      </c>
      <c r="AA152" s="29">
        <f t="shared" si="95"/>
        <v>3708.8472628867703</v>
      </c>
      <c r="AB152" s="29">
        <f t="shared" si="95"/>
        <v>3616.1260813146009</v>
      </c>
      <c r="AC152" s="29">
        <f t="shared" si="95"/>
        <v>3525.722929281736</v>
      </c>
      <c r="AD152" s="29">
        <f t="shared" si="95"/>
        <v>3437.5798560496924</v>
      </c>
      <c r="AE152" s="29">
        <f t="shared" si="95"/>
        <v>3351.6403596484502</v>
      </c>
      <c r="AF152" s="29">
        <f t="shared" si="95"/>
        <v>3267.849350657239</v>
      </c>
      <c r="AG152" s="29">
        <f t="shared" si="95"/>
        <v>3186.1531168908082</v>
      </c>
      <c r="AH152" s="29">
        <f t="shared" si="95"/>
        <v>3106.4992889685377</v>
      </c>
      <c r="AI152" s="29">
        <f t="shared" si="95"/>
        <v>3028.8368067443243</v>
      </c>
      <c r="AJ152" s="29">
        <f t="shared" si="95"/>
        <v>2953.1158865757161</v>
      </c>
      <c r="AK152" s="29">
        <f t="shared" si="95"/>
        <v>2879.287989411323</v>
      </c>
      <c r="AL152" s="29">
        <f t="shared" si="95"/>
        <v>2807.3057896760397</v>
      </c>
      <c r="AM152" s="29">
        <f t="shared" si="95"/>
        <v>2737.1231449341385</v>
      </c>
      <c r="AN152" s="29">
        <f t="shared" si="95"/>
        <v>2668.695066310785</v>
      </c>
      <c r="AO152" s="29">
        <f t="shared" si="95"/>
        <v>2601.9776896530152</v>
      </c>
      <c r="AP152" s="29"/>
      <c r="AQ152" s="29"/>
      <c r="AR152" s="29"/>
      <c r="AS152" s="29"/>
      <c r="AT152" s="29"/>
    </row>
    <row r="153" spans="1:54" x14ac:dyDescent="0.2">
      <c r="A153" t="s">
        <v>88</v>
      </c>
      <c r="I153" s="24">
        <f>$B$7*10</f>
        <v>6000</v>
      </c>
      <c r="J153" s="29">
        <f>I153*(1-$B$10)</f>
        <v>5850</v>
      </c>
      <c r="K153" s="29">
        <f t="shared" si="95"/>
        <v>5703.75</v>
      </c>
      <c r="L153" s="29">
        <f t="shared" si="95"/>
        <v>5561.15625</v>
      </c>
      <c r="M153" s="29">
        <f t="shared" si="95"/>
        <v>5422.1273437499995</v>
      </c>
      <c r="N153" s="29">
        <f t="shared" si="95"/>
        <v>5286.5741601562495</v>
      </c>
      <c r="O153" s="29">
        <f t="shared" si="95"/>
        <v>5154.4098061523428</v>
      </c>
      <c r="P153" s="29">
        <f t="shared" si="95"/>
        <v>5025.5495609985337</v>
      </c>
      <c r="Q153" s="29">
        <f t="shared" si="95"/>
        <v>4899.9108219735699</v>
      </c>
      <c r="R153" s="29">
        <f t="shared" si="95"/>
        <v>4777.4130514242306</v>
      </c>
      <c r="S153" s="29">
        <f t="shared" si="95"/>
        <v>4657.9777251386249</v>
      </c>
      <c r="T153" s="29">
        <f t="shared" si="95"/>
        <v>4541.5282820101593</v>
      </c>
      <c r="U153" s="29">
        <f t="shared" si="95"/>
        <v>4427.9900749599055</v>
      </c>
      <c r="V153" s="29">
        <f t="shared" si="95"/>
        <v>4317.2903230859074</v>
      </c>
      <c r="W153" s="29">
        <f t="shared" si="95"/>
        <v>4209.3580650087597</v>
      </c>
      <c r="X153" s="29">
        <f t="shared" si="95"/>
        <v>4104.124113383541</v>
      </c>
      <c r="Y153" s="29">
        <f t="shared" si="95"/>
        <v>4001.5210105489523</v>
      </c>
      <c r="Z153" s="29">
        <f t="shared" si="95"/>
        <v>3901.4829852852286</v>
      </c>
      <c r="AA153" s="29">
        <f t="shared" si="95"/>
        <v>3803.9459106530976</v>
      </c>
      <c r="AB153" s="29">
        <f t="shared" si="95"/>
        <v>3708.8472628867703</v>
      </c>
      <c r="AC153" s="29">
        <f t="shared" si="95"/>
        <v>3616.1260813146009</v>
      </c>
      <c r="AD153" s="29">
        <f t="shared" si="95"/>
        <v>3525.722929281736</v>
      </c>
      <c r="AE153" s="29">
        <f t="shared" si="95"/>
        <v>3437.5798560496924</v>
      </c>
      <c r="AF153" s="29">
        <f t="shared" si="95"/>
        <v>3351.6403596484502</v>
      </c>
      <c r="AG153" s="29">
        <f t="shared" si="95"/>
        <v>3267.849350657239</v>
      </c>
      <c r="AH153" s="29">
        <f t="shared" si="95"/>
        <v>3186.1531168908082</v>
      </c>
      <c r="AI153" s="29">
        <f t="shared" si="95"/>
        <v>3106.4992889685377</v>
      </c>
      <c r="AJ153" s="29">
        <f t="shared" si="95"/>
        <v>3028.8368067443243</v>
      </c>
      <c r="AK153" s="29">
        <f t="shared" si="95"/>
        <v>2953.1158865757161</v>
      </c>
      <c r="AL153" s="29">
        <f t="shared" si="95"/>
        <v>2879.287989411323</v>
      </c>
      <c r="AM153" s="29">
        <f t="shared" si="95"/>
        <v>2807.3057896760397</v>
      </c>
      <c r="AN153" s="29">
        <f t="shared" si="95"/>
        <v>2737.1231449341385</v>
      </c>
      <c r="AO153" s="29">
        <f t="shared" si="95"/>
        <v>2668.695066310785</v>
      </c>
      <c r="AP153" s="29"/>
      <c r="AQ153" s="29"/>
      <c r="AR153" s="29"/>
      <c r="AS153" s="29"/>
      <c r="AT153" s="29"/>
      <c r="AU153" s="29"/>
    </row>
    <row r="154" spans="1:54" x14ac:dyDescent="0.2">
      <c r="A154" t="s">
        <v>89</v>
      </c>
      <c r="J154" s="24">
        <f>$B$7*10</f>
        <v>6000</v>
      </c>
      <c r="K154" s="29">
        <f>J154*(1-$B$10)</f>
        <v>5850</v>
      </c>
      <c r="L154" s="29">
        <f t="shared" si="95"/>
        <v>5703.75</v>
      </c>
      <c r="M154" s="29">
        <f t="shared" si="95"/>
        <v>5561.15625</v>
      </c>
      <c r="N154" s="29">
        <f t="shared" si="95"/>
        <v>5422.1273437499995</v>
      </c>
      <c r="O154" s="29">
        <f t="shared" si="95"/>
        <v>5286.5741601562495</v>
      </c>
      <c r="P154" s="29">
        <f t="shared" si="95"/>
        <v>5154.4098061523428</v>
      </c>
      <c r="Q154" s="29">
        <f t="shared" si="95"/>
        <v>5025.5495609985337</v>
      </c>
      <c r="R154" s="29">
        <f t="shared" si="95"/>
        <v>4899.9108219735699</v>
      </c>
      <c r="S154" s="29">
        <f t="shared" si="95"/>
        <v>4777.4130514242306</v>
      </c>
      <c r="T154" s="29">
        <f t="shared" si="95"/>
        <v>4657.9777251386249</v>
      </c>
      <c r="U154" s="29">
        <f t="shared" si="95"/>
        <v>4541.5282820101593</v>
      </c>
      <c r="V154" s="29">
        <f t="shared" si="95"/>
        <v>4427.9900749599055</v>
      </c>
      <c r="W154" s="29">
        <f t="shared" si="95"/>
        <v>4317.2903230859074</v>
      </c>
      <c r="X154" s="29">
        <f t="shared" si="95"/>
        <v>4209.3580650087597</v>
      </c>
      <c r="Y154" s="29">
        <f t="shared" si="95"/>
        <v>4104.124113383541</v>
      </c>
      <c r="Z154" s="29">
        <f t="shared" si="95"/>
        <v>4001.5210105489523</v>
      </c>
      <c r="AA154" s="29">
        <f t="shared" si="95"/>
        <v>3901.4829852852286</v>
      </c>
      <c r="AB154" s="29">
        <f t="shared" si="95"/>
        <v>3803.9459106530976</v>
      </c>
      <c r="AC154" s="29">
        <f t="shared" ref="AC154:AO154" si="96">AB154*(1-$B$10)</f>
        <v>3708.8472628867703</v>
      </c>
      <c r="AD154" s="29">
        <f t="shared" si="96"/>
        <v>3616.1260813146009</v>
      </c>
      <c r="AE154" s="29">
        <f t="shared" si="96"/>
        <v>3525.722929281736</v>
      </c>
      <c r="AF154" s="29">
        <f t="shared" si="96"/>
        <v>3437.5798560496924</v>
      </c>
      <c r="AG154" s="29">
        <f t="shared" si="96"/>
        <v>3351.6403596484502</v>
      </c>
      <c r="AH154" s="29">
        <f t="shared" si="96"/>
        <v>3267.849350657239</v>
      </c>
      <c r="AI154" s="29">
        <f t="shared" si="96"/>
        <v>3186.1531168908082</v>
      </c>
      <c r="AJ154" s="29">
        <f t="shared" si="96"/>
        <v>3106.4992889685377</v>
      </c>
      <c r="AK154" s="29">
        <f t="shared" si="96"/>
        <v>3028.8368067443243</v>
      </c>
      <c r="AL154" s="29">
        <f t="shared" si="96"/>
        <v>2953.1158865757161</v>
      </c>
      <c r="AM154" s="29">
        <f t="shared" si="96"/>
        <v>2879.287989411323</v>
      </c>
      <c r="AN154" s="29">
        <f t="shared" si="96"/>
        <v>2807.3057896760397</v>
      </c>
      <c r="AO154" s="29">
        <f t="shared" si="96"/>
        <v>2737.1231449341385</v>
      </c>
      <c r="AP154" s="29"/>
      <c r="AQ154" s="29"/>
      <c r="AR154" s="29"/>
      <c r="AS154" s="29"/>
      <c r="AT154" s="29"/>
      <c r="AU154" s="29"/>
      <c r="AV154" s="29"/>
    </row>
    <row r="155" spans="1:54" x14ac:dyDescent="0.2">
      <c r="A155" t="s">
        <v>90</v>
      </c>
      <c r="K155" s="24">
        <f>$B$7*10</f>
        <v>6000</v>
      </c>
      <c r="L155" s="29">
        <f>K155*(1-$B$10)</f>
        <v>5850</v>
      </c>
      <c r="M155" s="29">
        <f t="shared" ref="M155:AO162" si="97">L155*(1-$B$10)</f>
        <v>5703.75</v>
      </c>
      <c r="N155" s="29">
        <f t="shared" si="97"/>
        <v>5561.15625</v>
      </c>
      <c r="O155" s="29">
        <f t="shared" si="97"/>
        <v>5422.1273437499995</v>
      </c>
      <c r="P155" s="29">
        <f t="shared" si="97"/>
        <v>5286.5741601562495</v>
      </c>
      <c r="Q155" s="29">
        <f t="shared" si="97"/>
        <v>5154.4098061523428</v>
      </c>
      <c r="R155" s="29">
        <f t="shared" si="97"/>
        <v>5025.5495609985337</v>
      </c>
      <c r="S155" s="29">
        <f t="shared" si="97"/>
        <v>4899.9108219735699</v>
      </c>
      <c r="T155" s="29">
        <f t="shared" si="97"/>
        <v>4777.4130514242306</v>
      </c>
      <c r="U155" s="29">
        <f t="shared" si="97"/>
        <v>4657.9777251386249</v>
      </c>
      <c r="V155" s="29">
        <f t="shared" si="97"/>
        <v>4541.5282820101593</v>
      </c>
      <c r="W155" s="29">
        <f t="shared" si="97"/>
        <v>4427.9900749599055</v>
      </c>
      <c r="X155" s="29">
        <f t="shared" si="97"/>
        <v>4317.2903230859074</v>
      </c>
      <c r="Y155" s="29">
        <f t="shared" si="97"/>
        <v>4209.3580650087597</v>
      </c>
      <c r="Z155" s="29">
        <f t="shared" si="97"/>
        <v>4104.124113383541</v>
      </c>
      <c r="AA155" s="29">
        <f t="shared" si="97"/>
        <v>4001.5210105489523</v>
      </c>
      <c r="AB155" s="29">
        <f t="shared" si="97"/>
        <v>3901.4829852852286</v>
      </c>
      <c r="AC155" s="29">
        <f t="shared" si="97"/>
        <v>3803.9459106530976</v>
      </c>
      <c r="AD155" s="29">
        <f t="shared" si="97"/>
        <v>3708.8472628867703</v>
      </c>
      <c r="AE155" s="29">
        <f t="shared" si="97"/>
        <v>3616.1260813146009</v>
      </c>
      <c r="AF155" s="29">
        <f t="shared" si="97"/>
        <v>3525.722929281736</v>
      </c>
      <c r="AG155" s="29">
        <f t="shared" si="97"/>
        <v>3437.5798560496924</v>
      </c>
      <c r="AH155" s="29">
        <f t="shared" si="97"/>
        <v>3351.6403596484502</v>
      </c>
      <c r="AI155" s="29">
        <f t="shared" si="97"/>
        <v>3267.849350657239</v>
      </c>
      <c r="AJ155" s="29">
        <f t="shared" si="97"/>
        <v>3186.1531168908082</v>
      </c>
      <c r="AK155" s="29">
        <f t="shared" si="97"/>
        <v>3106.4992889685377</v>
      </c>
      <c r="AL155" s="29">
        <f t="shared" si="97"/>
        <v>3028.8368067443243</v>
      </c>
      <c r="AM155" s="29">
        <f t="shared" si="97"/>
        <v>2953.1158865757161</v>
      </c>
      <c r="AN155" s="29">
        <f t="shared" si="97"/>
        <v>2879.287989411323</v>
      </c>
      <c r="AO155" s="29">
        <f t="shared" si="97"/>
        <v>2807.3057896760397</v>
      </c>
      <c r="AP155" s="29"/>
      <c r="AQ155" s="29"/>
      <c r="AR155" s="29"/>
      <c r="AS155" s="29"/>
      <c r="AT155" s="29"/>
      <c r="AU155" s="29"/>
      <c r="AV155" s="29"/>
      <c r="AW155" s="29"/>
    </row>
    <row r="156" spans="1:54" x14ac:dyDescent="0.2">
      <c r="A156" t="s">
        <v>91</v>
      </c>
      <c r="L156" s="24">
        <f>$B$7*10</f>
        <v>6000</v>
      </c>
      <c r="M156" s="29">
        <f>L156*(1-$B$10)</f>
        <v>5850</v>
      </c>
      <c r="N156" s="29">
        <f t="shared" si="97"/>
        <v>5703.75</v>
      </c>
      <c r="O156" s="29">
        <f t="shared" si="97"/>
        <v>5561.15625</v>
      </c>
      <c r="P156" s="29">
        <f t="shared" si="97"/>
        <v>5422.1273437499995</v>
      </c>
      <c r="Q156" s="29">
        <f t="shared" si="97"/>
        <v>5286.5741601562495</v>
      </c>
      <c r="R156" s="29">
        <f t="shared" si="97"/>
        <v>5154.4098061523428</v>
      </c>
      <c r="S156" s="29">
        <f t="shared" si="97"/>
        <v>5025.5495609985337</v>
      </c>
      <c r="T156" s="29">
        <f t="shared" si="97"/>
        <v>4899.9108219735699</v>
      </c>
      <c r="U156" s="29">
        <f t="shared" si="97"/>
        <v>4777.4130514242306</v>
      </c>
      <c r="V156" s="29">
        <f t="shared" si="97"/>
        <v>4657.9777251386249</v>
      </c>
      <c r="W156" s="29">
        <f t="shared" si="97"/>
        <v>4541.5282820101593</v>
      </c>
      <c r="X156" s="29">
        <f t="shared" si="97"/>
        <v>4427.9900749599055</v>
      </c>
      <c r="Y156" s="29">
        <f t="shared" si="97"/>
        <v>4317.2903230859074</v>
      </c>
      <c r="Z156" s="29">
        <f t="shared" si="97"/>
        <v>4209.3580650087597</v>
      </c>
      <c r="AA156" s="29">
        <f t="shared" si="97"/>
        <v>4104.124113383541</v>
      </c>
      <c r="AB156" s="29">
        <f t="shared" si="97"/>
        <v>4001.5210105489523</v>
      </c>
      <c r="AC156" s="29">
        <f t="shared" si="97"/>
        <v>3901.4829852852286</v>
      </c>
      <c r="AD156" s="29">
        <f t="shared" si="97"/>
        <v>3803.9459106530976</v>
      </c>
      <c r="AE156" s="29">
        <f t="shared" si="97"/>
        <v>3708.8472628867703</v>
      </c>
      <c r="AF156" s="29">
        <f t="shared" si="97"/>
        <v>3616.1260813146009</v>
      </c>
      <c r="AG156" s="29">
        <f t="shared" si="97"/>
        <v>3525.722929281736</v>
      </c>
      <c r="AH156" s="29">
        <f t="shared" si="97"/>
        <v>3437.5798560496924</v>
      </c>
      <c r="AI156" s="29">
        <f t="shared" si="97"/>
        <v>3351.6403596484502</v>
      </c>
      <c r="AJ156" s="29">
        <f t="shared" si="97"/>
        <v>3267.849350657239</v>
      </c>
      <c r="AK156" s="29">
        <f t="shared" si="97"/>
        <v>3186.1531168908082</v>
      </c>
      <c r="AL156" s="29">
        <f t="shared" si="97"/>
        <v>3106.4992889685377</v>
      </c>
      <c r="AM156" s="29">
        <f t="shared" si="97"/>
        <v>3028.8368067443243</v>
      </c>
      <c r="AN156" s="29">
        <f t="shared" si="97"/>
        <v>2953.1158865757161</v>
      </c>
      <c r="AO156" s="29">
        <f t="shared" si="97"/>
        <v>2879.287989411323</v>
      </c>
      <c r="AP156" s="29"/>
      <c r="AQ156" s="29"/>
      <c r="AR156" s="29"/>
      <c r="AS156" s="29"/>
      <c r="AT156" s="29"/>
      <c r="AU156" s="29"/>
      <c r="AV156" s="29"/>
      <c r="AW156" s="29"/>
      <c r="AX156" s="29"/>
    </row>
    <row r="157" spans="1:54" x14ac:dyDescent="0.2">
      <c r="A157" t="s">
        <v>92</v>
      </c>
      <c r="M157" s="24">
        <f>$B$7*10</f>
        <v>6000</v>
      </c>
      <c r="N157" s="29">
        <f>M157*(1-$B$10)</f>
        <v>5850</v>
      </c>
      <c r="O157" s="29">
        <f t="shared" si="97"/>
        <v>5703.75</v>
      </c>
      <c r="P157" s="29">
        <f t="shared" si="97"/>
        <v>5561.15625</v>
      </c>
      <c r="Q157" s="29">
        <f t="shared" si="97"/>
        <v>5422.1273437499995</v>
      </c>
      <c r="R157" s="29">
        <f t="shared" si="97"/>
        <v>5286.5741601562495</v>
      </c>
      <c r="S157" s="29">
        <f t="shared" si="97"/>
        <v>5154.4098061523428</v>
      </c>
      <c r="T157" s="29">
        <f t="shared" si="97"/>
        <v>5025.5495609985337</v>
      </c>
      <c r="U157" s="29">
        <f t="shared" si="97"/>
        <v>4899.9108219735699</v>
      </c>
      <c r="V157" s="29">
        <f t="shared" si="97"/>
        <v>4777.4130514242306</v>
      </c>
      <c r="W157" s="29">
        <f t="shared" si="97"/>
        <v>4657.9777251386249</v>
      </c>
      <c r="X157" s="29">
        <f t="shared" si="97"/>
        <v>4541.5282820101593</v>
      </c>
      <c r="Y157" s="29">
        <f t="shared" si="97"/>
        <v>4427.9900749599055</v>
      </c>
      <c r="Z157" s="29">
        <f t="shared" si="97"/>
        <v>4317.2903230859074</v>
      </c>
      <c r="AA157" s="29">
        <f t="shared" si="97"/>
        <v>4209.3580650087597</v>
      </c>
      <c r="AB157" s="29">
        <f t="shared" si="97"/>
        <v>4104.124113383541</v>
      </c>
      <c r="AC157" s="29">
        <f t="shared" si="97"/>
        <v>4001.5210105489523</v>
      </c>
      <c r="AD157" s="29">
        <f t="shared" si="97"/>
        <v>3901.4829852852286</v>
      </c>
      <c r="AE157" s="29">
        <f t="shared" si="97"/>
        <v>3803.9459106530976</v>
      </c>
      <c r="AF157" s="29">
        <f t="shared" si="97"/>
        <v>3708.8472628867703</v>
      </c>
      <c r="AG157" s="29">
        <f t="shared" si="97"/>
        <v>3616.1260813146009</v>
      </c>
      <c r="AH157" s="29">
        <f t="shared" si="97"/>
        <v>3525.722929281736</v>
      </c>
      <c r="AI157" s="29">
        <f t="shared" si="97"/>
        <v>3437.5798560496924</v>
      </c>
      <c r="AJ157" s="29">
        <f t="shared" si="97"/>
        <v>3351.6403596484502</v>
      </c>
      <c r="AK157" s="29">
        <f t="shared" si="97"/>
        <v>3267.849350657239</v>
      </c>
      <c r="AL157" s="29">
        <f t="shared" si="97"/>
        <v>3186.1531168908082</v>
      </c>
      <c r="AM157" s="29">
        <f t="shared" si="97"/>
        <v>3106.4992889685377</v>
      </c>
      <c r="AN157" s="29">
        <f t="shared" si="97"/>
        <v>3028.8368067443243</v>
      </c>
      <c r="AO157" s="29">
        <f t="shared" si="97"/>
        <v>2953.1158865757161</v>
      </c>
      <c r="AP157" s="29"/>
      <c r="AQ157" s="29"/>
      <c r="AR157" s="29"/>
      <c r="AS157" s="29"/>
      <c r="AT157" s="29"/>
      <c r="AU157" s="29"/>
      <c r="AV157" s="29"/>
      <c r="AW157" s="29"/>
      <c r="AX157" s="29"/>
      <c r="AY157" s="29"/>
    </row>
    <row r="158" spans="1:54" x14ac:dyDescent="0.2">
      <c r="A158" t="s">
        <v>93</v>
      </c>
      <c r="N158" s="24">
        <f>$B$7*10</f>
        <v>6000</v>
      </c>
      <c r="O158" s="29">
        <f>N158*(1-$B$10)</f>
        <v>5850</v>
      </c>
      <c r="P158" s="29">
        <f t="shared" si="97"/>
        <v>5703.75</v>
      </c>
      <c r="Q158" s="29">
        <f t="shared" si="97"/>
        <v>5561.15625</v>
      </c>
      <c r="R158" s="29">
        <f t="shared" si="97"/>
        <v>5422.1273437499995</v>
      </c>
      <c r="S158" s="29">
        <f t="shared" si="97"/>
        <v>5286.5741601562495</v>
      </c>
      <c r="T158" s="29">
        <f t="shared" si="97"/>
        <v>5154.4098061523428</v>
      </c>
      <c r="U158" s="29">
        <f t="shared" si="97"/>
        <v>5025.5495609985337</v>
      </c>
      <c r="V158" s="29">
        <f t="shared" si="97"/>
        <v>4899.9108219735699</v>
      </c>
      <c r="W158" s="29">
        <f t="shared" si="97"/>
        <v>4777.4130514242306</v>
      </c>
      <c r="X158" s="29">
        <f t="shared" si="97"/>
        <v>4657.9777251386249</v>
      </c>
      <c r="Y158" s="29">
        <f t="shared" si="97"/>
        <v>4541.5282820101593</v>
      </c>
      <c r="Z158" s="29">
        <f t="shared" si="97"/>
        <v>4427.9900749599055</v>
      </c>
      <c r="AA158" s="29">
        <f t="shared" si="97"/>
        <v>4317.2903230859074</v>
      </c>
      <c r="AB158" s="29">
        <f t="shared" si="97"/>
        <v>4209.3580650087597</v>
      </c>
      <c r="AC158" s="29">
        <f t="shared" si="97"/>
        <v>4104.124113383541</v>
      </c>
      <c r="AD158" s="29">
        <f t="shared" si="97"/>
        <v>4001.5210105489523</v>
      </c>
      <c r="AE158" s="29">
        <f t="shared" si="97"/>
        <v>3901.4829852852286</v>
      </c>
      <c r="AF158" s="29">
        <f t="shared" si="97"/>
        <v>3803.9459106530976</v>
      </c>
      <c r="AG158" s="29">
        <f t="shared" si="97"/>
        <v>3708.8472628867703</v>
      </c>
      <c r="AH158" s="29">
        <f t="shared" si="97"/>
        <v>3616.1260813146009</v>
      </c>
      <c r="AI158" s="29">
        <f t="shared" si="97"/>
        <v>3525.722929281736</v>
      </c>
      <c r="AJ158" s="29">
        <f t="shared" si="97"/>
        <v>3437.5798560496924</v>
      </c>
      <c r="AK158" s="29">
        <f t="shared" si="97"/>
        <v>3351.6403596484502</v>
      </c>
      <c r="AL158" s="29">
        <f t="shared" si="97"/>
        <v>3267.849350657239</v>
      </c>
      <c r="AM158" s="29">
        <f t="shared" si="97"/>
        <v>3186.1531168908082</v>
      </c>
      <c r="AN158" s="29">
        <f t="shared" si="97"/>
        <v>3106.4992889685377</v>
      </c>
      <c r="AO158" s="29">
        <f t="shared" si="97"/>
        <v>3028.8368067443243</v>
      </c>
      <c r="AP158" s="29"/>
      <c r="AQ158" s="29"/>
      <c r="AR158" s="29"/>
      <c r="AS158" s="29"/>
      <c r="AT158" s="29"/>
      <c r="AU158" s="29"/>
      <c r="AV158" s="29"/>
      <c r="AW158" s="29"/>
      <c r="AX158" s="29"/>
      <c r="AY158" s="29"/>
      <c r="AZ158" s="29"/>
    </row>
    <row r="159" spans="1:54" x14ac:dyDescent="0.2">
      <c r="A159" t="s">
        <v>94</v>
      </c>
      <c r="O159" s="24">
        <f>$B$7*10</f>
        <v>6000</v>
      </c>
      <c r="P159" s="29">
        <f>O159*(1-$B$10)</f>
        <v>5850</v>
      </c>
      <c r="Q159" s="29">
        <f t="shared" si="97"/>
        <v>5703.75</v>
      </c>
      <c r="R159" s="29">
        <f t="shared" si="97"/>
        <v>5561.15625</v>
      </c>
      <c r="S159" s="29">
        <f t="shared" si="97"/>
        <v>5422.1273437499995</v>
      </c>
      <c r="T159" s="29">
        <f t="shared" si="97"/>
        <v>5286.5741601562495</v>
      </c>
      <c r="U159" s="29">
        <f t="shared" si="97"/>
        <v>5154.4098061523428</v>
      </c>
      <c r="V159" s="29">
        <f t="shared" si="97"/>
        <v>5025.5495609985337</v>
      </c>
      <c r="W159" s="29">
        <f t="shared" si="97"/>
        <v>4899.9108219735699</v>
      </c>
      <c r="X159" s="29">
        <f t="shared" si="97"/>
        <v>4777.4130514242306</v>
      </c>
      <c r="Y159" s="29">
        <f t="shared" si="97"/>
        <v>4657.9777251386249</v>
      </c>
      <c r="Z159" s="29">
        <f t="shared" si="97"/>
        <v>4541.5282820101593</v>
      </c>
      <c r="AA159" s="29">
        <f t="shared" si="97"/>
        <v>4427.9900749599055</v>
      </c>
      <c r="AB159" s="29">
        <f t="shared" si="97"/>
        <v>4317.2903230859074</v>
      </c>
      <c r="AC159" s="29">
        <f t="shared" si="97"/>
        <v>4209.3580650087597</v>
      </c>
      <c r="AD159" s="29">
        <f t="shared" si="97"/>
        <v>4104.124113383541</v>
      </c>
      <c r="AE159" s="29">
        <f t="shared" si="97"/>
        <v>4001.5210105489523</v>
      </c>
      <c r="AF159" s="29">
        <f t="shared" si="97"/>
        <v>3901.4829852852286</v>
      </c>
      <c r="AG159" s="29">
        <f t="shared" si="97"/>
        <v>3803.9459106530976</v>
      </c>
      <c r="AH159" s="29">
        <f t="shared" si="97"/>
        <v>3708.8472628867703</v>
      </c>
      <c r="AI159" s="29">
        <f t="shared" si="97"/>
        <v>3616.1260813146009</v>
      </c>
      <c r="AJ159" s="29">
        <f t="shared" si="97"/>
        <v>3525.722929281736</v>
      </c>
      <c r="AK159" s="29">
        <f t="shared" si="97"/>
        <v>3437.5798560496924</v>
      </c>
      <c r="AL159" s="29">
        <f t="shared" si="97"/>
        <v>3351.6403596484502</v>
      </c>
      <c r="AM159" s="29">
        <f t="shared" si="97"/>
        <v>3267.849350657239</v>
      </c>
      <c r="AN159" s="29">
        <f t="shared" si="97"/>
        <v>3186.1531168908082</v>
      </c>
      <c r="AO159" s="29">
        <f t="shared" si="97"/>
        <v>3106.4992889685377</v>
      </c>
      <c r="AP159" s="29"/>
      <c r="AQ159" s="29"/>
      <c r="AR159" s="29"/>
      <c r="AS159" s="29"/>
      <c r="AT159" s="29"/>
      <c r="AU159" s="29"/>
      <c r="AV159" s="29"/>
      <c r="AW159" s="29"/>
      <c r="AX159" s="29"/>
      <c r="AY159" s="29"/>
      <c r="AZ159" s="29"/>
      <c r="BA159" s="29"/>
    </row>
    <row r="160" spans="1:54" x14ac:dyDescent="0.2">
      <c r="A160" t="s">
        <v>95</v>
      </c>
      <c r="P160" s="24">
        <f>$B$7*10</f>
        <v>6000</v>
      </c>
      <c r="Q160" s="29">
        <f>P160*(1-$B$10)</f>
        <v>5850</v>
      </c>
      <c r="R160" s="29">
        <f t="shared" si="97"/>
        <v>5703.75</v>
      </c>
      <c r="S160" s="29">
        <f t="shared" si="97"/>
        <v>5561.15625</v>
      </c>
      <c r="T160" s="29">
        <f t="shared" si="97"/>
        <v>5422.1273437499995</v>
      </c>
      <c r="U160" s="29">
        <f t="shared" si="97"/>
        <v>5286.5741601562495</v>
      </c>
      <c r="V160" s="29">
        <f t="shared" si="97"/>
        <v>5154.4098061523428</v>
      </c>
      <c r="W160" s="29">
        <f t="shared" si="97"/>
        <v>5025.5495609985337</v>
      </c>
      <c r="X160" s="29">
        <f t="shared" si="97"/>
        <v>4899.9108219735699</v>
      </c>
      <c r="Y160" s="29">
        <f t="shared" si="97"/>
        <v>4777.4130514242306</v>
      </c>
      <c r="Z160" s="29">
        <f t="shared" si="97"/>
        <v>4657.9777251386249</v>
      </c>
      <c r="AA160" s="29">
        <f t="shared" si="97"/>
        <v>4541.5282820101593</v>
      </c>
      <c r="AB160" s="29">
        <f t="shared" si="97"/>
        <v>4427.9900749599055</v>
      </c>
      <c r="AC160" s="29">
        <f t="shared" si="97"/>
        <v>4317.2903230859074</v>
      </c>
      <c r="AD160" s="29">
        <f t="shared" si="97"/>
        <v>4209.3580650087597</v>
      </c>
      <c r="AE160" s="29">
        <f t="shared" si="97"/>
        <v>4104.124113383541</v>
      </c>
      <c r="AF160" s="29">
        <f t="shared" si="97"/>
        <v>4001.5210105489523</v>
      </c>
      <c r="AG160" s="29">
        <f t="shared" si="97"/>
        <v>3901.4829852852286</v>
      </c>
      <c r="AH160" s="29">
        <f t="shared" si="97"/>
        <v>3803.9459106530976</v>
      </c>
      <c r="AI160" s="29">
        <f t="shared" si="97"/>
        <v>3708.8472628867703</v>
      </c>
      <c r="AJ160" s="29">
        <f t="shared" si="97"/>
        <v>3616.1260813146009</v>
      </c>
      <c r="AK160" s="29">
        <f t="shared" si="97"/>
        <v>3525.722929281736</v>
      </c>
      <c r="AL160" s="29">
        <f t="shared" si="97"/>
        <v>3437.5798560496924</v>
      </c>
      <c r="AM160" s="29">
        <f t="shared" si="97"/>
        <v>3351.6403596484502</v>
      </c>
      <c r="AN160" s="29">
        <f t="shared" si="97"/>
        <v>3267.849350657239</v>
      </c>
      <c r="AO160" s="29">
        <f t="shared" si="97"/>
        <v>3186.1531168908082</v>
      </c>
      <c r="AP160" s="29"/>
      <c r="AQ160" s="29"/>
      <c r="AR160" s="29"/>
      <c r="AS160" s="29"/>
      <c r="AT160" s="29"/>
      <c r="AU160" s="29"/>
      <c r="AV160" s="29"/>
      <c r="AW160" s="29"/>
      <c r="AX160" s="29"/>
      <c r="AY160" s="29"/>
      <c r="AZ160" s="29"/>
      <c r="BA160" s="29"/>
      <c r="BB160" s="29"/>
    </row>
    <row r="161" spans="1:61" x14ac:dyDescent="0.2">
      <c r="A161" t="s">
        <v>96</v>
      </c>
      <c r="Q161" s="24">
        <f>$B$7*10</f>
        <v>6000</v>
      </c>
      <c r="R161" s="29">
        <f>Q161*(1-$B$10)</f>
        <v>5850</v>
      </c>
      <c r="S161" s="29">
        <f t="shared" si="97"/>
        <v>5703.75</v>
      </c>
      <c r="T161" s="29">
        <f t="shared" si="97"/>
        <v>5561.15625</v>
      </c>
      <c r="U161" s="29">
        <f t="shared" si="97"/>
        <v>5422.1273437499995</v>
      </c>
      <c r="V161" s="29">
        <f t="shared" si="97"/>
        <v>5286.5741601562495</v>
      </c>
      <c r="W161" s="29">
        <f t="shared" si="97"/>
        <v>5154.4098061523428</v>
      </c>
      <c r="X161" s="29">
        <f t="shared" si="97"/>
        <v>5025.5495609985337</v>
      </c>
      <c r="Y161" s="29">
        <f t="shared" si="97"/>
        <v>4899.9108219735699</v>
      </c>
      <c r="Z161" s="29">
        <f t="shared" si="97"/>
        <v>4777.4130514242306</v>
      </c>
      <c r="AA161" s="29">
        <f t="shared" si="97"/>
        <v>4657.9777251386249</v>
      </c>
      <c r="AB161" s="29">
        <f t="shared" si="97"/>
        <v>4541.5282820101593</v>
      </c>
      <c r="AC161" s="29">
        <f t="shared" si="97"/>
        <v>4427.9900749599055</v>
      </c>
      <c r="AD161" s="29">
        <f t="shared" si="97"/>
        <v>4317.2903230859074</v>
      </c>
      <c r="AE161" s="29">
        <f t="shared" si="97"/>
        <v>4209.3580650087597</v>
      </c>
      <c r="AF161" s="29">
        <f t="shared" si="97"/>
        <v>4104.124113383541</v>
      </c>
      <c r="AG161" s="29">
        <f t="shared" si="97"/>
        <v>4001.5210105489523</v>
      </c>
      <c r="AH161" s="29">
        <f t="shared" si="97"/>
        <v>3901.4829852852286</v>
      </c>
      <c r="AI161" s="29">
        <f t="shared" si="97"/>
        <v>3803.9459106530976</v>
      </c>
      <c r="AJ161" s="29">
        <f t="shared" si="97"/>
        <v>3708.8472628867703</v>
      </c>
      <c r="AK161" s="29">
        <f t="shared" si="97"/>
        <v>3616.1260813146009</v>
      </c>
      <c r="AL161" s="29">
        <f t="shared" si="97"/>
        <v>3525.722929281736</v>
      </c>
      <c r="AM161" s="29">
        <f t="shared" si="97"/>
        <v>3437.5798560496924</v>
      </c>
      <c r="AN161" s="29">
        <f t="shared" si="97"/>
        <v>3351.6403596484502</v>
      </c>
      <c r="AO161" s="29">
        <f t="shared" si="97"/>
        <v>3267.849350657239</v>
      </c>
      <c r="AP161" s="29"/>
      <c r="AQ161" s="29"/>
      <c r="AR161" s="29"/>
      <c r="AS161" s="29"/>
      <c r="AT161" s="29"/>
      <c r="AU161" s="29"/>
      <c r="AV161" s="29"/>
      <c r="AW161" s="29"/>
      <c r="AX161" s="29"/>
      <c r="AY161" s="29"/>
      <c r="AZ161" s="29"/>
      <c r="BA161" s="29"/>
      <c r="BB161" s="29"/>
      <c r="BC161" s="29"/>
    </row>
    <row r="162" spans="1:61" x14ac:dyDescent="0.2">
      <c r="A162" t="s">
        <v>97</v>
      </c>
      <c r="R162" s="24">
        <f>$B$7*10</f>
        <v>6000</v>
      </c>
      <c r="S162" s="29">
        <f>R162*(1-$B$10)</f>
        <v>5850</v>
      </c>
      <c r="T162" s="29">
        <f t="shared" si="97"/>
        <v>5703.75</v>
      </c>
      <c r="U162" s="29">
        <f t="shared" si="97"/>
        <v>5561.15625</v>
      </c>
      <c r="V162" s="29">
        <f t="shared" si="97"/>
        <v>5422.1273437499995</v>
      </c>
      <c r="W162" s="29">
        <f t="shared" si="97"/>
        <v>5286.5741601562495</v>
      </c>
      <c r="X162" s="29">
        <f t="shared" si="97"/>
        <v>5154.4098061523428</v>
      </c>
      <c r="Y162" s="29">
        <f t="shared" si="97"/>
        <v>5025.5495609985337</v>
      </c>
      <c r="Z162" s="29">
        <f t="shared" si="97"/>
        <v>4899.9108219735699</v>
      </c>
      <c r="AA162" s="29">
        <f t="shared" si="97"/>
        <v>4777.4130514242306</v>
      </c>
      <c r="AB162" s="29">
        <f t="shared" si="97"/>
        <v>4657.9777251386249</v>
      </c>
      <c r="AC162" s="29">
        <f t="shared" si="97"/>
        <v>4541.5282820101593</v>
      </c>
      <c r="AD162" s="29">
        <f t="shared" si="97"/>
        <v>4427.9900749599055</v>
      </c>
      <c r="AE162" s="29">
        <f t="shared" si="97"/>
        <v>4317.2903230859074</v>
      </c>
      <c r="AF162" s="29">
        <f t="shared" si="97"/>
        <v>4209.3580650087597</v>
      </c>
      <c r="AG162" s="29">
        <f t="shared" si="97"/>
        <v>4104.124113383541</v>
      </c>
      <c r="AH162" s="29">
        <f t="shared" si="97"/>
        <v>4001.5210105489523</v>
      </c>
      <c r="AI162" s="29">
        <f t="shared" si="97"/>
        <v>3901.4829852852286</v>
      </c>
      <c r="AJ162" s="29">
        <f t="shared" si="97"/>
        <v>3803.9459106530976</v>
      </c>
      <c r="AK162" s="29">
        <f>AJ162*(1-$B$10)</f>
        <v>3708.8472628867703</v>
      </c>
      <c r="AL162" s="29">
        <f>AK162*(1-$B$10)</f>
        <v>3616.1260813146009</v>
      </c>
      <c r="AM162" s="29">
        <f>AL162*(1-$B$10)</f>
        <v>3525.722929281736</v>
      </c>
      <c r="AN162" s="29">
        <f>AM162*(1-$B$10)</f>
        <v>3437.5798560496924</v>
      </c>
      <c r="AO162" s="29">
        <f>AN162*(1-$B$10)</f>
        <v>3351.6403596484502</v>
      </c>
      <c r="AP162" s="29"/>
      <c r="AQ162" s="29"/>
      <c r="AR162" s="29"/>
      <c r="AS162" s="29"/>
      <c r="AT162" s="29"/>
      <c r="AU162" s="29"/>
      <c r="AV162" s="29"/>
      <c r="AW162" s="29"/>
      <c r="AX162" s="29"/>
      <c r="AY162" s="29"/>
      <c r="AZ162" s="29"/>
      <c r="BA162" s="29"/>
      <c r="BB162" s="29"/>
      <c r="BC162" s="29"/>
      <c r="BD162" s="29"/>
    </row>
    <row r="163" spans="1:61" x14ac:dyDescent="0.2">
      <c r="A163" t="s">
        <v>98</v>
      </c>
      <c r="S163" s="24">
        <f>$B$7*10</f>
        <v>6000</v>
      </c>
      <c r="T163" s="29">
        <f>S163*(1-$B$10)</f>
        <v>5850</v>
      </c>
      <c r="U163" s="29">
        <f t="shared" ref="U163:AO170" si="98">T163*(1-$B$10)</f>
        <v>5703.75</v>
      </c>
      <c r="V163" s="29">
        <f t="shared" si="98"/>
        <v>5561.15625</v>
      </c>
      <c r="W163" s="29">
        <f t="shared" si="98"/>
        <v>5422.1273437499995</v>
      </c>
      <c r="X163" s="29">
        <f t="shared" si="98"/>
        <v>5286.5741601562495</v>
      </c>
      <c r="Y163" s="29">
        <f t="shared" si="98"/>
        <v>5154.4098061523428</v>
      </c>
      <c r="Z163" s="29">
        <f t="shared" si="98"/>
        <v>5025.5495609985337</v>
      </c>
      <c r="AA163" s="29">
        <f t="shared" si="98"/>
        <v>4899.9108219735699</v>
      </c>
      <c r="AB163" s="29">
        <f t="shared" si="98"/>
        <v>4777.4130514242306</v>
      </c>
      <c r="AC163" s="29">
        <f t="shared" si="98"/>
        <v>4657.9777251386249</v>
      </c>
      <c r="AD163" s="29">
        <f t="shared" si="98"/>
        <v>4541.5282820101593</v>
      </c>
      <c r="AE163" s="29">
        <f t="shared" si="98"/>
        <v>4427.9900749599055</v>
      </c>
      <c r="AF163" s="29">
        <f t="shared" si="98"/>
        <v>4317.2903230859074</v>
      </c>
      <c r="AG163" s="29">
        <f t="shared" si="98"/>
        <v>4209.3580650087597</v>
      </c>
      <c r="AH163" s="29">
        <f t="shared" si="98"/>
        <v>4104.124113383541</v>
      </c>
      <c r="AI163" s="29">
        <f t="shared" si="98"/>
        <v>4001.5210105489523</v>
      </c>
      <c r="AJ163" s="29">
        <f t="shared" si="98"/>
        <v>3901.4829852852286</v>
      </c>
      <c r="AK163" s="29">
        <f t="shared" si="98"/>
        <v>3803.9459106530976</v>
      </c>
      <c r="AL163" s="29">
        <f t="shared" si="98"/>
        <v>3708.8472628867703</v>
      </c>
      <c r="AM163" s="29">
        <f t="shared" si="98"/>
        <v>3616.1260813146009</v>
      </c>
      <c r="AN163" s="29">
        <f t="shared" si="98"/>
        <v>3525.722929281736</v>
      </c>
      <c r="AO163" s="29">
        <f t="shared" si="98"/>
        <v>3437.5798560496924</v>
      </c>
      <c r="AP163" s="29"/>
      <c r="AQ163" s="29"/>
      <c r="AR163" s="29"/>
      <c r="AS163" s="29"/>
      <c r="AT163" s="29"/>
      <c r="AU163" s="29"/>
      <c r="AV163" s="29"/>
      <c r="AW163" s="29"/>
      <c r="AX163" s="29"/>
      <c r="AY163" s="29"/>
      <c r="AZ163" s="29"/>
      <c r="BA163" s="29"/>
      <c r="BB163" s="29"/>
      <c r="BC163" s="29"/>
      <c r="BD163" s="29"/>
      <c r="BE163" s="29"/>
    </row>
    <row r="164" spans="1:61" x14ac:dyDescent="0.2">
      <c r="A164" t="s">
        <v>99</v>
      </c>
      <c r="T164" s="24">
        <f>$B$7*10</f>
        <v>6000</v>
      </c>
      <c r="U164" s="29">
        <f>T164*(1-$B$10)</f>
        <v>5850</v>
      </c>
      <c r="V164" s="29">
        <f t="shared" si="98"/>
        <v>5703.75</v>
      </c>
      <c r="W164" s="29">
        <f t="shared" si="98"/>
        <v>5561.15625</v>
      </c>
      <c r="X164" s="29">
        <f t="shared" si="98"/>
        <v>5422.1273437499995</v>
      </c>
      <c r="Y164" s="29">
        <f t="shared" si="98"/>
        <v>5286.5741601562495</v>
      </c>
      <c r="Z164" s="29">
        <f t="shared" si="98"/>
        <v>5154.4098061523428</v>
      </c>
      <c r="AA164" s="29">
        <f t="shared" si="98"/>
        <v>5025.5495609985337</v>
      </c>
      <c r="AB164" s="29">
        <f t="shared" si="98"/>
        <v>4899.9108219735699</v>
      </c>
      <c r="AC164" s="29">
        <f t="shared" si="98"/>
        <v>4777.4130514242306</v>
      </c>
      <c r="AD164" s="29">
        <f t="shared" si="98"/>
        <v>4657.9777251386249</v>
      </c>
      <c r="AE164" s="29">
        <f t="shared" si="98"/>
        <v>4541.5282820101593</v>
      </c>
      <c r="AF164" s="29">
        <f t="shared" si="98"/>
        <v>4427.9900749599055</v>
      </c>
      <c r="AG164" s="29">
        <f t="shared" si="98"/>
        <v>4317.2903230859074</v>
      </c>
      <c r="AH164" s="29">
        <f t="shared" si="98"/>
        <v>4209.3580650087597</v>
      </c>
      <c r="AI164" s="29">
        <f t="shared" si="98"/>
        <v>4104.124113383541</v>
      </c>
      <c r="AJ164" s="29">
        <f t="shared" si="98"/>
        <v>4001.5210105489523</v>
      </c>
      <c r="AK164" s="29">
        <f t="shared" si="98"/>
        <v>3901.4829852852286</v>
      </c>
      <c r="AL164" s="29">
        <f t="shared" si="98"/>
        <v>3803.9459106530976</v>
      </c>
      <c r="AM164" s="29">
        <f t="shared" si="98"/>
        <v>3708.8472628867703</v>
      </c>
      <c r="AN164" s="29">
        <f t="shared" si="98"/>
        <v>3616.1260813146009</v>
      </c>
      <c r="AO164" s="29">
        <f t="shared" si="98"/>
        <v>3525.722929281736</v>
      </c>
      <c r="AP164" s="29"/>
      <c r="AQ164" s="29"/>
      <c r="AR164" s="29"/>
      <c r="AS164" s="29"/>
      <c r="AT164" s="29"/>
      <c r="AU164" s="29"/>
      <c r="AV164" s="29"/>
      <c r="AW164" s="29"/>
      <c r="AX164" s="29"/>
      <c r="AY164" s="29"/>
      <c r="AZ164" s="29"/>
      <c r="BA164" s="29"/>
      <c r="BB164" s="29"/>
      <c r="BC164" s="29"/>
      <c r="BD164" s="29"/>
      <c r="BE164" s="29"/>
      <c r="BF164" s="29"/>
    </row>
    <row r="165" spans="1:61" x14ac:dyDescent="0.2">
      <c r="A165" t="s">
        <v>100</v>
      </c>
      <c r="U165" s="24">
        <f>$B$7*10</f>
        <v>6000</v>
      </c>
      <c r="V165" s="29">
        <f>U165*(1-$B$10)</f>
        <v>5850</v>
      </c>
      <c r="W165" s="29">
        <f t="shared" si="98"/>
        <v>5703.75</v>
      </c>
      <c r="X165" s="29">
        <f t="shared" si="98"/>
        <v>5561.15625</v>
      </c>
      <c r="Y165" s="29">
        <f t="shared" si="98"/>
        <v>5422.1273437499995</v>
      </c>
      <c r="Z165" s="29">
        <f t="shared" si="98"/>
        <v>5286.5741601562495</v>
      </c>
      <c r="AA165" s="29">
        <f t="shared" si="98"/>
        <v>5154.4098061523428</v>
      </c>
      <c r="AB165" s="29">
        <f t="shared" si="98"/>
        <v>5025.5495609985337</v>
      </c>
      <c r="AC165" s="29">
        <f t="shared" si="98"/>
        <v>4899.9108219735699</v>
      </c>
      <c r="AD165" s="29">
        <f t="shared" si="98"/>
        <v>4777.4130514242306</v>
      </c>
      <c r="AE165" s="29">
        <f t="shared" si="98"/>
        <v>4657.9777251386249</v>
      </c>
      <c r="AF165" s="29">
        <f t="shared" si="98"/>
        <v>4541.5282820101593</v>
      </c>
      <c r="AG165" s="29">
        <f t="shared" si="98"/>
        <v>4427.9900749599055</v>
      </c>
      <c r="AH165" s="29">
        <f t="shared" si="98"/>
        <v>4317.2903230859074</v>
      </c>
      <c r="AI165" s="29">
        <f t="shared" si="98"/>
        <v>4209.3580650087597</v>
      </c>
      <c r="AJ165" s="29">
        <f t="shared" si="98"/>
        <v>4104.124113383541</v>
      </c>
      <c r="AK165" s="29">
        <f t="shared" si="98"/>
        <v>4001.5210105489523</v>
      </c>
      <c r="AL165" s="29">
        <f t="shared" si="98"/>
        <v>3901.4829852852286</v>
      </c>
      <c r="AM165" s="29">
        <f t="shared" si="98"/>
        <v>3803.9459106530976</v>
      </c>
      <c r="AN165" s="29">
        <f t="shared" si="98"/>
        <v>3708.8472628867703</v>
      </c>
      <c r="AO165" s="29">
        <f t="shared" si="98"/>
        <v>3616.1260813146009</v>
      </c>
      <c r="AP165" s="29"/>
      <c r="AQ165" s="29"/>
      <c r="AR165" s="29"/>
      <c r="AS165" s="29"/>
      <c r="AT165" s="29"/>
      <c r="AU165" s="29"/>
      <c r="AV165" s="29"/>
      <c r="AW165" s="29"/>
      <c r="AX165" s="29"/>
      <c r="AY165" s="29"/>
      <c r="AZ165" s="29"/>
      <c r="BA165" s="29"/>
      <c r="BB165" s="29"/>
      <c r="BC165" s="29"/>
      <c r="BD165" s="29"/>
      <c r="BE165" s="29"/>
      <c r="BF165" s="29"/>
      <c r="BG165" s="29"/>
    </row>
    <row r="166" spans="1:61" x14ac:dyDescent="0.2">
      <c r="A166" t="s">
        <v>101</v>
      </c>
      <c r="V166" s="24">
        <f>$B$7*10</f>
        <v>6000</v>
      </c>
      <c r="W166" s="29">
        <f>V166*(1-$B$10)</f>
        <v>5850</v>
      </c>
      <c r="X166" s="29">
        <f t="shared" si="98"/>
        <v>5703.75</v>
      </c>
      <c r="Y166" s="29">
        <f t="shared" si="98"/>
        <v>5561.15625</v>
      </c>
      <c r="Z166" s="29">
        <f t="shared" si="98"/>
        <v>5422.1273437499995</v>
      </c>
      <c r="AA166" s="29">
        <f t="shared" si="98"/>
        <v>5286.5741601562495</v>
      </c>
      <c r="AB166" s="29">
        <f t="shared" si="98"/>
        <v>5154.4098061523428</v>
      </c>
      <c r="AC166" s="29">
        <f t="shared" si="98"/>
        <v>5025.5495609985337</v>
      </c>
      <c r="AD166" s="29">
        <f t="shared" si="98"/>
        <v>4899.9108219735699</v>
      </c>
      <c r="AE166" s="29">
        <f t="shared" si="98"/>
        <v>4777.4130514242306</v>
      </c>
      <c r="AF166" s="29">
        <f t="shared" si="98"/>
        <v>4657.9777251386249</v>
      </c>
      <c r="AG166" s="29">
        <f t="shared" si="98"/>
        <v>4541.5282820101593</v>
      </c>
      <c r="AH166" s="29">
        <f t="shared" si="98"/>
        <v>4427.9900749599055</v>
      </c>
      <c r="AI166" s="29">
        <f t="shared" si="98"/>
        <v>4317.2903230859074</v>
      </c>
      <c r="AJ166" s="29">
        <f t="shared" si="98"/>
        <v>4209.3580650087597</v>
      </c>
      <c r="AK166" s="29">
        <f t="shared" si="98"/>
        <v>4104.124113383541</v>
      </c>
      <c r="AL166" s="29">
        <f t="shared" si="98"/>
        <v>4001.5210105489523</v>
      </c>
      <c r="AM166" s="29">
        <f t="shared" si="98"/>
        <v>3901.4829852852286</v>
      </c>
      <c r="AN166" s="29">
        <f t="shared" si="98"/>
        <v>3803.9459106530976</v>
      </c>
      <c r="AO166" s="29">
        <f t="shared" si="98"/>
        <v>3708.8472628867703</v>
      </c>
      <c r="AP166" s="29"/>
      <c r="AQ166" s="29"/>
      <c r="AR166" s="29"/>
      <c r="AS166" s="29"/>
      <c r="AT166" s="29"/>
      <c r="AU166" s="29"/>
      <c r="AV166" s="29"/>
      <c r="AW166" s="29"/>
      <c r="AX166" s="29"/>
      <c r="AY166" s="29"/>
      <c r="AZ166" s="29"/>
      <c r="BA166" s="29"/>
      <c r="BB166" s="29"/>
      <c r="BC166" s="29"/>
      <c r="BD166" s="29"/>
      <c r="BE166" s="29"/>
      <c r="BF166" s="29"/>
      <c r="BG166" s="29"/>
      <c r="BH166" s="29"/>
    </row>
    <row r="167" spans="1:61" x14ac:dyDescent="0.2">
      <c r="A167" t="s">
        <v>102</v>
      </c>
      <c r="W167" s="24">
        <f>$B$7*10</f>
        <v>6000</v>
      </c>
      <c r="X167" s="29">
        <f>W167*(1-$B$10)</f>
        <v>5850</v>
      </c>
      <c r="Y167" s="29">
        <f t="shared" si="98"/>
        <v>5703.75</v>
      </c>
      <c r="Z167" s="29">
        <f t="shared" si="98"/>
        <v>5561.15625</v>
      </c>
      <c r="AA167" s="29">
        <f t="shared" si="98"/>
        <v>5422.1273437499995</v>
      </c>
      <c r="AB167" s="29">
        <f t="shared" si="98"/>
        <v>5286.5741601562495</v>
      </c>
      <c r="AC167" s="29">
        <f t="shared" si="98"/>
        <v>5154.4098061523428</v>
      </c>
      <c r="AD167" s="29">
        <f t="shared" si="98"/>
        <v>5025.5495609985337</v>
      </c>
      <c r="AE167" s="29">
        <f t="shared" si="98"/>
        <v>4899.9108219735699</v>
      </c>
      <c r="AF167" s="29">
        <f t="shared" si="98"/>
        <v>4777.4130514242306</v>
      </c>
      <c r="AG167" s="29">
        <f t="shared" si="98"/>
        <v>4657.9777251386249</v>
      </c>
      <c r="AH167" s="29">
        <f t="shared" si="98"/>
        <v>4541.5282820101593</v>
      </c>
      <c r="AI167" s="29">
        <f t="shared" si="98"/>
        <v>4427.9900749599055</v>
      </c>
      <c r="AJ167" s="29">
        <f t="shared" si="98"/>
        <v>4317.2903230859074</v>
      </c>
      <c r="AK167" s="29">
        <f t="shared" si="98"/>
        <v>4209.3580650087597</v>
      </c>
      <c r="AL167" s="29">
        <f t="shared" si="98"/>
        <v>4104.124113383541</v>
      </c>
      <c r="AM167" s="29">
        <f t="shared" si="98"/>
        <v>4001.5210105489523</v>
      </c>
      <c r="AN167" s="29">
        <f t="shared" si="98"/>
        <v>3901.4829852852286</v>
      </c>
      <c r="AO167" s="29">
        <f t="shared" si="98"/>
        <v>3803.9459106530976</v>
      </c>
      <c r="AP167" s="29"/>
      <c r="AQ167" s="29"/>
      <c r="AR167" s="29"/>
      <c r="AS167" s="29"/>
      <c r="AT167" s="29"/>
      <c r="AU167" s="29"/>
      <c r="AV167" s="29"/>
      <c r="AW167" s="29"/>
      <c r="AX167" s="29"/>
      <c r="AY167" s="29"/>
      <c r="AZ167" s="29"/>
      <c r="BA167" s="29"/>
      <c r="BB167" s="29"/>
      <c r="BC167" s="29"/>
      <c r="BD167" s="29"/>
      <c r="BE167" s="29"/>
      <c r="BF167" s="29"/>
      <c r="BG167" s="29"/>
      <c r="BH167" s="29"/>
      <c r="BI167" s="29"/>
    </row>
    <row r="168" spans="1:61" x14ac:dyDescent="0.2">
      <c r="A168" t="s">
        <v>103</v>
      </c>
      <c r="X168" s="24">
        <f>$B$7*10</f>
        <v>6000</v>
      </c>
      <c r="Y168" s="29">
        <f>X168*(1-$B$10)</f>
        <v>5850</v>
      </c>
      <c r="Z168" s="29">
        <f t="shared" si="98"/>
        <v>5703.75</v>
      </c>
      <c r="AA168" s="29">
        <f t="shared" si="98"/>
        <v>5561.15625</v>
      </c>
      <c r="AB168" s="29">
        <f t="shared" si="98"/>
        <v>5422.1273437499995</v>
      </c>
      <c r="AC168" s="29">
        <f t="shared" si="98"/>
        <v>5286.5741601562495</v>
      </c>
      <c r="AD168" s="29">
        <f t="shared" si="98"/>
        <v>5154.4098061523428</v>
      </c>
      <c r="AE168" s="29">
        <f t="shared" si="98"/>
        <v>5025.5495609985337</v>
      </c>
      <c r="AF168" s="29">
        <f t="shared" si="98"/>
        <v>4899.9108219735699</v>
      </c>
      <c r="AG168" s="29">
        <f t="shared" si="98"/>
        <v>4777.4130514242306</v>
      </c>
      <c r="AH168" s="29">
        <f t="shared" si="98"/>
        <v>4657.9777251386249</v>
      </c>
      <c r="AI168" s="29">
        <f t="shared" si="98"/>
        <v>4541.5282820101593</v>
      </c>
      <c r="AJ168" s="29">
        <f t="shared" si="98"/>
        <v>4427.9900749599055</v>
      </c>
      <c r="AK168" s="29">
        <f t="shared" si="98"/>
        <v>4317.2903230859074</v>
      </c>
      <c r="AL168" s="29">
        <f t="shared" si="98"/>
        <v>4209.3580650087597</v>
      </c>
      <c r="AM168" s="29">
        <f t="shared" si="98"/>
        <v>4104.124113383541</v>
      </c>
      <c r="AN168" s="29">
        <f t="shared" si="98"/>
        <v>4001.5210105489523</v>
      </c>
      <c r="AO168" s="29">
        <f t="shared" si="98"/>
        <v>3901.4829852852286</v>
      </c>
      <c r="AP168" s="29"/>
      <c r="AQ168" s="29"/>
      <c r="AR168" s="29"/>
      <c r="AS168" s="29"/>
      <c r="AT168" s="29"/>
      <c r="AU168" s="29"/>
      <c r="AV168" s="29"/>
      <c r="AW168" s="29"/>
      <c r="AX168" s="29"/>
      <c r="AY168" s="29"/>
      <c r="AZ168" s="29"/>
      <c r="BA168" s="29"/>
      <c r="BB168" s="29"/>
      <c r="BC168" s="29"/>
      <c r="BD168" s="29"/>
      <c r="BE168" s="29"/>
      <c r="BF168" s="29"/>
      <c r="BG168" s="29"/>
      <c r="BH168" s="29"/>
      <c r="BI168" s="29"/>
    </row>
    <row r="169" spans="1:61" x14ac:dyDescent="0.2">
      <c r="A169" t="s">
        <v>104</v>
      </c>
      <c r="Y169" s="24">
        <f>$B$7*10</f>
        <v>6000</v>
      </c>
      <c r="Z169" s="29">
        <f>Y169*(1-$B$10)</f>
        <v>5850</v>
      </c>
      <c r="AA169" s="29">
        <f t="shared" si="98"/>
        <v>5703.75</v>
      </c>
      <c r="AB169" s="29">
        <f t="shared" si="98"/>
        <v>5561.15625</v>
      </c>
      <c r="AC169" s="29">
        <f t="shared" si="98"/>
        <v>5422.1273437499995</v>
      </c>
      <c r="AD169" s="29">
        <f t="shared" si="98"/>
        <v>5286.5741601562495</v>
      </c>
      <c r="AE169" s="29">
        <f t="shared" si="98"/>
        <v>5154.4098061523428</v>
      </c>
      <c r="AF169" s="29">
        <f t="shared" si="98"/>
        <v>5025.5495609985337</v>
      </c>
      <c r="AG169" s="29">
        <f t="shared" si="98"/>
        <v>4899.9108219735699</v>
      </c>
      <c r="AH169" s="29">
        <f t="shared" si="98"/>
        <v>4777.4130514242306</v>
      </c>
      <c r="AI169" s="29">
        <f t="shared" si="98"/>
        <v>4657.9777251386249</v>
      </c>
      <c r="AJ169" s="29">
        <f t="shared" si="98"/>
        <v>4541.5282820101593</v>
      </c>
      <c r="AK169" s="29">
        <f t="shared" si="98"/>
        <v>4427.9900749599055</v>
      </c>
      <c r="AL169" s="29">
        <f t="shared" si="98"/>
        <v>4317.2903230859074</v>
      </c>
      <c r="AM169" s="29">
        <f t="shared" si="98"/>
        <v>4209.3580650087597</v>
      </c>
      <c r="AN169" s="29">
        <f t="shared" si="98"/>
        <v>4104.124113383541</v>
      </c>
      <c r="AO169" s="29">
        <f t="shared" si="98"/>
        <v>4001.5210105489523</v>
      </c>
      <c r="AP169" s="29"/>
      <c r="AQ169" s="29"/>
      <c r="AR169" s="29"/>
      <c r="AS169" s="29"/>
      <c r="AT169" s="29"/>
      <c r="AU169" s="29"/>
      <c r="AV169" s="29"/>
      <c r="AW169" s="29"/>
      <c r="AX169" s="29"/>
      <c r="AY169" s="29"/>
      <c r="AZ169" s="29"/>
      <c r="BA169" s="29"/>
      <c r="BB169" s="29"/>
      <c r="BC169" s="29"/>
      <c r="BD169" s="29"/>
      <c r="BE169" s="29"/>
      <c r="BF169" s="29"/>
      <c r="BG169" s="29"/>
      <c r="BH169" s="29"/>
      <c r="BI169" s="29"/>
    </row>
    <row r="170" spans="1:61" x14ac:dyDescent="0.2">
      <c r="A170" t="s">
        <v>105</v>
      </c>
      <c r="Z170" s="24">
        <f>$B$7*10</f>
        <v>6000</v>
      </c>
      <c r="AA170" s="29">
        <f>Z170*(1-$B$10)</f>
        <v>5850</v>
      </c>
      <c r="AB170" s="29">
        <f t="shared" si="98"/>
        <v>5703.75</v>
      </c>
      <c r="AC170" s="29">
        <f t="shared" si="98"/>
        <v>5561.15625</v>
      </c>
      <c r="AD170" s="29">
        <f t="shared" si="98"/>
        <v>5422.1273437499995</v>
      </c>
      <c r="AE170" s="29">
        <f t="shared" si="98"/>
        <v>5286.5741601562495</v>
      </c>
      <c r="AF170" s="29">
        <f t="shared" si="98"/>
        <v>5154.4098061523428</v>
      </c>
      <c r="AG170" s="29">
        <f t="shared" si="98"/>
        <v>5025.5495609985337</v>
      </c>
      <c r="AH170" s="29">
        <f t="shared" si="98"/>
        <v>4899.9108219735699</v>
      </c>
      <c r="AI170" s="29">
        <f t="shared" si="98"/>
        <v>4777.4130514242306</v>
      </c>
      <c r="AJ170" s="29">
        <f t="shared" si="98"/>
        <v>4657.9777251386249</v>
      </c>
      <c r="AK170" s="29">
        <f t="shared" si="98"/>
        <v>4541.5282820101593</v>
      </c>
      <c r="AL170" s="29">
        <f t="shared" si="98"/>
        <v>4427.9900749599055</v>
      </c>
      <c r="AM170" s="29">
        <f t="shared" si="98"/>
        <v>4317.2903230859074</v>
      </c>
      <c r="AN170" s="29">
        <f t="shared" si="98"/>
        <v>4209.3580650087597</v>
      </c>
      <c r="AO170" s="29">
        <f t="shared" si="98"/>
        <v>4104.124113383541</v>
      </c>
      <c r="AP170" s="29"/>
      <c r="AQ170" s="29"/>
      <c r="AR170" s="29"/>
      <c r="AS170" s="29"/>
      <c r="AT170" s="29"/>
      <c r="AU170" s="29"/>
      <c r="AV170" s="29"/>
      <c r="AW170" s="29"/>
      <c r="AX170" s="29"/>
      <c r="AY170" s="29"/>
      <c r="AZ170" s="29"/>
      <c r="BA170" s="29"/>
      <c r="BB170" s="29"/>
      <c r="BC170" s="29"/>
      <c r="BD170" s="29"/>
      <c r="BE170" s="29"/>
      <c r="BF170" s="29"/>
      <c r="BG170" s="29"/>
      <c r="BH170" s="29"/>
      <c r="BI170" s="29"/>
    </row>
    <row r="171" spans="1:61" x14ac:dyDescent="0.2">
      <c r="A171" t="s">
        <v>106</v>
      </c>
      <c r="AA171" s="24">
        <f>$B$7*10</f>
        <v>6000</v>
      </c>
      <c r="AB171" s="29">
        <f>AA171*(1-$B$10)</f>
        <v>5850</v>
      </c>
      <c r="AC171" s="29">
        <f t="shared" ref="AC171:AO183" si="99">AB171*(1-$B$10)</f>
        <v>5703.75</v>
      </c>
      <c r="AD171" s="29">
        <f t="shared" si="99"/>
        <v>5561.15625</v>
      </c>
      <c r="AE171" s="29">
        <f t="shared" si="99"/>
        <v>5422.1273437499995</v>
      </c>
      <c r="AF171" s="29">
        <f t="shared" si="99"/>
        <v>5286.5741601562495</v>
      </c>
      <c r="AG171" s="29">
        <f t="shared" si="99"/>
        <v>5154.4098061523428</v>
      </c>
      <c r="AH171" s="29">
        <f t="shared" si="99"/>
        <v>5025.5495609985337</v>
      </c>
      <c r="AI171" s="29">
        <f t="shared" si="99"/>
        <v>4899.9108219735699</v>
      </c>
      <c r="AJ171" s="29">
        <f t="shared" si="99"/>
        <v>4777.4130514242306</v>
      </c>
      <c r="AK171" s="29">
        <f t="shared" si="99"/>
        <v>4657.9777251386249</v>
      </c>
      <c r="AL171" s="29">
        <f t="shared" si="99"/>
        <v>4541.5282820101593</v>
      </c>
      <c r="AM171" s="29">
        <f t="shared" si="99"/>
        <v>4427.9900749599055</v>
      </c>
      <c r="AN171" s="29">
        <f t="shared" si="99"/>
        <v>4317.2903230859074</v>
      </c>
      <c r="AO171" s="29">
        <f t="shared" si="99"/>
        <v>4209.3580650087597</v>
      </c>
      <c r="AP171" s="29"/>
      <c r="AQ171" s="29"/>
      <c r="AR171" s="29"/>
      <c r="AS171" s="29"/>
      <c r="AT171" s="29"/>
      <c r="AU171" s="29"/>
      <c r="AV171" s="29"/>
      <c r="AW171" s="29"/>
      <c r="AX171" s="29"/>
      <c r="AY171" s="29"/>
      <c r="AZ171" s="29"/>
      <c r="BA171" s="29"/>
      <c r="BB171" s="29"/>
      <c r="BC171" s="29"/>
      <c r="BD171" s="29"/>
      <c r="BE171" s="29"/>
      <c r="BF171" s="29"/>
      <c r="BG171" s="29"/>
      <c r="BH171" s="29"/>
      <c r="BI171" s="29"/>
    </row>
    <row r="172" spans="1:61" x14ac:dyDescent="0.2">
      <c r="A172" t="s">
        <v>107</v>
      </c>
      <c r="AB172" s="24">
        <f>$B$7*10</f>
        <v>6000</v>
      </c>
      <c r="AC172" s="29">
        <f>AB172*(1-$B$10)</f>
        <v>5850</v>
      </c>
      <c r="AD172" s="29">
        <f t="shared" si="99"/>
        <v>5703.75</v>
      </c>
      <c r="AE172" s="29">
        <f t="shared" si="99"/>
        <v>5561.15625</v>
      </c>
      <c r="AF172" s="29">
        <f t="shared" si="99"/>
        <v>5422.1273437499995</v>
      </c>
      <c r="AG172" s="29">
        <f t="shared" si="99"/>
        <v>5286.5741601562495</v>
      </c>
      <c r="AH172" s="29">
        <f t="shared" si="99"/>
        <v>5154.4098061523428</v>
      </c>
      <c r="AI172" s="29">
        <f t="shared" si="99"/>
        <v>5025.5495609985337</v>
      </c>
      <c r="AJ172" s="29">
        <f t="shared" si="99"/>
        <v>4899.9108219735699</v>
      </c>
      <c r="AK172" s="29">
        <f t="shared" si="99"/>
        <v>4777.4130514242306</v>
      </c>
      <c r="AL172" s="29">
        <f t="shared" si="99"/>
        <v>4657.9777251386249</v>
      </c>
      <c r="AM172" s="29">
        <f t="shared" si="99"/>
        <v>4541.5282820101593</v>
      </c>
      <c r="AN172" s="29">
        <f t="shared" si="99"/>
        <v>4427.9900749599055</v>
      </c>
      <c r="AO172" s="29">
        <f t="shared" si="99"/>
        <v>4317.2903230859074</v>
      </c>
      <c r="AP172" s="29"/>
      <c r="AQ172" s="29"/>
      <c r="AR172" s="29"/>
      <c r="AS172" s="29"/>
      <c r="AT172" s="29"/>
      <c r="AU172" s="29"/>
      <c r="AV172" s="29"/>
      <c r="AW172" s="29"/>
      <c r="AX172" s="29"/>
      <c r="AY172" s="29"/>
      <c r="AZ172" s="29"/>
      <c r="BA172" s="29"/>
      <c r="BB172" s="29"/>
      <c r="BC172" s="29"/>
      <c r="BD172" s="29"/>
      <c r="BE172" s="29"/>
      <c r="BF172" s="29"/>
      <c r="BG172" s="29"/>
      <c r="BH172" s="29"/>
      <c r="BI172" s="29"/>
    </row>
    <row r="173" spans="1:61" x14ac:dyDescent="0.2">
      <c r="A173" t="s">
        <v>108</v>
      </c>
      <c r="AC173" s="24">
        <f>$B$7*10</f>
        <v>6000</v>
      </c>
      <c r="AD173" s="29">
        <f>AC173*(1-$B$10)</f>
        <v>5850</v>
      </c>
      <c r="AE173" s="29">
        <f t="shared" si="99"/>
        <v>5703.75</v>
      </c>
      <c r="AF173" s="29">
        <f t="shared" si="99"/>
        <v>5561.15625</v>
      </c>
      <c r="AG173" s="29">
        <f t="shared" si="99"/>
        <v>5422.1273437499995</v>
      </c>
      <c r="AH173" s="29">
        <f t="shared" si="99"/>
        <v>5286.5741601562495</v>
      </c>
      <c r="AI173" s="29">
        <f t="shared" si="99"/>
        <v>5154.4098061523428</v>
      </c>
      <c r="AJ173" s="29">
        <f t="shared" si="99"/>
        <v>5025.5495609985337</v>
      </c>
      <c r="AK173" s="29">
        <f t="shared" si="99"/>
        <v>4899.9108219735699</v>
      </c>
      <c r="AL173" s="29">
        <f t="shared" si="99"/>
        <v>4777.4130514242306</v>
      </c>
      <c r="AM173" s="29">
        <f t="shared" si="99"/>
        <v>4657.9777251386249</v>
      </c>
      <c r="AN173" s="29">
        <f t="shared" si="99"/>
        <v>4541.5282820101593</v>
      </c>
      <c r="AO173" s="29">
        <f t="shared" si="99"/>
        <v>4427.9900749599055</v>
      </c>
      <c r="AP173" s="29"/>
    </row>
    <row r="174" spans="1:61" x14ac:dyDescent="0.2">
      <c r="A174" t="s">
        <v>109</v>
      </c>
      <c r="AD174" s="24">
        <f>$B$7*10</f>
        <v>6000</v>
      </c>
      <c r="AE174" s="29">
        <f>AD174*(1-$B$10)</f>
        <v>5850</v>
      </c>
      <c r="AF174" s="29">
        <f t="shared" si="99"/>
        <v>5703.75</v>
      </c>
      <c r="AG174" s="29">
        <f t="shared" si="99"/>
        <v>5561.15625</v>
      </c>
      <c r="AH174" s="29">
        <f t="shared" si="99"/>
        <v>5422.1273437499995</v>
      </c>
      <c r="AI174" s="29">
        <f t="shared" si="99"/>
        <v>5286.5741601562495</v>
      </c>
      <c r="AJ174" s="29">
        <f t="shared" si="99"/>
        <v>5154.4098061523428</v>
      </c>
      <c r="AK174" s="29">
        <f t="shared" si="99"/>
        <v>5025.5495609985337</v>
      </c>
      <c r="AL174" s="29">
        <f t="shared" si="99"/>
        <v>4899.9108219735699</v>
      </c>
      <c r="AM174" s="29">
        <f t="shared" si="99"/>
        <v>4777.4130514242306</v>
      </c>
      <c r="AN174" s="29">
        <f t="shared" si="99"/>
        <v>4657.9777251386249</v>
      </c>
      <c r="AO174" s="29">
        <f t="shared" si="99"/>
        <v>4541.5282820101593</v>
      </c>
      <c r="AP174" s="29"/>
      <c r="AQ174" s="29"/>
    </row>
    <row r="175" spans="1:61" x14ac:dyDescent="0.2">
      <c r="A175" t="s">
        <v>110</v>
      </c>
      <c r="AE175" s="24">
        <f>$B$7*10</f>
        <v>6000</v>
      </c>
      <c r="AF175" s="29">
        <f>AE175*(1-$B$10)</f>
        <v>5850</v>
      </c>
      <c r="AG175" s="29">
        <f t="shared" si="99"/>
        <v>5703.75</v>
      </c>
      <c r="AH175" s="29">
        <f t="shared" si="99"/>
        <v>5561.15625</v>
      </c>
      <c r="AI175" s="29">
        <f t="shared" si="99"/>
        <v>5422.1273437499995</v>
      </c>
      <c r="AJ175" s="29">
        <f t="shared" si="99"/>
        <v>5286.5741601562495</v>
      </c>
      <c r="AK175" s="29">
        <f t="shared" si="99"/>
        <v>5154.4098061523428</v>
      </c>
      <c r="AL175" s="29">
        <f t="shared" si="99"/>
        <v>5025.5495609985337</v>
      </c>
      <c r="AM175" s="29">
        <f t="shared" si="99"/>
        <v>4899.9108219735699</v>
      </c>
      <c r="AN175" s="29">
        <f t="shared" si="99"/>
        <v>4777.4130514242306</v>
      </c>
      <c r="AO175" s="29">
        <f t="shared" si="99"/>
        <v>4657.9777251386249</v>
      </c>
      <c r="AP175" s="29"/>
      <c r="AQ175" s="29"/>
      <c r="AR175" s="29"/>
    </row>
    <row r="176" spans="1:61" x14ac:dyDescent="0.2">
      <c r="A176" t="s">
        <v>111</v>
      </c>
      <c r="AF176" s="24">
        <f>$B$7*10</f>
        <v>6000</v>
      </c>
      <c r="AG176" s="29">
        <f>AF176*(1-$B$10)</f>
        <v>5850</v>
      </c>
      <c r="AH176" s="29">
        <f t="shared" si="99"/>
        <v>5703.75</v>
      </c>
      <c r="AI176" s="29">
        <f t="shared" si="99"/>
        <v>5561.15625</v>
      </c>
      <c r="AJ176" s="29">
        <f t="shared" si="99"/>
        <v>5422.1273437499995</v>
      </c>
      <c r="AK176" s="29">
        <f t="shared" si="99"/>
        <v>5286.5741601562495</v>
      </c>
      <c r="AL176" s="29">
        <f t="shared" si="99"/>
        <v>5154.4098061523428</v>
      </c>
      <c r="AM176" s="29">
        <f t="shared" si="99"/>
        <v>5025.5495609985337</v>
      </c>
      <c r="AN176" s="29">
        <f t="shared" si="99"/>
        <v>4899.9108219735699</v>
      </c>
      <c r="AO176" s="29">
        <f t="shared" si="99"/>
        <v>4777.4130514242306</v>
      </c>
      <c r="AP176" s="29"/>
      <c r="AQ176" s="29"/>
      <c r="AR176" s="29"/>
      <c r="AS176" s="29"/>
    </row>
    <row r="177" spans="1:53" x14ac:dyDescent="0.2">
      <c r="A177" t="s">
        <v>112</v>
      </c>
      <c r="AG177" s="24">
        <f>$B$7*10</f>
        <v>6000</v>
      </c>
      <c r="AH177" s="29">
        <f>AG177*(1-$B$10)</f>
        <v>5850</v>
      </c>
      <c r="AI177" s="29">
        <f t="shared" si="99"/>
        <v>5703.75</v>
      </c>
      <c r="AJ177" s="29">
        <f t="shared" si="99"/>
        <v>5561.15625</v>
      </c>
      <c r="AK177" s="29">
        <f t="shared" si="99"/>
        <v>5422.1273437499995</v>
      </c>
      <c r="AL177" s="29">
        <f t="shared" si="99"/>
        <v>5286.5741601562495</v>
      </c>
      <c r="AM177" s="29">
        <f t="shared" si="99"/>
        <v>5154.4098061523428</v>
      </c>
      <c r="AN177" s="29">
        <f t="shared" si="99"/>
        <v>5025.5495609985337</v>
      </c>
      <c r="AO177" s="29">
        <f t="shared" si="99"/>
        <v>4899.9108219735699</v>
      </c>
      <c r="AP177" s="29"/>
      <c r="AQ177" s="29"/>
      <c r="AR177" s="29"/>
      <c r="AS177" s="29"/>
      <c r="AT177" s="29"/>
    </row>
    <row r="178" spans="1:53" x14ac:dyDescent="0.2">
      <c r="A178" t="s">
        <v>113</v>
      </c>
      <c r="AH178" s="24">
        <f>$B$7*10</f>
        <v>6000</v>
      </c>
      <c r="AI178" s="29">
        <f>AH178*(1-$B$10)</f>
        <v>5850</v>
      </c>
      <c r="AJ178" s="29">
        <f t="shared" si="99"/>
        <v>5703.75</v>
      </c>
      <c r="AK178" s="29">
        <f t="shared" si="99"/>
        <v>5561.15625</v>
      </c>
      <c r="AL178" s="29">
        <f t="shared" si="99"/>
        <v>5422.1273437499995</v>
      </c>
      <c r="AM178" s="29">
        <f t="shared" si="99"/>
        <v>5286.5741601562495</v>
      </c>
      <c r="AN178" s="29">
        <f t="shared" si="99"/>
        <v>5154.4098061523428</v>
      </c>
      <c r="AO178" s="29">
        <f t="shared" si="99"/>
        <v>5025.5495609985337</v>
      </c>
      <c r="AP178" s="29"/>
      <c r="AQ178" s="29"/>
      <c r="AR178" s="29"/>
      <c r="AS178" s="29"/>
      <c r="AT178" s="29"/>
      <c r="AU178" s="29"/>
    </row>
    <row r="179" spans="1:53" x14ac:dyDescent="0.2">
      <c r="A179" t="s">
        <v>114</v>
      </c>
      <c r="AI179" s="24">
        <f>$B$7*10</f>
        <v>6000</v>
      </c>
      <c r="AJ179" s="29">
        <f>AI179*(1-$B$10)</f>
        <v>5850</v>
      </c>
      <c r="AK179" s="29">
        <f t="shared" si="99"/>
        <v>5703.75</v>
      </c>
      <c r="AL179" s="29">
        <f t="shared" si="99"/>
        <v>5561.15625</v>
      </c>
      <c r="AM179" s="29">
        <f t="shared" si="99"/>
        <v>5422.1273437499995</v>
      </c>
      <c r="AN179" s="29">
        <f t="shared" si="99"/>
        <v>5286.5741601562495</v>
      </c>
      <c r="AO179" s="29">
        <f t="shared" si="99"/>
        <v>5154.4098061523428</v>
      </c>
      <c r="AP179" s="29"/>
      <c r="AQ179" s="29"/>
      <c r="AR179" s="29"/>
      <c r="AS179" s="29"/>
      <c r="AT179" s="29"/>
      <c r="AU179" s="29"/>
      <c r="AV179" s="29"/>
    </row>
    <row r="180" spans="1:53" x14ac:dyDescent="0.2">
      <c r="A180" t="s">
        <v>115</v>
      </c>
      <c r="AJ180" s="24">
        <f>$B$7*10</f>
        <v>6000</v>
      </c>
      <c r="AK180" s="29">
        <f>AJ180*(1-$B$10)</f>
        <v>5850</v>
      </c>
      <c r="AL180" s="29">
        <f t="shared" si="99"/>
        <v>5703.75</v>
      </c>
      <c r="AM180" s="29">
        <f t="shared" si="99"/>
        <v>5561.15625</v>
      </c>
      <c r="AN180" s="29">
        <f t="shared" si="99"/>
        <v>5422.1273437499995</v>
      </c>
      <c r="AO180" s="29">
        <f t="shared" si="99"/>
        <v>5286.5741601562495</v>
      </c>
      <c r="AP180" s="29"/>
      <c r="AQ180" s="29"/>
      <c r="AR180" s="29"/>
      <c r="AS180" s="29"/>
      <c r="AT180" s="29"/>
      <c r="AU180" s="29"/>
      <c r="AV180" s="29"/>
      <c r="AW180" s="29"/>
    </row>
    <row r="181" spans="1:53" x14ac:dyDescent="0.2">
      <c r="A181" t="s">
        <v>116</v>
      </c>
      <c r="AK181" s="24">
        <f>$B$7*10</f>
        <v>6000</v>
      </c>
      <c r="AL181" s="29">
        <f>AK181*(1-$B$10)</f>
        <v>5850</v>
      </c>
      <c r="AM181" s="29">
        <f t="shared" si="99"/>
        <v>5703.75</v>
      </c>
      <c r="AN181" s="29">
        <f t="shared" si="99"/>
        <v>5561.15625</v>
      </c>
      <c r="AO181" s="29">
        <f t="shared" si="99"/>
        <v>5422.1273437499995</v>
      </c>
      <c r="AP181" s="29"/>
      <c r="AQ181" s="29"/>
      <c r="AR181" s="29"/>
      <c r="AS181" s="29"/>
      <c r="AT181" s="29"/>
      <c r="AU181" s="29"/>
      <c r="AV181" s="29"/>
      <c r="AW181" s="29"/>
      <c r="AX181" s="29"/>
    </row>
    <row r="182" spans="1:53" x14ac:dyDescent="0.2">
      <c r="A182" t="s">
        <v>117</v>
      </c>
      <c r="AL182" s="24">
        <f>$B$7*10</f>
        <v>6000</v>
      </c>
      <c r="AM182" s="29">
        <f>AL182*(1-$B$10)</f>
        <v>5850</v>
      </c>
      <c r="AN182" s="29">
        <f t="shared" si="99"/>
        <v>5703.75</v>
      </c>
      <c r="AO182" s="29">
        <f t="shared" si="99"/>
        <v>5561.15625</v>
      </c>
      <c r="AP182" s="29"/>
      <c r="AQ182" s="29"/>
      <c r="AR182" s="29"/>
      <c r="AS182" s="29"/>
      <c r="AT182" s="29"/>
      <c r="AU182" s="29"/>
      <c r="AV182" s="29"/>
      <c r="AW182" s="29"/>
      <c r="AX182" s="29"/>
      <c r="AY182" s="29"/>
    </row>
    <row r="183" spans="1:53" x14ac:dyDescent="0.2">
      <c r="A183" t="s">
        <v>118</v>
      </c>
      <c r="AM183" s="24">
        <f>$B$7*10</f>
        <v>6000</v>
      </c>
      <c r="AN183" s="29">
        <f>AM183*(1-$B$10)</f>
        <v>5850</v>
      </c>
      <c r="AO183" s="29">
        <f t="shared" si="99"/>
        <v>5703.75</v>
      </c>
      <c r="AP183" s="29"/>
      <c r="AQ183" s="29"/>
      <c r="AR183" s="29"/>
      <c r="AS183" s="29"/>
      <c r="AT183" s="29"/>
      <c r="AU183" s="29"/>
      <c r="AV183" s="29"/>
      <c r="AW183" s="29"/>
      <c r="AX183" s="29"/>
      <c r="AY183" s="29"/>
      <c r="AZ183" s="29"/>
    </row>
    <row r="184" spans="1:53" x14ac:dyDescent="0.2">
      <c r="A184" t="s">
        <v>119</v>
      </c>
      <c r="AN184" s="24">
        <f>$B$7*10</f>
        <v>6000</v>
      </c>
      <c r="AO184" s="29">
        <f>AN184*(1-$B$10)</f>
        <v>5850</v>
      </c>
      <c r="AP184" s="29"/>
      <c r="AQ184" s="29"/>
      <c r="AR184" s="29"/>
      <c r="AS184" s="29"/>
      <c r="AT184" s="29"/>
      <c r="AU184" s="29"/>
      <c r="AV184" s="29"/>
      <c r="AW184" s="29"/>
      <c r="AX184" s="29"/>
      <c r="AY184" s="29"/>
      <c r="AZ184" s="29"/>
      <c r="BA184" s="29"/>
    </row>
    <row r="185" spans="1:53" x14ac:dyDescent="0.2">
      <c r="A185" t="s">
        <v>120</v>
      </c>
      <c r="AO185" s="24">
        <f>$B$7*10</f>
        <v>6000</v>
      </c>
    </row>
  </sheetData>
  <hyperlinks>
    <hyperlink ref="A3" r:id="rId1"/>
  </hyperlinks>
  <pageMargins left="0.7" right="0.7" top="0.75" bottom="0.75" header="0.3" footer="0.3"/>
  <pageSetup orientation="portrait" horizontalDpi="4294967293" verticalDpi="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4"/>
  <sheetViews>
    <sheetView workbookViewId="0">
      <selection activeCell="F4" sqref="F4"/>
    </sheetView>
  </sheetViews>
  <sheetFormatPr baseColWidth="10" defaultColWidth="8.83203125" defaultRowHeight="15" x14ac:dyDescent="0.2"/>
  <cols>
    <col min="1" max="1" width="20.1640625" bestFit="1" customWidth="1"/>
  </cols>
  <sheetData>
    <row r="2" spans="1:3" x14ac:dyDescent="0.2">
      <c r="B2" t="s">
        <v>55</v>
      </c>
      <c r="C2" t="s">
        <v>54</v>
      </c>
    </row>
    <row r="3" spans="1:3" x14ac:dyDescent="0.2">
      <c r="A3" t="s">
        <v>74</v>
      </c>
      <c r="B3" s="6">
        <v>-6000</v>
      </c>
    </row>
    <row r="4" spans="1:3" x14ac:dyDescent="0.2">
      <c r="A4" t="s">
        <v>75</v>
      </c>
      <c r="C4" s="6">
        <v>18000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32" sqref="F32"/>
    </sheetView>
  </sheetViews>
  <sheetFormatPr baseColWidth="10" defaultColWidth="8.83203125" defaultRowHeight="15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Simple SaaS analysis</vt:lpstr>
      <vt:lpstr>Licensed software</vt:lpstr>
      <vt:lpstr>Misc.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Skok</dc:creator>
  <cp:lastModifiedBy>Microsoft Office User</cp:lastModifiedBy>
  <dcterms:created xsi:type="dcterms:W3CDTF">2012-09-02T21:22:51Z</dcterms:created>
  <dcterms:modified xsi:type="dcterms:W3CDTF">2017-02-21T19:17:18Z</dcterms:modified>
</cp:coreProperties>
</file>