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<sst xmlns="http://schemas.openxmlformats.org/spreadsheetml/2006/main" count="8" uniqueCount="8">
  <si>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Freq (rad/sec)</t>
  </si>
  <si>
    <t>Freq (Hz)</t>
  </si>
  <si>
    <t>Magnitude of G (in dB)</t>
  </si>
  <si>
    <t>Phase of G (in deg)</t>
  </si>
  <si>
    <t>KGC (in dB)</t>
  </si>
  <si>
    <t>KGC (in deg)</t>
  </si>
  <si>
    <t>B/N (in dB)</t>
  </si>
  <si>
    <t>B/V (in dB)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</si>
</sst>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FFFFFF"/>
      <name val="Times New Roman"/>
    </font>
    <font>
      <sz val="11.0"/>
      <color rgb="FF000000"/>
      <name val="Calibri"/>
    </font>
    <font>
      <sz val="18.0"/>
      <color rgb="FF800080"/>
      <name val="Inherit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right" readingOrder="0" shrinkToFit="0" vertical="bottom" wrapText="0"/>
    </xf>
    <xf borderId="1" fillId="4" fontId="2" numFmtId="0" xfId="0" applyAlignment="1" applyBorder="1" applyFill="1" applyFont="1">
      <alignment horizontal="right" readingOrder="0" shrinkToFit="0" vertical="bottom" wrapText="0"/>
    </xf>
    <xf borderId="1" fillId="5" fontId="2" numFmtId="0" xfId="0" applyAlignment="1" applyBorder="1" applyFill="1" applyFont="1">
      <alignment horizontal="right" readingOrder="0" shrinkToFit="0" vertical="bottom" wrapText="0"/>
    </xf>
    <xf borderId="1" fillId="6" fontId="2" numFmtId="0" xfId="0" applyAlignment="1" applyBorder="1" applyFill="1" applyFont="1">
      <alignment horizontal="right" readingOrder="0" shrinkToFit="0" vertical="bottom" wrapText="0"/>
    </xf>
    <xf borderId="1" fillId="7" fontId="2" numFmtId="0" xfId="0" applyAlignment="1" applyBorder="1" applyFill="1" applyFont="1">
      <alignment horizontal="right" readingOrder="0" shrinkToFit="0" vertical="bottom" wrapText="0"/>
    </xf>
    <xf borderId="0" fillId="8" fontId="3" numFmtId="0" xfId="0" applyAlignment="1" applyFill="1" applyFont="1">
      <alignment shrinkToFit="0" wrapText="1"/>
    </xf>
    <xf borderId="0" fillId="9" fontId="4" numFmtId="0" xfId="0" applyFill="1" applyFont="1"/>
    <xf borderId="0" fillId="0" fontId="3" numFmtId="0" xfId="0" applyAlignment="1" applyFont="1">
      <alignment shrinkToFit="0" wrapText="1"/>
    </xf>
    <xf borderId="1" fillId="4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KGC in dB vs. Freq (Hz)</a:t>
            </a:r>
          </a:p>
        </c:rich>
      </c:tx>
      <c:overlay val="0"/>
    </c:title>
    <c:plotArea>
      <c:layout>
        <c:manualLayout>
          <c:xMode val="edge"/>
          <c:yMode val="edge"/>
          <c:x val="0.05784244144783535"/>
          <c:y val="0.11318407960199003"/>
          <c:w val="0.9112491128459901"/>
          <c:h val="0.7817068503635669"/>
        </c:manualLayout>
      </c:layout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Sheet1!$B$2:$B$46</c:f>
            </c:strRef>
          </c:cat>
          <c:val>
            <c:numRef>
              <c:f>Sheet1!$E$2:$E$46</c:f>
              <c:numCache/>
            </c:numRef>
          </c:val>
          <c:smooth val="0"/>
        </c:ser>
        <c:axId val="1703197744"/>
        <c:axId val="1395389402"/>
      </c:lineChart>
      <c:catAx>
        <c:axId val="170319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389402"/>
      </c:catAx>
      <c:valAx>
        <c:axId val="1395389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KGC in dB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197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 (Hz) and phase_c + phase 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Sheet1!$B$2:$B$41</c:f>
            </c:strRef>
          </c:cat>
          <c:val>
            <c:numRef>
              <c:f>Sheet1!$F$2:$F$998</c:f>
              <c:numCache/>
            </c:numRef>
          </c:val>
          <c:smooth val="0"/>
        </c:ser>
        <c:axId val="311937022"/>
        <c:axId val="716308790"/>
      </c:lineChart>
      <c:catAx>
        <c:axId val="311937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308790"/>
      </c:catAx>
      <c:valAx>
        <c:axId val="716308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937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28575</xdr:rowOff>
    </xdr:from>
    <xdr:ext cx="5210175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</xdr:colOff>
      <xdr:row>16</xdr:row>
      <xdr:rowOff>38100</xdr:rowOff>
    </xdr:from>
    <xdr:ext cx="52101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251.3274</v>
      </c>
      <c r="B2" s="2">
        <v>40.0</v>
      </c>
      <c r="C2" s="3">
        <v>1.455527</v>
      </c>
      <c r="D2" s="3">
        <v>153.6122</v>
      </c>
      <c r="E2" s="4">
        <v>23.0228</v>
      </c>
      <c r="F2" s="4">
        <v>113.056</v>
      </c>
      <c r="G2" s="5">
        <v>-22.1599</v>
      </c>
      <c r="H2" s="6">
        <v>-0.59262</v>
      </c>
      <c r="V2" s="7">
        <f>INTERCEPT( E18:E19 , B18:B19 )</f>
        <v>20.88455163</v>
      </c>
    </row>
    <row r="3">
      <c r="A3" s="2">
        <v>314.1593</v>
      </c>
      <c r="B3" s="2">
        <v>50.00001</v>
      </c>
      <c r="C3" s="3">
        <v>5.935582</v>
      </c>
      <c r="D3" s="3">
        <v>156.4218</v>
      </c>
      <c r="E3" s="4">
        <v>26.65619</v>
      </c>
      <c r="F3" s="4">
        <v>108.8889</v>
      </c>
      <c r="G3" s="5">
        <v>-21.1152</v>
      </c>
      <c r="H3" s="6">
        <v>-0.39455</v>
      </c>
      <c r="V3" s="7">
        <f>INTERCEPT(  B18:B19,E18:E19  )</f>
        <v>1261.206064</v>
      </c>
    </row>
    <row r="4">
      <c r="A4" s="2">
        <v>376.9911</v>
      </c>
      <c r="B4" s="2">
        <v>60.0</v>
      </c>
      <c r="C4" s="3">
        <v>9.9681</v>
      </c>
      <c r="D4" s="3">
        <v>180.0</v>
      </c>
      <c r="E4" s="4">
        <v>29.83373</v>
      </c>
      <c r="F4" s="4">
        <v>126.6057</v>
      </c>
      <c r="G4" s="5">
        <v>-20.1412</v>
      </c>
      <c r="H4" s="6">
        <v>-0.27556</v>
      </c>
      <c r="V4" s="8">
        <f>SLOPE( E18:E19 , B18:B19 )</f>
        <v>-0.01655919063</v>
      </c>
    </row>
    <row r="5">
      <c r="A5" s="2">
        <v>439.823</v>
      </c>
      <c r="B5" s="2">
        <v>70.0</v>
      </c>
      <c r="C5" s="3">
        <v>13.23444</v>
      </c>
      <c r="D5" s="3">
        <v>170.4059</v>
      </c>
      <c r="E5" s="4">
        <v>33.09119</v>
      </c>
      <c r="F5" s="4">
        <v>112.0611</v>
      </c>
      <c r="G5" s="5">
        <v>-20.0471</v>
      </c>
      <c r="H5" s="6">
        <v>-0.19032</v>
      </c>
    </row>
    <row r="6">
      <c r="A6" s="2">
        <v>502.6548</v>
      </c>
      <c r="B6" s="2">
        <v>80.0</v>
      </c>
      <c r="C6" s="3">
        <v>15.23739</v>
      </c>
      <c r="D6" s="3">
        <v>160.5288</v>
      </c>
      <c r="E6" s="4">
        <v>35.04498</v>
      </c>
      <c r="F6" s="4">
        <v>97.96262</v>
      </c>
      <c r="G6" s="5">
        <v>-19.9599</v>
      </c>
      <c r="H6" s="6">
        <v>-0.15232</v>
      </c>
    </row>
    <row r="7">
      <c r="A7" s="2">
        <v>565.4867</v>
      </c>
      <c r="B7" s="2">
        <v>90.0</v>
      </c>
      <c r="C7" s="3">
        <v>17.93561</v>
      </c>
      <c r="D7" s="3">
        <v>144.3147</v>
      </c>
      <c r="E7" s="4">
        <v>37.44538</v>
      </c>
      <c r="F7" s="4">
        <v>78.10757</v>
      </c>
      <c r="G7" s="5">
        <v>-19.6255</v>
      </c>
      <c r="H7" s="6">
        <v>-0.11578</v>
      </c>
    </row>
    <row r="8">
      <c r="A8" s="2">
        <v>628.3185</v>
      </c>
      <c r="B8" s="2">
        <v>100.0</v>
      </c>
      <c r="C8" s="3">
        <v>18.76509</v>
      </c>
      <c r="D8" s="3">
        <v>132.8334</v>
      </c>
      <c r="E8" s="4">
        <v>37.99172</v>
      </c>
      <c r="F8" s="4">
        <v>63.44834</v>
      </c>
      <c r="G8" s="5">
        <v>-19.3354</v>
      </c>
      <c r="H8" s="6">
        <v>-0.10877</v>
      </c>
    </row>
    <row r="9">
      <c r="A9" s="2">
        <v>753.9822</v>
      </c>
      <c r="B9" s="2">
        <v>120.0</v>
      </c>
      <c r="C9" s="3">
        <v>21.14706</v>
      </c>
      <c r="D9" s="3">
        <v>90.0</v>
      </c>
      <c r="E9" s="4">
        <v>40.24147</v>
      </c>
      <c r="F9" s="4">
        <v>15.30373</v>
      </c>
      <c r="G9" s="5">
        <v>-19.1785</v>
      </c>
      <c r="H9" s="6">
        <v>-0.08407</v>
      </c>
    </row>
    <row r="10">
      <c r="A10" s="2">
        <v>879.6459</v>
      </c>
      <c r="B10" s="2">
        <v>140.0</v>
      </c>
      <c r="C10" s="3">
        <v>23.09804</v>
      </c>
      <c r="D10" s="3">
        <v>58.99728</v>
      </c>
      <c r="E10" s="4">
        <v>40.18798</v>
      </c>
      <c r="F10" s="4">
        <v>-20.0136</v>
      </c>
      <c r="G10" s="5">
        <v>-17.1745</v>
      </c>
      <c r="H10" s="6">
        <v>-0.08459</v>
      </c>
    </row>
    <row r="11">
      <c r="A11" s="2">
        <v>1256.637</v>
      </c>
      <c r="B11" s="2">
        <v>200.0</v>
      </c>
      <c r="C11" s="3">
        <v>21.5737</v>
      </c>
      <c r="D11" s="3">
        <v>16.60155</v>
      </c>
      <c r="E11" s="4">
        <v>35.61123</v>
      </c>
      <c r="F11" s="4">
        <v>-71.9636</v>
      </c>
      <c r="G11" s="5">
        <v>-14.1803</v>
      </c>
      <c r="H11" s="6">
        <v>-0.14278</v>
      </c>
    </row>
    <row r="12">
      <c r="A12" s="2">
        <v>1759.292</v>
      </c>
      <c r="B12" s="2">
        <v>280.0</v>
      </c>
      <c r="C12" s="3">
        <v>20.58316</v>
      </c>
      <c r="D12" s="3">
        <v>0.0</v>
      </c>
      <c r="E12" s="4">
        <v>30.06871</v>
      </c>
      <c r="F12" s="4">
        <v>-97.4721</v>
      </c>
      <c r="G12" s="5">
        <v>-9.75387</v>
      </c>
      <c r="H12" s="6">
        <v>-0.26832</v>
      </c>
    </row>
    <row r="13">
      <c r="A13" s="2">
        <v>2827.433</v>
      </c>
      <c r="B13" s="2">
        <v>449.9999</v>
      </c>
      <c r="C13" s="3">
        <v>19.63033</v>
      </c>
      <c r="D13" s="3">
        <v>-9.59407</v>
      </c>
      <c r="E13" s="4">
        <v>22.68217</v>
      </c>
      <c r="F13" s="4">
        <v>-120.331</v>
      </c>
      <c r="G13" s="5">
        <v>-3.66734</v>
      </c>
      <c r="H13" s="6">
        <v>-0.6155</v>
      </c>
    </row>
    <row r="14">
      <c r="A14" s="2">
        <v>3769.911</v>
      </c>
      <c r="B14" s="2">
        <v>600.0</v>
      </c>
      <c r="C14" s="3">
        <v>21.25111</v>
      </c>
      <c r="D14" s="3">
        <v>-25.3769</v>
      </c>
      <c r="E14" s="4">
        <v>18.8846</v>
      </c>
      <c r="F14" s="4">
        <v>-144.329</v>
      </c>
      <c r="G14" s="5">
        <v>1.431122</v>
      </c>
      <c r="H14" s="6">
        <v>-0.93538</v>
      </c>
    </row>
    <row r="15">
      <c r="A15" s="2">
        <v>4398.23</v>
      </c>
      <c r="B15" s="2">
        <v>700.0</v>
      </c>
      <c r="C15" s="3">
        <v>21.76522</v>
      </c>
      <c r="D15" s="3">
        <v>-41.8103</v>
      </c>
      <c r="E15" s="4">
        <v>16.53961</v>
      </c>
      <c r="F15" s="4">
        <v>-164.604</v>
      </c>
      <c r="G15" s="5">
        <v>4.019638</v>
      </c>
      <c r="H15" s="6">
        <v>-1.20597</v>
      </c>
    </row>
    <row r="16">
      <c r="A16" s="2">
        <v>5026.548</v>
      </c>
      <c r="B16" s="2">
        <v>800.0</v>
      </c>
      <c r="C16" s="3">
        <v>19.11162</v>
      </c>
      <c r="D16" s="3">
        <v>-53.1301</v>
      </c>
      <c r="E16" s="4">
        <v>10.87187</v>
      </c>
      <c r="F16" s="4">
        <v>-178.147</v>
      </c>
      <c r="G16" s="5">
        <v>6.054752</v>
      </c>
      <c r="H16" s="6">
        <v>-2.185</v>
      </c>
    </row>
    <row r="17">
      <c r="A17" s="2">
        <v>5654.867</v>
      </c>
      <c r="B17" s="2">
        <v>900.0</v>
      </c>
      <c r="C17" s="3">
        <v>16.66498</v>
      </c>
      <c r="D17" s="3">
        <v>-51.0576</v>
      </c>
      <c r="E17" s="4">
        <v>5.123901</v>
      </c>
      <c r="F17" s="4">
        <v>-175.937</v>
      </c>
      <c r="G17" s="5">
        <v>7.709954</v>
      </c>
      <c r="H17" s="6">
        <v>-3.83113</v>
      </c>
    </row>
    <row r="18">
      <c r="A18" s="2">
        <v>6283.185</v>
      </c>
      <c r="B18" s="2">
        <v>1000.0</v>
      </c>
      <c r="C18" s="3">
        <v>19.6139</v>
      </c>
      <c r="D18" s="3">
        <v>-41.8103</v>
      </c>
      <c r="E18" s="4">
        <v>4.325361</v>
      </c>
      <c r="F18" s="4">
        <v>-162.382</v>
      </c>
      <c r="G18" s="5">
        <v>11.16412</v>
      </c>
      <c r="H18" s="6">
        <v>-4.12442</v>
      </c>
    </row>
    <row r="19">
      <c r="A19" s="2">
        <v>8293.805</v>
      </c>
      <c r="B19" s="2">
        <v>1320.0</v>
      </c>
      <c r="C19" s="3">
        <v>21.17556</v>
      </c>
      <c r="D19" s="3">
        <v>-90.0</v>
      </c>
      <c r="E19" s="4">
        <v>-0.97358</v>
      </c>
      <c r="F19" s="4">
        <v>-124.983</v>
      </c>
      <c r="G19" s="5">
        <v>15.62812</v>
      </c>
      <c r="H19" s="6">
        <v>-6.52102</v>
      </c>
    </row>
    <row r="20">
      <c r="A20" s="2">
        <v>8796.459</v>
      </c>
      <c r="B20" s="2">
        <v>1400.0</v>
      </c>
      <c r="C20" s="3">
        <v>22.0134</v>
      </c>
      <c r="D20" s="3">
        <v>-112.62</v>
      </c>
      <c r="E20" s="4">
        <v>-0.76955</v>
      </c>
      <c r="F20" s="4">
        <v>-133.542</v>
      </c>
      <c r="G20" s="5">
        <v>16.36905</v>
      </c>
      <c r="H20" s="6">
        <v>-6.41389</v>
      </c>
    </row>
    <row r="21">
      <c r="A21" s="2">
        <v>10681.42</v>
      </c>
      <c r="B21" s="2">
        <v>1700.001</v>
      </c>
      <c r="C21" s="3">
        <v>17.5408</v>
      </c>
      <c r="D21" s="3">
        <v>-160.529</v>
      </c>
      <c r="E21" s="4">
        <v>-1.23854</v>
      </c>
      <c r="F21" s="4">
        <v>-167.513</v>
      </c>
      <c r="G21" s="5">
        <v>12.11741</v>
      </c>
      <c r="H21" s="6">
        <v>-6.66193</v>
      </c>
    </row>
    <row r="22">
      <c r="A22" s="2">
        <v>12566.37</v>
      </c>
      <c r="B22" s="2">
        <v>2000.0</v>
      </c>
      <c r="C22" s="3">
        <v>15.4787</v>
      </c>
      <c r="D22" s="3">
        <v>-180.0</v>
      </c>
      <c r="E22" s="4">
        <v>-1.4698</v>
      </c>
      <c r="F22" s="4">
        <v>-185.869</v>
      </c>
      <c r="G22" s="5">
        <v>10.16195</v>
      </c>
      <c r="H22" s="6">
        <v>-6.78655</v>
      </c>
    </row>
    <row r="23">
      <c r="A23" s="2">
        <v>15707.96</v>
      </c>
      <c r="B23" s="2">
        <v>2499.999</v>
      </c>
      <c r="C23" s="3">
        <v>12.27597</v>
      </c>
      <c r="D23" s="3">
        <v>-240.0</v>
      </c>
      <c r="E23" s="4">
        <v>-2.66964</v>
      </c>
      <c r="F23" s="4">
        <v>-246.955</v>
      </c>
      <c r="G23" s="5">
        <v>7.488024</v>
      </c>
      <c r="H23" s="6">
        <v>-7.45758</v>
      </c>
      <c r="J23" s="9"/>
    </row>
    <row r="24">
      <c r="A24" s="2">
        <v>19980.53</v>
      </c>
      <c r="B24" s="2">
        <v>3180.0</v>
      </c>
      <c r="C24" s="3">
        <v>9.651683</v>
      </c>
      <c r="D24" s="3">
        <v>-270.0</v>
      </c>
      <c r="E24" s="4">
        <v>-2.77657</v>
      </c>
      <c r="F24" s="4">
        <v>-278.129</v>
      </c>
      <c r="G24" s="5">
        <v>4.908892</v>
      </c>
      <c r="H24" s="6">
        <v>-7.51936</v>
      </c>
      <c r="J24" s="8"/>
    </row>
    <row r="25">
      <c r="A25" s="2">
        <v>21362.83</v>
      </c>
      <c r="B25" s="2">
        <v>3400.0</v>
      </c>
      <c r="C25" s="3">
        <v>9.504742</v>
      </c>
      <c r="D25" s="3">
        <v>-340.529</v>
      </c>
      <c r="E25" s="4">
        <v>-2.88816</v>
      </c>
      <c r="F25" s="4">
        <v>-348.841</v>
      </c>
      <c r="G25" s="5">
        <v>4.808726</v>
      </c>
      <c r="H25" s="6">
        <v>-7.58417</v>
      </c>
    </row>
    <row r="26">
      <c r="A26" s="2">
        <v>21991.15</v>
      </c>
      <c r="B26" s="2">
        <v>3500.0</v>
      </c>
      <c r="C26" s="3">
        <v>6.240508</v>
      </c>
      <c r="D26" s="3">
        <v>-360.0</v>
      </c>
      <c r="E26" s="4">
        <v>-6.1442</v>
      </c>
      <c r="F26" s="4">
        <v>-368.369</v>
      </c>
      <c r="G26" s="5">
        <v>2.759689</v>
      </c>
      <c r="H26" s="6">
        <v>-9.62502</v>
      </c>
    </row>
    <row r="27">
      <c r="A27" s="2">
        <v>22619.47</v>
      </c>
      <c r="B27" s="2">
        <v>3600.0</v>
      </c>
      <c r="C27" s="3">
        <v>0.05622</v>
      </c>
      <c r="D27" s="3">
        <v>-383.578</v>
      </c>
      <c r="E27" s="4">
        <v>-12.324</v>
      </c>
      <c r="F27" s="4">
        <v>-391.99</v>
      </c>
      <c r="G27" s="5">
        <v>-1.82615</v>
      </c>
      <c r="H27" s="6">
        <v>-14.2064</v>
      </c>
    </row>
    <row r="28">
      <c r="A28" s="2">
        <v>23876.1</v>
      </c>
      <c r="B28" s="2">
        <v>3799.999</v>
      </c>
      <c r="C28" s="3">
        <v>-4.0824</v>
      </c>
      <c r="D28" s="3">
        <v>-450.0</v>
      </c>
      <c r="E28" s="4">
        <v>-16.4623</v>
      </c>
      <c r="F28" s="4">
        <v>-458.46</v>
      </c>
      <c r="G28" s="5">
        <v>-5.29842</v>
      </c>
      <c r="H28" s="6">
        <v>-17.6784</v>
      </c>
    </row>
    <row r="29">
      <c r="A29" s="2">
        <v>25132.74</v>
      </c>
      <c r="B29" s="2">
        <v>4000.0</v>
      </c>
      <c r="C29" s="3">
        <v>-3.32663</v>
      </c>
      <c r="D29" s="3">
        <v>-513.612</v>
      </c>
      <c r="E29" s="4">
        <v>-15.7145</v>
      </c>
      <c r="F29" s="4">
        <v>-522.079</v>
      </c>
      <c r="G29" s="5">
        <v>-4.64408</v>
      </c>
      <c r="H29" s="6">
        <v>-17.032</v>
      </c>
    </row>
    <row r="30">
      <c r="A30" s="2">
        <v>26577.87</v>
      </c>
      <c r="B30" s="2">
        <v>4229.999</v>
      </c>
      <c r="C30" s="3">
        <v>1.338936</v>
      </c>
      <c r="D30" s="3">
        <v>-540.0</v>
      </c>
      <c r="E30" s="4">
        <v>-11.0648</v>
      </c>
      <c r="F30" s="4">
        <v>-548.433</v>
      </c>
      <c r="G30" s="5">
        <v>-0.80353</v>
      </c>
      <c r="H30" s="6">
        <v>-13.2072</v>
      </c>
    </row>
    <row r="31">
      <c r="A31" s="2">
        <v>28274.33</v>
      </c>
      <c r="B31" s="2">
        <v>4499.999</v>
      </c>
      <c r="C31" s="3">
        <v>9.297736</v>
      </c>
      <c r="D31" s="3">
        <v>-531.787</v>
      </c>
      <c r="E31" s="4">
        <v>-3.12981</v>
      </c>
      <c r="F31" s="4">
        <v>-540.137</v>
      </c>
      <c r="G31" s="5">
        <v>4.701825</v>
      </c>
      <c r="H31" s="6">
        <v>-7.72572</v>
      </c>
    </row>
    <row r="32">
      <c r="A32" s="2">
        <v>29719.47</v>
      </c>
      <c r="B32" s="2">
        <v>4730.001</v>
      </c>
      <c r="C32" s="3">
        <v>3.697304</v>
      </c>
      <c r="D32" s="3">
        <v>-630.0</v>
      </c>
      <c r="E32" s="4">
        <v>-8.75295</v>
      </c>
      <c r="F32" s="4">
        <v>-638.252</v>
      </c>
      <c r="G32" s="5">
        <v>0.994331</v>
      </c>
      <c r="H32" s="6">
        <v>-11.4559</v>
      </c>
    </row>
    <row r="33">
      <c r="A33" s="2">
        <v>30787.61</v>
      </c>
      <c r="B33" s="2">
        <v>4900.0</v>
      </c>
      <c r="C33" s="3">
        <v>-0.6816</v>
      </c>
      <c r="D33" s="3">
        <v>-581.41</v>
      </c>
      <c r="E33" s="4">
        <v>-13.1493</v>
      </c>
      <c r="F33" s="4">
        <v>-589.577</v>
      </c>
      <c r="G33" s="5">
        <v>-2.40921</v>
      </c>
      <c r="H33" s="6">
        <v>-14.8769</v>
      </c>
    </row>
    <row r="34">
      <c r="A34" s="2">
        <v>31415.93</v>
      </c>
      <c r="B34" s="2">
        <v>5000.001</v>
      </c>
      <c r="C34" s="3">
        <v>2.002303</v>
      </c>
      <c r="D34" s="3">
        <v>-540.0</v>
      </c>
      <c r="E34" s="4">
        <v>-10.4757</v>
      </c>
      <c r="F34" s="4">
        <v>-548.114</v>
      </c>
      <c r="G34" s="5">
        <v>-0.27239</v>
      </c>
      <c r="H34" s="6">
        <v>-12.7504</v>
      </c>
    </row>
    <row r="35">
      <c r="A35" s="2">
        <v>33300.88</v>
      </c>
      <c r="B35" s="2">
        <v>5300.0</v>
      </c>
      <c r="C35" s="3">
        <v>9.39644</v>
      </c>
      <c r="D35" s="3">
        <v>-588.19</v>
      </c>
      <c r="E35" s="4">
        <v>-3.11238</v>
      </c>
      <c r="F35" s="4">
        <v>-596.132</v>
      </c>
      <c r="G35" s="5">
        <v>4.793363</v>
      </c>
      <c r="H35" s="6">
        <v>-7.71546</v>
      </c>
    </row>
    <row r="36">
      <c r="A36" s="2">
        <v>35123.01</v>
      </c>
      <c r="B36" s="2">
        <v>5590.001</v>
      </c>
      <c r="C36" s="3">
        <v>10.75638</v>
      </c>
      <c r="D36" s="3">
        <v>-630.0</v>
      </c>
      <c r="E36" s="4">
        <v>-1.78133</v>
      </c>
      <c r="F36" s="4">
        <v>-637.762</v>
      </c>
      <c r="G36" s="5">
        <v>5.58086</v>
      </c>
      <c r="H36" s="6">
        <v>-6.95685</v>
      </c>
    </row>
    <row r="37">
      <c r="A37" s="2">
        <v>37699.11</v>
      </c>
      <c r="B37" s="2">
        <v>6000.0</v>
      </c>
      <c r="C37" s="3">
        <v>13.13458</v>
      </c>
      <c r="D37" s="3">
        <v>-681.318</v>
      </c>
      <c r="E37" s="4">
        <v>0.558444</v>
      </c>
      <c r="F37" s="4">
        <v>-688.817</v>
      </c>
      <c r="G37" s="5">
        <v>6.830271</v>
      </c>
      <c r="H37" s="6">
        <v>-5.74587</v>
      </c>
    </row>
    <row r="38">
      <c r="A38" s="2">
        <v>39646.9</v>
      </c>
      <c r="B38" s="2">
        <v>6310.0</v>
      </c>
      <c r="C38" s="3">
        <v>14.9249</v>
      </c>
      <c r="D38" s="3">
        <v>-720.0</v>
      </c>
      <c r="E38" s="4">
        <v>2.321907</v>
      </c>
      <c r="F38" s="4">
        <v>-727.297</v>
      </c>
      <c r="G38" s="5">
        <v>7.66599</v>
      </c>
      <c r="H38" s="6">
        <v>-4.937</v>
      </c>
    </row>
    <row r="39">
      <c r="A39" s="2">
        <v>40840.7</v>
      </c>
      <c r="B39" s="2">
        <v>6499.999</v>
      </c>
      <c r="C39" s="3">
        <v>14.32007</v>
      </c>
      <c r="D39" s="3">
        <v>-746.388</v>
      </c>
      <c r="E39" s="4">
        <v>1.701586</v>
      </c>
      <c r="F39" s="4">
        <v>-753.562</v>
      </c>
      <c r="G39" s="5">
        <v>7.407075</v>
      </c>
      <c r="H39" s="6">
        <v>-5.21141</v>
      </c>
    </row>
    <row r="40">
      <c r="A40" s="2">
        <v>43793.8</v>
      </c>
      <c r="B40" s="2">
        <v>6970.0</v>
      </c>
      <c r="C40" s="3">
        <v>9.033483</v>
      </c>
      <c r="D40" s="3">
        <v>-810.0</v>
      </c>
      <c r="E40" s="4">
        <v>-3.62021</v>
      </c>
      <c r="F40" s="4">
        <v>-816.875</v>
      </c>
      <c r="G40" s="5">
        <v>4.635729</v>
      </c>
      <c r="H40" s="6">
        <v>-8.01797</v>
      </c>
    </row>
    <row r="41">
      <c r="A41" s="2">
        <v>46495.57</v>
      </c>
      <c r="B41" s="2">
        <v>7400.0</v>
      </c>
      <c r="C41" s="3">
        <v>3.885305</v>
      </c>
      <c r="D41" s="3">
        <v>-953.13</v>
      </c>
      <c r="E41" s="4">
        <v>-8.79695</v>
      </c>
      <c r="F41" s="4">
        <v>-959.741</v>
      </c>
      <c r="G41" s="5">
        <v>1.194077</v>
      </c>
      <c r="H41" s="6">
        <v>-11.4882</v>
      </c>
    </row>
    <row r="42">
      <c r="A42" s="2">
        <v>50265.48</v>
      </c>
      <c r="B42" s="2">
        <v>8000.0</v>
      </c>
      <c r="C42" s="3">
        <v>-1.45101</v>
      </c>
      <c r="D42" s="10"/>
      <c r="E42" s="4">
        <v>-14.1679</v>
      </c>
      <c r="F42" s="4">
        <v>-6.26156</v>
      </c>
      <c r="G42" s="5">
        <v>-3.0035</v>
      </c>
      <c r="H42" s="6">
        <v>-15.7204</v>
      </c>
    </row>
    <row r="43">
      <c r="A43" s="2">
        <v>56548.67</v>
      </c>
      <c r="B43" s="2">
        <v>9000.0</v>
      </c>
      <c r="C43" s="3">
        <v>-15.0443</v>
      </c>
      <c r="D43" s="10"/>
      <c r="E43" s="4">
        <v>-27.8078</v>
      </c>
      <c r="F43" s="4">
        <v>-5.7345</v>
      </c>
      <c r="G43" s="5">
        <v>-15.3908</v>
      </c>
      <c r="H43" s="6">
        <v>-28.1543</v>
      </c>
    </row>
    <row r="44">
      <c r="A44" s="2">
        <v>62831.85</v>
      </c>
      <c r="B44" s="2">
        <v>10000.0</v>
      </c>
      <c r="C44" s="3">
        <v>-15.6301</v>
      </c>
      <c r="D44" s="10"/>
      <c r="E44" s="4">
        <v>-28.4293</v>
      </c>
      <c r="F44" s="4">
        <v>-5.27378</v>
      </c>
      <c r="G44" s="5">
        <v>-15.9531</v>
      </c>
      <c r="H44" s="6">
        <v>-28.7524</v>
      </c>
    </row>
    <row r="45">
      <c r="A45" s="2">
        <v>69115.04</v>
      </c>
      <c r="B45" s="2">
        <v>11000.0</v>
      </c>
      <c r="C45" s="3">
        <v>-8.04272</v>
      </c>
      <c r="D45" s="10"/>
      <c r="E45" s="4">
        <v>-20.8698</v>
      </c>
      <c r="F45" s="4">
        <v>-4.87229</v>
      </c>
      <c r="G45" s="5">
        <v>-8.795</v>
      </c>
      <c r="H45" s="6">
        <v>-21.6221</v>
      </c>
    </row>
    <row r="46">
      <c r="A46" s="2">
        <v>75398.22</v>
      </c>
      <c r="B46" s="2">
        <v>12000.0</v>
      </c>
      <c r="C46" s="3">
        <v>-8.83691</v>
      </c>
      <c r="D46" s="11"/>
      <c r="E46" s="4">
        <v>-21.686</v>
      </c>
      <c r="F46" s="4">
        <v>-4.52177</v>
      </c>
      <c r="G46" s="5">
        <v>-9.52432</v>
      </c>
      <c r="H46" s="6">
        <v>-22.3734</v>
      </c>
    </row>
  </sheetData>
  <drawing r:id="rId1"/>
</worksheet>
</file>