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colin\Documents\Classes\COMP 4710 - Data Mining\Project\"/>
    </mc:Choice>
  </mc:AlternateContent>
  <xr:revisionPtr revIDLastSave="0" documentId="13_ncr:1_{48FE397F-0D6E-484D-86A6-85ECDDC06C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8" i="1" l="1"/>
  <c r="S68" i="1" s="1" a="1"/>
  <c r="S68" i="1" s="1"/>
  <c r="S67" i="1" a="1"/>
  <c r="S67" i="1" s="1"/>
  <c r="P67" i="1"/>
  <c r="R67" i="1" s="1" a="1"/>
  <c r="R67" i="1" s="1"/>
  <c r="P66" i="1"/>
  <c r="S66" i="1" s="1" a="1"/>
  <c r="S66" i="1" s="1"/>
  <c r="P65" i="1"/>
  <c r="S65" i="1" s="1" a="1"/>
  <c r="S65" i="1" s="1"/>
  <c r="P34" i="1"/>
  <c r="S34" i="1" s="1" a="1"/>
  <c r="S34" i="1" s="1"/>
  <c r="P33" i="1"/>
  <c r="Q33" i="1" s="1"/>
  <c r="P32" i="1"/>
  <c r="Q32" i="1" s="1"/>
  <c r="P31" i="1"/>
  <c r="S31" i="1" s="1" a="1"/>
  <c r="S31" i="1" s="1"/>
  <c r="N46" i="1"/>
  <c r="M46" i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88" i="1" a="1"/>
  <c r="J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88" i="1" a="1"/>
  <c r="I88" i="1" s="1"/>
  <c r="G93" i="1"/>
  <c r="G92" i="1"/>
  <c r="G91" i="1"/>
  <c r="G90" i="1"/>
  <c r="G89" i="1"/>
  <c r="G88" i="1"/>
  <c r="F27" i="1"/>
  <c r="F36" i="1"/>
  <c r="F46" i="1"/>
  <c r="F61" i="1"/>
  <c r="F70" i="1"/>
  <c r="F82" i="1"/>
  <c r="G82" i="1" s="1"/>
  <c r="F81" i="1"/>
  <c r="I81" i="1" s="1" a="1"/>
  <c r="I81" i="1" s="1"/>
  <c r="F80" i="1"/>
  <c r="G80" i="1" s="1"/>
  <c r="F79" i="1"/>
  <c r="H79" i="1" s="1" a="1"/>
  <c r="H79" i="1" s="1"/>
  <c r="F78" i="1"/>
  <c r="I78" i="1" s="1" a="1"/>
  <c r="I78" i="1" s="1"/>
  <c r="F77" i="1"/>
  <c r="H77" i="1" s="1" a="1"/>
  <c r="H77" i="1" s="1"/>
  <c r="F76" i="1"/>
  <c r="I76" i="1" s="1" a="1"/>
  <c r="I76" i="1" s="1"/>
  <c r="F75" i="1"/>
  <c r="F74" i="1"/>
  <c r="G74" i="1" s="1"/>
  <c r="F35" i="1"/>
  <c r="I35" i="1" s="1" a="1"/>
  <c r="I35" i="1" s="1"/>
  <c r="F34" i="1"/>
  <c r="H34" i="1" s="1" a="1"/>
  <c r="H34" i="1" s="1"/>
  <c r="F33" i="1"/>
  <c r="I33" i="1" s="1" a="1"/>
  <c r="I33" i="1" s="1"/>
  <c r="F32" i="1"/>
  <c r="I32" i="1" s="1" a="1"/>
  <c r="I32" i="1" s="1"/>
  <c r="F31" i="1"/>
  <c r="G31" i="1" s="1"/>
  <c r="F69" i="1"/>
  <c r="G69" i="1" s="1"/>
  <c r="F68" i="1"/>
  <c r="G68" i="1" s="1"/>
  <c r="F67" i="1"/>
  <c r="H67" i="1" s="1" a="1"/>
  <c r="H67" i="1" s="1"/>
  <c r="F66" i="1"/>
  <c r="H66" i="1" s="1" a="1"/>
  <c r="H66" i="1" s="1"/>
  <c r="F65" i="1"/>
  <c r="H65" i="1" s="1" a="1"/>
  <c r="H65" i="1" s="1"/>
  <c r="F60" i="1"/>
  <c r="F59" i="1"/>
  <c r="G59" i="1" s="1"/>
  <c r="F58" i="1"/>
  <c r="F57" i="1"/>
  <c r="I57" i="1" s="1" a="1"/>
  <c r="I57" i="1" s="1"/>
  <c r="F56" i="1"/>
  <c r="G56" i="1" s="1"/>
  <c r="F55" i="1"/>
  <c r="I55" i="1" s="1" a="1"/>
  <c r="I55" i="1" s="1"/>
  <c r="F54" i="1"/>
  <c r="G54" i="1" s="1"/>
  <c r="F53" i="1"/>
  <c r="H53" i="1" s="1" a="1"/>
  <c r="H53" i="1" s="1"/>
  <c r="F52" i="1"/>
  <c r="H52" i="1" s="1" a="1"/>
  <c r="H52" i="1" s="1"/>
  <c r="F51" i="1"/>
  <c r="H51" i="1" s="1" a="1"/>
  <c r="H51" i="1" s="1"/>
  <c r="F50" i="1"/>
  <c r="I50" i="1" s="1" a="1"/>
  <c r="I50" i="1" s="1"/>
  <c r="F17" i="1"/>
  <c r="I17" i="1" s="1" a="1"/>
  <c r="I17" i="1" s="1"/>
  <c r="F18" i="1"/>
  <c r="G18" i="1" s="1"/>
  <c r="F19" i="1"/>
  <c r="I19" i="1" s="1" a="1"/>
  <c r="I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16" i="1"/>
  <c r="I16" i="1" s="1" a="1"/>
  <c r="I16" i="1" s="1"/>
  <c r="F45" i="1"/>
  <c r="G45" i="1" s="1"/>
  <c r="F44" i="1"/>
  <c r="G44" i="1" s="1"/>
  <c r="F43" i="1"/>
  <c r="G43" i="1" s="1"/>
  <c r="F42" i="1"/>
  <c r="H42" i="1" s="1" a="1"/>
  <c r="H42" i="1" s="1"/>
  <c r="F41" i="1"/>
  <c r="G41" i="1" s="1"/>
  <c r="F40" i="1"/>
  <c r="G40" i="1" s="1"/>
  <c r="F4" i="1"/>
  <c r="H4" i="1" s="1" a="1"/>
  <c r="H4" i="1" s="1"/>
  <c r="F5" i="1"/>
  <c r="G5" i="1" s="1"/>
  <c r="F6" i="1"/>
  <c r="G6" i="1" s="1"/>
  <c r="F7" i="1"/>
  <c r="G7" i="1" s="1"/>
  <c r="F8" i="1"/>
  <c r="I8" i="1" s="1" a="1"/>
  <c r="I8" i="1" s="1"/>
  <c r="F9" i="1"/>
  <c r="I9" i="1" s="1" a="1"/>
  <c r="I9" i="1" s="1"/>
  <c r="F10" i="1"/>
  <c r="I10" i="1" s="1" a="1"/>
  <c r="I10" i="1" s="1"/>
  <c r="F11" i="1"/>
  <c r="G11" i="1" s="1"/>
  <c r="F3" i="1"/>
  <c r="I3" i="1" s="1" a="1"/>
  <c r="I3" i="1" s="1"/>
  <c r="Q66" i="1" l="1"/>
  <c r="R65" i="1" a="1"/>
  <c r="R65" i="1" s="1"/>
  <c r="R66" i="1" a="1"/>
  <c r="R66" i="1" s="1"/>
  <c r="Q65" i="1"/>
  <c r="S69" i="1" s="1" a="1"/>
  <c r="S69" i="1" s="1"/>
  <c r="Q67" i="1"/>
  <c r="P69" i="1"/>
  <c r="Q68" i="1"/>
  <c r="R68" i="1" a="1"/>
  <c r="R68" i="1" s="1"/>
  <c r="R32" i="1" a="1"/>
  <c r="R32" i="1" s="1"/>
  <c r="S32" i="1" a="1"/>
  <c r="S32" i="1" s="1"/>
  <c r="P35" i="1"/>
  <c r="S33" i="1" a="1"/>
  <c r="S33" i="1" s="1"/>
  <c r="Q31" i="1"/>
  <c r="R31" i="1" a="1"/>
  <c r="R31" i="1" s="1"/>
  <c r="Q34" i="1"/>
  <c r="R33" i="1" a="1"/>
  <c r="R33" i="1" s="1"/>
  <c r="R34" i="1" a="1"/>
  <c r="R34" i="1" s="1"/>
  <c r="G94" i="1"/>
  <c r="I80" i="1" a="1"/>
  <c r="I80" i="1" s="1"/>
  <c r="H80" i="1" a="1"/>
  <c r="H80" i="1" s="1"/>
  <c r="H74" i="1" a="1"/>
  <c r="H74" i="1" s="1"/>
  <c r="I74" i="1" a="1"/>
  <c r="I74" i="1" s="1"/>
  <c r="F83" i="1"/>
  <c r="I77" i="1" a="1"/>
  <c r="I77" i="1" s="1"/>
  <c r="I6" i="1" a="1"/>
  <c r="I6" i="1" s="1"/>
  <c r="I68" i="1" a="1"/>
  <c r="I68" i="1" s="1"/>
  <c r="I79" i="1" a="1"/>
  <c r="I79" i="1" s="1"/>
  <c r="I67" i="1" a="1"/>
  <c r="I67" i="1" s="1"/>
  <c r="H82" i="1" a="1"/>
  <c r="H82" i="1" s="1"/>
  <c r="I82" i="1" a="1"/>
  <c r="I82" i="1" s="1"/>
  <c r="G75" i="1"/>
  <c r="H75" i="1" a="1"/>
  <c r="H75" i="1" s="1"/>
  <c r="G78" i="1"/>
  <c r="I75" i="1" a="1"/>
  <c r="I75" i="1" s="1"/>
  <c r="H78" i="1" a="1"/>
  <c r="H78" i="1" s="1"/>
  <c r="G81" i="1"/>
  <c r="H81" i="1" a="1"/>
  <c r="H81" i="1" s="1"/>
  <c r="G76" i="1"/>
  <c r="H76" i="1" a="1"/>
  <c r="H76" i="1" s="1"/>
  <c r="G79" i="1"/>
  <c r="G77" i="1"/>
  <c r="I34" i="1" a="1"/>
  <c r="I34" i="1" s="1"/>
  <c r="I31" i="1" a="1"/>
  <c r="I31" i="1" s="1"/>
  <c r="H31" i="1" a="1"/>
  <c r="H31" i="1" s="1"/>
  <c r="G34" i="1"/>
  <c r="H32" i="1" a="1"/>
  <c r="H32" i="1" s="1"/>
  <c r="G35" i="1"/>
  <c r="H35" i="1" a="1"/>
  <c r="H35" i="1" s="1"/>
  <c r="G32" i="1"/>
  <c r="G33" i="1"/>
  <c r="H33" i="1" a="1"/>
  <c r="H33" i="1" s="1"/>
  <c r="G4" i="1"/>
  <c r="H3" i="1" a="1"/>
  <c r="H3" i="1" s="1"/>
  <c r="I7" i="1" a="1"/>
  <c r="I7" i="1" s="1"/>
  <c r="I5" i="1" a="1"/>
  <c r="I5" i="1" s="1"/>
  <c r="I4" i="1" a="1"/>
  <c r="I4" i="1" s="1"/>
  <c r="I69" i="1" a="1"/>
  <c r="I69" i="1" s="1"/>
  <c r="H69" i="1" a="1"/>
  <c r="H69" i="1" s="1"/>
  <c r="H68" i="1" a="1"/>
  <c r="H68" i="1" s="1"/>
  <c r="I66" i="1" a="1"/>
  <c r="I66" i="1" s="1"/>
  <c r="I65" i="1" a="1"/>
  <c r="I65" i="1" s="1"/>
  <c r="H10" i="1" a="1"/>
  <c r="H10" i="1" s="1"/>
  <c r="H8" i="1" a="1"/>
  <c r="H8" i="1" s="1"/>
  <c r="H6" i="1" a="1"/>
  <c r="H6" i="1" s="1"/>
  <c r="G3" i="1"/>
  <c r="H5" i="1" a="1"/>
  <c r="H5" i="1" s="1"/>
  <c r="G66" i="1"/>
  <c r="F12" i="1"/>
  <c r="H9" i="1" a="1"/>
  <c r="H9" i="1" s="1"/>
  <c r="G10" i="1"/>
  <c r="H11" i="1" a="1"/>
  <c r="H11" i="1" s="1"/>
  <c r="G9" i="1"/>
  <c r="I43" i="1" a="1"/>
  <c r="I43" i="1" s="1"/>
  <c r="G8" i="1"/>
  <c r="I11" i="1" a="1"/>
  <c r="I11" i="1" s="1"/>
  <c r="H43" i="1" a="1"/>
  <c r="H43" i="1" s="1"/>
  <c r="H7" i="1" a="1"/>
  <c r="H7" i="1" s="1"/>
  <c r="G67" i="1"/>
  <c r="G65" i="1"/>
  <c r="H59" i="1" a="1"/>
  <c r="H59" i="1" s="1"/>
  <c r="H56" i="1" a="1"/>
  <c r="H56" i="1" s="1"/>
  <c r="I56" i="1" a="1"/>
  <c r="I56" i="1" s="1"/>
  <c r="I53" i="1" a="1"/>
  <c r="I53" i="1" s="1"/>
  <c r="I52" i="1" a="1"/>
  <c r="I52" i="1" s="1"/>
  <c r="I59" i="1" a="1"/>
  <c r="I59" i="1" s="1"/>
  <c r="G57" i="1"/>
  <c r="H54" i="1" a="1"/>
  <c r="H54" i="1" s="1"/>
  <c r="I54" i="1" a="1"/>
  <c r="I54" i="1" s="1"/>
  <c r="H57" i="1" a="1"/>
  <c r="H57" i="1" s="1"/>
  <c r="G52" i="1"/>
  <c r="G60" i="1"/>
  <c r="I51" i="1" a="1"/>
  <c r="I51" i="1" s="1"/>
  <c r="G55" i="1"/>
  <c r="H55" i="1" a="1"/>
  <c r="H55" i="1" s="1"/>
  <c r="G50" i="1"/>
  <c r="G58" i="1"/>
  <c r="G51" i="1"/>
  <c r="H50" i="1" a="1"/>
  <c r="H50" i="1" s="1"/>
  <c r="G53" i="1"/>
  <c r="G16" i="1"/>
  <c r="H22" i="1" a="1"/>
  <c r="H22" i="1" s="1"/>
  <c r="H21" i="1" a="1"/>
  <c r="H21" i="1" s="1"/>
  <c r="H20" i="1" a="1"/>
  <c r="H20" i="1" s="1"/>
  <c r="H19" i="1" a="1"/>
  <c r="H19" i="1" s="1"/>
  <c r="H18" i="1" a="1"/>
  <c r="H18" i="1" s="1"/>
  <c r="G19" i="1"/>
  <c r="I26" i="1" a="1"/>
  <c r="I26" i="1" s="1"/>
  <c r="G17" i="1"/>
  <c r="I25" i="1" a="1"/>
  <c r="I25" i="1" s="1"/>
  <c r="H16" i="1" a="1"/>
  <c r="H16" i="1" s="1"/>
  <c r="I24" i="1" a="1"/>
  <c r="I24" i="1" s="1"/>
  <c r="H17" i="1" a="1"/>
  <c r="H17" i="1" s="1"/>
  <c r="I23" i="1" a="1"/>
  <c r="I23" i="1" s="1"/>
  <c r="I22" i="1" a="1"/>
  <c r="I22" i="1" s="1"/>
  <c r="I21" i="1" a="1"/>
  <c r="I21" i="1" s="1"/>
  <c r="I20" i="1" a="1"/>
  <c r="I20" i="1" s="1"/>
  <c r="H26" i="1" a="1"/>
  <c r="H26" i="1" s="1"/>
  <c r="H25" i="1" a="1"/>
  <c r="H25" i="1" s="1"/>
  <c r="I18" i="1" a="1"/>
  <c r="I18" i="1" s="1"/>
  <c r="H24" i="1" a="1"/>
  <c r="H24" i="1" s="1"/>
  <c r="H23" i="1" a="1"/>
  <c r="H23" i="1" s="1"/>
  <c r="H40" i="1" a="1"/>
  <c r="H40" i="1" s="1"/>
  <c r="H41" i="1" a="1"/>
  <c r="H41" i="1" s="1"/>
  <c r="I45" i="1" a="1"/>
  <c r="I45" i="1" s="1"/>
  <c r="G42" i="1"/>
  <c r="H45" i="1" a="1"/>
  <c r="H45" i="1" s="1"/>
  <c r="I42" i="1" a="1"/>
  <c r="I42" i="1" s="1"/>
  <c r="I41" i="1" a="1"/>
  <c r="I41" i="1" s="1"/>
  <c r="I40" i="1" a="1"/>
  <c r="I40" i="1" s="1"/>
  <c r="R69" i="1" l="1" a="1"/>
  <c r="R69" i="1" s="1"/>
  <c r="S35" i="1" a="1"/>
  <c r="S35" i="1" s="1"/>
  <c r="R35" i="1" a="1"/>
  <c r="R35" i="1" s="1"/>
  <c r="H93" i="1"/>
  <c r="H92" i="1"/>
  <c r="H91" i="1"/>
  <c r="H90" i="1"/>
  <c r="H89" i="1"/>
  <c r="H88" i="1"/>
  <c r="I94" i="1" a="1"/>
  <c r="I94" i="1" s="1"/>
  <c r="I83" i="1" a="1"/>
  <c r="I83" i="1" s="1"/>
  <c r="H83" i="1" a="1"/>
  <c r="H83" i="1" s="1"/>
  <c r="I36" i="1" a="1"/>
  <c r="I36" i="1" s="1"/>
  <c r="H36" i="1" a="1"/>
  <c r="H36" i="1" s="1"/>
  <c r="I12" i="1" a="1"/>
  <c r="I12" i="1" s="1"/>
  <c r="I70" i="1" a="1"/>
  <c r="I70" i="1" s="1"/>
  <c r="H70" i="1" a="1"/>
  <c r="H70" i="1" s="1"/>
  <c r="I46" i="1" a="1"/>
  <c r="I46" i="1" s="1"/>
  <c r="H12" i="1" a="1"/>
  <c r="H12" i="1" s="1"/>
  <c r="H61" i="1" a="1"/>
  <c r="H61" i="1" s="1"/>
  <c r="I61" i="1" a="1"/>
  <c r="I61" i="1" s="1"/>
  <c r="H46" i="1" a="1"/>
  <c r="H46" i="1" s="1"/>
  <c r="I27" i="1" a="1"/>
  <c r="I27" i="1" s="1"/>
  <c r="H27" i="1" a="1"/>
  <c r="H27" i="1" s="1"/>
  <c r="J94" i="1" l="1" a="1"/>
  <c r="J9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<sst xmlns="http://schemas.openxmlformats.org/spreadsheetml/2006/main" count="198" uniqueCount="53">
  <si>
    <t>Laughter Count</t>
  </si>
  <si>
    <t>View Count Category</t>
  </si>
  <si>
    <t>10 -100k</t>
  </si>
  <si>
    <t>100k-1M</t>
  </si>
  <si>
    <t>1 - 10M</t>
  </si>
  <si>
    <t>10-100M</t>
  </si>
  <si>
    <t>None</t>
  </si>
  <si>
    <t>21-30</t>
  </si>
  <si>
    <t>31-40</t>
  </si>
  <si>
    <t>41-50</t>
  </si>
  <si>
    <t>51-60</t>
  </si>
  <si>
    <t>61-70</t>
  </si>
  <si>
    <t>71-80</t>
  </si>
  <si>
    <t>1-10</t>
  </si>
  <si>
    <t>11-20</t>
  </si>
  <si>
    <t>gini</t>
  </si>
  <si>
    <t>fraction</t>
  </si>
  <si>
    <t>entropy</t>
  </si>
  <si>
    <t>total</t>
  </si>
  <si>
    <t>totals:</t>
  </si>
  <si>
    <t>eps</t>
  </si>
  <si>
    <t>sum</t>
  </si>
  <si>
    <t>Applause Count</t>
  </si>
  <si>
    <t>0</t>
  </si>
  <si>
    <t>1</t>
  </si>
  <si>
    <t>2</t>
  </si>
  <si>
    <t>3</t>
  </si>
  <si>
    <t>4-5</t>
  </si>
  <si>
    <t>6-8</t>
  </si>
  <si>
    <t>9-13</t>
  </si>
  <si>
    <t>14-21</t>
  </si>
  <si>
    <t>22-34</t>
  </si>
  <si>
    <t>35-55</t>
  </si>
  <si>
    <t>56-89</t>
  </si>
  <si>
    <t>total:</t>
  </si>
  <si>
    <t>Applause Count (30s)</t>
  </si>
  <si>
    <t>Laughter Count (30s)</t>
  </si>
  <si>
    <t>Laughter Count (Fib)</t>
  </si>
  <si>
    <t>Applause Count (Fib)</t>
  </si>
  <si>
    <t>0-89</t>
  </si>
  <si>
    <t>90-144</t>
  </si>
  <si>
    <t>145-233</t>
  </si>
  <si>
    <t>234-377</t>
  </si>
  <si>
    <t>378-610</t>
  </si>
  <si>
    <t>611-987</t>
  </si>
  <si>
    <t>988-1597</t>
  </si>
  <si>
    <t>1598-2584</t>
  </si>
  <si>
    <t>2585-4181</t>
  </si>
  <si>
    <t>Duration (seconds)</t>
  </si>
  <si>
    <t>Analysis</t>
  </si>
  <si>
    <t>Test</t>
  </si>
  <si>
    <t>Laughter Count (RC)</t>
  </si>
  <si>
    <t>Applause Count (RC)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</si>
</sst>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62B1E"/>
        <bgColor indexed="64"/>
      </patternFill>
    </fill>
    <fill>
      <patternFill patternType="solid">
        <fgColor rgb="FFEF766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3" borderId="1" xfId="0" applyNumberFormat="1" applyFill="1" applyBorder="1"/>
    <xf numFmtId="0" fontId="0" fillId="4" borderId="1" xfId="0" applyFill="1" applyBorder="1"/>
    <xf numFmtId="0" fontId="3" fillId="4" borderId="1" xfId="0" applyFont="1" applyFill="1" applyBorder="1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4" borderId="1" xfId="0" applyFont="1" applyFill="1" applyBorder="1"/>
    <xf numFmtId="49" fontId="0" fillId="3" borderId="1" xfId="0" applyNumberFormat="1" applyFont="1" applyFill="1" applyBorder="1" applyAlignment="1">
      <alignment horizontal="center"/>
    </xf>
    <xf numFmtId="0" fontId="0" fillId="0" borderId="0" xfId="0" applyFill="1"/>
    <xf numFmtId="0" fontId="0" fillId="3" borderId="1" xfId="0" applyFill="1" applyBorder="1" applyAlignment="1">
      <alignment wrapText="1"/>
    </xf>
    <xf numFmtId="49" fontId="0" fillId="3" borderId="1" xfId="0" applyNumberForma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2" fillId="2" borderId="2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0" fillId="6" borderId="3" xfId="0" applyFill="1" applyBorder="1"/>
    <xf numFmtId="0" fontId="0" fillId="6" borderId="1" xfId="0" applyFont="1" applyFill="1" applyBorder="1"/>
    <xf numFmtId="0" fontId="0" fillId="6" borderId="3" xfId="0" applyFont="1" applyFill="1" applyBorder="1"/>
    <xf numFmtId="0" fontId="0" fillId="6" borderId="2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5" borderId="1" xfId="0" applyFont="1" applyFill="1" applyBorder="1"/>
    <xf numFmtId="0" fontId="0" fillId="5" borderId="2" xfId="0" applyFont="1" applyFill="1" applyBorder="1"/>
    <xf numFmtId="0" fontId="0" fillId="5" borderId="4" xfId="0" applyFont="1" applyFill="1" applyBorder="1"/>
    <xf numFmtId="0" fontId="0" fillId="5" borderId="5" xfId="0" applyFont="1" applyFill="1" applyBorder="1"/>
    <xf numFmtId="0" fontId="0" fillId="5" borderId="6" xfId="0" applyFont="1" applyFill="1" applyBorder="1"/>
    <xf numFmtId="0" fontId="0" fillId="5" borderId="3" xfId="0" applyFill="1" applyBorder="1"/>
    <xf numFmtId="0" fontId="0" fillId="6" borderId="9" xfId="0" applyFill="1" applyBorder="1"/>
    <xf numFmtId="0" fontId="0" fillId="5" borderId="9" xfId="0" applyFill="1" applyBorder="1"/>
    <xf numFmtId="0" fontId="0" fillId="3" borderId="10" xfId="0" applyFill="1" applyBorder="1" applyAlignment="1">
      <alignment wrapText="1"/>
    </xf>
    <xf numFmtId="0" fontId="0" fillId="6" borderId="10" xfId="0" applyFill="1" applyBorder="1" applyAlignment="1">
      <alignment wrapText="1"/>
    </xf>
    <xf numFmtId="0" fontId="0" fillId="6" borderId="10" xfId="0" applyFill="1" applyBorder="1"/>
    <xf numFmtId="0" fontId="2" fillId="2" borderId="11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 wrapText="1"/>
    </xf>
    <xf numFmtId="0" fontId="2" fillId="2" borderId="17" xfId="0" applyFont="1" applyFill="1" applyBorder="1" applyAlignment="1">
      <alignment wrapText="1"/>
    </xf>
    <xf numFmtId="0" fontId="2" fillId="2" borderId="18" xfId="0" applyFont="1" applyFill="1" applyBorder="1" applyAlignment="1">
      <alignment wrapText="1"/>
    </xf>
    <xf numFmtId="49" fontId="0" fillId="3" borderId="10" xfId="0" applyNumberFormat="1" applyFont="1" applyFill="1" applyBorder="1" applyAlignment="1">
      <alignment horizontal="center"/>
    </xf>
    <xf numFmtId="0" fontId="0" fillId="6" borderId="10" xfId="0" applyFont="1" applyFill="1" applyBorder="1" applyAlignment="1">
      <alignment wrapText="1"/>
    </xf>
    <xf numFmtId="0" fontId="0" fillId="6" borderId="10" xfId="0" applyFont="1" applyFill="1" applyBorder="1"/>
    <xf numFmtId="49" fontId="0" fillId="3" borderId="10" xfId="0" applyNumberFormat="1" applyFill="1" applyBorder="1"/>
    <xf numFmtId="0" fontId="2" fillId="2" borderId="12" xfId="0" applyFont="1" applyFill="1" applyBorder="1" applyAlignment="1">
      <alignment horizontal="center"/>
    </xf>
    <xf numFmtId="0" fontId="2" fillId="2" borderId="17" xfId="0" applyFont="1" applyFill="1" applyBorder="1"/>
    <xf numFmtId="49" fontId="0" fillId="3" borderId="10" xfId="0" applyNumberFormat="1" applyFill="1" applyBorder="1" applyAlignment="1">
      <alignment wrapText="1"/>
    </xf>
    <xf numFmtId="0" fontId="0" fillId="5" borderId="10" xfId="0" applyFill="1" applyBorder="1"/>
    <xf numFmtId="0" fontId="0" fillId="3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766D"/>
      <color rgb="FFE62B1E"/>
      <color rgb="FF56564D"/>
      <color rgb="FF2B29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4"/>
  <sheetViews>
    <sheetView tabSelected="1" topLeftCell="E54" zoomScale="160" zoomScaleNormal="160" workbookViewId="0">
      <selection activeCell="K59" sqref="K59"/>
    </sheetView>
  </sheetViews>
  <sheetFormatPr defaultRowHeight="15" x14ac:dyDescent="0.25"/>
  <cols>
    <col min="1" max="1" width="12.140625" customWidth="1"/>
    <col min="11" max="11" width="12.28515625" customWidth="1"/>
    <col min="12" max="12" width="10.140625" customWidth="1"/>
    <col min="14" max="14" width="10" bestFit="1" customWidth="1"/>
  </cols>
  <sheetData>
    <row r="1" spans="1:14" ht="16.5" customHeight="1" x14ac:dyDescent="0.25">
      <c r="A1" s="44" t="s">
        <v>0</v>
      </c>
      <c r="B1" s="45" t="s">
        <v>1</v>
      </c>
      <c r="C1" s="45"/>
      <c r="D1" s="45"/>
      <c r="E1" s="45"/>
      <c r="F1" s="46" t="s">
        <v>49</v>
      </c>
      <c r="G1" s="47"/>
      <c r="H1" s="47"/>
      <c r="I1" s="48"/>
    </row>
    <row r="2" spans="1:14" ht="15.75" thickBot="1" x14ac:dyDescent="0.3">
      <c r="A2" s="49"/>
      <c r="B2" s="50" t="s">
        <v>2</v>
      </c>
      <c r="C2" s="50" t="s">
        <v>3</v>
      </c>
      <c r="D2" s="50" t="s">
        <v>4</v>
      </c>
      <c r="E2" s="50" t="s">
        <v>5</v>
      </c>
      <c r="F2" s="50" t="s">
        <v>21</v>
      </c>
      <c r="G2" s="50" t="s">
        <v>16</v>
      </c>
      <c r="H2" s="50" t="s">
        <v>15</v>
      </c>
      <c r="I2" s="51" t="s">
        <v>17</v>
      </c>
      <c r="M2" t="s">
        <v>18</v>
      </c>
      <c r="N2">
        <v>3999</v>
      </c>
    </row>
    <row r="3" spans="1:14" x14ac:dyDescent="0.25">
      <c r="A3" s="41" t="s">
        <v>6</v>
      </c>
      <c r="B3" s="42">
        <v>18</v>
      </c>
      <c r="C3" s="42">
        <v>584</v>
      </c>
      <c r="D3" s="42">
        <v>883</v>
      </c>
      <c r="E3" s="42">
        <v>15</v>
      </c>
      <c r="F3" s="43">
        <f>SUM(B3:E3)</f>
        <v>1500</v>
      </c>
      <c r="G3" s="43">
        <f>F3/$N$2</f>
        <v>0.37509377344336087</v>
      </c>
      <c r="H3" s="43" cm="1">
        <f t="array" ref="H3">1-SUM(POWER((B3:E3)/F3,2))</f>
        <v>0.50164711111111115</v>
      </c>
      <c r="I3" s="43" cm="1">
        <f t="array" ref="I3">MAX(-SUM(((B3:E3)/F3)*LOG(((B3:E3+$N$3)/F3),2)),0)</f>
        <v>1.1228830303435</v>
      </c>
      <c r="M3" t="s">
        <v>20</v>
      </c>
      <c r="N3">
        <v>1.0000000000000001E-15</v>
      </c>
    </row>
    <row r="4" spans="1:14" x14ac:dyDescent="0.25">
      <c r="A4" s="11" t="s">
        <v>13</v>
      </c>
      <c r="B4" s="18">
        <v>23</v>
      </c>
      <c r="C4" s="18">
        <v>535</v>
      </c>
      <c r="D4" s="18">
        <v>1563</v>
      </c>
      <c r="E4" s="18">
        <v>45</v>
      </c>
      <c r="F4" s="19">
        <f t="shared" ref="F4:F11" si="0">SUM(B4:E4)</f>
        <v>2166</v>
      </c>
      <c r="G4" s="19">
        <f t="shared" ref="G4:G11" si="1">F4/$N$2</f>
        <v>0.54163540885221306</v>
      </c>
      <c r="H4" s="19" cm="1">
        <f t="array" ref="H4">1-SUM(POWER((B4:E4)/F4,2))</f>
        <v>0.41773091912363403</v>
      </c>
      <c r="I4" s="19" cm="1">
        <f t="array" ref="I4">MAX(-SUM(((B4:E4)/F4)*LOG(((B4:E4+$N$3)/F4),2)),0)</f>
        <v>1.023716323877037</v>
      </c>
    </row>
    <row r="5" spans="1:14" x14ac:dyDescent="0.25">
      <c r="A5" s="11" t="s">
        <v>14</v>
      </c>
      <c r="B5" s="24">
        <v>5</v>
      </c>
      <c r="C5" s="24">
        <v>44</v>
      </c>
      <c r="D5" s="24">
        <v>188</v>
      </c>
      <c r="E5" s="24">
        <v>14</v>
      </c>
      <c r="F5" s="25">
        <f t="shared" si="0"/>
        <v>251</v>
      </c>
      <c r="G5" s="25">
        <f t="shared" si="1"/>
        <v>6.2765691422855707E-2</v>
      </c>
      <c r="H5" s="25" cm="1">
        <f t="array" ref="H5">1-SUM(POWER((B5:E5)/F5,2))</f>
        <v>0.40475548007174489</v>
      </c>
      <c r="I5" s="25" cm="1">
        <f t="array" ref="I5">MAX(-SUM(((B5:E5)/F5)*LOG(((B5:E5+$N$3)/F5),2)),0)</f>
        <v>1.0974785949122055</v>
      </c>
    </row>
    <row r="6" spans="1:14" x14ac:dyDescent="0.25">
      <c r="A6" s="10" t="s">
        <v>7</v>
      </c>
      <c r="B6" s="18">
        <v>0</v>
      </c>
      <c r="C6" s="18">
        <v>9</v>
      </c>
      <c r="D6" s="18">
        <v>39</v>
      </c>
      <c r="E6" s="18">
        <v>10</v>
      </c>
      <c r="F6" s="19">
        <f t="shared" si="0"/>
        <v>58</v>
      </c>
      <c r="G6" s="19">
        <f t="shared" si="1"/>
        <v>1.4503625906476619E-2</v>
      </c>
      <c r="H6" s="19" cm="1">
        <f t="array" ref="H6">1-SUM(POWER((B6:E6)/F6,2))</f>
        <v>0.49405469678953629</v>
      </c>
      <c r="I6" s="19" cm="1">
        <f t="array" ref="I6">MAX(-SUM(((B6:E6)/F6)*LOG(((B6:E6+$N$3)/F6),2)),0)</f>
        <v>1.2393725037916736</v>
      </c>
    </row>
    <row r="7" spans="1:14" x14ac:dyDescent="0.25">
      <c r="A7" s="10" t="s">
        <v>8</v>
      </c>
      <c r="B7" s="24">
        <v>0</v>
      </c>
      <c r="C7" s="24">
        <v>3</v>
      </c>
      <c r="D7" s="24">
        <v>10</v>
      </c>
      <c r="E7" s="24">
        <v>4</v>
      </c>
      <c r="F7" s="25">
        <f t="shared" si="0"/>
        <v>17</v>
      </c>
      <c r="G7" s="25">
        <f t="shared" si="1"/>
        <v>4.2510627656914225E-3</v>
      </c>
      <c r="H7" s="25" cm="1">
        <f t="array" ref="H7">1-SUM(POWER((B7:E7)/F7,2))</f>
        <v>0.56747404844290661</v>
      </c>
      <c r="I7" s="25" cm="1">
        <f t="array" ref="I7">MAX(-SUM(((B7:E7)/F7)*LOG(((B7:E7+$N$3)/F7),2)),0)</f>
        <v>1.3830999911893338</v>
      </c>
    </row>
    <row r="8" spans="1:14" x14ac:dyDescent="0.25">
      <c r="A8" s="10" t="s">
        <v>9</v>
      </c>
      <c r="B8" s="18">
        <v>0</v>
      </c>
      <c r="C8" s="18">
        <v>1</v>
      </c>
      <c r="D8" s="18">
        <v>1</v>
      </c>
      <c r="E8" s="18">
        <v>1</v>
      </c>
      <c r="F8" s="19">
        <f t="shared" si="0"/>
        <v>3</v>
      </c>
      <c r="G8" s="19">
        <f t="shared" si="1"/>
        <v>7.501875468867217E-4</v>
      </c>
      <c r="H8" s="19" cm="1">
        <f t="array" ref="H8">1-SUM(POWER((B8:E8)/F8,2))</f>
        <v>0.66666666666666674</v>
      </c>
      <c r="I8" s="19" cm="1">
        <f t="array" ref="I8">MAX(-SUM(((B8:E8)/F8)*LOG(((B8:E8+$N$3)/F8),2)),0)</f>
        <v>1.5849625007211545</v>
      </c>
    </row>
    <row r="9" spans="1:14" x14ac:dyDescent="0.25">
      <c r="A9" s="10" t="s">
        <v>10</v>
      </c>
      <c r="B9" s="24">
        <v>0</v>
      </c>
      <c r="C9" s="24">
        <v>1</v>
      </c>
      <c r="D9" s="24">
        <v>1</v>
      </c>
      <c r="E9" s="24">
        <v>0</v>
      </c>
      <c r="F9" s="25">
        <f t="shared" si="0"/>
        <v>2</v>
      </c>
      <c r="G9" s="25">
        <f t="shared" si="1"/>
        <v>5.0012503125781451E-4</v>
      </c>
      <c r="H9" s="25" cm="1">
        <f t="array" ref="H9">1-SUM(POWER((B9:E9)/F9,2))</f>
        <v>0.5</v>
      </c>
      <c r="I9" s="25" cm="1">
        <f t="array" ref="I9">MAX(-SUM(((B9:E9)/F9)*LOG(((B9:E9+$N$3)/F9),2)),0)</f>
        <v>0.99999999999999845</v>
      </c>
    </row>
    <row r="10" spans="1:14" x14ac:dyDescent="0.25">
      <c r="A10" s="10" t="s">
        <v>11</v>
      </c>
      <c r="B10" s="18">
        <v>0</v>
      </c>
      <c r="C10" s="18">
        <v>0</v>
      </c>
      <c r="D10" s="18">
        <v>1</v>
      </c>
      <c r="E10" s="18">
        <v>0</v>
      </c>
      <c r="F10" s="19">
        <f t="shared" si="0"/>
        <v>1</v>
      </c>
      <c r="G10" s="19">
        <f t="shared" si="1"/>
        <v>2.5006251562890725E-4</v>
      </c>
      <c r="H10" s="19" cm="1">
        <f t="array" ref="H10">1-SUM(POWER((B10:E10)/F10,2))</f>
        <v>0</v>
      </c>
      <c r="I10" s="19" cm="1">
        <f t="array" ref="I10">MAX(-SUM(((B10:E10)/F10)*LOG(((B10:E10+$N$3)/F10),2)),0)</f>
        <v>0</v>
      </c>
    </row>
    <row r="11" spans="1:14" ht="15.75" thickBot="1" x14ac:dyDescent="0.3">
      <c r="A11" s="10" t="s">
        <v>12</v>
      </c>
      <c r="B11" s="24">
        <v>0</v>
      </c>
      <c r="C11" s="24">
        <v>0</v>
      </c>
      <c r="D11" s="24">
        <v>1</v>
      </c>
      <c r="E11" s="24">
        <v>0</v>
      </c>
      <c r="F11" s="25">
        <f t="shared" si="0"/>
        <v>1</v>
      </c>
      <c r="G11" s="26">
        <f t="shared" si="1"/>
        <v>2.5006251562890725E-4</v>
      </c>
      <c r="H11" s="26" cm="1">
        <f t="array" ref="H11">1-SUM(POWER((B11:E11)/F11,2))</f>
        <v>0</v>
      </c>
      <c r="I11" s="26" cm="1">
        <f t="array" ref="I11">MAX(-SUM(((B11:E11)/F11)*LOG(((B11:E11+$N$3)/F11),2)),0)</f>
        <v>0</v>
      </c>
    </row>
    <row r="12" spans="1:14" ht="15.75" thickBot="1" x14ac:dyDescent="0.3">
      <c r="A12" s="2"/>
      <c r="B12" s="2"/>
      <c r="C12" s="2"/>
      <c r="D12" s="2"/>
      <c r="E12" s="19" t="s">
        <v>34</v>
      </c>
      <c r="F12" s="20">
        <f>SUM(F3:F11)</f>
        <v>3999</v>
      </c>
      <c r="G12" s="21" t="s">
        <v>19</v>
      </c>
      <c r="H12" s="22" cm="1">
        <f t="array" ref="H12">SUM(H3:H11*G3:G11)</f>
        <v>0.45015546242155252</v>
      </c>
      <c r="I12" s="23" cm="1">
        <f t="array" ref="I12">SUM(I3:I11*G3:G11)</f>
        <v>1.0700956296394537</v>
      </c>
    </row>
    <row r="13" spans="1:14" ht="15.75" thickBot="1" x14ac:dyDescent="0.3"/>
    <row r="14" spans="1:14" ht="16.5" customHeight="1" x14ac:dyDescent="0.25">
      <c r="A14" s="44" t="s">
        <v>37</v>
      </c>
      <c r="B14" s="45" t="s">
        <v>1</v>
      </c>
      <c r="C14" s="45"/>
      <c r="D14" s="45"/>
      <c r="E14" s="45"/>
      <c r="F14" s="46" t="s">
        <v>49</v>
      </c>
      <c r="G14" s="47"/>
      <c r="H14" s="47"/>
      <c r="I14" s="48"/>
    </row>
    <row r="15" spans="1:14" ht="15.75" thickBot="1" x14ac:dyDescent="0.3">
      <c r="A15" s="49"/>
      <c r="B15" s="50" t="s">
        <v>2</v>
      </c>
      <c r="C15" s="50" t="s">
        <v>3</v>
      </c>
      <c r="D15" s="50" t="s">
        <v>4</v>
      </c>
      <c r="E15" s="50" t="s">
        <v>5</v>
      </c>
      <c r="F15" s="50" t="s">
        <v>21</v>
      </c>
      <c r="G15" s="50" t="s">
        <v>16</v>
      </c>
      <c r="H15" s="50" t="s">
        <v>15</v>
      </c>
      <c r="I15" s="51" t="s">
        <v>17</v>
      </c>
    </row>
    <row r="16" spans="1:14" x14ac:dyDescent="0.25">
      <c r="A16" s="52" t="s">
        <v>23</v>
      </c>
      <c r="B16" s="53">
        <v>18</v>
      </c>
      <c r="C16" s="53">
        <v>584</v>
      </c>
      <c r="D16" s="53">
        <v>883</v>
      </c>
      <c r="E16" s="53">
        <v>15</v>
      </c>
      <c r="F16" s="54">
        <f>SUM(B16:E16)</f>
        <v>1500</v>
      </c>
      <c r="G16" s="54">
        <f>F16/$N$2</f>
        <v>0.37509377344336087</v>
      </c>
      <c r="H16" s="54" cm="1">
        <f t="array" ref="H16">1-SUM(POWER((B16:E16)/F16,2))</f>
        <v>0.50164711111111115</v>
      </c>
      <c r="I16" s="54" cm="1">
        <f t="array" ref="I16">MAX(-SUM(((B16:E16)/F16)*LOG(((B16:E16+$N$3)/F16),2)),0)</f>
        <v>1.1228830303435</v>
      </c>
      <c r="K16" s="9"/>
    </row>
    <row r="17" spans="1:19" x14ac:dyDescent="0.25">
      <c r="A17" s="8" t="s">
        <v>24</v>
      </c>
      <c r="B17" s="33">
        <v>5</v>
      </c>
      <c r="C17" s="33">
        <v>160</v>
      </c>
      <c r="D17" s="33">
        <v>378</v>
      </c>
      <c r="E17" s="33">
        <v>4</v>
      </c>
      <c r="F17" s="33">
        <f t="shared" ref="F17:F26" si="2">SUM(B17:E17)</f>
        <v>547</v>
      </c>
      <c r="G17" s="33">
        <f t="shared" ref="G17:G26" si="3">F17/$N$2</f>
        <v>0.13678419604901226</v>
      </c>
      <c r="H17" s="33" cm="1">
        <f t="array" ref="H17">1-SUM(POWER((B17:E17)/F17,2))</f>
        <v>0.43676493688358309</v>
      </c>
      <c r="I17" s="33" cm="1">
        <f t="array" ref="I17">MAX(-SUM(((B17:E17)/F17)*LOG(((B17:E17+$N$3)/F17),2)),0)</f>
        <v>1.0009806205768705</v>
      </c>
    </row>
    <row r="18" spans="1:19" x14ac:dyDescent="0.25">
      <c r="A18" s="8" t="s">
        <v>25</v>
      </c>
      <c r="B18" s="27">
        <v>5</v>
      </c>
      <c r="C18" s="27">
        <v>91</v>
      </c>
      <c r="D18" s="27">
        <v>295</v>
      </c>
      <c r="E18" s="27">
        <v>2</v>
      </c>
      <c r="F18" s="27">
        <f t="shared" si="2"/>
        <v>393</v>
      </c>
      <c r="G18" s="27">
        <f t="shared" si="3"/>
        <v>9.827456864216054E-2</v>
      </c>
      <c r="H18" s="27" cm="1">
        <f t="array" ref="H18">1-SUM(POWER((B18:E18)/F18,2))</f>
        <v>0.3827412284961379</v>
      </c>
      <c r="I18" s="27" cm="1">
        <f t="array" ref="I18">MAX(-SUM(((B18:E18)/F18)*LOG(((B18:E18+$N$3)/F18),2)),0)</f>
        <v>0.91821389847735135</v>
      </c>
    </row>
    <row r="19" spans="1:19" x14ac:dyDescent="0.25">
      <c r="A19" s="8" t="s">
        <v>26</v>
      </c>
      <c r="B19" s="33">
        <v>5</v>
      </c>
      <c r="C19" s="33">
        <v>79</v>
      </c>
      <c r="D19" s="33">
        <v>202</v>
      </c>
      <c r="E19" s="33">
        <v>6</v>
      </c>
      <c r="F19" s="33">
        <f t="shared" si="2"/>
        <v>292</v>
      </c>
      <c r="G19" s="33">
        <f t="shared" si="3"/>
        <v>7.3018254563640916E-2</v>
      </c>
      <c r="H19" s="33" cm="1">
        <f t="array" ref="H19">1-SUM(POWER((B19:E19)/F19,2))</f>
        <v>0.44752767873897548</v>
      </c>
      <c r="I19" s="33" cm="1">
        <f t="array" ref="I19">MAX(-SUM(((B19:E19)/F19)*LOG(((B19:E19+$N$3)/F19),2)),0)</f>
        <v>1.0936710859326975</v>
      </c>
    </row>
    <row r="20" spans="1:19" x14ac:dyDescent="0.25">
      <c r="A20" s="8" t="s">
        <v>27</v>
      </c>
      <c r="B20" s="27">
        <v>2</v>
      </c>
      <c r="C20" s="27">
        <v>101</v>
      </c>
      <c r="D20" s="27">
        <v>318</v>
      </c>
      <c r="E20" s="27">
        <v>12</v>
      </c>
      <c r="F20" s="27">
        <f t="shared" si="2"/>
        <v>433</v>
      </c>
      <c r="G20" s="27">
        <f t="shared" si="3"/>
        <v>0.10827706926731683</v>
      </c>
      <c r="H20" s="27" cm="1">
        <f t="array" ref="H20">1-SUM(POWER((B20:E20)/F20,2))</f>
        <v>0.40544245262388723</v>
      </c>
      <c r="I20" s="27" cm="1">
        <f t="array" ref="I20">MAX(-SUM(((B20:E20)/F20)*LOG(((B20:E20+$N$3)/F20),2)),0)</f>
        <v>0.99610845826711714</v>
      </c>
    </row>
    <row r="21" spans="1:19" x14ac:dyDescent="0.25">
      <c r="A21" s="8" t="s">
        <v>28</v>
      </c>
      <c r="B21" s="33">
        <v>2</v>
      </c>
      <c r="C21" s="33">
        <v>81</v>
      </c>
      <c r="D21" s="33">
        <v>261</v>
      </c>
      <c r="E21" s="33">
        <v>12</v>
      </c>
      <c r="F21" s="33">
        <f t="shared" si="2"/>
        <v>356</v>
      </c>
      <c r="G21" s="33">
        <f t="shared" si="3"/>
        <v>8.902225556389097E-2</v>
      </c>
      <c r="H21" s="33" cm="1">
        <f t="array" ref="H21">1-SUM(POWER((B21:E21)/F21,2))</f>
        <v>0.40956003029920474</v>
      </c>
      <c r="I21" s="33" cm="1">
        <f t="array" ref="I21">MAX(-SUM(((B21:E21)/F21)*LOG(((B21:E21+$N$3)/F21),2)),0)</f>
        <v>1.0211523485308689</v>
      </c>
    </row>
    <row r="22" spans="1:19" x14ac:dyDescent="0.25">
      <c r="A22" s="8" t="s">
        <v>29</v>
      </c>
      <c r="B22" s="27">
        <v>5</v>
      </c>
      <c r="C22" s="27">
        <v>42</v>
      </c>
      <c r="D22" s="27">
        <v>202</v>
      </c>
      <c r="E22" s="27">
        <v>15</v>
      </c>
      <c r="F22" s="27">
        <f t="shared" si="2"/>
        <v>264</v>
      </c>
      <c r="G22" s="27">
        <f t="shared" si="3"/>
        <v>6.6016504126031508E-2</v>
      </c>
      <c r="H22" s="27" cm="1">
        <f t="array" ref="H22">1-SUM(POWER((B22:E22)/F22,2))</f>
        <v>0.38564623507805329</v>
      </c>
      <c r="I22" s="27" cm="1">
        <f t="array" ref="I22">MAX(-SUM(((B22:E22)/F22)*LOG(((B22:E22+$N$3)/F22),2)),0)</f>
        <v>1.0608749879905175</v>
      </c>
    </row>
    <row r="23" spans="1:19" x14ac:dyDescent="0.25">
      <c r="A23" s="8" t="s">
        <v>30</v>
      </c>
      <c r="B23" s="33">
        <v>4</v>
      </c>
      <c r="C23" s="33">
        <v>25</v>
      </c>
      <c r="D23" s="33">
        <v>103</v>
      </c>
      <c r="E23" s="33">
        <v>8</v>
      </c>
      <c r="F23" s="33">
        <f t="shared" si="2"/>
        <v>140</v>
      </c>
      <c r="G23" s="33">
        <f t="shared" si="3"/>
        <v>3.5008752188047013E-2</v>
      </c>
      <c r="H23" s="33" cm="1">
        <f t="array" ref="H23">1-SUM(POWER((B23:E23)/F23,2))</f>
        <v>0.42275510204081623</v>
      </c>
      <c r="I23" s="33" cm="1">
        <f t="array" ref="I23">MAX(-SUM(((B23:E23)/F23)*LOG(((B23:E23+$N$3)/F23),2)),0)</f>
        <v>1.1520975952003978</v>
      </c>
    </row>
    <row r="24" spans="1:19" x14ac:dyDescent="0.25">
      <c r="A24" s="8" t="s">
        <v>31</v>
      </c>
      <c r="B24" s="27">
        <v>0</v>
      </c>
      <c r="C24" s="27">
        <v>10</v>
      </c>
      <c r="D24" s="27">
        <v>37</v>
      </c>
      <c r="E24" s="27">
        <v>12</v>
      </c>
      <c r="F24" s="27">
        <f t="shared" si="2"/>
        <v>59</v>
      </c>
      <c r="G24" s="27">
        <f t="shared" si="3"/>
        <v>1.4753688422105527E-2</v>
      </c>
      <c r="H24" s="27" cm="1">
        <f t="array" ref="H24">1-SUM(POWER((B24:E24)/F24,2))</f>
        <v>0.53662740591783975</v>
      </c>
      <c r="I24" s="27" cm="1">
        <f t="array" ref="I24">MAX(-SUM(((B24:E24)/F24)*LOG(((B24:E24+$N$3)/F24),2)),0)</f>
        <v>1.3235141428228814</v>
      </c>
    </row>
    <row r="25" spans="1:19" x14ac:dyDescent="0.25">
      <c r="A25" s="8" t="s">
        <v>32</v>
      </c>
      <c r="B25" s="33">
        <v>0</v>
      </c>
      <c r="C25" s="33">
        <v>3</v>
      </c>
      <c r="D25" s="33">
        <v>6</v>
      </c>
      <c r="E25" s="33">
        <v>3</v>
      </c>
      <c r="F25" s="33">
        <f t="shared" si="2"/>
        <v>12</v>
      </c>
      <c r="G25" s="33">
        <f t="shared" si="3"/>
        <v>3.0007501875468868E-3</v>
      </c>
      <c r="H25" s="33" cm="1">
        <f t="array" ref="H25">1-SUM(POWER((B25:E25)/F25,2))</f>
        <v>0.625</v>
      </c>
      <c r="I25" s="33" cm="1">
        <f t="array" ref="I25">MAX(-SUM(((B25:E25)/F25)*LOG(((B25:E25+$N$3)/F25),2)),0)</f>
        <v>1.4999999999999998</v>
      </c>
    </row>
    <row r="26" spans="1:19" ht="15.75" thickBot="1" x14ac:dyDescent="0.3">
      <c r="A26" s="8" t="s">
        <v>33</v>
      </c>
      <c r="B26" s="27">
        <v>0</v>
      </c>
      <c r="C26" s="27">
        <v>1</v>
      </c>
      <c r="D26" s="27">
        <v>2</v>
      </c>
      <c r="E26" s="27">
        <v>0</v>
      </c>
      <c r="F26" s="27">
        <f t="shared" si="2"/>
        <v>3</v>
      </c>
      <c r="G26" s="28">
        <f t="shared" si="3"/>
        <v>7.501875468867217E-4</v>
      </c>
      <c r="H26" s="28" cm="1">
        <f t="array" ref="H26">1-SUM(POWER((B26:E26)/F26,2))</f>
        <v>0.44444444444444442</v>
      </c>
      <c r="I26" s="28" cm="1">
        <f t="array" ref="I26">MAX(-SUM(((B26:E26)/F26)*LOG(((B26:E26+$N$3)/F26),2)),0)</f>
        <v>0.91829583405448845</v>
      </c>
    </row>
    <row r="27" spans="1:19" ht="15.75" thickBot="1" x14ac:dyDescent="0.3">
      <c r="A27" s="3"/>
      <c r="B27" s="7"/>
      <c r="C27" s="7"/>
      <c r="D27" s="7"/>
      <c r="E27" s="33" t="s">
        <v>34</v>
      </c>
      <c r="F27" s="34">
        <f>SUM(F16:F26)</f>
        <v>3999</v>
      </c>
      <c r="G27" s="35" t="s">
        <v>19</v>
      </c>
      <c r="H27" s="36" cm="1">
        <f t="array" ref="H27">SUM(H16:H26*G16:G26)</f>
        <v>0.44894400988602551</v>
      </c>
      <c r="I27" s="37" cm="1">
        <f t="array" ref="I27">SUM(I16:I26*G16:G26)</f>
        <v>1.062046272757605</v>
      </c>
    </row>
    <row r="28" spans="1:19" ht="15.75" thickBot="1" x14ac:dyDescent="0.3"/>
    <row r="29" spans="1:19" x14ac:dyDescent="0.25">
      <c r="A29" s="44" t="s">
        <v>36</v>
      </c>
      <c r="B29" s="56" t="s">
        <v>1</v>
      </c>
      <c r="C29" s="56"/>
      <c r="D29" s="56"/>
      <c r="E29" s="56"/>
      <c r="F29" s="46" t="s">
        <v>49</v>
      </c>
      <c r="G29" s="47"/>
      <c r="H29" s="47"/>
      <c r="I29" s="48"/>
      <c r="K29" s="44" t="s">
        <v>51</v>
      </c>
      <c r="L29" s="56" t="s">
        <v>1</v>
      </c>
      <c r="M29" s="56"/>
      <c r="N29" s="56"/>
      <c r="O29" s="56"/>
      <c r="P29" s="46" t="s">
        <v>49</v>
      </c>
      <c r="Q29" s="47"/>
      <c r="R29" s="47"/>
      <c r="S29" s="48"/>
    </row>
    <row r="30" spans="1:19" ht="15.75" thickBot="1" x14ac:dyDescent="0.3">
      <c r="A30" s="49"/>
      <c r="B30" s="57" t="s">
        <v>2</v>
      </c>
      <c r="C30" s="57" t="s">
        <v>3</v>
      </c>
      <c r="D30" s="57" t="s">
        <v>4</v>
      </c>
      <c r="E30" s="57" t="s">
        <v>5</v>
      </c>
      <c r="F30" s="50" t="s">
        <v>21</v>
      </c>
      <c r="G30" s="50" t="s">
        <v>16</v>
      </c>
      <c r="H30" s="50" t="s">
        <v>15</v>
      </c>
      <c r="I30" s="51" t="s">
        <v>17</v>
      </c>
      <c r="K30" s="49"/>
      <c r="L30" s="57" t="s">
        <v>2</v>
      </c>
      <c r="M30" s="57" t="s">
        <v>3</v>
      </c>
      <c r="N30" s="57" t="s">
        <v>4</v>
      </c>
      <c r="O30" s="57" t="s">
        <v>5</v>
      </c>
      <c r="P30" s="50" t="s">
        <v>21</v>
      </c>
      <c r="Q30" s="50" t="s">
        <v>16</v>
      </c>
      <c r="R30" s="50" t="s">
        <v>15</v>
      </c>
      <c r="S30" s="51" t="s">
        <v>17</v>
      </c>
    </row>
    <row r="31" spans="1:19" x14ac:dyDescent="0.25">
      <c r="A31" s="55" t="s">
        <v>6</v>
      </c>
      <c r="B31" s="43">
        <v>42</v>
      </c>
      <c r="C31" s="43">
        <v>1071</v>
      </c>
      <c r="D31" s="43">
        <v>2338</v>
      </c>
      <c r="E31" s="43">
        <v>72</v>
      </c>
      <c r="F31" s="43">
        <f>SUM(B31:E31)</f>
        <v>3523</v>
      </c>
      <c r="G31" s="43">
        <f>F31/$N$2</f>
        <v>0.88097024256064016</v>
      </c>
      <c r="H31" s="43" cm="1">
        <f t="array" ref="H31">1-SUM(POWER((B31:E31)/F31,2))</f>
        <v>0.46660616915127862</v>
      </c>
      <c r="I31" s="43" cm="1">
        <f t="array" ref="I31">MAX(-SUM(((B31:E31)/F31)*LOG(((B31:E31+$N$3)/F31),2)),0)</f>
        <v>1.1056804777796385</v>
      </c>
      <c r="K31" s="58" t="s">
        <v>24</v>
      </c>
      <c r="L31" s="59">
        <v>2</v>
      </c>
      <c r="M31" s="59">
        <v>88</v>
      </c>
      <c r="N31" s="59">
        <v>280</v>
      </c>
      <c r="O31" s="59">
        <v>11</v>
      </c>
      <c r="P31" s="59">
        <f>SUM(L31:O31)</f>
        <v>381</v>
      </c>
      <c r="Q31" s="59">
        <f t="shared" ref="Q31:Q34" si="4">P31/$N$2</f>
        <v>9.5273818454613649E-2</v>
      </c>
      <c r="R31" s="59" cm="1">
        <f t="array" ref="R31">1-SUM(POWER((L31:O31)/P31,2))</f>
        <v>0.40570125584695615</v>
      </c>
      <c r="S31" s="59" cm="1">
        <f t="array" ref="S31">MAX(-SUM(((L31:O31)/P31)*LOG(((L31:O31+$N$3)/P31),2)),0)</f>
        <v>1.0023007964442854</v>
      </c>
    </row>
    <row r="32" spans="1:19" x14ac:dyDescent="0.25">
      <c r="A32" s="11" t="s">
        <v>24</v>
      </c>
      <c r="B32" s="19">
        <v>2</v>
      </c>
      <c r="C32" s="19">
        <v>88</v>
      </c>
      <c r="D32" s="19">
        <v>280</v>
      </c>
      <c r="E32" s="19">
        <v>11</v>
      </c>
      <c r="F32" s="19">
        <f>SUM(B32:E32)</f>
        <v>381</v>
      </c>
      <c r="G32" s="19">
        <f t="shared" ref="G32:G35" si="5">F32/$N$2</f>
        <v>9.5273818454613649E-2</v>
      </c>
      <c r="H32" s="19" cm="1">
        <f t="array" ref="H32">1-SUM(POWER((B32:E32)/F32,2))</f>
        <v>0.40570125584695615</v>
      </c>
      <c r="I32" s="19" cm="1">
        <f t="array" ref="I32">MAX(-SUM(((B32:E32)/F32)*LOG(((B32:E32+$N$3)/F32),2)),0)</f>
        <v>1.0023007964442854</v>
      </c>
      <c r="K32" s="11" t="s">
        <v>25</v>
      </c>
      <c r="L32" s="25">
        <v>2</v>
      </c>
      <c r="M32" s="25">
        <v>18</v>
      </c>
      <c r="N32" s="25">
        <v>48</v>
      </c>
      <c r="O32" s="25">
        <v>5</v>
      </c>
      <c r="P32" s="25">
        <f>SUM(L32:O32)</f>
        <v>73</v>
      </c>
      <c r="Q32" s="25">
        <f t="shared" si="4"/>
        <v>1.8254563640910229E-2</v>
      </c>
      <c r="R32" s="25" cm="1">
        <f t="array" ref="R32">1-SUM(POWER((L32:O32)/P32,2))</f>
        <v>0.50140739350722474</v>
      </c>
      <c r="S32" s="25" cm="1">
        <f t="array" ref="S32">MAX(-SUM(((L32:O32)/P32)*LOG(((L32:O32+$N$3)/P32),2)),0)</f>
        <v>1.3028863323729771</v>
      </c>
    </row>
    <row r="33" spans="1:19" x14ac:dyDescent="0.25">
      <c r="A33" s="11" t="s">
        <v>25</v>
      </c>
      <c r="B33" s="25">
        <v>2</v>
      </c>
      <c r="C33" s="25">
        <v>18</v>
      </c>
      <c r="D33" s="25">
        <v>48</v>
      </c>
      <c r="E33" s="25">
        <v>5</v>
      </c>
      <c r="F33" s="25">
        <f>SUM(B33:E33)</f>
        <v>73</v>
      </c>
      <c r="G33" s="25">
        <f t="shared" si="5"/>
        <v>1.8254563640910229E-2</v>
      </c>
      <c r="H33" s="25" cm="1">
        <f t="array" ref="H33">1-SUM(POWER((B33:E33)/F33,2))</f>
        <v>0.50140739350722474</v>
      </c>
      <c r="I33" s="25" cm="1">
        <f t="array" ref="I33">MAX(-SUM(((B33:E33)/F33)*LOG(((B33:E33+$N$3)/F33),2)),0)</f>
        <v>1.3028863323729771</v>
      </c>
      <c r="K33" s="1">
        <v>3</v>
      </c>
      <c r="L33" s="19">
        <v>0</v>
      </c>
      <c r="M33" s="19">
        <v>0</v>
      </c>
      <c r="N33" s="19">
        <v>18</v>
      </c>
      <c r="O33" s="19">
        <v>0</v>
      </c>
      <c r="P33" s="19">
        <f>SUM(L33:O33)</f>
        <v>18</v>
      </c>
      <c r="Q33" s="19">
        <f t="shared" si="4"/>
        <v>4.5011252813203298E-3</v>
      </c>
      <c r="R33" s="19" cm="1">
        <f t="array" ref="R33">1-SUM(POWER((L33:O33)/P33,2))</f>
        <v>0</v>
      </c>
      <c r="S33" s="19" cm="1">
        <f t="array" ref="S33">MAX(-SUM(((L33:O33)/P33)*LOG(((L33:O33+$N$3)/P33),2)),0)</f>
        <v>0</v>
      </c>
    </row>
    <row r="34" spans="1:19" ht="15.75" thickBot="1" x14ac:dyDescent="0.3">
      <c r="A34" s="1">
        <v>3</v>
      </c>
      <c r="B34" s="19">
        <v>0</v>
      </c>
      <c r="C34" s="19">
        <v>0</v>
      </c>
      <c r="D34" s="19">
        <v>18</v>
      </c>
      <c r="E34" s="19">
        <v>0</v>
      </c>
      <c r="F34" s="19">
        <f>SUM(B34:E34)</f>
        <v>18</v>
      </c>
      <c r="G34" s="19">
        <f t="shared" si="5"/>
        <v>4.5011252813203298E-3</v>
      </c>
      <c r="H34" s="19" cm="1">
        <f t="array" ref="H34">1-SUM(POWER((B34:E34)/F34,2))</f>
        <v>0</v>
      </c>
      <c r="I34" s="19" cm="1">
        <f t="array" ref="I34">MAX(-SUM(((B34:E34)/F34)*LOG(((B34:E34+$N$3)/F34),2)),0)</f>
        <v>0</v>
      </c>
      <c r="K34" s="1" t="s">
        <v>27</v>
      </c>
      <c r="L34" s="25">
        <v>0</v>
      </c>
      <c r="M34" s="25">
        <v>0</v>
      </c>
      <c r="N34" s="25">
        <v>3</v>
      </c>
      <c r="O34" s="25">
        <v>1</v>
      </c>
      <c r="P34" s="25">
        <f>SUM(L34:O34)</f>
        <v>4</v>
      </c>
      <c r="Q34" s="26">
        <f t="shared" si="4"/>
        <v>1.000250062515629E-3</v>
      </c>
      <c r="R34" s="26" cm="1">
        <f t="array" ref="R34">1-SUM(POWER((L34:O34)/P34,2))</f>
        <v>0.375</v>
      </c>
      <c r="S34" s="26" cm="1">
        <f t="array" ref="S34">MAX(-SUM(((L34:O34)/P34)*LOG(((L34:O34+$N$3)/P34),2)),0)</f>
        <v>0.81127812445913206</v>
      </c>
    </row>
    <row r="35" spans="1:19" ht="15.75" thickBot="1" x14ac:dyDescent="0.3">
      <c r="A35" s="1" t="s">
        <v>27</v>
      </c>
      <c r="B35" s="25">
        <v>0</v>
      </c>
      <c r="C35" s="25">
        <v>0</v>
      </c>
      <c r="D35" s="25">
        <v>3</v>
      </c>
      <c r="E35" s="25">
        <v>1</v>
      </c>
      <c r="F35" s="25">
        <f>SUM(B35:E35)</f>
        <v>4</v>
      </c>
      <c r="G35" s="26">
        <f t="shared" si="5"/>
        <v>1.000250062515629E-3</v>
      </c>
      <c r="H35" s="26" cm="1">
        <f t="array" ref="H35">1-SUM(POWER((B35:E35)/F35,2))</f>
        <v>0.375</v>
      </c>
      <c r="I35" s="26" cm="1">
        <f t="array" ref="I35">MAX(-SUM(((B35:E35)/F35)*LOG(((B35:E35+$N$3)/F35),2)),0)</f>
        <v>0.81127812445913206</v>
      </c>
      <c r="K35" s="2"/>
      <c r="L35" s="2"/>
      <c r="M35" s="2"/>
      <c r="N35" s="2"/>
      <c r="O35" s="19" t="s">
        <v>34</v>
      </c>
      <c r="P35" s="20">
        <f>SUM(P31:P34)</f>
        <v>476</v>
      </c>
      <c r="Q35" s="21" t="s">
        <v>19</v>
      </c>
      <c r="R35" s="22" cm="1">
        <f t="array" ref="R35">SUM(R31:R34*Q31:Q34)</f>
        <v>4.8180774744615573E-2</v>
      </c>
      <c r="S35" s="23" cm="1">
        <f t="array" ref="S35">SUM(S31:S34*Q31:Q34)</f>
        <v>0.12008812658322995</v>
      </c>
    </row>
    <row r="36" spans="1:19" ht="15.75" thickBot="1" x14ac:dyDescent="0.3">
      <c r="A36" s="2"/>
      <c r="B36" s="2"/>
      <c r="C36" s="2"/>
      <c r="D36" s="2"/>
      <c r="E36" s="19" t="s">
        <v>34</v>
      </c>
      <c r="F36" s="20">
        <f>SUM(F31:F35)</f>
        <v>3999</v>
      </c>
      <c r="G36" s="21" t="s">
        <v>19</v>
      </c>
      <c r="H36" s="22" cm="1">
        <f t="array" ref="H36">SUM(H31:H35*G31:G35)</f>
        <v>0.4592469247621086</v>
      </c>
      <c r="I36" s="23" cm="1">
        <f t="array" ref="I36">SUM(I31:I35*G31:G35)</f>
        <v>1.0941597252873225</v>
      </c>
    </row>
    <row r="37" spans="1:19" ht="15.75" thickBot="1" x14ac:dyDescent="0.3"/>
    <row r="38" spans="1:19" x14ac:dyDescent="0.25">
      <c r="A38" s="44" t="s">
        <v>22</v>
      </c>
      <c r="B38" s="56" t="s">
        <v>1</v>
      </c>
      <c r="C38" s="56"/>
      <c r="D38" s="56"/>
      <c r="E38" s="56"/>
      <c r="F38" s="46" t="s">
        <v>49</v>
      </c>
      <c r="G38" s="47"/>
      <c r="H38" s="47"/>
      <c r="I38" s="48"/>
    </row>
    <row r="39" spans="1:19" ht="15" customHeight="1" thickBot="1" x14ac:dyDescent="0.3">
      <c r="A39" s="49"/>
      <c r="B39" s="57" t="s">
        <v>2</v>
      </c>
      <c r="C39" s="57" t="s">
        <v>3</v>
      </c>
      <c r="D39" s="57" t="s">
        <v>4</v>
      </c>
      <c r="E39" s="57" t="s">
        <v>5</v>
      </c>
      <c r="F39" s="50" t="s">
        <v>21</v>
      </c>
      <c r="G39" s="50" t="s">
        <v>16</v>
      </c>
      <c r="H39" s="50" t="s">
        <v>15</v>
      </c>
      <c r="I39" s="51" t="s">
        <v>17</v>
      </c>
    </row>
    <row r="40" spans="1:19" x14ac:dyDescent="0.25">
      <c r="A40" s="60" t="s">
        <v>6</v>
      </c>
      <c r="B40" s="43">
        <v>7</v>
      </c>
      <c r="C40" s="43">
        <v>350</v>
      </c>
      <c r="D40" s="43">
        <v>394</v>
      </c>
      <c r="E40" s="43">
        <v>10</v>
      </c>
      <c r="F40" s="43">
        <f t="shared" ref="F40:F45" si="6">SUM(B40:E40)</f>
        <v>761</v>
      </c>
      <c r="G40" s="43">
        <f>F40/$N$2</f>
        <v>0.1902975743935984</v>
      </c>
      <c r="H40" s="43" cm="1">
        <f t="array" ref="H40">1-SUM(POWER((B40:E40)/F40,2))</f>
        <v>0.52016072634216348</v>
      </c>
      <c r="I40" s="43" cm="1">
        <f t="array" ref="I40">MAX(-SUM(((B40:E40)/F40)*LOG(((B40:E40+$N$3)/F40),2)),0)</f>
        <v>1.1514069517684546</v>
      </c>
    </row>
    <row r="41" spans="1:19" x14ac:dyDescent="0.25">
      <c r="A41" s="11" t="s">
        <v>13</v>
      </c>
      <c r="B41" s="19">
        <v>38</v>
      </c>
      <c r="C41" s="19">
        <v>821</v>
      </c>
      <c r="D41" s="19">
        <v>2274</v>
      </c>
      <c r="E41" s="19">
        <v>76</v>
      </c>
      <c r="F41" s="19">
        <f t="shared" si="6"/>
        <v>3209</v>
      </c>
      <c r="G41" s="19">
        <f t="shared" ref="G41:G42" si="7">F41/$N$2</f>
        <v>0.80245061265316331</v>
      </c>
      <c r="H41" s="19" cm="1">
        <f t="array" ref="H41">1-SUM(POWER((B41:E41)/F41,2))</f>
        <v>0.43168398788037809</v>
      </c>
      <c r="I41" s="19" cm="1">
        <f t="array" ref="I41">MAX(-SUM(((B41:E41)/F41)*LOG(((B41:E41+$N$3)/F41),2)),0)</f>
        <v>1.0589482481543167</v>
      </c>
    </row>
    <row r="42" spans="1:19" x14ac:dyDescent="0.25">
      <c r="A42" s="11" t="s">
        <v>14</v>
      </c>
      <c r="B42" s="25">
        <v>0</v>
      </c>
      <c r="C42" s="25">
        <v>6</v>
      </c>
      <c r="D42" s="25">
        <v>18</v>
      </c>
      <c r="E42" s="25">
        <v>3</v>
      </c>
      <c r="F42" s="25">
        <f t="shared" si="6"/>
        <v>27</v>
      </c>
      <c r="G42" s="25">
        <f t="shared" si="7"/>
        <v>6.7516879219804947E-3</v>
      </c>
      <c r="H42" s="25" cm="1">
        <f t="array" ref="H42">1-SUM(POWER((B42:E42)/F42,2))</f>
        <v>0.49382716049382713</v>
      </c>
      <c r="I42" s="25" cm="1">
        <f t="array" ref="I42">MAX(-SUM(((B42:E42)/F42)*LOG(((B42:E42+$N$3)/F42),2)),0)</f>
        <v>1.2243944454059859</v>
      </c>
    </row>
    <row r="43" spans="1:19" x14ac:dyDescent="0.25">
      <c r="A43" s="14" t="s">
        <v>7</v>
      </c>
      <c r="B43" s="19">
        <v>1</v>
      </c>
      <c r="C43" s="19">
        <v>0</v>
      </c>
      <c r="D43" s="19">
        <v>0</v>
      </c>
      <c r="E43" s="19">
        <v>0</v>
      </c>
      <c r="F43" s="19">
        <f t="shared" si="6"/>
        <v>1</v>
      </c>
      <c r="G43" s="19">
        <f t="shared" ref="G43:G45" si="8">F43/$N$2</f>
        <v>2.5006251562890725E-4</v>
      </c>
      <c r="H43" s="19" cm="1">
        <f t="array" ref="H43">1-SUM(POWER((B43:E43)/F43,2))</f>
        <v>0</v>
      </c>
      <c r="I43" s="19" cm="1">
        <f t="array" ref="I43">MAX(-SUM(((B43:E43)/F43)*LOG(((B43:E43+$N$3)/F43),2)),0)</f>
        <v>0</v>
      </c>
    </row>
    <row r="44" spans="1:19" x14ac:dyDescent="0.25">
      <c r="A44" s="14" t="s">
        <v>8</v>
      </c>
      <c r="B44" s="25">
        <v>0</v>
      </c>
      <c r="C44" s="25">
        <v>0</v>
      </c>
      <c r="D44" s="25">
        <v>0</v>
      </c>
      <c r="E44" s="25">
        <v>0</v>
      </c>
      <c r="F44" s="25">
        <f t="shared" si="6"/>
        <v>0</v>
      </c>
      <c r="G44" s="25">
        <f t="shared" si="8"/>
        <v>0</v>
      </c>
      <c r="H44" s="25">
        <v>0</v>
      </c>
      <c r="I44" s="25">
        <v>0</v>
      </c>
    </row>
    <row r="45" spans="1:19" ht="15.75" thickBot="1" x14ac:dyDescent="0.3">
      <c r="A45" s="14" t="s">
        <v>9</v>
      </c>
      <c r="B45" s="19">
        <v>0</v>
      </c>
      <c r="C45" s="19">
        <v>0</v>
      </c>
      <c r="D45" s="19">
        <v>1</v>
      </c>
      <c r="E45" s="19">
        <v>0</v>
      </c>
      <c r="F45" s="19">
        <f t="shared" si="6"/>
        <v>1</v>
      </c>
      <c r="G45" s="38">
        <f t="shared" si="8"/>
        <v>2.5006251562890725E-4</v>
      </c>
      <c r="H45" s="38" cm="1">
        <f t="array" ref="H45">1-SUM(POWER((B45:E45)/F45,2))</f>
        <v>0</v>
      </c>
      <c r="I45" s="38" cm="1">
        <f t="array" ref="I45">MAX(-SUM(((B45:E45)/F45)*LOG(((B45:E45+$N$3)/F45),2)),0)</f>
        <v>0</v>
      </c>
    </row>
    <row r="46" spans="1:19" ht="15.75" thickBot="1" x14ac:dyDescent="0.3">
      <c r="A46" s="2"/>
      <c r="B46" s="2"/>
      <c r="C46" s="2"/>
      <c r="D46" s="2"/>
      <c r="E46" s="25" t="s">
        <v>34</v>
      </c>
      <c r="F46" s="29">
        <f>SUM(F40:F45)</f>
        <v>3999</v>
      </c>
      <c r="G46" s="30" t="s">
        <v>19</v>
      </c>
      <c r="H46" s="31" cm="1">
        <f t="array" ref="H46">SUM(H40:H45*G40:G45)</f>
        <v>0.44872457193994825</v>
      </c>
      <c r="I46" s="32" cm="1">
        <f t="array" ref="I46">SUM(I40:I45*G40:G45)</f>
        <v>1.0771303497496769</v>
      </c>
      <c r="M46">
        <f>((H12-H27)/H12 + (H46-H61)/H46)/2</f>
        <v>1.8517288253728469E-3</v>
      </c>
      <c r="N46">
        <f>((I12-I27)/I12 + (I46-I61)/I46)/2</f>
        <v>6.4480259109083978E-3</v>
      </c>
    </row>
    <row r="47" spans="1:19" ht="15.75" thickBot="1" x14ac:dyDescent="0.3"/>
    <row r="48" spans="1:19" x14ac:dyDescent="0.25">
      <c r="A48" s="44" t="s">
        <v>38</v>
      </c>
      <c r="B48" s="45" t="s">
        <v>1</v>
      </c>
      <c r="C48" s="45"/>
      <c r="D48" s="45"/>
      <c r="E48" s="45"/>
      <c r="F48" s="46" t="s">
        <v>49</v>
      </c>
      <c r="G48" s="47"/>
      <c r="H48" s="47"/>
      <c r="I48" s="48"/>
    </row>
    <row r="49" spans="1:19" ht="15.75" thickBot="1" x14ac:dyDescent="0.3">
      <c r="A49" s="49"/>
      <c r="B49" s="50" t="s">
        <v>2</v>
      </c>
      <c r="C49" s="50" t="s">
        <v>3</v>
      </c>
      <c r="D49" s="50" t="s">
        <v>4</v>
      </c>
      <c r="E49" s="50" t="s">
        <v>5</v>
      </c>
      <c r="F49" s="50" t="s">
        <v>21</v>
      </c>
      <c r="G49" s="50" t="s">
        <v>16</v>
      </c>
      <c r="H49" s="50" t="s">
        <v>15</v>
      </c>
      <c r="I49" s="51" t="s">
        <v>17</v>
      </c>
    </row>
    <row r="50" spans="1:19" x14ac:dyDescent="0.25">
      <c r="A50" s="55" t="s">
        <v>23</v>
      </c>
      <c r="B50" s="43">
        <v>7</v>
      </c>
      <c r="C50" s="43">
        <v>350</v>
      </c>
      <c r="D50" s="43">
        <v>394</v>
      </c>
      <c r="E50" s="43">
        <v>10</v>
      </c>
      <c r="F50" s="43">
        <f>SUM(B50:E50)</f>
        <v>761</v>
      </c>
      <c r="G50" s="43">
        <f>F50/$N$2</f>
        <v>0.1902975743935984</v>
      </c>
      <c r="H50" s="43" cm="1">
        <f t="array" ref="H50">1-SUM(POWER((B50:E50)/F50,2))</f>
        <v>0.52016072634216348</v>
      </c>
      <c r="I50" s="43" cm="1">
        <f t="array" ref="I50">MAX(-SUM(((B50:E50)/F50)*LOG(((B50:E50+$N$3)/F50),2)),0)</f>
        <v>1.1514069517684546</v>
      </c>
    </row>
    <row r="51" spans="1:19" x14ac:dyDescent="0.25">
      <c r="A51" s="1" t="s">
        <v>24</v>
      </c>
      <c r="B51" s="19">
        <v>24</v>
      </c>
      <c r="C51" s="19">
        <v>446</v>
      </c>
      <c r="D51" s="19">
        <v>1153</v>
      </c>
      <c r="E51" s="19">
        <v>25</v>
      </c>
      <c r="F51" s="19">
        <f t="shared" ref="F51:F60" si="9">SUM(B51:E51)</f>
        <v>1648</v>
      </c>
      <c r="G51" s="19">
        <f t="shared" ref="G51:G60" si="10">F51/$N$2</f>
        <v>0.41210302575643909</v>
      </c>
      <c r="H51" s="19" cm="1">
        <f t="array" ref="H51">1-SUM(POWER((B51:E51)/F51,2))</f>
        <v>0.43682619120558019</v>
      </c>
      <c r="I51" s="19" cm="1">
        <f t="array" ref="I51">MAX(-SUM(((B51:E51)/F51)*LOG(((B51:E51+$N$3)/F51),2)),0)</f>
        <v>1.0513647821476453</v>
      </c>
    </row>
    <row r="52" spans="1:19" x14ac:dyDescent="0.25">
      <c r="A52" s="1" t="s">
        <v>25</v>
      </c>
      <c r="B52" s="25">
        <v>7</v>
      </c>
      <c r="C52" s="25">
        <v>151</v>
      </c>
      <c r="D52" s="25">
        <v>439</v>
      </c>
      <c r="E52" s="25">
        <v>15</v>
      </c>
      <c r="F52" s="25">
        <f t="shared" si="9"/>
        <v>612</v>
      </c>
      <c r="G52" s="25">
        <f t="shared" si="10"/>
        <v>0.15303825956489123</v>
      </c>
      <c r="H52" s="25" cm="1">
        <f t="array" ref="H52">1-SUM(POWER((B52:E52)/F52,2))</f>
        <v>0.42384339356657708</v>
      </c>
      <c r="I52" s="25" cm="1">
        <f t="array" ref="I52">MAX(-SUM(((B52:E52)/F52)*LOG(((B52:E52+$N$3)/F52),2)),0)</f>
        <v>1.046881602671998</v>
      </c>
    </row>
    <row r="53" spans="1:19" x14ac:dyDescent="0.25">
      <c r="A53" s="1" t="s">
        <v>26</v>
      </c>
      <c r="B53" s="19">
        <v>6</v>
      </c>
      <c r="C53" s="19">
        <v>102</v>
      </c>
      <c r="D53" s="19">
        <v>278</v>
      </c>
      <c r="E53" s="19">
        <v>14</v>
      </c>
      <c r="F53" s="19">
        <f t="shared" si="9"/>
        <v>400</v>
      </c>
      <c r="G53" s="19">
        <f t="shared" si="10"/>
        <v>0.1000250062515629</v>
      </c>
      <c r="H53" s="19" cm="1">
        <f t="array" ref="H53">1-SUM(POWER((B53:E53)/F53,2))</f>
        <v>0.45050000000000001</v>
      </c>
      <c r="I53" s="19" cm="1">
        <f t="array" ref="I53">MAX(-SUM(((B53:E53)/F53)*LOG(((B53:E53+$N$3)/F53),2)),0)</f>
        <v>1.1276918222463221</v>
      </c>
    </row>
    <row r="54" spans="1:19" x14ac:dyDescent="0.25">
      <c r="A54" s="1" t="s">
        <v>27</v>
      </c>
      <c r="B54" s="25">
        <v>1</v>
      </c>
      <c r="C54" s="25">
        <v>76</v>
      </c>
      <c r="D54" s="25">
        <v>239</v>
      </c>
      <c r="E54" s="25">
        <v>12</v>
      </c>
      <c r="F54" s="25">
        <f t="shared" si="9"/>
        <v>328</v>
      </c>
      <c r="G54" s="25">
        <f t="shared" si="10"/>
        <v>8.2020505126281576E-2</v>
      </c>
      <c r="H54" s="25" cm="1">
        <f t="array" ref="H54">1-SUM(POWER((B54:E54)/F54,2))</f>
        <v>0.41402067221891725</v>
      </c>
      <c r="I54" s="25" cm="1">
        <f t="array" ref="I54">MAX(-SUM(((B54:E54)/F54)*LOG(((B54:E54+$N$3)/F54),2)),0)</f>
        <v>1.0216702724907505</v>
      </c>
    </row>
    <row r="55" spans="1:19" x14ac:dyDescent="0.25">
      <c r="A55" s="1" t="s">
        <v>28</v>
      </c>
      <c r="B55" s="19">
        <v>0</v>
      </c>
      <c r="C55" s="19">
        <v>37</v>
      </c>
      <c r="D55" s="19">
        <v>135</v>
      </c>
      <c r="E55" s="19">
        <v>4</v>
      </c>
      <c r="F55" s="19">
        <f t="shared" si="9"/>
        <v>176</v>
      </c>
      <c r="G55" s="19">
        <f t="shared" si="10"/>
        <v>4.4011002750687672E-2</v>
      </c>
      <c r="H55" s="19" cm="1">
        <f t="array" ref="H55">1-SUM(POWER((B55:E55)/F55,2))</f>
        <v>0.36692923553719003</v>
      </c>
      <c r="I55" s="19" cm="1">
        <f t="array" ref="I55">MAX(-SUM(((B55:E55)/F55)*LOG(((B55:E55+$N$3)/F55),2)),0)</f>
        <v>0.89056866335244889</v>
      </c>
    </row>
    <row r="56" spans="1:19" x14ac:dyDescent="0.25">
      <c r="A56" s="1" t="s">
        <v>29</v>
      </c>
      <c r="B56" s="25">
        <v>0</v>
      </c>
      <c r="C56" s="25">
        <v>14</v>
      </c>
      <c r="D56" s="25">
        <v>43</v>
      </c>
      <c r="E56" s="25">
        <v>9</v>
      </c>
      <c r="F56" s="25">
        <f t="shared" si="9"/>
        <v>66</v>
      </c>
      <c r="G56" s="25">
        <f t="shared" si="10"/>
        <v>1.6504126031507877E-2</v>
      </c>
      <c r="H56" s="25" cm="1">
        <f t="array" ref="H56">1-SUM(POWER((B56:E56)/F56,2))</f>
        <v>0.51193755739210289</v>
      </c>
      <c r="I56" s="25" cm="1">
        <f t="array" ref="I56">MAX(-SUM(((B56:E56)/F56)*LOG(((B56:E56+$N$3)/F56),2)),0)</f>
        <v>1.2692171742981886</v>
      </c>
    </row>
    <row r="57" spans="1:19" x14ac:dyDescent="0.25">
      <c r="A57" s="1" t="s">
        <v>30</v>
      </c>
      <c r="B57" s="19">
        <v>1</v>
      </c>
      <c r="C57" s="19">
        <v>1</v>
      </c>
      <c r="D57" s="19">
        <v>5</v>
      </c>
      <c r="E57" s="19">
        <v>0</v>
      </c>
      <c r="F57" s="19">
        <f t="shared" si="9"/>
        <v>7</v>
      </c>
      <c r="G57" s="19">
        <f t="shared" si="10"/>
        <v>1.7504376094023505E-3</v>
      </c>
      <c r="H57" s="19" cm="1">
        <f t="array" ref="H57">1-SUM(POWER((B57:E57)/F57,2))</f>
        <v>0.44897959183673464</v>
      </c>
      <c r="I57" s="19" cm="1">
        <f t="array" ref="I57">MAX(-SUM(((B57:E57)/F57)*LOG(((B57:E57+$N$3)/F57),2)),0)</f>
        <v>1.1488348542809161</v>
      </c>
    </row>
    <row r="58" spans="1:19" x14ac:dyDescent="0.25">
      <c r="A58" s="1" t="s">
        <v>31</v>
      </c>
      <c r="B58" s="25">
        <v>0</v>
      </c>
      <c r="C58" s="25">
        <v>0</v>
      </c>
      <c r="D58" s="25">
        <v>0</v>
      </c>
      <c r="E58" s="25">
        <v>0</v>
      </c>
      <c r="F58" s="25">
        <f t="shared" si="9"/>
        <v>0</v>
      </c>
      <c r="G58" s="25">
        <f t="shared" si="10"/>
        <v>0</v>
      </c>
      <c r="H58" s="25">
        <v>0</v>
      </c>
      <c r="I58" s="25">
        <v>0</v>
      </c>
    </row>
    <row r="59" spans="1:19" x14ac:dyDescent="0.25">
      <c r="A59" s="1" t="s">
        <v>32</v>
      </c>
      <c r="B59" s="19">
        <v>0</v>
      </c>
      <c r="C59" s="19">
        <v>0</v>
      </c>
      <c r="D59" s="19">
        <v>1</v>
      </c>
      <c r="E59" s="19">
        <v>0</v>
      </c>
      <c r="F59" s="19">
        <f t="shared" si="9"/>
        <v>1</v>
      </c>
      <c r="G59" s="19">
        <f t="shared" si="10"/>
        <v>2.5006251562890725E-4</v>
      </c>
      <c r="H59" s="19" cm="1">
        <f t="array" ref="H59">1-SUM(POWER((B59:E59)/F59,2))</f>
        <v>0</v>
      </c>
      <c r="I59" s="19" cm="1">
        <f t="array" ref="I59">MAX(-SUM(((B59:E59)/F59)*LOG(((B59:E59+$N$3)/F59),2)),0)</f>
        <v>0</v>
      </c>
    </row>
    <row r="60" spans="1:19" ht="15.75" thickBot="1" x14ac:dyDescent="0.3">
      <c r="A60" s="1" t="s">
        <v>33</v>
      </c>
      <c r="B60" s="25">
        <v>0</v>
      </c>
      <c r="C60" s="25">
        <v>0</v>
      </c>
      <c r="D60" s="25">
        <v>0</v>
      </c>
      <c r="E60" s="25">
        <v>0</v>
      </c>
      <c r="F60" s="25">
        <f t="shared" si="9"/>
        <v>0</v>
      </c>
      <c r="G60" s="26">
        <f t="shared" si="10"/>
        <v>0</v>
      </c>
      <c r="H60" s="26">
        <v>0</v>
      </c>
      <c r="I60" s="26">
        <v>0</v>
      </c>
    </row>
    <row r="61" spans="1:19" ht="15.75" thickBot="1" x14ac:dyDescent="0.3">
      <c r="A61" s="2"/>
      <c r="B61" s="2"/>
      <c r="C61" s="2"/>
      <c r="D61" s="2"/>
      <c r="E61" s="19" t="s">
        <v>34</v>
      </c>
      <c r="F61" s="20">
        <f>SUM(F50:F60)</f>
        <v>3999</v>
      </c>
      <c r="G61" s="21" t="s">
        <v>19</v>
      </c>
      <c r="H61" s="22" cm="1">
        <f t="array" ref="H61">SUM(H50:H60*G50:G60)</f>
        <v>0.44827034123256165</v>
      </c>
      <c r="I61" s="23" cm="1">
        <f t="array" ref="I61">SUM(I50:I60*G50:G60)</f>
        <v>1.0713418936282944</v>
      </c>
    </row>
    <row r="62" spans="1:19" ht="15.75" thickBot="1" x14ac:dyDescent="0.3"/>
    <row r="63" spans="1:19" x14ac:dyDescent="0.25">
      <c r="A63" s="44" t="s">
        <v>35</v>
      </c>
      <c r="B63" s="56" t="s">
        <v>1</v>
      </c>
      <c r="C63" s="56"/>
      <c r="D63" s="56"/>
      <c r="E63" s="56"/>
      <c r="F63" s="46" t="s">
        <v>49</v>
      </c>
      <c r="G63" s="47"/>
      <c r="H63" s="47"/>
      <c r="I63" s="48"/>
      <c r="K63" s="44" t="s">
        <v>52</v>
      </c>
      <c r="L63" s="56" t="s">
        <v>1</v>
      </c>
      <c r="M63" s="56"/>
      <c r="N63" s="56"/>
      <c r="O63" s="56"/>
      <c r="P63" s="46" t="s">
        <v>49</v>
      </c>
      <c r="Q63" s="47"/>
      <c r="R63" s="47"/>
      <c r="S63" s="48"/>
    </row>
    <row r="64" spans="1:19" ht="15.75" thickBot="1" x14ac:dyDescent="0.3">
      <c r="A64" s="49"/>
      <c r="B64" s="57" t="s">
        <v>2</v>
      </c>
      <c r="C64" s="57" t="s">
        <v>3</v>
      </c>
      <c r="D64" s="57" t="s">
        <v>4</v>
      </c>
      <c r="E64" s="57" t="s">
        <v>5</v>
      </c>
      <c r="F64" s="50" t="s">
        <v>21</v>
      </c>
      <c r="G64" s="50" t="s">
        <v>16</v>
      </c>
      <c r="H64" s="50" t="s">
        <v>15</v>
      </c>
      <c r="I64" s="51" t="s">
        <v>17</v>
      </c>
      <c r="K64" s="49"/>
      <c r="L64" s="57" t="s">
        <v>2</v>
      </c>
      <c r="M64" s="57" t="s">
        <v>3</v>
      </c>
      <c r="N64" s="57" t="s">
        <v>4</v>
      </c>
      <c r="O64" s="57" t="s">
        <v>5</v>
      </c>
      <c r="P64" s="50" t="s">
        <v>21</v>
      </c>
      <c r="Q64" s="50" t="s">
        <v>16</v>
      </c>
      <c r="R64" s="50" t="s">
        <v>15</v>
      </c>
      <c r="S64" s="51" t="s">
        <v>17</v>
      </c>
    </row>
    <row r="65" spans="1:19" x14ac:dyDescent="0.25">
      <c r="A65" s="55" t="s">
        <v>6</v>
      </c>
      <c r="B65" s="43">
        <v>45</v>
      </c>
      <c r="C65" s="43">
        <v>1157</v>
      </c>
      <c r="D65" s="43">
        <v>2617</v>
      </c>
      <c r="E65" s="43">
        <v>89</v>
      </c>
      <c r="F65" s="43">
        <f>SUM(B65:E65)</f>
        <v>3908</v>
      </c>
      <c r="G65" s="43">
        <f>F65/$N$2</f>
        <v>0.97724431107776943</v>
      </c>
      <c r="H65" s="43" cm="1">
        <f t="array" ref="H65">1-SUM(POWER((B65:E65)/F65,2))</f>
        <v>0.46326381911916759</v>
      </c>
      <c r="I65" s="43" cm="1">
        <f t="array" ref="I65">MAX(-SUM(((B65:E65)/F65)*LOG(((B65:E65+$N$3)/F65),2)),0)</f>
        <v>1.1057218626933296</v>
      </c>
      <c r="K65" s="58" t="s">
        <v>24</v>
      </c>
      <c r="L65" s="59">
        <v>1</v>
      </c>
      <c r="M65" s="59">
        <v>18</v>
      </c>
      <c r="N65" s="59">
        <v>60</v>
      </c>
      <c r="O65" s="59">
        <v>0</v>
      </c>
      <c r="P65" s="59">
        <f>SUM(L65:O65)</f>
        <v>79</v>
      </c>
      <c r="Q65" s="59">
        <f t="shared" ref="Q65:Q68" si="11">P65/$N$2</f>
        <v>1.9754938734683671E-2</v>
      </c>
      <c r="R65" s="59" cm="1">
        <f t="array" ref="R65">1-SUM(POWER((L65:O65)/P65,2))</f>
        <v>0.37109437590129779</v>
      </c>
      <c r="S65" s="59" cm="1">
        <f t="array" ref="S65">MAX(-SUM(((L65:O65)/P65)*LOG(((L65:O65+$N$3)/P65),2)),0)</f>
        <v>0.8674252321964353</v>
      </c>
    </row>
    <row r="66" spans="1:19" x14ac:dyDescent="0.25">
      <c r="A66" s="11" t="s">
        <v>24</v>
      </c>
      <c r="B66" s="19">
        <v>1</v>
      </c>
      <c r="C66" s="19">
        <v>18</v>
      </c>
      <c r="D66" s="19">
        <v>60</v>
      </c>
      <c r="E66" s="19">
        <v>0</v>
      </c>
      <c r="F66" s="19">
        <f>SUM(B66:E66)</f>
        <v>79</v>
      </c>
      <c r="G66" s="19">
        <f t="shared" ref="G66:G69" si="12">F66/$N$2</f>
        <v>1.9754938734683671E-2</v>
      </c>
      <c r="H66" s="19" cm="1">
        <f t="array" ref="H66">1-SUM(POWER((B66:E66)/F66,2))</f>
        <v>0.37109437590129779</v>
      </c>
      <c r="I66" s="19" cm="1">
        <f t="array" ref="I66">MAX(-SUM(((B66:E66)/F66)*LOG(((B66:E66+$N$3)/F66),2)),0)</f>
        <v>0.8674252321964353</v>
      </c>
      <c r="K66" s="11" t="s">
        <v>25</v>
      </c>
      <c r="L66" s="25">
        <v>0</v>
      </c>
      <c r="M66" s="25">
        <v>2</v>
      </c>
      <c r="N66" s="25">
        <v>7</v>
      </c>
      <c r="O66" s="25">
        <v>0</v>
      </c>
      <c r="P66" s="25">
        <f>SUM(L66:O66)</f>
        <v>9</v>
      </c>
      <c r="Q66" s="25">
        <f t="shared" si="11"/>
        <v>2.2505626406601649E-3</v>
      </c>
      <c r="R66" s="25" cm="1">
        <f t="array" ref="R66">1-SUM(POWER((L66:O66)/P66,2))</f>
        <v>0.34567901234567899</v>
      </c>
      <c r="S66" s="25" cm="1">
        <f t="array" ref="S66">MAX(-SUM(((L66:O66)/P66)*LOG(((L66:O66+$N$3)/P66),2)),0)</f>
        <v>0.76420450650862004</v>
      </c>
    </row>
    <row r="67" spans="1:19" x14ac:dyDescent="0.25">
      <c r="A67" s="11" t="s">
        <v>25</v>
      </c>
      <c r="B67" s="25">
        <v>0</v>
      </c>
      <c r="C67" s="25">
        <v>2</v>
      </c>
      <c r="D67" s="25">
        <v>7</v>
      </c>
      <c r="E67" s="25">
        <v>0</v>
      </c>
      <c r="F67" s="25">
        <f>SUM(B67:E67)</f>
        <v>9</v>
      </c>
      <c r="G67" s="25">
        <f t="shared" si="12"/>
        <v>2.2505626406601649E-3</v>
      </c>
      <c r="H67" s="25" cm="1">
        <f t="array" ref="H67">1-SUM(POWER((B67:E67)/F67,2))</f>
        <v>0.34567901234567899</v>
      </c>
      <c r="I67" s="25" cm="1">
        <f t="array" ref="I67">MAX(-SUM(((B67:E67)/F67)*LOG(((B67:E67+$N$3)/F67),2)),0)</f>
        <v>0.76420450650862004</v>
      </c>
      <c r="K67" s="1">
        <v>3</v>
      </c>
      <c r="L67" s="19">
        <v>0</v>
      </c>
      <c r="M67" s="19">
        <v>0</v>
      </c>
      <c r="N67" s="19">
        <v>2</v>
      </c>
      <c r="O67" s="19">
        <v>0</v>
      </c>
      <c r="P67" s="19">
        <f>SUM(L67:O67)</f>
        <v>2</v>
      </c>
      <c r="Q67" s="19">
        <f t="shared" si="11"/>
        <v>5.0012503125781451E-4</v>
      </c>
      <c r="R67" s="19" cm="1">
        <f t="array" ref="R67">1-SUM(POWER((L67:O67)/P67,2))</f>
        <v>0</v>
      </c>
      <c r="S67" s="19" cm="1">
        <f t="array" ref="S67">MAX(-SUM(((L67:O67)/P67)*LOG(((L67:O67+$N$3)/P67),2)),0)</f>
        <v>0</v>
      </c>
    </row>
    <row r="68" spans="1:19" ht="15.75" thickBot="1" x14ac:dyDescent="0.3">
      <c r="A68" s="1">
        <v>3</v>
      </c>
      <c r="B68" s="19">
        <v>0</v>
      </c>
      <c r="C68" s="19">
        <v>0</v>
      </c>
      <c r="D68" s="19">
        <v>2</v>
      </c>
      <c r="E68" s="19">
        <v>0</v>
      </c>
      <c r="F68" s="19">
        <f>SUM(B68:E68)</f>
        <v>2</v>
      </c>
      <c r="G68" s="19">
        <f t="shared" si="12"/>
        <v>5.0012503125781451E-4</v>
      </c>
      <c r="H68" s="19" cm="1">
        <f t="array" ref="H68">1-SUM(POWER((B68:E68)/F68,2))</f>
        <v>0</v>
      </c>
      <c r="I68" s="19" cm="1">
        <f t="array" ref="I68">MAX(-SUM(((B68:E68)/F68)*LOG(((B68:E68+$N$3)/F68),2)),0)</f>
        <v>0</v>
      </c>
      <c r="K68" s="1" t="s">
        <v>27</v>
      </c>
      <c r="L68" s="25">
        <v>0</v>
      </c>
      <c r="M68" s="25">
        <v>0</v>
      </c>
      <c r="N68" s="25">
        <v>1</v>
      </c>
      <c r="O68" s="25">
        <v>0</v>
      </c>
      <c r="P68" s="25">
        <f>SUM(L68:O68)</f>
        <v>1</v>
      </c>
      <c r="Q68" s="26">
        <f t="shared" si="11"/>
        <v>2.5006251562890725E-4</v>
      </c>
      <c r="R68" s="26" cm="1">
        <f t="array" ref="R68">1-SUM(POWER((L68:O68)/P68,2))</f>
        <v>0</v>
      </c>
      <c r="S68" s="26" cm="1">
        <f t="array" ref="S68">MAX(-SUM(((L68:O68)/P68)*LOG(((L68:O68+$N$3)/P68),2)),0)</f>
        <v>0</v>
      </c>
    </row>
    <row r="69" spans="1:19" ht="15.75" thickBot="1" x14ac:dyDescent="0.3">
      <c r="A69" s="1" t="s">
        <v>27</v>
      </c>
      <c r="B69" s="25">
        <v>0</v>
      </c>
      <c r="C69" s="25">
        <v>0</v>
      </c>
      <c r="D69" s="25">
        <v>1</v>
      </c>
      <c r="E69" s="25">
        <v>0</v>
      </c>
      <c r="F69" s="25">
        <f>SUM(B69:E69)</f>
        <v>1</v>
      </c>
      <c r="G69" s="26">
        <f t="shared" si="12"/>
        <v>2.5006251562890725E-4</v>
      </c>
      <c r="H69" s="26" cm="1">
        <f t="array" ref="H69">1-SUM(POWER((B69:E69)/F69,2))</f>
        <v>0</v>
      </c>
      <c r="I69" s="26" cm="1">
        <f t="array" ref="I69">MAX(-SUM(((B69:E69)/F69)*LOG(((B69:E69+$N$3)/F69),2)),0)</f>
        <v>0</v>
      </c>
      <c r="K69" s="2"/>
      <c r="L69" s="2"/>
      <c r="M69" s="2"/>
      <c r="N69" s="2"/>
      <c r="O69" s="19" t="s">
        <v>34</v>
      </c>
      <c r="P69" s="20">
        <f>SUM(P65:P68)</f>
        <v>91</v>
      </c>
      <c r="Q69" s="21" t="s">
        <v>19</v>
      </c>
      <c r="R69" s="22" cm="1">
        <f t="array" ref="R69">SUM(R65:R68*Q65:Q68)</f>
        <v>8.1089189315613E-3</v>
      </c>
      <c r="S69" s="23" cm="1">
        <f t="array" ref="S69">SUM(S65:S68*Q65:Q68)</f>
        <v>1.8855822431131777E-2</v>
      </c>
    </row>
    <row r="70" spans="1:19" ht="15.75" thickBot="1" x14ac:dyDescent="0.3">
      <c r="A70" s="2"/>
      <c r="B70" s="2"/>
      <c r="C70" s="2"/>
      <c r="D70" s="2"/>
      <c r="E70" s="19" t="s">
        <v>34</v>
      </c>
      <c r="F70" s="20">
        <f>SUM(F65:F69)</f>
        <v>3999</v>
      </c>
      <c r="G70" s="21" t="s">
        <v>19</v>
      </c>
      <c r="H70" s="22" cm="1">
        <f t="array" ref="H70">SUM(H65:H69*G65:G69)</f>
        <v>0.4608308506939286</v>
      </c>
      <c r="I70" s="23" cm="1">
        <f t="array" ref="I70">SUM(I65:I69*G65:G69)</f>
        <v>1.0994162223825026</v>
      </c>
    </row>
    <row r="72" spans="1:19" x14ac:dyDescent="0.25">
      <c r="A72" s="12" t="s">
        <v>48</v>
      </c>
      <c r="B72" s="4" t="s">
        <v>1</v>
      </c>
      <c r="C72" s="4"/>
      <c r="D72" s="4"/>
      <c r="E72" s="4"/>
      <c r="F72" s="15" t="s">
        <v>49</v>
      </c>
      <c r="G72" s="16"/>
      <c r="H72" s="16"/>
      <c r="I72" s="17"/>
    </row>
    <row r="73" spans="1:19" x14ac:dyDescent="0.25">
      <c r="A73" s="12"/>
      <c r="B73" s="6" t="s">
        <v>2</v>
      </c>
      <c r="C73" s="6" t="s">
        <v>3</v>
      </c>
      <c r="D73" s="6" t="s">
        <v>4</v>
      </c>
      <c r="E73" s="6" t="s">
        <v>5</v>
      </c>
      <c r="F73" s="6" t="s">
        <v>21</v>
      </c>
      <c r="G73" s="6" t="s">
        <v>16</v>
      </c>
      <c r="H73" s="6" t="s">
        <v>15</v>
      </c>
      <c r="I73" s="6" t="s">
        <v>17</v>
      </c>
    </row>
    <row r="74" spans="1:19" x14ac:dyDescent="0.25">
      <c r="A74" s="10" t="s">
        <v>39</v>
      </c>
      <c r="B74" s="24">
        <v>0</v>
      </c>
      <c r="C74" s="24">
        <v>3</v>
      </c>
      <c r="D74" s="24">
        <v>0</v>
      </c>
      <c r="E74" s="24">
        <v>0</v>
      </c>
      <c r="F74" s="25">
        <f>SUM(B74:E74)</f>
        <v>3</v>
      </c>
      <c r="G74" s="25">
        <f>F74/$N$2</f>
        <v>7.501875468867217E-4</v>
      </c>
      <c r="H74" s="25" cm="1">
        <f t="array" ref="H74">1-SUM(POWER((B74:E74)/F74,2))</f>
        <v>0</v>
      </c>
      <c r="I74" s="25" cm="1">
        <f t="array" ref="I74">MAX(-SUM(((B74:E74)/F74)*LOG(((B74:E74+$N$3)/F74),2)),0)</f>
        <v>0</v>
      </c>
    </row>
    <row r="75" spans="1:19" x14ac:dyDescent="0.25">
      <c r="A75" s="11" t="s">
        <v>40</v>
      </c>
      <c r="B75" s="18">
        <v>1</v>
      </c>
      <c r="C75" s="18">
        <v>8</v>
      </c>
      <c r="D75" s="18">
        <v>0</v>
      </c>
      <c r="E75" s="18">
        <v>0</v>
      </c>
      <c r="F75" s="19">
        <f t="shared" ref="F75:F82" si="13">SUM(B75:E75)</f>
        <v>9</v>
      </c>
      <c r="G75" s="19">
        <f t="shared" ref="G75:G82" si="14">F75/$N$2</f>
        <v>2.2505626406601649E-3</v>
      </c>
      <c r="H75" s="19" cm="1">
        <f t="array" ref="H75">1-SUM(POWER((B75:E75)/F75,2))</f>
        <v>0.19753086419753085</v>
      </c>
      <c r="I75" s="19" cm="1">
        <f t="array" ref="I75">MAX(-SUM(((B75:E75)/F75)*LOG(((B75:E75+$N$3)/F75),2)),0)</f>
        <v>0.5032583347756453</v>
      </c>
    </row>
    <row r="76" spans="1:19" x14ac:dyDescent="0.25">
      <c r="A76" s="11" t="s">
        <v>41</v>
      </c>
      <c r="B76" s="24">
        <v>2</v>
      </c>
      <c r="C76" s="24">
        <v>69</v>
      </c>
      <c r="D76" s="24">
        <v>87</v>
      </c>
      <c r="E76" s="24">
        <v>5</v>
      </c>
      <c r="F76" s="25">
        <f t="shared" si="13"/>
        <v>163</v>
      </c>
      <c r="G76" s="25">
        <f t="shared" si="14"/>
        <v>4.0760190047511878E-2</v>
      </c>
      <c r="H76" s="25" cm="1">
        <f t="array" ref="H76">1-SUM(POWER((B76:E76)/F76,2))</f>
        <v>0.53483382889834019</v>
      </c>
      <c r="I76" s="25" cm="1">
        <f t="array" ref="I76">MAX(-SUM(((B76:E76)/F76)*LOG(((B76:E76+$N$3)/F76),2)),0)</f>
        <v>1.2405446442251276</v>
      </c>
    </row>
    <row r="77" spans="1:19" x14ac:dyDescent="0.25">
      <c r="A77" s="10" t="s">
        <v>42</v>
      </c>
      <c r="B77" s="18">
        <v>5</v>
      </c>
      <c r="C77" s="18">
        <v>308</v>
      </c>
      <c r="D77" s="18">
        <v>458</v>
      </c>
      <c r="E77" s="18">
        <v>10</v>
      </c>
      <c r="F77" s="19">
        <f t="shared" si="13"/>
        <v>781</v>
      </c>
      <c r="G77" s="19">
        <f t="shared" si="14"/>
        <v>0.19529882470617654</v>
      </c>
      <c r="H77" s="19" cm="1">
        <f t="array" ref="H77">1-SUM(POWER((B77:E77)/F77,2))</f>
        <v>0.50037297466559338</v>
      </c>
      <c r="I77" s="19" cm="1">
        <f t="array" ref="I77">MAX(-SUM(((B77:E77)/F77)*LOG(((B77:E77+$N$3)/F77),2)),0)</f>
        <v>1.1080846140629264</v>
      </c>
    </row>
    <row r="78" spans="1:19" x14ac:dyDescent="0.25">
      <c r="A78" s="10" t="s">
        <v>43</v>
      </c>
      <c r="B78" s="24">
        <v>13</v>
      </c>
      <c r="C78" s="24">
        <v>148</v>
      </c>
      <c r="D78" s="24">
        <v>404</v>
      </c>
      <c r="E78" s="24">
        <v>12</v>
      </c>
      <c r="F78" s="25">
        <f t="shared" si="13"/>
        <v>577</v>
      </c>
      <c r="G78" s="25">
        <f t="shared" si="14"/>
        <v>0.14428607151787948</v>
      </c>
      <c r="H78" s="25" cm="1">
        <f t="array" ref="H78">1-SUM(POWER((B78:E78)/F78,2))</f>
        <v>0.4430253897978248</v>
      </c>
      <c r="I78" s="25" cm="1">
        <f t="array" ref="I78">MAX(-SUM(((B78:E78)/F78)*LOG(((B78:E78+$N$3)/F78),2)),0)</f>
        <v>1.1030309688026787</v>
      </c>
    </row>
    <row r="79" spans="1:19" x14ac:dyDescent="0.25">
      <c r="A79" s="10" t="s">
        <v>44</v>
      </c>
      <c r="B79" s="18">
        <v>20</v>
      </c>
      <c r="C79" s="18">
        <v>367</v>
      </c>
      <c r="D79" s="18">
        <v>1099</v>
      </c>
      <c r="E79" s="18">
        <v>28</v>
      </c>
      <c r="F79" s="19">
        <f t="shared" si="13"/>
        <v>1514</v>
      </c>
      <c r="G79" s="19">
        <f t="shared" si="14"/>
        <v>0.37859464866216552</v>
      </c>
      <c r="H79" s="19" cm="1">
        <f t="array" ref="H79">1-SUM(POWER((B79:E79)/F79,2))</f>
        <v>0.4138049276763418</v>
      </c>
      <c r="I79" s="19" cm="1">
        <f t="array" ref="I79">MAX(-SUM(((B79:E79)/F79)*LOG(((B79:E79+$N$3)/F79),2)),0)</f>
        <v>1.0200132503014356</v>
      </c>
    </row>
    <row r="80" spans="1:19" x14ac:dyDescent="0.25">
      <c r="A80" s="10" t="s">
        <v>45</v>
      </c>
      <c r="B80" s="24">
        <v>4</v>
      </c>
      <c r="C80" s="24">
        <v>262</v>
      </c>
      <c r="D80" s="24">
        <v>613</v>
      </c>
      <c r="E80" s="24">
        <v>32</v>
      </c>
      <c r="F80" s="25">
        <f t="shared" si="13"/>
        <v>911</v>
      </c>
      <c r="G80" s="25">
        <f t="shared" si="14"/>
        <v>0.22780695173793447</v>
      </c>
      <c r="H80" s="25" cm="1">
        <f t="array" ref="H80">1-SUM(POWER((B80:E80)/F80,2))</f>
        <v>0.46325855111510617</v>
      </c>
      <c r="I80" s="25" cm="1">
        <f t="array" ref="I80">MAX(-SUM(((B80:E80)/F80)*LOG(((B80:E80+$N$3)/F80),2)),0)</f>
        <v>1.1057535148829936</v>
      </c>
    </row>
    <row r="81" spans="1:10" x14ac:dyDescent="0.25">
      <c r="A81" s="10" t="s">
        <v>46</v>
      </c>
      <c r="B81" s="18">
        <v>1</v>
      </c>
      <c r="C81" s="18">
        <v>9</v>
      </c>
      <c r="D81" s="18">
        <v>19</v>
      </c>
      <c r="E81" s="18">
        <v>2</v>
      </c>
      <c r="F81" s="19">
        <f t="shared" si="13"/>
        <v>31</v>
      </c>
      <c r="G81" s="19">
        <f t="shared" si="14"/>
        <v>7.7519379844961239E-3</v>
      </c>
      <c r="H81" s="19" cm="1">
        <f t="array" ref="H81">1-SUM(POWER((B81:E81)/F81,2))</f>
        <v>0.53485952133194581</v>
      </c>
      <c r="I81" s="19" cm="1">
        <f t="array" ref="I81">MAX(-SUM(((B81:E81)/F81)*LOG(((B81:E81+$N$3)/F81),2)),0)</f>
        <v>1.365810898502716</v>
      </c>
    </row>
    <row r="82" spans="1:10" ht="15.75" thickBot="1" x14ac:dyDescent="0.3">
      <c r="A82" s="10" t="s">
        <v>47</v>
      </c>
      <c r="B82" s="24">
        <v>0</v>
      </c>
      <c r="C82" s="24">
        <v>3</v>
      </c>
      <c r="D82" s="24">
        <v>7</v>
      </c>
      <c r="E82" s="24">
        <v>0</v>
      </c>
      <c r="F82" s="25">
        <f t="shared" si="13"/>
        <v>10</v>
      </c>
      <c r="G82" s="26">
        <f t="shared" si="14"/>
        <v>2.5006251562890722E-3</v>
      </c>
      <c r="H82" s="26" cm="1">
        <f t="array" ref="H82">1-SUM(POWER((B82:E82)/F82,2))</f>
        <v>0.42000000000000004</v>
      </c>
      <c r="I82" s="26" cm="1">
        <f t="array" ref="I82">MAX(-SUM(((B82:E82)/F82)*LOG(((B82:E82+$N$3)/F82),2)),0)</f>
        <v>0.88129089923069226</v>
      </c>
    </row>
    <row r="83" spans="1:10" ht="15.75" thickBot="1" x14ac:dyDescent="0.3">
      <c r="A83" s="2"/>
      <c r="B83" s="2"/>
      <c r="C83" s="2"/>
      <c r="D83" s="2"/>
      <c r="E83" s="19" t="s">
        <v>34</v>
      </c>
      <c r="F83" s="20">
        <f>SUM(F74:F82)</f>
        <v>3999</v>
      </c>
      <c r="G83" s="21" t="s">
        <v>19</v>
      </c>
      <c r="H83" s="22" cm="1">
        <f t="array" ref="H83">SUM(H74:H82*G74:G82)</f>
        <v>0.45128344104639012</v>
      </c>
      <c r="I83" s="23" cm="1">
        <f t="array" ref="I83">SUM(I74:I82*G74:G82)</f>
        <v>1.078118433224466</v>
      </c>
    </row>
    <row r="86" spans="1:10" x14ac:dyDescent="0.25">
      <c r="A86" s="4" t="s">
        <v>50</v>
      </c>
      <c r="B86" s="13" t="s">
        <v>1</v>
      </c>
      <c r="C86" s="13"/>
      <c r="D86" s="13"/>
      <c r="E86" s="13"/>
      <c r="G86" s="15" t="s">
        <v>49</v>
      </c>
      <c r="H86" s="16"/>
      <c r="I86" s="16"/>
      <c r="J86" s="17"/>
    </row>
    <row r="87" spans="1:10" x14ac:dyDescent="0.25">
      <c r="A87" s="4"/>
      <c r="B87" s="5" t="s">
        <v>2</v>
      </c>
      <c r="C87" s="5" t="s">
        <v>3</v>
      </c>
      <c r="D87" s="5" t="s">
        <v>4</v>
      </c>
      <c r="E87" s="5" t="s">
        <v>5</v>
      </c>
      <c r="G87" s="6" t="s">
        <v>21</v>
      </c>
      <c r="H87" s="6" t="s">
        <v>16</v>
      </c>
      <c r="I87" s="6" t="s">
        <v>15</v>
      </c>
      <c r="J87" s="6" t="s">
        <v>17</v>
      </c>
    </row>
    <row r="88" spans="1:10" x14ac:dyDescent="0.25">
      <c r="A88" s="14" t="s">
        <v>6</v>
      </c>
      <c r="B88" s="25">
        <v>7</v>
      </c>
      <c r="C88" s="25">
        <v>7</v>
      </c>
      <c r="D88" s="25">
        <v>7</v>
      </c>
      <c r="E88" s="25">
        <v>7</v>
      </c>
      <c r="F88" s="39">
        <v>7</v>
      </c>
      <c r="G88" s="25">
        <f>SUM(B88:F88)</f>
        <v>35</v>
      </c>
      <c r="H88" s="25">
        <f>G88/$G$94</f>
        <v>6.363636363636363E-2</v>
      </c>
      <c r="I88" s="25" cm="1">
        <f t="array" ref="I88">1-SUM(POWER((B88:F88)/G88,2))</f>
        <v>0.79999999999999993</v>
      </c>
      <c r="J88" s="25" cm="1">
        <f t="array" ref="J88">MAX(-SUM(((B88:F88)/G88)*LOG(((B88:F88+$N$3)/G88),2)),0)</f>
        <v>2.3219280948873622</v>
      </c>
    </row>
    <row r="89" spans="1:10" x14ac:dyDescent="0.25">
      <c r="A89" s="11" t="s">
        <v>13</v>
      </c>
      <c r="B89" s="19">
        <v>38</v>
      </c>
      <c r="C89" s="19">
        <v>38</v>
      </c>
      <c r="D89" s="19">
        <v>38</v>
      </c>
      <c r="E89" s="19">
        <v>38</v>
      </c>
      <c r="F89" s="40">
        <v>38</v>
      </c>
      <c r="G89" s="19">
        <f>SUM(B89:F89)</f>
        <v>190</v>
      </c>
      <c r="H89" s="25">
        <f>G89/$G$94</f>
        <v>0.34545454545454546</v>
      </c>
      <c r="I89" s="25" cm="1">
        <f t="array" ref="I89">1-SUM(POWER((B89:F89)/G89,2))</f>
        <v>0.79999999999999993</v>
      </c>
      <c r="J89" s="25" cm="1">
        <f t="array" ref="J89">MAX(-SUM(((B89:F89)/G89)*LOG(((B89:F89+$N$3)/G89),2)),0)</f>
        <v>2.3219280948873622</v>
      </c>
    </row>
    <row r="90" spans="1:10" x14ac:dyDescent="0.25">
      <c r="A90" s="11" t="s">
        <v>14</v>
      </c>
      <c r="B90" s="25">
        <v>6</v>
      </c>
      <c r="C90" s="25">
        <v>6</v>
      </c>
      <c r="D90" s="25">
        <v>6</v>
      </c>
      <c r="E90" s="25">
        <v>6</v>
      </c>
      <c r="F90" s="39">
        <v>6</v>
      </c>
      <c r="G90" s="25">
        <f>SUM(B90:F90)</f>
        <v>30</v>
      </c>
      <c r="H90" s="25">
        <f>G90/$G$94</f>
        <v>5.4545454545454543E-2</v>
      </c>
      <c r="I90" s="25" cm="1">
        <f t="array" ref="I90">1-SUM(POWER((B90:F90)/G90,2))</f>
        <v>0.79999999999999993</v>
      </c>
      <c r="J90" s="25" cm="1">
        <f t="array" ref="J90">MAX(-SUM(((B90:F90)/G90)*LOG(((B90:F90+$N$3)/G90),2)),0)</f>
        <v>2.3219280948873622</v>
      </c>
    </row>
    <row r="91" spans="1:10" x14ac:dyDescent="0.25">
      <c r="A91" s="14" t="s">
        <v>7</v>
      </c>
      <c r="B91" s="19">
        <v>1</v>
      </c>
      <c r="C91" s="19">
        <v>1</v>
      </c>
      <c r="D91" s="19">
        <v>1</v>
      </c>
      <c r="E91" s="19">
        <v>1</v>
      </c>
      <c r="F91" s="40">
        <v>1</v>
      </c>
      <c r="G91" s="19">
        <f>SUM(B91:F91)</f>
        <v>5</v>
      </c>
      <c r="H91" s="25">
        <f>G91/$G$94</f>
        <v>9.0909090909090905E-3</v>
      </c>
      <c r="I91" s="25" cm="1">
        <f t="array" ref="I91">1-SUM(POWER((B91:F91)/G91,2))</f>
        <v>0.79999999999999993</v>
      </c>
      <c r="J91" s="25" cm="1">
        <f t="array" ref="J91">MAX(-SUM(((B91:F91)/G91)*LOG(((B91:F91+$N$3)/G91),2)),0)</f>
        <v>2.3219280948873608</v>
      </c>
    </row>
    <row r="92" spans="1:10" x14ac:dyDescent="0.25">
      <c r="A92" s="14" t="s">
        <v>8</v>
      </c>
      <c r="B92" s="25">
        <v>22</v>
      </c>
      <c r="C92" s="25">
        <v>22</v>
      </c>
      <c r="D92" s="25">
        <v>22</v>
      </c>
      <c r="E92" s="25">
        <v>22</v>
      </c>
      <c r="F92" s="39">
        <v>22</v>
      </c>
      <c r="G92" s="25">
        <f>SUM(B92:F92)</f>
        <v>110</v>
      </c>
      <c r="H92" s="25">
        <f>G92/$G$94</f>
        <v>0.2</v>
      </c>
      <c r="I92" s="25" cm="1">
        <f t="array" ref="I92">1-SUM(POWER((B92:F92)/G92,2))</f>
        <v>0.79999999999999993</v>
      </c>
      <c r="J92" s="25" cm="1">
        <f t="array" ref="J92">MAX(-SUM(((B92:F92)/G92)*LOG(((B92:F92+$N$3)/G92),2)),0)</f>
        <v>2.3219280948873622</v>
      </c>
    </row>
    <row r="93" spans="1:10" ht="15.75" thickBot="1" x14ac:dyDescent="0.3">
      <c r="A93" s="14" t="s">
        <v>9</v>
      </c>
      <c r="B93" s="19">
        <v>36</v>
      </c>
      <c r="C93" s="19">
        <v>36</v>
      </c>
      <c r="D93" s="19">
        <v>36</v>
      </c>
      <c r="E93" s="19">
        <v>36</v>
      </c>
      <c r="F93" s="40">
        <v>36</v>
      </c>
      <c r="G93" s="19">
        <f>SUM(B93:F93)</f>
        <v>180</v>
      </c>
      <c r="H93" s="25">
        <f>G93/$G$94</f>
        <v>0.32727272727272727</v>
      </c>
      <c r="I93" s="25" cm="1">
        <f t="array" ref="I93">1-SUM(POWER((B93:F93)/G93,2))</f>
        <v>0.79999999999999993</v>
      </c>
      <c r="J93" s="25" cm="1">
        <f t="array" ref="J93">MAX(-SUM(((B93:F93)/G93)*LOG(((B93:F93+$N$3)/G93),2)),0)</f>
        <v>2.3219280948873622</v>
      </c>
    </row>
    <row r="94" spans="1:10" ht="15.75" thickBot="1" x14ac:dyDescent="0.3">
      <c r="A94" s="2"/>
      <c r="B94" s="2"/>
      <c r="C94" s="2"/>
      <c r="D94" s="2"/>
      <c r="E94" s="25" t="s">
        <v>34</v>
      </c>
      <c r="G94" s="29">
        <f>SUM(G88:G93)</f>
        <v>550</v>
      </c>
      <c r="H94" s="30" t="s">
        <v>19</v>
      </c>
      <c r="I94" s="31" cm="1">
        <f t="array" ref="I94">SUM(I88:I93*H88:H93)</f>
        <v>0.8</v>
      </c>
      <c r="J94" s="32" cm="1">
        <f t="array" ref="J94">SUM(J88:J93*H88:H93)</f>
        <v>2.3219280948873622</v>
      </c>
    </row>
  </sheetData>
  <mergeCells count="30">
    <mergeCell ref="K29:K30"/>
    <mergeCell ref="L29:O29"/>
    <mergeCell ref="P29:S29"/>
    <mergeCell ref="K63:K64"/>
    <mergeCell ref="L63:O63"/>
    <mergeCell ref="P63:S63"/>
    <mergeCell ref="F63:I63"/>
    <mergeCell ref="F72:I72"/>
    <mergeCell ref="A86:A87"/>
    <mergeCell ref="B86:E86"/>
    <mergeCell ref="G86:J86"/>
    <mergeCell ref="F1:I1"/>
    <mergeCell ref="F14:I14"/>
    <mergeCell ref="F29:I29"/>
    <mergeCell ref="F38:I38"/>
    <mergeCell ref="F48:I48"/>
    <mergeCell ref="A29:A30"/>
    <mergeCell ref="B29:E29"/>
    <mergeCell ref="A1:A2"/>
    <mergeCell ref="B1:E1"/>
    <mergeCell ref="A38:A39"/>
    <mergeCell ref="B38:E38"/>
    <mergeCell ref="A14:A15"/>
    <mergeCell ref="B14:E14"/>
    <mergeCell ref="A72:A73"/>
    <mergeCell ref="B72:E72"/>
    <mergeCell ref="A48:A49"/>
    <mergeCell ref="B48:E48"/>
    <mergeCell ref="A63:A64"/>
    <mergeCell ref="B63:E63"/>
  </mergeCells>
  <phoneticPr fontId="1" type="noConversion"/>
  <pageMargins left="0.7" right="0.7" top="0.75" bottom="0.75" header="0.3" footer="0.3"/>
  <pageSetup orientation="portrait" r:id="rId1"/>
  <ignoredErrors>
    <ignoredError sqref="F34 H34:I34 P33 R33" formulaRange="1"/>
    <ignoredError sqref="A32:A33 K31:K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Johnson</dc:creator>
  <cp:lastModifiedBy>Colin Johnson</cp:lastModifiedBy>
  <dcterms:created xsi:type="dcterms:W3CDTF">2015-06-05T18:17:20Z</dcterms:created>
  <dcterms:modified xsi:type="dcterms:W3CDTF">2022-12-23T21:27:09Z</dcterms:modified>
</cp:coreProperties>
</file>