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\Desktop\"/>
    </mc:Choice>
  </mc:AlternateContent>
  <bookViews>
    <workbookView xWindow="0" yWindow="0" windowWidth="20490" windowHeight="7740"/>
  </bookViews>
  <sheets>
    <sheet name="Sheet1" sheetId="1" r:id="rId1"/>
  </sheets>
  <definedNames>
    <definedName name="_xlnm._FilterDatabase" localSheetId="0" hidden="1">Sheet1!$A$1:$G$74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4" i="1" l="1"/>
  <c r="J7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1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</calcChain>
</file>

<file path=xl/sharedStrings.xml><?xml version="1.0" encoding="utf-8"?>
<sst xmlns="http://schemas.openxmlformats.org/spreadsheetml/2006/main" count="84" uniqueCount="84">
  <si>
    <t>ac</t>
  </si>
  <si>
    <t>atmosphere</t>
  </si>
  <si>
    <t>black-owned</t>
  </si>
  <si>
    <t>clean</t>
  </si>
  <si>
    <t>design</t>
  </si>
  <si>
    <t>detail</t>
  </si>
  <si>
    <t>efficient</t>
  </si>
  <si>
    <t>family-friendly</t>
  </si>
  <si>
    <t>food</t>
  </si>
  <si>
    <t>friendly</t>
  </si>
  <si>
    <t>grade</t>
  </si>
  <si>
    <t>location</t>
  </si>
  <si>
    <t>menu</t>
  </si>
  <si>
    <t>noise</t>
  </si>
  <si>
    <t>organic</t>
  </si>
  <si>
    <t>parking</t>
  </si>
  <si>
    <t>price</t>
  </si>
  <si>
    <t>quality</t>
  </si>
  <si>
    <t>reputation</t>
  </si>
  <si>
    <t>restroom</t>
  </si>
  <si>
    <t>reviews</t>
  </si>
  <si>
    <t>seating</t>
  </si>
  <si>
    <t>service</t>
  </si>
  <si>
    <t>smell</t>
  </si>
  <si>
    <t>spacious</t>
  </si>
  <si>
    <t>staff</t>
  </si>
  <si>
    <t>taste</t>
  </si>
  <si>
    <t>variety</t>
  </si>
  <si>
    <t>vegetarian</t>
  </si>
  <si>
    <t>wait</t>
  </si>
  <si>
    <t>wifi</t>
  </si>
  <si>
    <t>allergies</t>
  </si>
  <si>
    <t>availability</t>
  </si>
  <si>
    <t>boataccessible</t>
  </si>
  <si>
    <t>gluten-free</t>
  </si>
  <si>
    <t>medical</t>
  </si>
  <si>
    <t>music</t>
  </si>
  <si>
    <t>neat</t>
  </si>
  <si>
    <t>popular</t>
  </si>
  <si>
    <t>presentation</t>
  </si>
  <si>
    <t>privacy</t>
  </si>
  <si>
    <t>salad bar</t>
  </si>
  <si>
    <t>security</t>
  </si>
  <si>
    <t>value</t>
  </si>
  <si>
    <t>wine list</t>
  </si>
  <si>
    <t>communityoriented</t>
  </si>
  <si>
    <t>convenience</t>
  </si>
  <si>
    <t>crowded</t>
  </si>
  <si>
    <t>hospitality</t>
  </si>
  <si>
    <t>natural</t>
  </si>
  <si>
    <t>reservation</t>
  </si>
  <si>
    <t>specials</t>
  </si>
  <si>
    <t>temperature</t>
  </si>
  <si>
    <t>view</t>
  </si>
  <si>
    <t>accessible</t>
  </si>
  <si>
    <t>bathroom</t>
  </si>
  <si>
    <t>children</t>
  </si>
  <si>
    <t>electricity</t>
  </si>
  <si>
    <t>garden</t>
  </si>
  <si>
    <t>maintenance</t>
  </si>
  <si>
    <t>smoking</t>
  </si>
  <si>
    <t>alcohol</t>
  </si>
  <si>
    <t>demographics</t>
  </si>
  <si>
    <t>inconsistency</t>
  </si>
  <si>
    <t>management</t>
  </si>
  <si>
    <t>tvs</t>
  </si>
  <si>
    <t>creditcards</t>
  </si>
  <si>
    <t>healthy</t>
  </si>
  <si>
    <t>hours</t>
  </si>
  <si>
    <t>pests</t>
  </si>
  <si>
    <t>portions</t>
  </si>
  <si>
    <t>takeout</t>
  </si>
  <si>
    <t>Feature</t>
  </si>
  <si>
    <t>Good Score</t>
  </si>
  <si>
    <t>Bad Score</t>
  </si>
  <si>
    <t>Total Score</t>
  </si>
  <si>
    <t>ActualScores</t>
  </si>
  <si>
    <t>MontrealScores</t>
  </si>
  <si>
    <t>EdinburghScores</t>
  </si>
  <si>
    <t>NormalizedMon</t>
  </si>
  <si>
    <t>NormEdin</t>
  </si>
  <si>
    <t>MSEMon</t>
  </si>
  <si>
    <t>MSEEdin</t>
  </si>
  <si>
    <t>&lt;-AVGMSE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</si>
</sst>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activeCell="L1" sqref="L1"/>
    </sheetView>
  </sheetViews>
  <sheetFormatPr defaultRowHeight="15" x14ac:dyDescent="0.25"/>
  <cols>
    <col min="1" max="1" width="19" bestFit="1" customWidth="1"/>
    <col min="2" max="2" width="11" bestFit="1" customWidth="1"/>
    <col min="4" max="4" width="10.7109375" bestFit="1" customWidth="1"/>
    <col min="5" max="5" width="12.42578125" customWidth="1"/>
    <col min="6" max="6" width="16.85546875" customWidth="1"/>
    <col min="7" max="7" width="20.42578125" customWidth="1"/>
    <col min="8" max="8" width="16.85546875" customWidth="1"/>
    <col min="9" max="9" width="14.140625" customWidth="1"/>
    <col min="10" max="11" width="12" bestFit="1" customWidth="1"/>
  </cols>
  <sheetData>
    <row r="1" spans="1:11" s="1" customFormat="1" x14ac:dyDescent="0.25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</row>
    <row r="2" spans="1:11" x14ac:dyDescent="0.25">
      <c r="A2" t="s">
        <v>0</v>
      </c>
      <c r="B2">
        <v>3</v>
      </c>
      <c r="C2">
        <v>1</v>
      </c>
      <c r="D2">
        <f t="shared" ref="D2:D33" si="0">B2+C2</f>
        <v>4</v>
      </c>
      <c r="E2">
        <f t="shared" ref="E2:E33" si="1">(B2+C2)/2161</f>
        <v>1.8509949097639982E-3</v>
      </c>
      <c r="F2">
        <v>0</v>
      </c>
      <c r="G2">
        <v>0</v>
      </c>
      <c r="H2">
        <f>F2/25</f>
        <v>0</v>
      </c>
      <c r="I2">
        <f>G2/11.8393912</f>
        <v>0</v>
      </c>
      <c r="J2">
        <f>POWER(E2-H2,2)</f>
        <v>3.4261821559722317E-6</v>
      </c>
      <c r="K2">
        <f>POWER(E2-I2,2)</f>
        <v>3.4261821559722317E-6</v>
      </c>
    </row>
    <row r="3" spans="1:11" x14ac:dyDescent="0.25">
      <c r="A3" t="s">
        <v>54</v>
      </c>
      <c r="C3">
        <v>6</v>
      </c>
      <c r="D3">
        <f t="shared" si="0"/>
        <v>6</v>
      </c>
      <c r="E3">
        <f t="shared" si="1"/>
        <v>2.7764923646459972E-3</v>
      </c>
      <c r="F3">
        <v>0</v>
      </c>
      <c r="G3">
        <v>0</v>
      </c>
      <c r="H3">
        <f t="shared" ref="H3:H66" si="2">F3/25</f>
        <v>0</v>
      </c>
      <c r="I3">
        <f t="shared" ref="I3:I66" si="3">G3/11.8393912</f>
        <v>0</v>
      </c>
      <c r="J3">
        <f t="shared" ref="J3:J17" si="4">POWER(E3-H3,2)</f>
        <v>7.7089098509375214E-6</v>
      </c>
      <c r="K3">
        <f t="shared" ref="K3:K66" si="5">POWER(E3-I3,2)</f>
        <v>7.7089098509375214E-6</v>
      </c>
    </row>
    <row r="4" spans="1:11" x14ac:dyDescent="0.25">
      <c r="A4" t="s">
        <v>61</v>
      </c>
      <c r="C4">
        <v>2</v>
      </c>
      <c r="D4">
        <f t="shared" si="0"/>
        <v>2</v>
      </c>
      <c r="E4">
        <f t="shared" si="1"/>
        <v>9.254974548819991E-4</v>
      </c>
      <c r="F4">
        <v>0</v>
      </c>
      <c r="G4" s="2">
        <v>0.34443255900000003</v>
      </c>
      <c r="H4">
        <f t="shared" si="2"/>
        <v>0</v>
      </c>
      <c r="I4">
        <f t="shared" si="3"/>
        <v>2.9092083636868087E-2</v>
      </c>
      <c r="J4">
        <f t="shared" si="4"/>
        <v>8.5654553899305792E-7</v>
      </c>
      <c r="K4">
        <f t="shared" si="5"/>
        <v>7.9335657714724975E-4</v>
      </c>
    </row>
    <row r="5" spans="1:11" x14ac:dyDescent="0.25">
      <c r="A5" t="s">
        <v>31</v>
      </c>
      <c r="B5">
        <v>2</v>
      </c>
      <c r="D5">
        <f t="shared" si="0"/>
        <v>2</v>
      </c>
      <c r="E5">
        <f t="shared" si="1"/>
        <v>9.254974548819991E-4</v>
      </c>
      <c r="F5">
        <v>0</v>
      </c>
      <c r="G5">
        <v>0</v>
      </c>
      <c r="H5">
        <f t="shared" si="2"/>
        <v>0</v>
      </c>
      <c r="I5">
        <f t="shared" si="3"/>
        <v>0</v>
      </c>
      <c r="J5">
        <f t="shared" si="4"/>
        <v>8.5654553899305792E-7</v>
      </c>
      <c r="K5">
        <f t="shared" si="5"/>
        <v>8.5654553899305792E-7</v>
      </c>
    </row>
    <row r="6" spans="1:11" x14ac:dyDescent="0.25">
      <c r="A6" t="s">
        <v>1</v>
      </c>
      <c r="B6">
        <v>68</v>
      </c>
      <c r="C6">
        <v>30</v>
      </c>
      <c r="D6">
        <f t="shared" si="0"/>
        <v>98</v>
      </c>
      <c r="E6">
        <f t="shared" si="1"/>
        <v>4.5349375289217952E-2</v>
      </c>
      <c r="F6">
        <v>0</v>
      </c>
      <c r="G6" s="2">
        <v>0.42326453600000002</v>
      </c>
      <c r="H6">
        <f t="shared" si="2"/>
        <v>0</v>
      </c>
      <c r="I6">
        <f t="shared" si="3"/>
        <v>3.5750532172634013E-2</v>
      </c>
      <c r="J6">
        <f t="shared" si="4"/>
        <v>2.0565658391223317E-3</v>
      </c>
      <c r="K6">
        <f t="shared" si="5"/>
        <v>9.2137789176790881E-5</v>
      </c>
    </row>
    <row r="7" spans="1:11" x14ac:dyDescent="0.25">
      <c r="A7" t="s">
        <v>32</v>
      </c>
      <c r="B7">
        <v>2</v>
      </c>
      <c r="D7">
        <f t="shared" si="0"/>
        <v>2</v>
      </c>
      <c r="E7">
        <f t="shared" si="1"/>
        <v>9.254974548819991E-4</v>
      </c>
      <c r="F7">
        <v>0</v>
      </c>
      <c r="G7">
        <v>0</v>
      </c>
      <c r="H7">
        <f t="shared" si="2"/>
        <v>0</v>
      </c>
      <c r="I7">
        <f t="shared" si="3"/>
        <v>0</v>
      </c>
      <c r="J7">
        <f t="shared" si="4"/>
        <v>8.5654553899305792E-7</v>
      </c>
      <c r="K7">
        <f t="shared" si="5"/>
        <v>8.5654553899305792E-7</v>
      </c>
    </row>
    <row r="8" spans="1:11" x14ac:dyDescent="0.25">
      <c r="A8" t="s">
        <v>55</v>
      </c>
      <c r="C8">
        <v>3</v>
      </c>
      <c r="D8">
        <f t="shared" si="0"/>
        <v>3</v>
      </c>
      <c r="E8">
        <f t="shared" si="1"/>
        <v>1.3882461823229986E-3</v>
      </c>
      <c r="F8">
        <v>0</v>
      </c>
      <c r="G8">
        <v>0</v>
      </c>
      <c r="H8">
        <f t="shared" si="2"/>
        <v>0</v>
      </c>
      <c r="I8">
        <f t="shared" si="3"/>
        <v>0</v>
      </c>
      <c r="J8">
        <f t="shared" si="4"/>
        <v>1.9272274627343804E-6</v>
      </c>
      <c r="K8">
        <f t="shared" si="5"/>
        <v>1.9272274627343804E-6</v>
      </c>
    </row>
    <row r="9" spans="1:11" x14ac:dyDescent="0.25">
      <c r="A9" t="s">
        <v>2</v>
      </c>
      <c r="B9">
        <v>3</v>
      </c>
      <c r="D9">
        <f t="shared" si="0"/>
        <v>3</v>
      </c>
      <c r="E9">
        <f t="shared" si="1"/>
        <v>1.3882461823229986E-3</v>
      </c>
      <c r="F9">
        <v>0</v>
      </c>
      <c r="G9">
        <v>0</v>
      </c>
      <c r="H9">
        <f t="shared" si="2"/>
        <v>0</v>
      </c>
      <c r="I9">
        <f t="shared" si="3"/>
        <v>0</v>
      </c>
      <c r="J9">
        <f t="shared" si="4"/>
        <v>1.9272274627343804E-6</v>
      </c>
      <c r="K9">
        <f t="shared" si="5"/>
        <v>1.9272274627343804E-6</v>
      </c>
    </row>
    <row r="10" spans="1:11" x14ac:dyDescent="0.25">
      <c r="A10" t="s">
        <v>33</v>
      </c>
      <c r="B10">
        <v>2</v>
      </c>
      <c r="D10">
        <f t="shared" si="0"/>
        <v>2</v>
      </c>
      <c r="E10">
        <f t="shared" si="1"/>
        <v>9.254974548819991E-4</v>
      </c>
      <c r="F10">
        <v>0</v>
      </c>
      <c r="G10">
        <v>0</v>
      </c>
      <c r="H10">
        <f t="shared" si="2"/>
        <v>0</v>
      </c>
      <c r="I10">
        <f t="shared" si="3"/>
        <v>0</v>
      </c>
      <c r="J10">
        <f t="shared" si="4"/>
        <v>8.5654553899305792E-7</v>
      </c>
      <c r="K10">
        <f t="shared" si="5"/>
        <v>8.5654553899305792E-7</v>
      </c>
    </row>
    <row r="11" spans="1:11" x14ac:dyDescent="0.25">
      <c r="A11" t="s">
        <v>56</v>
      </c>
      <c r="B11">
        <v>3</v>
      </c>
      <c r="C11">
        <v>7</v>
      </c>
      <c r="D11">
        <f t="shared" si="0"/>
        <v>10</v>
      </c>
      <c r="E11">
        <f t="shared" si="1"/>
        <v>4.6274872744099952E-3</v>
      </c>
      <c r="F11">
        <v>0</v>
      </c>
      <c r="G11">
        <v>0</v>
      </c>
      <c r="H11">
        <f t="shared" si="2"/>
        <v>0</v>
      </c>
      <c r="I11">
        <f t="shared" si="3"/>
        <v>0</v>
      </c>
      <c r="J11">
        <f t="shared" si="4"/>
        <v>2.1413638474826445E-5</v>
      </c>
      <c r="K11">
        <f t="shared" si="5"/>
        <v>2.1413638474826445E-5</v>
      </c>
    </row>
    <row r="12" spans="1:11" x14ac:dyDescent="0.25">
      <c r="A12" t="s">
        <v>3</v>
      </c>
      <c r="B12">
        <v>112</v>
      </c>
      <c r="C12">
        <v>177</v>
      </c>
      <c r="D12">
        <f t="shared" si="0"/>
        <v>289</v>
      </c>
      <c r="E12">
        <f t="shared" si="1"/>
        <v>0.13373438223044887</v>
      </c>
      <c r="F12">
        <v>0</v>
      </c>
      <c r="G12" s="2">
        <v>0.216699327</v>
      </c>
      <c r="H12">
        <f t="shared" si="2"/>
        <v>0</v>
      </c>
      <c r="I12">
        <f t="shared" si="3"/>
        <v>1.8303249156933002E-2</v>
      </c>
      <c r="J12">
        <f t="shared" si="4"/>
        <v>1.7884884990559798E-2</v>
      </c>
      <c r="K12">
        <f t="shared" si="5"/>
        <v>1.3324346482635729E-2</v>
      </c>
    </row>
    <row r="13" spans="1:11" x14ac:dyDescent="0.25">
      <c r="A13" t="s">
        <v>45</v>
      </c>
      <c r="B13">
        <v>1</v>
      </c>
      <c r="D13">
        <f t="shared" si="0"/>
        <v>1</v>
      </c>
      <c r="E13">
        <f t="shared" si="1"/>
        <v>4.6274872744099955E-4</v>
      </c>
      <c r="F13">
        <v>0</v>
      </c>
      <c r="G13">
        <v>0</v>
      </c>
      <c r="H13">
        <f t="shared" si="2"/>
        <v>0</v>
      </c>
      <c r="I13">
        <f t="shared" si="3"/>
        <v>0</v>
      </c>
      <c r="J13">
        <f t="shared" si="4"/>
        <v>2.1413638474826448E-7</v>
      </c>
      <c r="K13">
        <f t="shared" si="5"/>
        <v>2.1413638474826448E-7</v>
      </c>
    </row>
    <row r="14" spans="1:11" x14ac:dyDescent="0.25">
      <c r="A14" t="s">
        <v>46</v>
      </c>
      <c r="B14">
        <v>1</v>
      </c>
      <c r="D14">
        <f t="shared" si="0"/>
        <v>1</v>
      </c>
      <c r="E14">
        <f t="shared" si="1"/>
        <v>4.6274872744099955E-4</v>
      </c>
      <c r="F14">
        <v>0</v>
      </c>
      <c r="G14">
        <v>0</v>
      </c>
      <c r="H14">
        <f t="shared" si="2"/>
        <v>0</v>
      </c>
      <c r="I14">
        <f t="shared" si="3"/>
        <v>0</v>
      </c>
      <c r="J14">
        <f t="shared" si="4"/>
        <v>2.1413638474826448E-7</v>
      </c>
      <c r="K14">
        <f t="shared" si="5"/>
        <v>2.1413638474826448E-7</v>
      </c>
    </row>
    <row r="15" spans="1:11" x14ac:dyDescent="0.25">
      <c r="A15" t="s">
        <v>66</v>
      </c>
      <c r="C15">
        <v>1</v>
      </c>
      <c r="D15">
        <f t="shared" si="0"/>
        <v>1</v>
      </c>
      <c r="E15">
        <f t="shared" si="1"/>
        <v>4.6274872744099955E-4</v>
      </c>
      <c r="F15">
        <v>0</v>
      </c>
      <c r="G15">
        <v>0</v>
      </c>
      <c r="H15">
        <f t="shared" si="2"/>
        <v>0</v>
      </c>
      <c r="I15">
        <f t="shared" si="3"/>
        <v>0</v>
      </c>
      <c r="J15">
        <f t="shared" si="4"/>
        <v>2.1413638474826448E-7</v>
      </c>
      <c r="K15">
        <f t="shared" si="5"/>
        <v>2.1413638474826448E-7</v>
      </c>
    </row>
    <row r="16" spans="1:11" x14ac:dyDescent="0.25">
      <c r="A16" t="s">
        <v>47</v>
      </c>
      <c r="B16">
        <v>1</v>
      </c>
      <c r="C16">
        <v>14</v>
      </c>
      <c r="D16">
        <f t="shared" si="0"/>
        <v>15</v>
      </c>
      <c r="E16">
        <f t="shared" si="1"/>
        <v>6.9412309116149932E-3</v>
      </c>
      <c r="F16">
        <v>0</v>
      </c>
      <c r="G16" s="2">
        <v>0.38210831899999997</v>
      </c>
      <c r="H16">
        <f t="shared" si="2"/>
        <v>0</v>
      </c>
      <c r="I16">
        <f t="shared" si="3"/>
        <v>3.2274321588427621E-2</v>
      </c>
      <c r="J16">
        <f t="shared" si="4"/>
        <v>4.8180686568359507E-5</v>
      </c>
      <c r="K16">
        <f t="shared" si="5"/>
        <v>6.4176548323961096E-4</v>
      </c>
    </row>
    <row r="17" spans="1:11" x14ac:dyDescent="0.25">
      <c r="A17" t="s">
        <v>62</v>
      </c>
      <c r="C17">
        <v>2</v>
      </c>
      <c r="D17">
        <f t="shared" si="0"/>
        <v>2</v>
      </c>
      <c r="E17">
        <f t="shared" si="1"/>
        <v>9.254974548819991E-4</v>
      </c>
      <c r="F17">
        <v>0</v>
      </c>
      <c r="G17">
        <v>0</v>
      </c>
      <c r="H17">
        <f t="shared" si="2"/>
        <v>0</v>
      </c>
      <c r="I17">
        <f t="shared" si="3"/>
        <v>0</v>
      </c>
      <c r="J17">
        <f t="shared" si="4"/>
        <v>8.5654553899305792E-7</v>
      </c>
      <c r="K17">
        <f t="shared" si="5"/>
        <v>8.5654553899305792E-7</v>
      </c>
    </row>
    <row r="18" spans="1:11" x14ac:dyDescent="0.25">
      <c r="A18" t="s">
        <v>4</v>
      </c>
      <c r="B18">
        <v>18</v>
      </c>
      <c r="C18">
        <v>22</v>
      </c>
      <c r="D18">
        <f t="shared" si="0"/>
        <v>40</v>
      </c>
      <c r="E18">
        <f t="shared" si="1"/>
        <v>1.8509949097639981E-2</v>
      </c>
      <c r="F18">
        <v>1</v>
      </c>
      <c r="G18" s="3">
        <v>0.52280157000000005</v>
      </c>
      <c r="H18">
        <f t="shared" si="2"/>
        <v>0.04</v>
      </c>
      <c r="I18">
        <f t="shared" si="3"/>
        <v>4.4157808553534413E-2</v>
      </c>
      <c r="J18">
        <f>POWER(E18-H18,2)</f>
        <v>4.6182228778602469E-4</v>
      </c>
      <c r="K18">
        <f t="shared" si="5"/>
        <v>6.5781269466931342E-4</v>
      </c>
    </row>
    <row r="19" spans="1:11" x14ac:dyDescent="0.25">
      <c r="A19" t="s">
        <v>5</v>
      </c>
      <c r="B19">
        <v>3</v>
      </c>
      <c r="D19">
        <f t="shared" si="0"/>
        <v>3</v>
      </c>
      <c r="E19">
        <f t="shared" si="1"/>
        <v>1.3882461823229986E-3</v>
      </c>
      <c r="F19">
        <v>0</v>
      </c>
      <c r="G19">
        <v>0</v>
      </c>
      <c r="H19">
        <f t="shared" si="2"/>
        <v>0</v>
      </c>
      <c r="I19">
        <f t="shared" si="3"/>
        <v>0</v>
      </c>
      <c r="J19">
        <f t="shared" ref="J19:J73" si="6">POWER(E19-H19,2)</f>
        <v>1.9272274627343804E-6</v>
      </c>
      <c r="K19">
        <f t="shared" si="5"/>
        <v>1.9272274627343804E-6</v>
      </c>
    </row>
    <row r="20" spans="1:11" x14ac:dyDescent="0.25">
      <c r="A20" t="s">
        <v>6</v>
      </c>
      <c r="B20">
        <v>3</v>
      </c>
      <c r="D20">
        <f t="shared" si="0"/>
        <v>3</v>
      </c>
      <c r="E20">
        <f t="shared" si="1"/>
        <v>1.3882461823229986E-3</v>
      </c>
      <c r="F20">
        <v>0</v>
      </c>
      <c r="G20" s="2">
        <v>0.128258134</v>
      </c>
      <c r="H20">
        <f t="shared" si="2"/>
        <v>0</v>
      </c>
      <c r="I20">
        <f t="shared" si="3"/>
        <v>1.0833169698793296E-2</v>
      </c>
      <c r="J20">
        <f t="shared" si="6"/>
        <v>1.9272274627343804E-6</v>
      </c>
      <c r="K20">
        <f t="shared" si="5"/>
        <v>8.920658023197366E-5</v>
      </c>
    </row>
    <row r="21" spans="1:11" x14ac:dyDescent="0.25">
      <c r="A21" t="s">
        <v>57</v>
      </c>
      <c r="C21">
        <v>5</v>
      </c>
      <c r="D21">
        <f t="shared" si="0"/>
        <v>5</v>
      </c>
      <c r="E21">
        <f t="shared" si="1"/>
        <v>2.3137436372049976E-3</v>
      </c>
      <c r="F21">
        <v>0</v>
      </c>
      <c r="G21">
        <v>0</v>
      </c>
      <c r="H21">
        <f t="shared" si="2"/>
        <v>0</v>
      </c>
      <c r="I21">
        <f t="shared" si="3"/>
        <v>0</v>
      </c>
      <c r="J21">
        <f t="shared" si="6"/>
        <v>5.3534096187066112E-6</v>
      </c>
      <c r="K21">
        <f t="shared" si="5"/>
        <v>5.3534096187066112E-6</v>
      </c>
    </row>
    <row r="22" spans="1:11" x14ac:dyDescent="0.25">
      <c r="A22" t="s">
        <v>7</v>
      </c>
      <c r="B22">
        <v>3</v>
      </c>
      <c r="D22">
        <f t="shared" si="0"/>
        <v>3</v>
      </c>
      <c r="E22">
        <f t="shared" si="1"/>
        <v>1.3882461823229986E-3</v>
      </c>
      <c r="F22">
        <v>0</v>
      </c>
      <c r="G22" s="2">
        <v>0.179523503</v>
      </c>
      <c r="H22">
        <f t="shared" si="2"/>
        <v>0</v>
      </c>
      <c r="I22">
        <f t="shared" si="3"/>
        <v>1.5163237700938543E-2</v>
      </c>
      <c r="J22">
        <f t="shared" si="6"/>
        <v>1.9272274627343804E-6</v>
      </c>
      <c r="K22">
        <f t="shared" si="5"/>
        <v>1.8975039133793019E-4</v>
      </c>
    </row>
    <row r="23" spans="1:11" x14ac:dyDescent="0.25">
      <c r="A23" t="s">
        <v>8</v>
      </c>
      <c r="B23">
        <v>227</v>
      </c>
      <c r="C23">
        <v>149</v>
      </c>
      <c r="D23">
        <f t="shared" si="0"/>
        <v>376</v>
      </c>
      <c r="E23">
        <f t="shared" si="1"/>
        <v>0.17399352151781583</v>
      </c>
      <c r="F23">
        <v>1</v>
      </c>
      <c r="G23" s="2">
        <v>0.64956735600000004</v>
      </c>
      <c r="H23">
        <f t="shared" si="2"/>
        <v>0.04</v>
      </c>
      <c r="I23">
        <f t="shared" si="3"/>
        <v>5.4864928865599107E-2</v>
      </c>
      <c r="J23">
        <f t="shared" si="6"/>
        <v>1.7954263808745371E-2</v>
      </c>
      <c r="K23">
        <f t="shared" si="5"/>
        <v>1.4191621587297787E-2</v>
      </c>
    </row>
    <row r="24" spans="1:11" x14ac:dyDescent="0.25">
      <c r="A24" t="s">
        <v>9</v>
      </c>
      <c r="B24">
        <v>58</v>
      </c>
      <c r="C24">
        <v>11</v>
      </c>
      <c r="D24">
        <f t="shared" si="0"/>
        <v>69</v>
      </c>
      <c r="E24">
        <f t="shared" si="1"/>
        <v>3.1929662193428965E-2</v>
      </c>
      <c r="F24">
        <v>0</v>
      </c>
      <c r="G24" s="2">
        <v>0.54983812499999996</v>
      </c>
      <c r="H24">
        <f t="shared" si="2"/>
        <v>0</v>
      </c>
      <c r="I24">
        <f t="shared" si="3"/>
        <v>4.6441418795250211E-2</v>
      </c>
      <c r="J24">
        <f t="shared" si="6"/>
        <v>1.0195033277864869E-3</v>
      </c>
      <c r="K24">
        <f t="shared" si="5"/>
        <v>2.1059107967050253E-4</v>
      </c>
    </row>
    <row r="25" spans="1:11" x14ac:dyDescent="0.25">
      <c r="A25" t="s">
        <v>58</v>
      </c>
      <c r="C25">
        <v>3</v>
      </c>
      <c r="D25">
        <f t="shared" si="0"/>
        <v>3</v>
      </c>
      <c r="E25">
        <f t="shared" si="1"/>
        <v>1.3882461823229986E-3</v>
      </c>
      <c r="F25">
        <v>0</v>
      </c>
      <c r="G25">
        <v>0</v>
      </c>
      <c r="H25">
        <f t="shared" si="2"/>
        <v>0</v>
      </c>
      <c r="I25">
        <f t="shared" si="3"/>
        <v>0</v>
      </c>
      <c r="J25">
        <f t="shared" si="6"/>
        <v>1.9272274627343804E-6</v>
      </c>
      <c r="K25">
        <f t="shared" si="5"/>
        <v>1.9272274627343804E-6</v>
      </c>
    </row>
    <row r="26" spans="1:11" x14ac:dyDescent="0.25">
      <c r="A26" t="s">
        <v>34</v>
      </c>
      <c r="B26">
        <v>2</v>
      </c>
      <c r="D26">
        <f t="shared" si="0"/>
        <v>2</v>
      </c>
      <c r="E26">
        <f t="shared" si="1"/>
        <v>9.254974548819991E-4</v>
      </c>
      <c r="F26">
        <v>0</v>
      </c>
      <c r="G26">
        <v>0</v>
      </c>
      <c r="H26">
        <f t="shared" si="2"/>
        <v>0</v>
      </c>
      <c r="I26">
        <f t="shared" si="3"/>
        <v>0</v>
      </c>
      <c r="J26">
        <f t="shared" si="6"/>
        <v>8.5654553899305792E-7</v>
      </c>
      <c r="K26">
        <f t="shared" si="5"/>
        <v>8.5654553899305792E-7</v>
      </c>
    </row>
    <row r="27" spans="1:11" x14ac:dyDescent="0.25">
      <c r="A27" t="s">
        <v>10</v>
      </c>
      <c r="B27">
        <v>5</v>
      </c>
      <c r="C27">
        <v>3</v>
      </c>
      <c r="D27">
        <f t="shared" si="0"/>
        <v>8</v>
      </c>
      <c r="E27">
        <f t="shared" si="1"/>
        <v>3.7019898195279964E-3</v>
      </c>
      <c r="F27">
        <v>0</v>
      </c>
      <c r="G27">
        <v>0</v>
      </c>
      <c r="H27">
        <f t="shared" si="2"/>
        <v>0</v>
      </c>
      <c r="I27">
        <f t="shared" si="3"/>
        <v>0</v>
      </c>
      <c r="J27">
        <f t="shared" si="6"/>
        <v>1.3704728623888927E-5</v>
      </c>
      <c r="K27">
        <f t="shared" si="5"/>
        <v>1.3704728623888927E-5</v>
      </c>
    </row>
    <row r="28" spans="1:11" x14ac:dyDescent="0.25">
      <c r="A28" t="s">
        <v>67</v>
      </c>
      <c r="B28">
        <v>2</v>
      </c>
      <c r="C28">
        <v>2</v>
      </c>
      <c r="D28">
        <f t="shared" si="0"/>
        <v>4</v>
      </c>
      <c r="E28">
        <f t="shared" si="1"/>
        <v>1.8509949097639982E-3</v>
      </c>
      <c r="F28">
        <v>0</v>
      </c>
      <c r="G28" s="2">
        <v>0.117282365</v>
      </c>
      <c r="H28">
        <f t="shared" si="2"/>
        <v>0</v>
      </c>
      <c r="I28">
        <f t="shared" si="3"/>
        <v>9.9061145137260102E-3</v>
      </c>
      <c r="J28">
        <f t="shared" si="6"/>
        <v>3.4261821559722317E-6</v>
      </c>
      <c r="K28">
        <f t="shared" si="5"/>
        <v>6.4884951834133116E-5</v>
      </c>
    </row>
    <row r="29" spans="1:11" x14ac:dyDescent="0.25">
      <c r="A29" t="s">
        <v>48</v>
      </c>
      <c r="B29">
        <v>1</v>
      </c>
      <c r="D29">
        <f t="shared" si="0"/>
        <v>1</v>
      </c>
      <c r="E29">
        <f t="shared" si="1"/>
        <v>4.6274872744099955E-4</v>
      </c>
      <c r="F29">
        <v>0</v>
      </c>
      <c r="G29">
        <v>0</v>
      </c>
      <c r="H29">
        <f t="shared" si="2"/>
        <v>0</v>
      </c>
      <c r="I29">
        <f t="shared" si="3"/>
        <v>0</v>
      </c>
      <c r="J29">
        <f t="shared" si="6"/>
        <v>2.1413638474826448E-7</v>
      </c>
      <c r="K29">
        <f t="shared" si="5"/>
        <v>2.1413638474826448E-7</v>
      </c>
    </row>
    <row r="30" spans="1:11" x14ac:dyDescent="0.25">
      <c r="A30" t="s">
        <v>68</v>
      </c>
      <c r="C30">
        <v>1</v>
      </c>
      <c r="D30">
        <f t="shared" si="0"/>
        <v>1</v>
      </c>
      <c r="E30">
        <f t="shared" si="1"/>
        <v>4.6274872744099955E-4</v>
      </c>
      <c r="F30">
        <v>3</v>
      </c>
      <c r="G30" s="3">
        <v>0.59291086800000004</v>
      </c>
      <c r="H30">
        <f t="shared" si="2"/>
        <v>0.12</v>
      </c>
      <c r="I30">
        <f t="shared" si="3"/>
        <v>5.007950645300073E-2</v>
      </c>
      <c r="J30">
        <f t="shared" si="6"/>
        <v>1.4289154441798908E-2</v>
      </c>
      <c r="K30">
        <f t="shared" si="5"/>
        <v>2.4618226471968909E-3</v>
      </c>
    </row>
    <row r="31" spans="1:11" x14ac:dyDescent="0.25">
      <c r="A31" t="s">
        <v>63</v>
      </c>
      <c r="C31">
        <v>2</v>
      </c>
      <c r="D31">
        <f t="shared" si="0"/>
        <v>2</v>
      </c>
      <c r="E31">
        <f t="shared" si="1"/>
        <v>9.254974548819991E-4</v>
      </c>
      <c r="F31">
        <v>0</v>
      </c>
      <c r="G31">
        <v>0</v>
      </c>
      <c r="H31">
        <f t="shared" si="2"/>
        <v>0</v>
      </c>
      <c r="I31">
        <f t="shared" si="3"/>
        <v>0</v>
      </c>
      <c r="J31">
        <f t="shared" si="6"/>
        <v>8.5654553899305792E-7</v>
      </c>
      <c r="K31">
        <f t="shared" si="5"/>
        <v>8.5654553899305792E-7</v>
      </c>
    </row>
    <row r="32" spans="1:11" x14ac:dyDescent="0.25">
      <c r="A32" t="s">
        <v>11</v>
      </c>
      <c r="B32">
        <v>32</v>
      </c>
      <c r="C32">
        <v>15</v>
      </c>
      <c r="D32">
        <f t="shared" si="0"/>
        <v>47</v>
      </c>
      <c r="E32">
        <f t="shared" si="1"/>
        <v>2.1749190189726979E-2</v>
      </c>
      <c r="F32">
        <v>2</v>
      </c>
      <c r="G32" s="2">
        <v>0.381608687</v>
      </c>
      <c r="H32">
        <f t="shared" si="2"/>
        <v>0.08</v>
      </c>
      <c r="I32">
        <f t="shared" si="3"/>
        <v>3.2232120769858506E-2</v>
      </c>
      <c r="J32">
        <f t="shared" si="6"/>
        <v>3.3931568435525998E-3</v>
      </c>
      <c r="K32">
        <f t="shared" si="5"/>
        <v>1.0989183354785672E-4</v>
      </c>
    </row>
    <row r="33" spans="1:11" x14ac:dyDescent="0.25">
      <c r="A33" t="s">
        <v>59</v>
      </c>
      <c r="C33">
        <v>3</v>
      </c>
      <c r="D33">
        <f t="shared" si="0"/>
        <v>3</v>
      </c>
      <c r="E33">
        <f t="shared" si="1"/>
        <v>1.3882461823229986E-3</v>
      </c>
      <c r="F33">
        <v>0</v>
      </c>
      <c r="G33">
        <v>0</v>
      </c>
      <c r="H33">
        <f t="shared" si="2"/>
        <v>0</v>
      </c>
      <c r="I33">
        <f t="shared" si="3"/>
        <v>0</v>
      </c>
      <c r="J33">
        <f t="shared" si="6"/>
        <v>1.9272274627343804E-6</v>
      </c>
      <c r="K33">
        <f t="shared" si="5"/>
        <v>1.9272274627343804E-6</v>
      </c>
    </row>
    <row r="34" spans="1:11" x14ac:dyDescent="0.25">
      <c r="A34" t="s">
        <v>64</v>
      </c>
      <c r="C34">
        <v>3</v>
      </c>
      <c r="D34">
        <f t="shared" ref="D34:D65" si="7">B34+C34</f>
        <v>3</v>
      </c>
      <c r="E34">
        <f t="shared" ref="E34:E65" si="8">(B34+C34)/2161</f>
        <v>1.3882461823229986E-3</v>
      </c>
      <c r="F34">
        <v>0</v>
      </c>
      <c r="G34" s="2">
        <v>0.151899548</v>
      </c>
      <c r="H34">
        <f t="shared" si="2"/>
        <v>0</v>
      </c>
      <c r="I34">
        <f t="shared" si="3"/>
        <v>1.2830013421636073E-2</v>
      </c>
      <c r="J34">
        <f t="shared" si="6"/>
        <v>1.9272274627343804E-6</v>
      </c>
      <c r="K34">
        <f t="shared" si="5"/>
        <v>1.3091403755861793E-4</v>
      </c>
    </row>
    <row r="35" spans="1:11" x14ac:dyDescent="0.25">
      <c r="A35" t="s">
        <v>35</v>
      </c>
      <c r="B35">
        <v>2</v>
      </c>
      <c r="D35">
        <f t="shared" si="7"/>
        <v>2</v>
      </c>
      <c r="E35">
        <f t="shared" si="8"/>
        <v>9.254974548819991E-4</v>
      </c>
      <c r="F35">
        <v>0</v>
      </c>
      <c r="G35">
        <v>0</v>
      </c>
      <c r="H35">
        <f t="shared" si="2"/>
        <v>0</v>
      </c>
      <c r="I35">
        <f t="shared" si="3"/>
        <v>0</v>
      </c>
      <c r="J35">
        <f t="shared" si="6"/>
        <v>8.5654553899305792E-7</v>
      </c>
      <c r="K35">
        <f t="shared" si="5"/>
        <v>8.5654553899305792E-7</v>
      </c>
    </row>
    <row r="36" spans="1:11" x14ac:dyDescent="0.25">
      <c r="A36" t="s">
        <v>12</v>
      </c>
      <c r="B36">
        <v>26</v>
      </c>
      <c r="C36">
        <v>19</v>
      </c>
      <c r="D36">
        <f t="shared" si="7"/>
        <v>45</v>
      </c>
      <c r="E36">
        <f t="shared" si="8"/>
        <v>2.0823692734844978E-2</v>
      </c>
      <c r="F36">
        <v>0</v>
      </c>
      <c r="G36" s="2">
        <v>0.62121038100000003</v>
      </c>
      <c r="H36">
        <f t="shared" si="2"/>
        <v>0</v>
      </c>
      <c r="I36">
        <f t="shared" si="3"/>
        <v>5.2469790929790379E-2</v>
      </c>
      <c r="J36">
        <f t="shared" si="6"/>
        <v>4.336261791152355E-4</v>
      </c>
      <c r="K36">
        <f t="shared" si="5"/>
        <v>1.0014755309641268E-3</v>
      </c>
    </row>
    <row r="37" spans="1:11" x14ac:dyDescent="0.25">
      <c r="A37" t="s">
        <v>36</v>
      </c>
      <c r="B37">
        <v>2</v>
      </c>
      <c r="D37">
        <f t="shared" si="7"/>
        <v>2</v>
      </c>
      <c r="E37">
        <f t="shared" si="8"/>
        <v>9.254974548819991E-4</v>
      </c>
      <c r="F37">
        <v>0</v>
      </c>
      <c r="G37" s="2">
        <v>0.20323049600000001</v>
      </c>
      <c r="H37">
        <f t="shared" si="2"/>
        <v>0</v>
      </c>
      <c r="I37">
        <f t="shared" si="3"/>
        <v>1.7165620475485262E-2</v>
      </c>
      <c r="J37">
        <f t="shared" si="6"/>
        <v>8.5654553899305792E-7</v>
      </c>
      <c r="K37">
        <f t="shared" si="5"/>
        <v>2.6374159572432811E-4</v>
      </c>
    </row>
    <row r="38" spans="1:11" x14ac:dyDescent="0.25">
      <c r="A38" t="s">
        <v>49</v>
      </c>
      <c r="B38">
        <v>1</v>
      </c>
      <c r="C38">
        <v>2</v>
      </c>
      <c r="D38">
        <f t="shared" si="7"/>
        <v>3</v>
      </c>
      <c r="E38">
        <f t="shared" si="8"/>
        <v>1.3882461823229986E-3</v>
      </c>
      <c r="F38">
        <v>0</v>
      </c>
      <c r="G38">
        <v>0</v>
      </c>
      <c r="H38">
        <f t="shared" si="2"/>
        <v>0</v>
      </c>
      <c r="I38">
        <f t="shared" si="3"/>
        <v>0</v>
      </c>
      <c r="J38">
        <f t="shared" si="6"/>
        <v>1.9272274627343804E-6</v>
      </c>
      <c r="K38">
        <f t="shared" si="5"/>
        <v>1.9272274627343804E-6</v>
      </c>
    </row>
    <row r="39" spans="1:11" x14ac:dyDescent="0.25">
      <c r="A39" t="s">
        <v>37</v>
      </c>
      <c r="B39">
        <v>10</v>
      </c>
      <c r="C39">
        <v>13</v>
      </c>
      <c r="D39">
        <f t="shared" si="7"/>
        <v>23</v>
      </c>
      <c r="E39">
        <f t="shared" si="8"/>
        <v>1.064322073114299E-2</v>
      </c>
      <c r="F39">
        <v>0</v>
      </c>
      <c r="G39">
        <v>0</v>
      </c>
      <c r="H39">
        <f t="shared" si="2"/>
        <v>0</v>
      </c>
      <c r="I39">
        <f t="shared" si="3"/>
        <v>0</v>
      </c>
      <c r="J39">
        <f t="shared" si="6"/>
        <v>1.1327814753183192E-4</v>
      </c>
      <c r="K39">
        <f t="shared" si="5"/>
        <v>1.1327814753183192E-4</v>
      </c>
    </row>
    <row r="40" spans="1:11" x14ac:dyDescent="0.25">
      <c r="A40" t="s">
        <v>13</v>
      </c>
      <c r="B40">
        <v>5</v>
      </c>
      <c r="C40">
        <v>19</v>
      </c>
      <c r="D40">
        <f t="shared" si="7"/>
        <v>24</v>
      </c>
      <c r="E40">
        <f t="shared" si="8"/>
        <v>1.1105969458583989E-2</v>
      </c>
      <c r="F40">
        <v>0</v>
      </c>
      <c r="G40" s="2">
        <v>0.206147947</v>
      </c>
      <c r="H40">
        <f t="shared" si="2"/>
        <v>0</v>
      </c>
      <c r="I40">
        <f t="shared" si="3"/>
        <v>1.741203948054356E-2</v>
      </c>
      <c r="J40">
        <f t="shared" si="6"/>
        <v>1.2334255761500034E-4</v>
      </c>
      <c r="K40">
        <f t="shared" si="5"/>
        <v>3.9766519121857194E-5</v>
      </c>
    </row>
    <row r="41" spans="1:11" x14ac:dyDescent="0.25">
      <c r="A41" t="s">
        <v>14</v>
      </c>
      <c r="B41">
        <v>3</v>
      </c>
      <c r="D41">
        <f t="shared" si="7"/>
        <v>3</v>
      </c>
      <c r="E41">
        <f t="shared" si="8"/>
        <v>1.3882461823229986E-3</v>
      </c>
      <c r="F41">
        <v>0</v>
      </c>
      <c r="G41">
        <v>0</v>
      </c>
      <c r="H41">
        <f t="shared" si="2"/>
        <v>0</v>
      </c>
      <c r="I41">
        <f t="shared" si="3"/>
        <v>0</v>
      </c>
      <c r="J41">
        <f t="shared" si="6"/>
        <v>1.9272274627343804E-6</v>
      </c>
      <c r="K41">
        <f t="shared" si="5"/>
        <v>1.9272274627343804E-6</v>
      </c>
    </row>
    <row r="42" spans="1:11" x14ac:dyDescent="0.25">
      <c r="A42" t="s">
        <v>15</v>
      </c>
      <c r="B42">
        <v>28</v>
      </c>
      <c r="C42">
        <v>93</v>
      </c>
      <c r="D42">
        <f t="shared" si="7"/>
        <v>121</v>
      </c>
      <c r="E42">
        <f t="shared" si="8"/>
        <v>5.5992596020360941E-2</v>
      </c>
      <c r="F42">
        <v>0</v>
      </c>
      <c r="G42">
        <v>0</v>
      </c>
      <c r="H42">
        <f t="shared" si="2"/>
        <v>0</v>
      </c>
      <c r="I42">
        <f t="shared" si="3"/>
        <v>0</v>
      </c>
      <c r="J42">
        <f t="shared" si="6"/>
        <v>3.1351708090993397E-3</v>
      </c>
      <c r="K42">
        <f t="shared" si="5"/>
        <v>3.1351708090993397E-3</v>
      </c>
    </row>
    <row r="43" spans="1:11" x14ac:dyDescent="0.25">
      <c r="A43" t="s">
        <v>69</v>
      </c>
      <c r="C43">
        <v>3</v>
      </c>
      <c r="D43">
        <f t="shared" si="7"/>
        <v>3</v>
      </c>
      <c r="E43">
        <f t="shared" si="8"/>
        <v>1.3882461823229986E-3</v>
      </c>
      <c r="F43">
        <v>0</v>
      </c>
      <c r="G43">
        <v>0</v>
      </c>
      <c r="H43">
        <f t="shared" si="2"/>
        <v>0</v>
      </c>
      <c r="I43">
        <f t="shared" si="3"/>
        <v>0</v>
      </c>
      <c r="J43">
        <f t="shared" si="6"/>
        <v>1.9272274627343804E-6</v>
      </c>
      <c r="K43">
        <f t="shared" si="5"/>
        <v>1.9272274627343804E-6</v>
      </c>
    </row>
    <row r="44" spans="1:11" x14ac:dyDescent="0.25">
      <c r="A44" t="s">
        <v>38</v>
      </c>
      <c r="B44">
        <v>3</v>
      </c>
      <c r="D44">
        <f t="shared" si="7"/>
        <v>3</v>
      </c>
      <c r="E44">
        <f t="shared" si="8"/>
        <v>1.3882461823229986E-3</v>
      </c>
      <c r="F44">
        <v>0</v>
      </c>
      <c r="G44" s="2">
        <v>0.162285284</v>
      </c>
      <c r="H44">
        <f t="shared" si="2"/>
        <v>0</v>
      </c>
      <c r="I44">
        <f t="shared" si="3"/>
        <v>1.3707232175924722E-2</v>
      </c>
      <c r="J44">
        <f t="shared" si="6"/>
        <v>1.9272274627343804E-6</v>
      </c>
      <c r="K44">
        <f t="shared" si="5"/>
        <v>1.5175741591055546E-4</v>
      </c>
    </row>
    <row r="45" spans="1:11" x14ac:dyDescent="0.25">
      <c r="A45" t="s">
        <v>70</v>
      </c>
      <c r="C45">
        <v>4</v>
      </c>
      <c r="D45">
        <f t="shared" si="7"/>
        <v>4</v>
      </c>
      <c r="E45">
        <f t="shared" si="8"/>
        <v>1.8509949097639982E-3</v>
      </c>
      <c r="F45">
        <v>4</v>
      </c>
      <c r="G45" s="3">
        <v>0.45422086499999997</v>
      </c>
      <c r="H45">
        <f t="shared" si="2"/>
        <v>0.16</v>
      </c>
      <c r="I45">
        <f t="shared" si="3"/>
        <v>3.8365221431318187E-2</v>
      </c>
      <c r="J45">
        <f t="shared" si="6"/>
        <v>2.501110781103149E-2</v>
      </c>
      <c r="K45">
        <f t="shared" si="5"/>
        <v>1.3332887384673716E-3</v>
      </c>
    </row>
    <row r="46" spans="1:11" x14ac:dyDescent="0.25">
      <c r="A46" t="s">
        <v>39</v>
      </c>
      <c r="B46">
        <v>2</v>
      </c>
      <c r="D46">
        <f t="shared" si="7"/>
        <v>2</v>
      </c>
      <c r="E46">
        <f t="shared" si="8"/>
        <v>9.254974548819991E-4</v>
      </c>
      <c r="F46">
        <v>0</v>
      </c>
      <c r="G46">
        <v>0</v>
      </c>
      <c r="H46">
        <f t="shared" si="2"/>
        <v>0</v>
      </c>
      <c r="I46">
        <f t="shared" si="3"/>
        <v>0</v>
      </c>
      <c r="J46">
        <f t="shared" si="6"/>
        <v>8.5654553899305792E-7</v>
      </c>
      <c r="K46">
        <f t="shared" si="5"/>
        <v>8.5654553899305792E-7</v>
      </c>
    </row>
    <row r="47" spans="1:11" x14ac:dyDescent="0.25">
      <c r="A47" t="s">
        <v>16</v>
      </c>
      <c r="B47">
        <v>107</v>
      </c>
      <c r="C47">
        <v>51</v>
      </c>
      <c r="D47">
        <f t="shared" si="7"/>
        <v>158</v>
      </c>
      <c r="E47">
        <f t="shared" si="8"/>
        <v>7.3114298935677932E-2</v>
      </c>
      <c r="F47">
        <v>1</v>
      </c>
      <c r="G47" s="2">
        <v>0.41840755800000001</v>
      </c>
      <c r="H47">
        <f t="shared" si="2"/>
        <v>0.04</v>
      </c>
      <c r="I47">
        <f t="shared" si="3"/>
        <v>3.5340293342110363E-2</v>
      </c>
      <c r="J47">
        <f t="shared" si="6"/>
        <v>1.0965567940014406E-3</v>
      </c>
      <c r="K47">
        <f t="shared" si="5"/>
        <v>1.426875498582874E-3</v>
      </c>
    </row>
    <row r="48" spans="1:11" x14ac:dyDescent="0.25">
      <c r="A48" t="s">
        <v>40</v>
      </c>
      <c r="B48">
        <v>2</v>
      </c>
      <c r="D48">
        <f t="shared" si="7"/>
        <v>2</v>
      </c>
      <c r="E48">
        <f t="shared" si="8"/>
        <v>9.254974548819991E-4</v>
      </c>
      <c r="F48">
        <v>0</v>
      </c>
      <c r="G48">
        <v>0</v>
      </c>
      <c r="H48">
        <f t="shared" si="2"/>
        <v>0</v>
      </c>
      <c r="I48">
        <f t="shared" si="3"/>
        <v>0</v>
      </c>
      <c r="J48">
        <f t="shared" si="6"/>
        <v>8.5654553899305792E-7</v>
      </c>
      <c r="K48">
        <f t="shared" si="5"/>
        <v>8.5654553899305792E-7</v>
      </c>
    </row>
    <row r="49" spans="1:11" x14ac:dyDescent="0.25">
      <c r="A49" t="s">
        <v>17</v>
      </c>
      <c r="B49">
        <v>13</v>
      </c>
      <c r="C49">
        <v>9</v>
      </c>
      <c r="D49">
        <f t="shared" si="7"/>
        <v>22</v>
      </c>
      <c r="E49">
        <f t="shared" si="8"/>
        <v>1.018047200370199E-2</v>
      </c>
      <c r="F49">
        <v>2</v>
      </c>
      <c r="G49" s="2">
        <v>0.45781482800000001</v>
      </c>
      <c r="H49">
        <f t="shared" si="2"/>
        <v>0.08</v>
      </c>
      <c r="I49">
        <f t="shared" si="3"/>
        <v>3.8668781212331256E-2</v>
      </c>
      <c r="J49">
        <f t="shared" si="6"/>
        <v>4.8747664896258416E-3</v>
      </c>
      <c r="K49">
        <f t="shared" si="5"/>
        <v>8.1158376156647107E-4</v>
      </c>
    </row>
    <row r="50" spans="1:11" x14ac:dyDescent="0.25">
      <c r="A50" t="s">
        <v>18</v>
      </c>
      <c r="B50">
        <v>5</v>
      </c>
      <c r="D50">
        <f t="shared" si="7"/>
        <v>5</v>
      </c>
      <c r="E50">
        <f t="shared" si="8"/>
        <v>2.3137436372049976E-3</v>
      </c>
      <c r="F50">
        <v>0</v>
      </c>
      <c r="G50">
        <v>0</v>
      </c>
      <c r="H50">
        <f t="shared" si="2"/>
        <v>0</v>
      </c>
      <c r="I50">
        <f t="shared" si="3"/>
        <v>0</v>
      </c>
      <c r="J50">
        <f t="shared" si="6"/>
        <v>5.3534096187066112E-6</v>
      </c>
      <c r="K50">
        <f t="shared" si="5"/>
        <v>5.3534096187066112E-6</v>
      </c>
    </row>
    <row r="51" spans="1:11" x14ac:dyDescent="0.25">
      <c r="A51" t="s">
        <v>50</v>
      </c>
      <c r="B51">
        <v>1</v>
      </c>
      <c r="D51">
        <f t="shared" si="7"/>
        <v>1</v>
      </c>
      <c r="E51">
        <f t="shared" si="8"/>
        <v>4.6274872744099955E-4</v>
      </c>
      <c r="F51">
        <v>0</v>
      </c>
      <c r="G51">
        <v>0</v>
      </c>
      <c r="H51">
        <f t="shared" si="2"/>
        <v>0</v>
      </c>
      <c r="I51">
        <f t="shared" si="3"/>
        <v>0</v>
      </c>
      <c r="J51">
        <f t="shared" si="6"/>
        <v>2.1413638474826448E-7</v>
      </c>
      <c r="K51">
        <f t="shared" si="5"/>
        <v>2.1413638474826448E-7</v>
      </c>
    </row>
    <row r="52" spans="1:11" x14ac:dyDescent="0.25">
      <c r="A52" t="s">
        <v>19</v>
      </c>
      <c r="B52">
        <v>3</v>
      </c>
      <c r="D52">
        <f t="shared" si="7"/>
        <v>3</v>
      </c>
      <c r="E52">
        <f t="shared" si="8"/>
        <v>1.3882461823229986E-3</v>
      </c>
      <c r="F52">
        <v>0</v>
      </c>
      <c r="G52">
        <v>0</v>
      </c>
      <c r="H52">
        <f t="shared" si="2"/>
        <v>0</v>
      </c>
      <c r="I52">
        <f t="shared" si="3"/>
        <v>0</v>
      </c>
      <c r="J52">
        <f t="shared" si="6"/>
        <v>1.9272274627343804E-6</v>
      </c>
      <c r="K52">
        <f t="shared" si="5"/>
        <v>1.9272274627343804E-6</v>
      </c>
    </row>
    <row r="53" spans="1:11" x14ac:dyDescent="0.25">
      <c r="A53" t="s">
        <v>20</v>
      </c>
      <c r="B53">
        <v>3</v>
      </c>
      <c r="C53">
        <v>10</v>
      </c>
      <c r="D53">
        <f t="shared" si="7"/>
        <v>13</v>
      </c>
      <c r="E53">
        <f t="shared" si="8"/>
        <v>6.015733456732994E-3</v>
      </c>
      <c r="F53">
        <v>0</v>
      </c>
      <c r="G53" s="2">
        <v>0.35107401900000001</v>
      </c>
      <c r="H53">
        <f t="shared" si="2"/>
        <v>0</v>
      </c>
      <c r="I53">
        <f t="shared" si="3"/>
        <v>2.9653046602598959E-2</v>
      </c>
      <c r="J53">
        <f t="shared" si="6"/>
        <v>3.6189049022456696E-5</v>
      </c>
      <c r="K53">
        <f t="shared" si="5"/>
        <v>5.5872257275572793E-4</v>
      </c>
    </row>
    <row r="54" spans="1:11" x14ac:dyDescent="0.25">
      <c r="A54" t="s">
        <v>41</v>
      </c>
      <c r="B54">
        <v>2</v>
      </c>
      <c r="D54">
        <f t="shared" si="7"/>
        <v>2</v>
      </c>
      <c r="E54">
        <f t="shared" si="8"/>
        <v>9.254974548819991E-4</v>
      </c>
      <c r="F54">
        <v>0</v>
      </c>
      <c r="G54" s="2">
        <v>0.30739593399999998</v>
      </c>
      <c r="H54">
        <f t="shared" si="2"/>
        <v>0</v>
      </c>
      <c r="I54">
        <f t="shared" si="3"/>
        <v>2.5963829457717386E-2</v>
      </c>
      <c r="J54">
        <f t="shared" si="6"/>
        <v>8.5654553899305792E-7</v>
      </c>
      <c r="K54">
        <f t="shared" si="5"/>
        <v>6.2691806948421077E-4</v>
      </c>
    </row>
    <row r="55" spans="1:11" x14ac:dyDescent="0.25">
      <c r="A55" t="s">
        <v>21</v>
      </c>
      <c r="B55">
        <v>14</v>
      </c>
      <c r="C55">
        <v>13</v>
      </c>
      <c r="D55">
        <f t="shared" si="7"/>
        <v>27</v>
      </c>
      <c r="E55">
        <f t="shared" si="8"/>
        <v>1.2494215640906987E-2</v>
      </c>
      <c r="F55">
        <v>0</v>
      </c>
      <c r="G55" s="3">
        <v>0.54192049900000006</v>
      </c>
      <c r="H55">
        <f t="shared" si="2"/>
        <v>0</v>
      </c>
      <c r="I55">
        <f t="shared" si="3"/>
        <v>4.5772665996542124E-2</v>
      </c>
      <c r="J55">
        <f t="shared" si="6"/>
        <v>1.5610542448148479E-4</v>
      </c>
      <c r="K55">
        <f t="shared" si="5"/>
        <v>1.1074552580724721E-3</v>
      </c>
    </row>
    <row r="56" spans="1:11" x14ac:dyDescent="0.25">
      <c r="A56" t="s">
        <v>42</v>
      </c>
      <c r="B56">
        <v>2</v>
      </c>
      <c r="C56">
        <v>2</v>
      </c>
      <c r="D56">
        <f t="shared" si="7"/>
        <v>4</v>
      </c>
      <c r="E56">
        <f t="shared" si="8"/>
        <v>1.8509949097639982E-3</v>
      </c>
      <c r="F56">
        <v>0</v>
      </c>
      <c r="G56">
        <v>0</v>
      </c>
      <c r="H56">
        <f t="shared" si="2"/>
        <v>0</v>
      </c>
      <c r="I56">
        <f t="shared" si="3"/>
        <v>0</v>
      </c>
      <c r="J56">
        <f t="shared" si="6"/>
        <v>3.4261821559722317E-6</v>
      </c>
      <c r="K56">
        <f t="shared" si="5"/>
        <v>3.4261821559722317E-6</v>
      </c>
    </row>
    <row r="57" spans="1:11" x14ac:dyDescent="0.25">
      <c r="A57" t="s">
        <v>22</v>
      </c>
      <c r="B57">
        <v>156</v>
      </c>
      <c r="C57">
        <v>159</v>
      </c>
      <c r="D57">
        <f t="shared" si="7"/>
        <v>315</v>
      </c>
      <c r="E57">
        <f t="shared" si="8"/>
        <v>0.14576584914391486</v>
      </c>
      <c r="F57">
        <v>2</v>
      </c>
      <c r="G57" s="2">
        <v>0.60741705700000004</v>
      </c>
      <c r="H57">
        <f t="shared" si="2"/>
        <v>0.08</v>
      </c>
      <c r="I57">
        <f t="shared" si="3"/>
        <v>5.130475433567902E-2</v>
      </c>
      <c r="J57">
        <f t="shared" si="6"/>
        <v>4.3251469136201658E-3</v>
      </c>
      <c r="K57">
        <f t="shared" si="5"/>
        <v>8.9228984323705181E-3</v>
      </c>
    </row>
    <row r="58" spans="1:11" x14ac:dyDescent="0.25">
      <c r="A58" t="s">
        <v>23</v>
      </c>
      <c r="B58">
        <v>3</v>
      </c>
      <c r="C58">
        <v>7</v>
      </c>
      <c r="D58">
        <f t="shared" si="7"/>
        <v>10</v>
      </c>
      <c r="E58">
        <f t="shared" si="8"/>
        <v>4.6274872744099952E-3</v>
      </c>
      <c r="F58">
        <v>0</v>
      </c>
      <c r="G58">
        <v>0</v>
      </c>
      <c r="H58">
        <f t="shared" si="2"/>
        <v>0</v>
      </c>
      <c r="I58">
        <f t="shared" si="3"/>
        <v>0</v>
      </c>
      <c r="J58">
        <f t="shared" si="6"/>
        <v>2.1413638474826445E-5</v>
      </c>
      <c r="K58">
        <f t="shared" si="5"/>
        <v>2.1413638474826445E-5</v>
      </c>
    </row>
    <row r="59" spans="1:11" x14ac:dyDescent="0.25">
      <c r="A59" t="s">
        <v>60</v>
      </c>
      <c r="B59">
        <v>1</v>
      </c>
      <c r="C59">
        <v>6</v>
      </c>
      <c r="D59">
        <f t="shared" si="7"/>
        <v>7</v>
      </c>
      <c r="E59">
        <f t="shared" si="8"/>
        <v>3.2392410920869968E-3</v>
      </c>
      <c r="F59">
        <v>0</v>
      </c>
      <c r="G59" s="2">
        <v>0.14670150800000001</v>
      </c>
      <c r="H59">
        <f t="shared" si="2"/>
        <v>0</v>
      </c>
      <c r="I59">
        <f t="shared" si="3"/>
        <v>1.2390967197705235E-2</v>
      </c>
      <c r="J59">
        <f t="shared" si="6"/>
        <v>1.049268285266496E-5</v>
      </c>
      <c r="K59">
        <f t="shared" si="5"/>
        <v>8.375409071225437E-5</v>
      </c>
    </row>
    <row r="60" spans="1:11" x14ac:dyDescent="0.25">
      <c r="A60" t="s">
        <v>24</v>
      </c>
      <c r="B60">
        <v>6</v>
      </c>
      <c r="C60">
        <v>12</v>
      </c>
      <c r="D60">
        <f t="shared" si="7"/>
        <v>18</v>
      </c>
      <c r="E60">
        <f t="shared" si="8"/>
        <v>8.3294770939379911E-3</v>
      </c>
      <c r="F60">
        <v>0</v>
      </c>
      <c r="G60" s="2">
        <v>0.238988914</v>
      </c>
      <c r="H60">
        <f t="shared" si="2"/>
        <v>0</v>
      </c>
      <c r="I60">
        <f t="shared" si="3"/>
        <v>2.0185912431037841E-2</v>
      </c>
      <c r="J60">
        <f t="shared" si="6"/>
        <v>6.9380188658437684E-5</v>
      </c>
      <c r="K60">
        <f t="shared" si="5"/>
        <v>1.4057505890283003E-4</v>
      </c>
    </row>
    <row r="61" spans="1:11" x14ac:dyDescent="0.25">
      <c r="A61" t="s">
        <v>51</v>
      </c>
      <c r="B61">
        <v>1</v>
      </c>
      <c r="C61">
        <v>1</v>
      </c>
      <c r="D61">
        <f t="shared" si="7"/>
        <v>2</v>
      </c>
      <c r="E61">
        <f t="shared" si="8"/>
        <v>9.254974548819991E-4</v>
      </c>
      <c r="F61">
        <v>0</v>
      </c>
      <c r="G61" s="2">
        <v>0.34097192900000001</v>
      </c>
      <c r="H61">
        <f t="shared" si="2"/>
        <v>0</v>
      </c>
      <c r="I61">
        <f t="shared" si="3"/>
        <v>2.8799785668033338E-2</v>
      </c>
      <c r="J61">
        <f t="shared" si="6"/>
        <v>8.5654553899305792E-7</v>
      </c>
      <c r="K61">
        <f t="shared" si="5"/>
        <v>7.769759433898278E-4</v>
      </c>
    </row>
    <row r="62" spans="1:11" x14ac:dyDescent="0.25">
      <c r="A62" t="s">
        <v>25</v>
      </c>
      <c r="B62">
        <v>18</v>
      </c>
      <c r="C62">
        <v>105</v>
      </c>
      <c r="D62">
        <f t="shared" si="7"/>
        <v>123</v>
      </c>
      <c r="E62">
        <f t="shared" si="8"/>
        <v>5.6918093475242945E-2</v>
      </c>
      <c r="F62">
        <v>2</v>
      </c>
      <c r="G62" s="2">
        <v>0.59251991599999998</v>
      </c>
      <c r="H62">
        <f t="shared" si="2"/>
        <v>0.08</v>
      </c>
      <c r="I62">
        <f t="shared" si="3"/>
        <v>5.0046485160486966E-2</v>
      </c>
      <c r="J62">
        <f t="shared" si="6"/>
        <v>5.3277440881762241E-4</v>
      </c>
      <c r="K62">
        <f t="shared" si="5"/>
        <v>4.7219000831423515E-5</v>
      </c>
    </row>
    <row r="63" spans="1:11" x14ac:dyDescent="0.25">
      <c r="A63" t="s">
        <v>71</v>
      </c>
      <c r="C63">
        <v>1</v>
      </c>
      <c r="D63">
        <f t="shared" si="7"/>
        <v>1</v>
      </c>
      <c r="E63">
        <f t="shared" si="8"/>
        <v>4.6274872744099955E-4</v>
      </c>
      <c r="F63">
        <v>0</v>
      </c>
      <c r="G63" s="2">
        <v>0.13787649799999999</v>
      </c>
      <c r="H63">
        <f t="shared" si="2"/>
        <v>0</v>
      </c>
      <c r="I63">
        <f t="shared" si="3"/>
        <v>1.1645573296032316E-2</v>
      </c>
      <c r="J63">
        <f t="shared" si="6"/>
        <v>2.1413638474826448E-7</v>
      </c>
      <c r="K63">
        <f t="shared" si="5"/>
        <v>1.2505556533188959E-4</v>
      </c>
    </row>
    <row r="64" spans="1:11" x14ac:dyDescent="0.25">
      <c r="A64" t="s">
        <v>26</v>
      </c>
      <c r="B64">
        <v>30</v>
      </c>
      <c r="C64">
        <v>14</v>
      </c>
      <c r="D64">
        <f t="shared" si="7"/>
        <v>44</v>
      </c>
      <c r="E64">
        <f t="shared" si="8"/>
        <v>2.0360944007403979E-2</v>
      </c>
      <c r="F64">
        <v>1</v>
      </c>
      <c r="G64" s="3">
        <v>0.53219484399999994</v>
      </c>
      <c r="H64">
        <f t="shared" si="2"/>
        <v>0.04</v>
      </c>
      <c r="I64">
        <f t="shared" si="3"/>
        <v>4.4951200193469404E-2</v>
      </c>
      <c r="J64">
        <f t="shared" si="6"/>
        <v>3.8569252028032173E-4</v>
      </c>
      <c r="K64">
        <f t="shared" si="5"/>
        <v>6.0468069929632887E-4</v>
      </c>
    </row>
    <row r="65" spans="1:12" x14ac:dyDescent="0.25">
      <c r="A65" t="s">
        <v>52</v>
      </c>
      <c r="B65">
        <v>1</v>
      </c>
      <c r="D65">
        <f t="shared" si="7"/>
        <v>1</v>
      </c>
      <c r="E65">
        <f t="shared" si="8"/>
        <v>4.6274872744099955E-4</v>
      </c>
      <c r="F65">
        <v>0</v>
      </c>
      <c r="G65">
        <v>0</v>
      </c>
      <c r="H65">
        <f t="shared" si="2"/>
        <v>0</v>
      </c>
      <c r="I65">
        <f t="shared" si="3"/>
        <v>0</v>
      </c>
      <c r="J65">
        <f t="shared" si="6"/>
        <v>2.1413638474826448E-7</v>
      </c>
      <c r="K65">
        <f t="shared" si="5"/>
        <v>2.1413638474826448E-7</v>
      </c>
    </row>
    <row r="66" spans="1:12" x14ac:dyDescent="0.25">
      <c r="A66" t="s">
        <v>65</v>
      </c>
      <c r="C66">
        <v>2</v>
      </c>
      <c r="D66">
        <f t="shared" ref="D66:D73" si="9">B66+C66</f>
        <v>2</v>
      </c>
      <c r="E66">
        <f t="shared" ref="E66:E73" si="10">(B66+C66)/2161</f>
        <v>9.254974548819991E-4</v>
      </c>
      <c r="F66">
        <v>0</v>
      </c>
      <c r="G66">
        <v>0</v>
      </c>
      <c r="H66">
        <f t="shared" si="2"/>
        <v>0</v>
      </c>
      <c r="I66">
        <f t="shared" si="3"/>
        <v>0</v>
      </c>
      <c r="J66">
        <f t="shared" si="6"/>
        <v>8.5654553899305792E-7</v>
      </c>
      <c r="K66">
        <f t="shared" si="5"/>
        <v>8.5654553899305792E-7</v>
      </c>
    </row>
    <row r="67" spans="1:12" x14ac:dyDescent="0.25">
      <c r="A67" t="s">
        <v>43</v>
      </c>
      <c r="B67">
        <v>9</v>
      </c>
      <c r="C67">
        <v>2</v>
      </c>
      <c r="D67">
        <f t="shared" si="9"/>
        <v>11</v>
      </c>
      <c r="E67">
        <f t="shared" si="10"/>
        <v>5.0902360018509948E-3</v>
      </c>
      <c r="F67">
        <v>0</v>
      </c>
      <c r="G67">
        <v>0</v>
      </c>
      <c r="H67">
        <f t="shared" ref="H67:H73" si="11">F67/25</f>
        <v>0</v>
      </c>
      <c r="I67">
        <f t="shared" ref="I67:I73" si="12">G67/11.8393912</f>
        <v>0</v>
      </c>
      <c r="J67">
        <f t="shared" si="6"/>
        <v>2.591050255454E-5</v>
      </c>
      <c r="K67">
        <f t="shared" ref="K67:K73" si="13">POWER(E67-I67,2)</f>
        <v>2.591050255454E-5</v>
      </c>
    </row>
    <row r="68" spans="1:12" x14ac:dyDescent="0.25">
      <c r="A68" t="s">
        <v>27</v>
      </c>
      <c r="B68">
        <v>38</v>
      </c>
      <c r="C68">
        <v>2</v>
      </c>
      <c r="D68">
        <f t="shared" si="9"/>
        <v>40</v>
      </c>
      <c r="E68">
        <f t="shared" si="10"/>
        <v>1.8509949097639981E-2</v>
      </c>
      <c r="F68">
        <v>2</v>
      </c>
      <c r="G68" s="2">
        <v>0.34656776299999997</v>
      </c>
      <c r="H68">
        <f t="shared" si="11"/>
        <v>0.08</v>
      </c>
      <c r="I68">
        <f t="shared" si="12"/>
        <v>2.9272431085814614E-2</v>
      </c>
      <c r="J68">
        <f t="shared" si="6"/>
        <v>3.7810263599748267E-3</v>
      </c>
      <c r="K68">
        <f t="shared" si="13"/>
        <v>1.1583101854578341E-4</v>
      </c>
    </row>
    <row r="69" spans="1:12" x14ac:dyDescent="0.25">
      <c r="A69" t="s">
        <v>28</v>
      </c>
      <c r="B69">
        <v>3</v>
      </c>
      <c r="D69">
        <f t="shared" si="9"/>
        <v>3</v>
      </c>
      <c r="E69">
        <f t="shared" si="10"/>
        <v>1.3882461823229986E-3</v>
      </c>
      <c r="F69">
        <v>0</v>
      </c>
      <c r="G69" s="2">
        <v>0.20309511299999999</v>
      </c>
      <c r="H69">
        <f t="shared" si="11"/>
        <v>0</v>
      </c>
      <c r="I69">
        <f t="shared" si="12"/>
        <v>1.7154185512511827E-2</v>
      </c>
      <c r="J69">
        <f t="shared" si="6"/>
        <v>1.9272274627343804E-6</v>
      </c>
      <c r="K69">
        <f t="shared" si="13"/>
        <v>2.4856484296319491E-4</v>
      </c>
    </row>
    <row r="70" spans="1:12" x14ac:dyDescent="0.25">
      <c r="A70" t="s">
        <v>53</v>
      </c>
      <c r="B70">
        <v>1</v>
      </c>
      <c r="D70">
        <f t="shared" si="9"/>
        <v>1</v>
      </c>
      <c r="E70">
        <f t="shared" si="10"/>
        <v>4.6274872744099955E-4</v>
      </c>
      <c r="F70">
        <v>0</v>
      </c>
      <c r="G70">
        <v>0</v>
      </c>
      <c r="H70">
        <f t="shared" si="11"/>
        <v>0</v>
      </c>
      <c r="I70">
        <f t="shared" si="12"/>
        <v>0</v>
      </c>
      <c r="J70">
        <f t="shared" si="6"/>
        <v>2.1413638474826448E-7</v>
      </c>
      <c r="K70">
        <f t="shared" si="13"/>
        <v>2.1413638474826448E-7</v>
      </c>
    </row>
    <row r="71" spans="1:12" x14ac:dyDescent="0.25">
      <c r="A71" t="s">
        <v>29</v>
      </c>
      <c r="B71">
        <v>14</v>
      </c>
      <c r="C71">
        <v>55</v>
      </c>
      <c r="D71">
        <f t="shared" si="9"/>
        <v>69</v>
      </c>
      <c r="E71">
        <f t="shared" si="10"/>
        <v>3.1929662193428965E-2</v>
      </c>
      <c r="F71">
        <v>2</v>
      </c>
      <c r="G71" s="2">
        <v>0.32915495099999997</v>
      </c>
      <c r="H71">
        <f t="shared" si="11"/>
        <v>0.08</v>
      </c>
      <c r="I71">
        <f t="shared" si="12"/>
        <v>2.7801678772131456E-2</v>
      </c>
      <c r="J71">
        <f t="shared" si="6"/>
        <v>2.3107573768378527E-3</v>
      </c>
      <c r="K71">
        <f t="shared" si="13"/>
        <v>1.7040247126507086E-5</v>
      </c>
    </row>
    <row r="72" spans="1:12" x14ac:dyDescent="0.25">
      <c r="A72" t="s">
        <v>30</v>
      </c>
      <c r="B72">
        <v>17</v>
      </c>
      <c r="C72">
        <v>9</v>
      </c>
      <c r="D72">
        <f t="shared" si="9"/>
        <v>26</v>
      </c>
      <c r="E72">
        <f t="shared" si="10"/>
        <v>1.2031466913465988E-2</v>
      </c>
      <c r="F72">
        <v>0</v>
      </c>
      <c r="G72">
        <v>0</v>
      </c>
      <c r="H72">
        <f t="shared" si="11"/>
        <v>0</v>
      </c>
      <c r="I72">
        <f t="shared" si="12"/>
        <v>0</v>
      </c>
      <c r="J72">
        <f t="shared" si="6"/>
        <v>1.4475619608982678E-4</v>
      </c>
      <c r="K72">
        <f t="shared" si="13"/>
        <v>1.4475619608982678E-4</v>
      </c>
    </row>
    <row r="73" spans="1:12" x14ac:dyDescent="0.25">
      <c r="A73" t="s">
        <v>44</v>
      </c>
      <c r="B73">
        <v>2</v>
      </c>
      <c r="D73">
        <f t="shared" si="9"/>
        <v>2</v>
      </c>
      <c r="E73">
        <f t="shared" si="10"/>
        <v>9.254974548819991E-4</v>
      </c>
      <c r="F73">
        <v>2</v>
      </c>
      <c r="G73">
        <v>0</v>
      </c>
      <c r="H73">
        <f t="shared" si="11"/>
        <v>0.08</v>
      </c>
      <c r="I73">
        <f t="shared" si="12"/>
        <v>0</v>
      </c>
      <c r="J73">
        <f t="shared" si="6"/>
        <v>6.2527769527578724E-3</v>
      </c>
      <c r="K73">
        <f t="shared" si="13"/>
        <v>8.5654553899305792E-7</v>
      </c>
    </row>
    <row r="74" spans="1:12" x14ac:dyDescent="0.25">
      <c r="E74" s="1"/>
      <c r="F74" s="1"/>
      <c r="G74" s="1"/>
      <c r="H74" s="1"/>
      <c r="I74" s="1"/>
      <c r="J74" s="1">
        <f>SUM(J2:J73)/72</f>
        <v>1.5285041914461131E-3</v>
      </c>
      <c r="K74" s="1">
        <f>SUM(K2:K73)/72</f>
        <v>7.6238144100973819E-4</v>
      </c>
      <c r="L74" t="s">
        <v>83</v>
      </c>
    </row>
  </sheetData>
  <sortState ref="H1:H114">
    <sortCondition ref="H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Stewart</dc:creator>
  <cp:lastModifiedBy>Hi</cp:lastModifiedBy>
  <dcterms:created xsi:type="dcterms:W3CDTF">2015-12-14T01:23:59Z</dcterms:created>
  <dcterms:modified xsi:type="dcterms:W3CDTF">2015-12-14T16:23:10Z</dcterms:modified>
</cp:coreProperties>
</file>