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ttatx-my.sharepoint.com/personal/dbijavaramallikarju_ntta_org/Documents/work/CPVT/deployment/"/>
    </mc:Choice>
  </mc:AlternateContent>
  <xr:revisionPtr revIDLastSave="711" documentId="8_{2976F8F6-1683-4048-B40A-99AE03AC8E0A}" xr6:coauthVersionLast="47" xr6:coauthVersionMax="47" xr10:uidLastSave="{47C3FA97-9B16-4480-8526-BCB3C03E2456}"/>
  <bookViews>
    <workbookView xWindow="-108" yWindow="-108" windowWidth="23256" windowHeight="12576" firstSheet="5" activeTab="10" xr2:uid="{37F9C6AE-2B08-4E74-9652-13A1EF25A53F}"/>
  </bookViews>
  <sheets>
    <sheet name="08-2024" sheetId="5" r:id="rId1"/>
    <sheet name="07-2024" sheetId="4" r:id="rId2"/>
    <sheet name="06-2024" sheetId="3" r:id="rId3"/>
    <sheet name="05-2024" sheetId="2" r:id="rId4"/>
    <sheet name="04-2024" sheetId="1" r:id="rId5"/>
    <sheet name="202409" sheetId="15" r:id="rId6"/>
    <sheet name="query" sheetId="8" r:id="rId7"/>
    <sheet name="script" sheetId="10" r:id="rId8"/>
    <sheet name="Insert" sheetId="14" r:id="rId9"/>
    <sheet name="test" sheetId="11" r:id="rId10"/>
    <sheet name="Master Tabl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5" l="1"/>
  <c r="K8" i="15"/>
  <c r="J8" i="15"/>
  <c r="M8" i="15" s="1"/>
  <c r="D8" i="15"/>
  <c r="H8" i="15"/>
  <c r="I8" i="15"/>
  <c r="G8" i="15"/>
  <c r="E8" i="15"/>
  <c r="A18" i="10"/>
  <c r="G39" i="11"/>
  <c r="G38" i="11"/>
  <c r="G34" i="11"/>
  <c r="G33" i="11"/>
  <c r="G32" i="11"/>
  <c r="G31" i="11"/>
  <c r="G30" i="11"/>
  <c r="G29" i="11"/>
  <c r="G3" i="11"/>
  <c r="C3" i="1"/>
  <c r="C3" i="2"/>
  <c r="C3" i="3"/>
  <c r="C3" i="4"/>
  <c r="C3" i="5"/>
  <c r="K28" i="5"/>
  <c r="J28" i="5"/>
  <c r="K27" i="5"/>
  <c r="J27" i="5"/>
  <c r="K26" i="5"/>
  <c r="J26" i="5"/>
  <c r="K29" i="4"/>
  <c r="J29" i="4"/>
  <c r="K28" i="4"/>
  <c r="J28" i="4"/>
  <c r="K27" i="4"/>
  <c r="J27" i="4"/>
  <c r="J27" i="3"/>
  <c r="K27" i="3"/>
  <c r="J28" i="3"/>
  <c r="K28" i="3"/>
  <c r="J29" i="3"/>
  <c r="K29" i="3"/>
  <c r="K29" i="2"/>
  <c r="J29" i="2"/>
  <c r="K28" i="2"/>
  <c r="J28" i="2"/>
  <c r="K27" i="2"/>
  <c r="J27" i="2"/>
  <c r="K29" i="1"/>
  <c r="K28" i="1"/>
  <c r="K27" i="1"/>
  <c r="J29" i="1"/>
  <c r="J28" i="1"/>
  <c r="J27" i="1"/>
</calcChain>
</file>

<file path=xl/sharedStrings.xml><?xml version="1.0" encoding="utf-8"?>
<sst xmlns="http://schemas.openxmlformats.org/spreadsheetml/2006/main" count="640" uniqueCount="219">
  <si>
    <t>ActiveAgreementMonth</t>
  </si>
  <si>
    <t>Committments</t>
  </si>
  <si>
    <t>RunDate</t>
  </si>
  <si>
    <t>PostedMonth</t>
  </si>
  <si>
    <t>Category</t>
  </si>
  <si>
    <t>May  2 2024</t>
  </si>
  <si>
    <t>2024-04</t>
  </si>
  <si>
    <t>T</t>
  </si>
  <si>
    <t>V</t>
  </si>
  <si>
    <t>Amount Received</t>
  </si>
  <si>
    <t>Payment Type</t>
  </si>
  <si>
    <t>PaymentMonth</t>
  </si>
  <si>
    <t>Tolls</t>
  </si>
  <si>
    <t>Payment</t>
  </si>
  <si>
    <t>Payment Reversal</t>
  </si>
  <si>
    <t>Payment Void</t>
  </si>
  <si>
    <t>Payment Month</t>
  </si>
  <si>
    <t>Fees Paid</t>
  </si>
  <si>
    <t>Fees</t>
  </si>
  <si>
    <t>Jun  6 2024</t>
  </si>
  <si>
    <t>2024-05</t>
  </si>
  <si>
    <t>Jul  3 2024</t>
  </si>
  <si>
    <t>2024-06</t>
  </si>
  <si>
    <t>Aug 15 2024</t>
  </si>
  <si>
    <t>2024-07</t>
  </si>
  <si>
    <t>Commitments</t>
  </si>
  <si>
    <t>Sep  9 2024</t>
  </si>
  <si>
    <t>2024-08</t>
  </si>
  <si>
    <t>Type</t>
  </si>
  <si>
    <t>Amount</t>
  </si>
  <si>
    <r>
      <t>create</t>
    </r>
    <r>
      <rPr>
        <sz val="9"/>
        <color rgb="FF3A474E"/>
        <rFont val="Roboto Mono"/>
        <family val="3"/>
      </rPr>
      <t xml:space="preserve"> </t>
    </r>
    <r>
      <rPr>
        <sz val="9"/>
        <color rgb="FF3367D6"/>
        <rFont val="Roboto Mono"/>
        <family val="3"/>
      </rPr>
      <t>table</t>
    </r>
    <r>
      <rPr>
        <sz val="9"/>
        <color rgb="FF3A474E"/>
        <rFont val="Roboto Mono"/>
        <family val="3"/>
      </rPr>
      <t xml:space="preserve"> </t>
    </r>
    <r>
      <rPr>
        <sz val="9"/>
        <color rgb="FF0D904F"/>
        <rFont val="Roboto Mono"/>
        <family val="3"/>
      </rPr>
      <t>`prj-ntta-ops-bi-devt-svc-01.SANDBOX.cpvt_automation`</t>
    </r>
    <r>
      <rPr>
        <sz val="9"/>
        <color rgb="FF3A474E"/>
        <rFont val="Roboto Mono"/>
        <family val="3"/>
      </rPr>
      <t xml:space="preserve"> </t>
    </r>
    <r>
      <rPr>
        <sz val="9"/>
        <color rgb="FF3367D6"/>
        <rFont val="Roboto Mono"/>
        <family val="3"/>
      </rPr>
      <t>as</t>
    </r>
  </si>
  <si>
    <r>
      <t>SELECT</t>
    </r>
    <r>
      <rPr>
        <sz val="9"/>
        <color rgb="FF3A474E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monthid</t>
    </r>
    <r>
      <rPr>
        <sz val="9"/>
        <color rgb="FF3A474E"/>
        <rFont val="Roboto Mono"/>
        <family val="3"/>
      </rPr>
      <t>,</t>
    </r>
    <r>
      <rPr>
        <sz val="9"/>
        <color rgb="FF000000"/>
        <rFont val="Roboto Mono"/>
        <family val="3"/>
      </rPr>
      <t>type</t>
    </r>
    <r>
      <rPr>
        <sz val="9"/>
        <color rgb="FF3A474E"/>
        <rFont val="Roboto Mono"/>
        <family val="3"/>
      </rPr>
      <t>,</t>
    </r>
    <r>
      <rPr>
        <sz val="9"/>
        <color rgb="FF3367D6"/>
        <rFont val="Roboto Mono"/>
        <family val="3"/>
      </rPr>
      <t>cast</t>
    </r>
    <r>
      <rPr>
        <sz val="9"/>
        <color rgb="FF37474F"/>
        <rFont val="Roboto Mono"/>
        <family val="3"/>
      </rPr>
      <t>(</t>
    </r>
    <r>
      <rPr>
        <sz val="9"/>
        <color rgb="FF000000"/>
        <rFont val="Roboto Mono"/>
        <family val="3"/>
      </rPr>
      <t>amount</t>
    </r>
    <r>
      <rPr>
        <sz val="9"/>
        <color rgb="FF3A474E"/>
        <rFont val="Roboto Mono"/>
        <family val="3"/>
      </rPr>
      <t xml:space="preserve"> </t>
    </r>
    <r>
      <rPr>
        <sz val="9"/>
        <color rgb="FF3367D6"/>
        <rFont val="Roboto Mono"/>
        <family val="3"/>
      </rPr>
      <t>as</t>
    </r>
    <r>
      <rPr>
        <sz val="9"/>
        <color rgb="FF3A474E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NUMERIC</t>
    </r>
    <r>
      <rPr>
        <sz val="9"/>
        <color rgb="FF37474F"/>
        <rFont val="Roboto Mono"/>
        <family val="3"/>
      </rPr>
      <t>)</t>
    </r>
    <r>
      <rPr>
        <sz val="9"/>
        <color rgb="FF3A474E"/>
        <rFont val="Roboto Mono"/>
        <family val="3"/>
      </rPr>
      <t xml:space="preserve"> </t>
    </r>
    <r>
      <rPr>
        <sz val="9"/>
        <color rgb="FF3367D6"/>
        <rFont val="Roboto Mono"/>
        <family val="3"/>
      </rPr>
      <t>as</t>
    </r>
    <r>
      <rPr>
        <sz val="9"/>
        <color rgb="FF3A474E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amount</t>
    </r>
    <r>
      <rPr>
        <sz val="9"/>
        <color rgb="FF3A474E"/>
        <rFont val="Roboto Mono"/>
        <family val="3"/>
      </rPr>
      <t>,</t>
    </r>
    <r>
      <rPr>
        <sz val="9"/>
        <color rgb="FF3367D6"/>
        <rFont val="Roboto Mono"/>
        <family val="3"/>
      </rPr>
      <t>CURRENT_DATETIME</t>
    </r>
    <r>
      <rPr>
        <sz val="9"/>
        <color rgb="FF37474F"/>
        <rFont val="Roboto Mono"/>
        <family val="3"/>
      </rPr>
      <t>()</t>
    </r>
    <r>
      <rPr>
        <sz val="9"/>
        <color rgb="FF3A474E"/>
        <rFont val="Roboto Mono"/>
        <family val="3"/>
      </rPr>
      <t xml:space="preserve"> </t>
    </r>
    <r>
      <rPr>
        <sz val="9"/>
        <color rgb="FF3367D6"/>
        <rFont val="Roboto Mono"/>
        <family val="3"/>
      </rPr>
      <t>as</t>
    </r>
    <r>
      <rPr>
        <sz val="9"/>
        <color rgb="FF3A474E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edw_updatedate</t>
    </r>
    <r>
      <rPr>
        <sz val="9"/>
        <color rgb="FF3A474E"/>
        <rFont val="Roboto Mono"/>
        <family val="3"/>
      </rPr>
      <t xml:space="preserve"> </t>
    </r>
    <r>
      <rPr>
        <sz val="9"/>
        <color rgb="FF3367D6"/>
        <rFont val="Roboto Mono"/>
        <family val="3"/>
      </rPr>
      <t>FROM</t>
    </r>
    <r>
      <rPr>
        <sz val="9"/>
        <color rgb="FF3A474E"/>
        <rFont val="Roboto Mono"/>
        <family val="3"/>
      </rPr>
      <t xml:space="preserve"> </t>
    </r>
    <r>
      <rPr>
        <sz val="9"/>
        <color rgb="FF0D904F"/>
        <rFont val="Roboto Mono"/>
        <family val="3"/>
      </rPr>
      <t>`prj-ntta-ops-bi-devt-svc-01.SANDBOX.cpvt`</t>
    </r>
    <r>
      <rPr>
        <sz val="9"/>
        <color rgb="FF3A474E"/>
        <rFont val="Roboto Mono"/>
        <family val="3"/>
      </rPr>
      <t xml:space="preserve"> </t>
    </r>
  </si>
  <si>
    <t>monthid</t>
  </si>
  <si>
    <t>type</t>
  </si>
  <si>
    <t>amount</t>
  </si>
  <si>
    <t>edw_updatedate</t>
  </si>
  <si>
    <t>202408-BQ</t>
  </si>
  <si>
    <t>202407-BQ</t>
  </si>
  <si>
    <t>202406-BQ</t>
  </si>
  <si>
    <t>202405- BQ</t>
  </si>
  <si>
    <t>202404-BQ</t>
  </si>
  <si>
    <t>Diff</t>
  </si>
  <si>
    <t>VTolls</t>
  </si>
  <si>
    <r>
      <t>create</t>
    </r>
    <r>
      <rPr>
        <sz val="9"/>
        <color rgb="FF3A474E"/>
        <rFont val="Roboto Mono"/>
        <family val="3"/>
      </rPr>
      <t xml:space="preserve"> </t>
    </r>
    <r>
      <rPr>
        <sz val="9"/>
        <color rgb="FF3367D6"/>
        <rFont val="Roboto Mono"/>
        <family val="3"/>
      </rPr>
      <t>table</t>
    </r>
    <r>
      <rPr>
        <sz val="9"/>
        <color rgb="FF3A474E"/>
        <rFont val="Roboto Mono"/>
        <family val="3"/>
      </rPr>
      <t xml:space="preserve"> </t>
    </r>
    <r>
      <rPr>
        <sz val="9"/>
        <color rgb="FF0D904F"/>
        <rFont val="Roboto Mono"/>
        <family val="3"/>
      </rPr>
      <t>`prj-ntta-ops-bi-devt-svc-01.SANDBOX.cpvt_automation_fact`</t>
    </r>
    <r>
      <rPr>
        <sz val="9"/>
        <color rgb="FF3A474E"/>
        <rFont val="Roboto Mono"/>
        <family val="3"/>
      </rPr>
      <t xml:space="preserve"> </t>
    </r>
    <r>
      <rPr>
        <sz val="9"/>
        <color rgb="FF3367D6"/>
        <rFont val="Roboto Mono"/>
        <family val="3"/>
      </rPr>
      <t>as</t>
    </r>
  </si>
  <si>
    <r>
      <t>SELECT</t>
    </r>
    <r>
      <rPr>
        <sz val="9"/>
        <color rgb="FF3A474E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monthid</t>
    </r>
    <r>
      <rPr>
        <sz val="9"/>
        <color rgb="FF3A474E"/>
        <rFont val="Roboto Mono"/>
        <family val="3"/>
      </rPr>
      <t>,</t>
    </r>
  </si>
  <si>
    <r>
      <t>Cast</t>
    </r>
    <r>
      <rPr>
        <sz val="9"/>
        <color rgb="FF37474F"/>
        <rFont val="Roboto Mono"/>
        <family val="3"/>
      </rPr>
      <t>(</t>
    </r>
    <r>
      <rPr>
        <sz val="9"/>
        <color rgb="FF000000"/>
        <rFont val="Roboto Mono"/>
        <family val="3"/>
      </rPr>
      <t>commitments</t>
    </r>
    <r>
      <rPr>
        <sz val="9"/>
        <color rgb="FF3A474E"/>
        <rFont val="Roboto Mono"/>
        <family val="3"/>
      </rPr>
      <t xml:space="preserve"> </t>
    </r>
    <r>
      <rPr>
        <sz val="9"/>
        <color rgb="FF3367D6"/>
        <rFont val="Roboto Mono"/>
        <family val="3"/>
      </rPr>
      <t>as</t>
    </r>
    <r>
      <rPr>
        <sz val="9"/>
        <color rgb="FF3A474E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NUMERIC</t>
    </r>
    <r>
      <rPr>
        <sz val="9"/>
        <color rgb="FF37474F"/>
        <rFont val="Roboto Mono"/>
        <family val="3"/>
      </rPr>
      <t>)</t>
    </r>
    <r>
      <rPr>
        <sz val="9"/>
        <color rgb="FF3A474E"/>
        <rFont val="Roboto Mono"/>
        <family val="3"/>
      </rPr>
      <t xml:space="preserve"> </t>
    </r>
    <r>
      <rPr>
        <sz val="9"/>
        <color rgb="FF3367D6"/>
        <rFont val="Roboto Mono"/>
        <family val="3"/>
      </rPr>
      <t>as</t>
    </r>
    <r>
      <rPr>
        <sz val="9"/>
        <color rgb="FF3A474E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commitments</t>
    </r>
    <r>
      <rPr>
        <sz val="9"/>
        <color rgb="FF3A474E"/>
        <rFont val="Roboto Mono"/>
        <family val="3"/>
      </rPr>
      <t>,  </t>
    </r>
  </si>
  <si>
    <r>
      <t>Cast</t>
    </r>
    <r>
      <rPr>
        <sz val="9"/>
        <color rgb="FF37474F"/>
        <rFont val="Roboto Mono"/>
        <family val="3"/>
      </rPr>
      <t>(</t>
    </r>
    <r>
      <rPr>
        <sz val="9"/>
        <color rgb="FF000000"/>
        <rFont val="Roboto Mono"/>
        <family val="3"/>
      </rPr>
      <t>payment_reversal_fee</t>
    </r>
    <r>
      <rPr>
        <sz val="9"/>
        <color rgb="FF3A474E"/>
        <rFont val="Roboto Mono"/>
        <family val="3"/>
      </rPr>
      <t xml:space="preserve"> </t>
    </r>
    <r>
      <rPr>
        <sz val="9"/>
        <color rgb="FF3367D6"/>
        <rFont val="Roboto Mono"/>
        <family val="3"/>
      </rPr>
      <t>as</t>
    </r>
    <r>
      <rPr>
        <sz val="9"/>
        <color rgb="FF3A474E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NUMERIC</t>
    </r>
    <r>
      <rPr>
        <sz val="9"/>
        <color rgb="FF37474F"/>
        <rFont val="Roboto Mono"/>
        <family val="3"/>
      </rPr>
      <t>)</t>
    </r>
    <r>
      <rPr>
        <sz val="9"/>
        <color rgb="FF3A474E"/>
        <rFont val="Roboto Mono"/>
        <family val="3"/>
      </rPr>
      <t xml:space="preserve"> </t>
    </r>
    <r>
      <rPr>
        <sz val="9"/>
        <color rgb="FF3367D6"/>
        <rFont val="Roboto Mono"/>
        <family val="3"/>
      </rPr>
      <t>as</t>
    </r>
    <r>
      <rPr>
        <sz val="9"/>
        <color rgb="FF3A474E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payment_reversal_fee</t>
    </r>
    <r>
      <rPr>
        <sz val="9"/>
        <color rgb="FF3A474E"/>
        <rFont val="Roboto Mono"/>
        <family val="3"/>
      </rPr>
      <t>,    </t>
    </r>
  </si>
  <si>
    <r>
      <t>Cast</t>
    </r>
    <r>
      <rPr>
        <sz val="9"/>
        <color rgb="FF37474F"/>
        <rFont val="Roboto Mono"/>
        <family val="3"/>
      </rPr>
      <t>(</t>
    </r>
    <r>
      <rPr>
        <sz val="9"/>
        <color rgb="FF000000"/>
        <rFont val="Roboto Mono"/>
        <family val="3"/>
      </rPr>
      <t>payment_reversal_toll</t>
    </r>
    <r>
      <rPr>
        <sz val="9"/>
        <color rgb="FF3A474E"/>
        <rFont val="Roboto Mono"/>
        <family val="3"/>
      </rPr>
      <t xml:space="preserve">  </t>
    </r>
    <r>
      <rPr>
        <sz val="9"/>
        <color rgb="FF3367D6"/>
        <rFont val="Roboto Mono"/>
        <family val="3"/>
      </rPr>
      <t>as</t>
    </r>
    <r>
      <rPr>
        <sz val="9"/>
        <color rgb="FF3A474E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NUMERIC</t>
    </r>
    <r>
      <rPr>
        <sz val="9"/>
        <color rgb="FF37474F"/>
        <rFont val="Roboto Mono"/>
        <family val="3"/>
      </rPr>
      <t>)</t>
    </r>
    <r>
      <rPr>
        <sz val="9"/>
        <color rgb="FF3A474E"/>
        <rFont val="Roboto Mono"/>
        <family val="3"/>
      </rPr>
      <t xml:space="preserve"> </t>
    </r>
    <r>
      <rPr>
        <sz val="9"/>
        <color rgb="FF3367D6"/>
        <rFont val="Roboto Mono"/>
        <family val="3"/>
      </rPr>
      <t>as</t>
    </r>
    <r>
      <rPr>
        <sz val="9"/>
        <color rgb="FF3A474E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payment_reversal_toll</t>
    </r>
    <r>
      <rPr>
        <sz val="9"/>
        <color rgb="FF3A474E"/>
        <rFont val="Roboto Mono"/>
        <family val="3"/>
      </rPr>
      <t xml:space="preserve">, </t>
    </r>
  </si>
  <si>
    <r>
      <t>Cast</t>
    </r>
    <r>
      <rPr>
        <sz val="9"/>
        <color rgb="FF37474F"/>
        <rFont val="Roboto Mono"/>
        <family val="3"/>
      </rPr>
      <t>(</t>
    </r>
    <r>
      <rPr>
        <sz val="9"/>
        <color rgb="FF000000"/>
        <rFont val="Roboto Mono"/>
        <family val="3"/>
      </rPr>
      <t>payment_void_fee</t>
    </r>
    <r>
      <rPr>
        <sz val="9"/>
        <color rgb="FF3A474E"/>
        <rFont val="Roboto Mono"/>
        <family val="3"/>
      </rPr>
      <t xml:space="preserve"> </t>
    </r>
    <r>
      <rPr>
        <sz val="9"/>
        <color rgb="FF3367D6"/>
        <rFont val="Roboto Mono"/>
        <family val="3"/>
      </rPr>
      <t>as</t>
    </r>
    <r>
      <rPr>
        <sz val="9"/>
        <color rgb="FF3A474E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NUMERIC</t>
    </r>
    <r>
      <rPr>
        <sz val="9"/>
        <color rgb="FF37474F"/>
        <rFont val="Roboto Mono"/>
        <family val="3"/>
      </rPr>
      <t>)</t>
    </r>
    <r>
      <rPr>
        <sz val="9"/>
        <color rgb="FF3A474E"/>
        <rFont val="Roboto Mono"/>
        <family val="3"/>
      </rPr>
      <t xml:space="preserve"> </t>
    </r>
    <r>
      <rPr>
        <sz val="9"/>
        <color rgb="FF3367D6"/>
        <rFont val="Roboto Mono"/>
        <family val="3"/>
      </rPr>
      <t>as</t>
    </r>
    <r>
      <rPr>
        <sz val="9"/>
        <color rgb="FF3A474E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payment_void_fee</t>
    </r>
    <r>
      <rPr>
        <sz val="9"/>
        <color rgb="FF3A474E"/>
        <rFont val="Roboto Mono"/>
        <family val="3"/>
      </rPr>
      <t>,  </t>
    </r>
  </si>
  <si>
    <r>
      <t>Cast</t>
    </r>
    <r>
      <rPr>
        <sz val="9"/>
        <color rgb="FF37474F"/>
        <rFont val="Roboto Mono"/>
        <family val="3"/>
      </rPr>
      <t>(</t>
    </r>
    <r>
      <rPr>
        <sz val="9"/>
        <color rgb="FF000000"/>
        <rFont val="Roboto Mono"/>
        <family val="3"/>
      </rPr>
      <t>payment_void_toll</t>
    </r>
    <r>
      <rPr>
        <sz val="9"/>
        <color rgb="FF3A474E"/>
        <rFont val="Roboto Mono"/>
        <family val="3"/>
      </rPr>
      <t xml:space="preserve">  </t>
    </r>
    <r>
      <rPr>
        <sz val="9"/>
        <color rgb="FF3367D6"/>
        <rFont val="Roboto Mono"/>
        <family val="3"/>
      </rPr>
      <t>as</t>
    </r>
    <r>
      <rPr>
        <sz val="9"/>
        <color rgb="FF3A474E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NUMERIC</t>
    </r>
    <r>
      <rPr>
        <sz val="9"/>
        <color rgb="FF37474F"/>
        <rFont val="Roboto Mono"/>
        <family val="3"/>
      </rPr>
      <t>)</t>
    </r>
    <r>
      <rPr>
        <sz val="9"/>
        <color rgb="FF3A474E"/>
        <rFont val="Roboto Mono"/>
        <family val="3"/>
      </rPr>
      <t xml:space="preserve"> </t>
    </r>
    <r>
      <rPr>
        <sz val="9"/>
        <color rgb="FF3367D6"/>
        <rFont val="Roboto Mono"/>
        <family val="3"/>
      </rPr>
      <t>as</t>
    </r>
    <r>
      <rPr>
        <sz val="9"/>
        <color rgb="FF3A474E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payment_void_toll</t>
    </r>
    <r>
      <rPr>
        <sz val="9"/>
        <color rgb="FF3A474E"/>
        <rFont val="Roboto Mono"/>
        <family val="3"/>
      </rPr>
      <t xml:space="preserve"> ,</t>
    </r>
  </si>
  <si>
    <r>
      <t>Cast</t>
    </r>
    <r>
      <rPr>
        <sz val="9"/>
        <color rgb="FF37474F"/>
        <rFont val="Roboto Mono"/>
        <family val="3"/>
      </rPr>
      <t>(</t>
    </r>
    <r>
      <rPr>
        <sz val="9"/>
        <color rgb="FF000000"/>
        <rFont val="Roboto Mono"/>
        <family val="3"/>
      </rPr>
      <t>payment_fee</t>
    </r>
    <r>
      <rPr>
        <sz val="9"/>
        <color rgb="FF3A474E"/>
        <rFont val="Roboto Mono"/>
        <family val="3"/>
      </rPr>
      <t xml:space="preserve">  </t>
    </r>
    <r>
      <rPr>
        <sz val="9"/>
        <color rgb="FF3367D6"/>
        <rFont val="Roboto Mono"/>
        <family val="3"/>
      </rPr>
      <t>as</t>
    </r>
    <r>
      <rPr>
        <sz val="9"/>
        <color rgb="FF3A474E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NUMERIC</t>
    </r>
    <r>
      <rPr>
        <sz val="9"/>
        <color rgb="FF37474F"/>
        <rFont val="Roboto Mono"/>
        <family val="3"/>
      </rPr>
      <t>)</t>
    </r>
    <r>
      <rPr>
        <sz val="9"/>
        <color rgb="FF3A474E"/>
        <rFont val="Roboto Mono"/>
        <family val="3"/>
      </rPr>
      <t xml:space="preserve"> </t>
    </r>
    <r>
      <rPr>
        <sz val="9"/>
        <color rgb="FF3367D6"/>
        <rFont val="Roboto Mono"/>
        <family val="3"/>
      </rPr>
      <t>as</t>
    </r>
    <r>
      <rPr>
        <sz val="9"/>
        <color rgb="FF3A474E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payment_fee</t>
    </r>
    <r>
      <rPr>
        <sz val="9"/>
        <color rgb="FF3A474E"/>
        <rFont val="Roboto Mono"/>
        <family val="3"/>
      </rPr>
      <t>,</t>
    </r>
  </si>
  <si>
    <r>
      <t>Cast</t>
    </r>
    <r>
      <rPr>
        <sz val="9"/>
        <color rgb="FF37474F"/>
        <rFont val="Roboto Mono"/>
        <family val="3"/>
      </rPr>
      <t>(</t>
    </r>
    <r>
      <rPr>
        <sz val="9"/>
        <color rgb="FF000000"/>
        <rFont val="Roboto Mono"/>
        <family val="3"/>
      </rPr>
      <t>payment_toll</t>
    </r>
    <r>
      <rPr>
        <sz val="9"/>
        <color rgb="FF3A474E"/>
        <rFont val="Roboto Mono"/>
        <family val="3"/>
      </rPr>
      <t xml:space="preserve"> </t>
    </r>
    <r>
      <rPr>
        <sz val="9"/>
        <color rgb="FF3367D6"/>
        <rFont val="Roboto Mono"/>
        <family val="3"/>
      </rPr>
      <t>as</t>
    </r>
    <r>
      <rPr>
        <sz val="9"/>
        <color rgb="FF3A474E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NUMERIC</t>
    </r>
    <r>
      <rPr>
        <sz val="9"/>
        <color rgb="FF37474F"/>
        <rFont val="Roboto Mono"/>
        <family val="3"/>
      </rPr>
      <t>)</t>
    </r>
    <r>
      <rPr>
        <sz val="9"/>
        <color rgb="FF3A474E"/>
        <rFont val="Roboto Mono"/>
        <family val="3"/>
      </rPr>
      <t xml:space="preserve"> </t>
    </r>
    <r>
      <rPr>
        <sz val="9"/>
        <color rgb="FF3367D6"/>
        <rFont val="Roboto Mono"/>
        <family val="3"/>
      </rPr>
      <t>as</t>
    </r>
    <r>
      <rPr>
        <sz val="9"/>
        <color rgb="FF3A474E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payment_toll</t>
    </r>
    <r>
      <rPr>
        <sz val="9"/>
        <color rgb="FF3A474E"/>
        <rFont val="Roboto Mono"/>
        <family val="3"/>
      </rPr>
      <t xml:space="preserve"> ,</t>
    </r>
  </si>
  <si>
    <r>
      <t>Cast</t>
    </r>
    <r>
      <rPr>
        <sz val="9"/>
        <color rgb="FF37474F"/>
        <rFont val="Roboto Mono"/>
        <family val="3"/>
      </rPr>
      <t>(</t>
    </r>
    <r>
      <rPr>
        <sz val="9"/>
        <color rgb="FF000000"/>
        <rFont val="Roboto Mono"/>
        <family val="3"/>
      </rPr>
      <t>tolls</t>
    </r>
    <r>
      <rPr>
        <sz val="9"/>
        <color rgb="FF3A474E"/>
        <rFont val="Roboto Mono"/>
        <family val="3"/>
      </rPr>
      <t xml:space="preserve">  </t>
    </r>
    <r>
      <rPr>
        <sz val="9"/>
        <color rgb="FF3367D6"/>
        <rFont val="Roboto Mono"/>
        <family val="3"/>
      </rPr>
      <t>as</t>
    </r>
    <r>
      <rPr>
        <sz val="9"/>
        <color rgb="FF3A474E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NUMERIC</t>
    </r>
    <r>
      <rPr>
        <sz val="9"/>
        <color rgb="FF37474F"/>
        <rFont val="Roboto Mono"/>
        <family val="3"/>
      </rPr>
      <t>)</t>
    </r>
    <r>
      <rPr>
        <sz val="9"/>
        <color rgb="FF3A474E"/>
        <rFont val="Roboto Mono"/>
        <family val="3"/>
      </rPr>
      <t xml:space="preserve"> </t>
    </r>
    <r>
      <rPr>
        <sz val="9"/>
        <color rgb="FF3367D6"/>
        <rFont val="Roboto Mono"/>
        <family val="3"/>
      </rPr>
      <t>as</t>
    </r>
    <r>
      <rPr>
        <sz val="9"/>
        <color rgb="FF3A474E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tolls</t>
    </r>
    <r>
      <rPr>
        <sz val="9"/>
        <color rgb="FF3A474E"/>
        <rFont val="Roboto Mono"/>
        <family val="3"/>
      </rPr>
      <t>,</t>
    </r>
  </si>
  <si>
    <r>
      <t>Cast</t>
    </r>
    <r>
      <rPr>
        <sz val="9"/>
        <color rgb="FF37474F"/>
        <rFont val="Roboto Mono"/>
        <family val="3"/>
      </rPr>
      <t>(</t>
    </r>
    <r>
      <rPr>
        <sz val="9"/>
        <color rgb="FF000000"/>
        <rFont val="Roboto Mono"/>
        <family val="3"/>
      </rPr>
      <t>vtolls</t>
    </r>
    <r>
      <rPr>
        <sz val="9"/>
        <color rgb="FF3A474E"/>
        <rFont val="Roboto Mono"/>
        <family val="3"/>
      </rPr>
      <t xml:space="preserve"> </t>
    </r>
    <r>
      <rPr>
        <sz val="9"/>
        <color rgb="FF3367D6"/>
        <rFont val="Roboto Mono"/>
        <family val="3"/>
      </rPr>
      <t>as</t>
    </r>
    <r>
      <rPr>
        <sz val="9"/>
        <color rgb="FF3A474E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NUMERIC</t>
    </r>
    <r>
      <rPr>
        <sz val="9"/>
        <color rgb="FF37474F"/>
        <rFont val="Roboto Mono"/>
        <family val="3"/>
      </rPr>
      <t>)</t>
    </r>
    <r>
      <rPr>
        <sz val="9"/>
        <color rgb="FF3A474E"/>
        <rFont val="Roboto Mono"/>
        <family val="3"/>
      </rPr>
      <t xml:space="preserve"> </t>
    </r>
    <r>
      <rPr>
        <sz val="9"/>
        <color rgb="FF3367D6"/>
        <rFont val="Roboto Mono"/>
        <family val="3"/>
      </rPr>
      <t>as</t>
    </r>
    <r>
      <rPr>
        <sz val="9"/>
        <color rgb="FF3A474E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vtolls</t>
    </r>
  </si>
  <si>
    <r>
      <t>,</t>
    </r>
    <r>
      <rPr>
        <sz val="9"/>
        <color rgb="FF3367D6"/>
        <rFont val="Roboto Mono"/>
        <family val="3"/>
      </rPr>
      <t>CURRENT_DATETIME</t>
    </r>
    <r>
      <rPr>
        <sz val="9"/>
        <color rgb="FF37474F"/>
        <rFont val="Roboto Mono"/>
        <family val="3"/>
      </rPr>
      <t>()</t>
    </r>
    <r>
      <rPr>
        <sz val="9"/>
        <color rgb="FF3A474E"/>
        <rFont val="Roboto Mono"/>
        <family val="3"/>
      </rPr>
      <t xml:space="preserve"> </t>
    </r>
    <r>
      <rPr>
        <sz val="9"/>
        <color rgb="FF3367D6"/>
        <rFont val="Roboto Mono"/>
        <family val="3"/>
      </rPr>
      <t>as</t>
    </r>
    <r>
      <rPr>
        <sz val="9"/>
        <color rgb="FF3A474E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edw_updatedate</t>
    </r>
    <r>
      <rPr>
        <sz val="9"/>
        <color rgb="FF3A474E"/>
        <rFont val="Roboto Mono"/>
        <family val="3"/>
      </rPr>
      <t xml:space="preserve"> </t>
    </r>
    <r>
      <rPr>
        <sz val="9"/>
        <color rgb="FF3367D6"/>
        <rFont val="Roboto Mono"/>
        <family val="3"/>
      </rPr>
      <t>FROM</t>
    </r>
    <r>
      <rPr>
        <sz val="9"/>
        <color rgb="FF3A474E"/>
        <rFont val="Roboto Mono"/>
        <family val="3"/>
      </rPr>
      <t xml:space="preserve"> </t>
    </r>
    <r>
      <rPr>
        <sz val="9"/>
        <color rgb="FF0D904F"/>
        <rFont val="Roboto Mono"/>
        <family val="3"/>
      </rPr>
      <t>`prj-ntta-ops-bi-devt-svc-01.SANDBOX.fact_cpvt`</t>
    </r>
  </si>
  <si>
    <t>field name</t>
  </si>
  <si>
    <t>mode</t>
  </si>
  <si>
    <t>description</t>
  </si>
  <si>
    <t>INTEGER</t>
  </si>
  <si>
    <t>commitments</t>
  </si>
  <si>
    <t>NUMERIC</t>
  </si>
  <si>
    <t>payment_reversal_fee</t>
  </si>
  <si>
    <t>payment_reversal_toll</t>
  </si>
  <si>
    <t>payment_void_fee</t>
  </si>
  <si>
    <t>payment_void_toll</t>
  </si>
  <si>
    <t>payment_fee</t>
  </si>
  <si>
    <t>payment_toll</t>
  </si>
  <si>
    <t>tolls</t>
  </si>
  <si>
    <t>vtolls</t>
  </si>
  <si>
    <t>DATETIME</t>
  </si>
  <si>
    <t>,</t>
  </si>
  <si>
    <t>commitments,</t>
  </si>
  <si>
    <t>payment_reversal_fee,</t>
  </si>
  <si>
    <t>payment_reversal_toll,</t>
  </si>
  <si>
    <t>payment_void_fee,</t>
  </si>
  <si>
    <t>payment_void_toll,</t>
  </si>
  <si>
    <t>payment_fee,</t>
  </si>
  <si>
    <t>payment_toll,</t>
  </si>
  <si>
    <t>tolls,</t>
  </si>
  <si>
    <t>vtolls,</t>
  </si>
  <si>
    <t>tollpayment</t>
  </si>
  <si>
    <t>tollreversalpayment</t>
  </si>
  <si>
    <t>tollvoidpayment</t>
  </si>
  <si>
    <t>feepayment</t>
  </si>
  <si>
    <t>feereversalpayment</t>
  </si>
  <si>
    <t>feevoidpayment</t>
  </si>
  <si>
    <t>monthid INTEGER,</t>
  </si>
  <si>
    <t>commitments NUMERIC,</t>
  </si>
  <si>
    <t>tolls NUMERIC,</t>
  </si>
  <si>
    <t>vtolls NUMERIC,</t>
  </si>
  <si>
    <t>tollpayment NUMERIC,</t>
  </si>
  <si>
    <t>tollreversalpayment NUMERIC,</t>
  </si>
  <si>
    <t>tollvoidpayment NUMERIC,</t>
  </si>
  <si>
    <t>feepayment NUMERIC,</t>
  </si>
  <si>
    <t>feereversalpayment NUMERIC,</t>
  </si>
  <si>
    <t>feevoidpayment NUMERIC,</t>
  </si>
  <si>
    <t>create table `EDW_TRIPS.Fact_Cpvt_Monthly_Summary` (</t>
  </si>
  <si>
    <t>edw_updatedate DATETIME)</t>
  </si>
  <si>
    <t>APS2</t>
  </si>
  <si>
    <t>BigQuery</t>
  </si>
  <si>
    <t>2024-09-26T12:01:50.859739</t>
  </si>
  <si>
    <t>Date</t>
  </si>
  <si>
    <t>RunTime</t>
  </si>
  <si>
    <t>Database</t>
  </si>
  <si>
    <t>Gouthami</t>
  </si>
  <si>
    <t>Dhanush</t>
  </si>
  <si>
    <t>Run BY</t>
  </si>
  <si>
    <t>2024-09-26T19:58:08.547475</t>
  </si>
  <si>
    <t>Run By</t>
  </si>
  <si>
    <r>
      <t>create</t>
    </r>
    <r>
      <rPr>
        <sz val="7"/>
        <color rgb="FF3A474E"/>
        <rFont val="Roboto Mono"/>
        <family val="3"/>
      </rPr>
      <t xml:space="preserve"> </t>
    </r>
    <r>
      <rPr>
        <sz val="7"/>
        <color rgb="FF3367D6"/>
        <rFont val="Roboto Mono"/>
        <family val="3"/>
      </rPr>
      <t>table</t>
    </r>
    <r>
      <rPr>
        <sz val="7"/>
        <color rgb="FF3A474E"/>
        <rFont val="Roboto Mono"/>
        <family val="3"/>
      </rPr>
      <t xml:space="preserve"> </t>
    </r>
    <r>
      <rPr>
        <sz val="7"/>
        <color rgb="FF0D904F"/>
        <rFont val="Roboto Mono"/>
        <family val="3"/>
      </rPr>
      <t>`SANDBOX.Summary_test`</t>
    </r>
    <r>
      <rPr>
        <sz val="7"/>
        <color rgb="FF3A474E"/>
        <rFont val="Roboto Mono"/>
        <family val="3"/>
      </rPr>
      <t xml:space="preserve"> </t>
    </r>
    <r>
      <rPr>
        <sz val="7"/>
        <color rgb="FF37474F"/>
        <rFont val="Roboto Mono"/>
        <family val="3"/>
      </rPr>
      <t>(</t>
    </r>
  </si>
  <si>
    <r>
      <t>monthid</t>
    </r>
    <r>
      <rPr>
        <sz val="7"/>
        <color rgb="FF3A474E"/>
        <rFont val="Roboto Mono"/>
        <family val="3"/>
      </rPr>
      <t xml:space="preserve"> </t>
    </r>
    <r>
      <rPr>
        <sz val="7"/>
        <color rgb="FF000000"/>
        <rFont val="Roboto Mono"/>
        <family val="3"/>
      </rPr>
      <t>INTEGER</t>
    </r>
    <r>
      <rPr>
        <sz val="7"/>
        <color rgb="FF3A474E"/>
        <rFont val="Roboto Mono"/>
        <family val="3"/>
      </rPr>
      <t>,</t>
    </r>
  </si>
  <si>
    <r>
      <t>commitments</t>
    </r>
    <r>
      <rPr>
        <sz val="7"/>
        <color rgb="FF3A474E"/>
        <rFont val="Roboto Mono"/>
        <family val="3"/>
      </rPr>
      <t xml:space="preserve"> </t>
    </r>
    <r>
      <rPr>
        <sz val="7"/>
        <color rgb="FF000000"/>
        <rFont val="Roboto Mono"/>
        <family val="3"/>
      </rPr>
      <t>NUMERIC</t>
    </r>
    <r>
      <rPr>
        <sz val="7"/>
        <color rgb="FF3A474E"/>
        <rFont val="Roboto Mono"/>
        <family val="3"/>
      </rPr>
      <t xml:space="preserve"> </t>
    </r>
    <r>
      <rPr>
        <sz val="7"/>
        <color rgb="FF37474F"/>
        <rFont val="Roboto Mono"/>
        <family val="3"/>
      </rPr>
      <t>(</t>
    </r>
    <r>
      <rPr>
        <sz val="7"/>
        <color rgb="FFF4511E"/>
        <rFont val="Roboto Mono"/>
        <family val="3"/>
      </rPr>
      <t>31</t>
    </r>
    <r>
      <rPr>
        <sz val="7"/>
        <color rgb="FF3A474E"/>
        <rFont val="Roboto Mono"/>
        <family val="3"/>
      </rPr>
      <t>,</t>
    </r>
    <r>
      <rPr>
        <sz val="7"/>
        <color rgb="FFF4511E"/>
        <rFont val="Roboto Mono"/>
        <family val="3"/>
      </rPr>
      <t>2</t>
    </r>
    <r>
      <rPr>
        <sz val="7"/>
        <color rgb="FF37474F"/>
        <rFont val="Roboto Mono"/>
        <family val="3"/>
      </rPr>
      <t>)</t>
    </r>
    <r>
      <rPr>
        <sz val="7"/>
        <color rgb="FF3A474E"/>
        <rFont val="Roboto Mono"/>
        <family val="3"/>
      </rPr>
      <t>,</t>
    </r>
  </si>
  <si>
    <r>
      <t>tolls</t>
    </r>
    <r>
      <rPr>
        <sz val="7"/>
        <color rgb="FF3A474E"/>
        <rFont val="Roboto Mono"/>
        <family val="3"/>
      </rPr>
      <t xml:space="preserve"> </t>
    </r>
    <r>
      <rPr>
        <sz val="7"/>
        <color rgb="FF000000"/>
        <rFont val="Roboto Mono"/>
        <family val="3"/>
      </rPr>
      <t>NUMERIC</t>
    </r>
    <r>
      <rPr>
        <sz val="7"/>
        <color rgb="FF3A474E"/>
        <rFont val="Roboto Mono"/>
        <family val="3"/>
      </rPr>
      <t xml:space="preserve"> </t>
    </r>
    <r>
      <rPr>
        <sz val="7"/>
        <color rgb="FF37474F"/>
        <rFont val="Roboto Mono"/>
        <family val="3"/>
      </rPr>
      <t>(</t>
    </r>
    <r>
      <rPr>
        <sz val="7"/>
        <color rgb="FFF4511E"/>
        <rFont val="Roboto Mono"/>
        <family val="3"/>
      </rPr>
      <t>31</t>
    </r>
    <r>
      <rPr>
        <sz val="7"/>
        <color rgb="FF3A474E"/>
        <rFont val="Roboto Mono"/>
        <family val="3"/>
      </rPr>
      <t>,</t>
    </r>
    <r>
      <rPr>
        <sz val="7"/>
        <color rgb="FFF4511E"/>
        <rFont val="Roboto Mono"/>
        <family val="3"/>
      </rPr>
      <t>2</t>
    </r>
    <r>
      <rPr>
        <sz val="7"/>
        <color rgb="FF37474F"/>
        <rFont val="Roboto Mono"/>
        <family val="3"/>
      </rPr>
      <t>)</t>
    </r>
    <r>
      <rPr>
        <sz val="7"/>
        <color rgb="FF3A474E"/>
        <rFont val="Roboto Mono"/>
        <family val="3"/>
      </rPr>
      <t>,</t>
    </r>
  </si>
  <si>
    <r>
      <t>vtolls</t>
    </r>
    <r>
      <rPr>
        <sz val="7"/>
        <color rgb="FF3A474E"/>
        <rFont val="Roboto Mono"/>
        <family val="3"/>
      </rPr>
      <t xml:space="preserve"> </t>
    </r>
    <r>
      <rPr>
        <sz val="7"/>
        <color rgb="FF000000"/>
        <rFont val="Roboto Mono"/>
        <family val="3"/>
      </rPr>
      <t>NUMERIC</t>
    </r>
    <r>
      <rPr>
        <sz val="7"/>
        <color rgb="FF3A474E"/>
        <rFont val="Roboto Mono"/>
        <family val="3"/>
      </rPr>
      <t xml:space="preserve"> </t>
    </r>
    <r>
      <rPr>
        <sz val="7"/>
        <color rgb="FF37474F"/>
        <rFont val="Roboto Mono"/>
        <family val="3"/>
      </rPr>
      <t>(</t>
    </r>
    <r>
      <rPr>
        <sz val="7"/>
        <color rgb="FFF4511E"/>
        <rFont val="Roboto Mono"/>
        <family val="3"/>
      </rPr>
      <t>31</t>
    </r>
    <r>
      <rPr>
        <sz val="7"/>
        <color rgb="FF3A474E"/>
        <rFont val="Roboto Mono"/>
        <family val="3"/>
      </rPr>
      <t>,</t>
    </r>
    <r>
      <rPr>
        <sz val="7"/>
        <color rgb="FFF4511E"/>
        <rFont val="Roboto Mono"/>
        <family val="3"/>
      </rPr>
      <t>2</t>
    </r>
    <r>
      <rPr>
        <sz val="7"/>
        <color rgb="FF37474F"/>
        <rFont val="Roboto Mono"/>
        <family val="3"/>
      </rPr>
      <t>)</t>
    </r>
    <r>
      <rPr>
        <sz val="7"/>
        <color rgb="FF3A474E"/>
        <rFont val="Roboto Mono"/>
        <family val="3"/>
      </rPr>
      <t>,</t>
    </r>
  </si>
  <si>
    <r>
      <t>tollpayment</t>
    </r>
    <r>
      <rPr>
        <sz val="7"/>
        <color rgb="FF3A474E"/>
        <rFont val="Roboto Mono"/>
        <family val="3"/>
      </rPr>
      <t xml:space="preserve"> </t>
    </r>
    <r>
      <rPr>
        <sz val="7"/>
        <color rgb="FF000000"/>
        <rFont val="Roboto Mono"/>
        <family val="3"/>
      </rPr>
      <t>NUMERIC</t>
    </r>
    <r>
      <rPr>
        <sz val="7"/>
        <color rgb="FF3A474E"/>
        <rFont val="Roboto Mono"/>
        <family val="3"/>
      </rPr>
      <t xml:space="preserve"> </t>
    </r>
    <r>
      <rPr>
        <sz val="7"/>
        <color rgb="FF37474F"/>
        <rFont val="Roboto Mono"/>
        <family val="3"/>
      </rPr>
      <t>(</t>
    </r>
    <r>
      <rPr>
        <sz val="7"/>
        <color rgb="FFF4511E"/>
        <rFont val="Roboto Mono"/>
        <family val="3"/>
      </rPr>
      <t>31</t>
    </r>
    <r>
      <rPr>
        <sz val="7"/>
        <color rgb="FF3A474E"/>
        <rFont val="Roboto Mono"/>
        <family val="3"/>
      </rPr>
      <t>,</t>
    </r>
    <r>
      <rPr>
        <sz val="7"/>
        <color rgb="FFF4511E"/>
        <rFont val="Roboto Mono"/>
        <family val="3"/>
      </rPr>
      <t>2</t>
    </r>
    <r>
      <rPr>
        <sz val="7"/>
        <color rgb="FF37474F"/>
        <rFont val="Roboto Mono"/>
        <family val="3"/>
      </rPr>
      <t>)</t>
    </r>
    <r>
      <rPr>
        <sz val="7"/>
        <color rgb="FF3A474E"/>
        <rFont val="Roboto Mono"/>
        <family val="3"/>
      </rPr>
      <t>,</t>
    </r>
  </si>
  <si>
    <r>
      <t>tollreversalpayment</t>
    </r>
    <r>
      <rPr>
        <sz val="7"/>
        <color rgb="FF3A474E"/>
        <rFont val="Roboto Mono"/>
        <family val="3"/>
      </rPr>
      <t xml:space="preserve"> </t>
    </r>
    <r>
      <rPr>
        <sz val="7"/>
        <color rgb="FF000000"/>
        <rFont val="Roboto Mono"/>
        <family val="3"/>
      </rPr>
      <t>NUMERIC</t>
    </r>
    <r>
      <rPr>
        <sz val="7"/>
        <color rgb="FF3A474E"/>
        <rFont val="Roboto Mono"/>
        <family val="3"/>
      </rPr>
      <t xml:space="preserve"> </t>
    </r>
    <r>
      <rPr>
        <sz val="7"/>
        <color rgb="FF37474F"/>
        <rFont val="Roboto Mono"/>
        <family val="3"/>
      </rPr>
      <t>(</t>
    </r>
    <r>
      <rPr>
        <sz val="7"/>
        <color rgb="FFF4511E"/>
        <rFont val="Roboto Mono"/>
        <family val="3"/>
      </rPr>
      <t>31</t>
    </r>
    <r>
      <rPr>
        <sz val="7"/>
        <color rgb="FF3A474E"/>
        <rFont val="Roboto Mono"/>
        <family val="3"/>
      </rPr>
      <t>,</t>
    </r>
    <r>
      <rPr>
        <sz val="7"/>
        <color rgb="FFF4511E"/>
        <rFont val="Roboto Mono"/>
        <family val="3"/>
      </rPr>
      <t>2</t>
    </r>
    <r>
      <rPr>
        <sz val="7"/>
        <color rgb="FF37474F"/>
        <rFont val="Roboto Mono"/>
        <family val="3"/>
      </rPr>
      <t>)</t>
    </r>
    <r>
      <rPr>
        <sz val="7"/>
        <color rgb="FF3A474E"/>
        <rFont val="Roboto Mono"/>
        <family val="3"/>
      </rPr>
      <t>,</t>
    </r>
  </si>
  <si>
    <r>
      <t>tollvoidpayment</t>
    </r>
    <r>
      <rPr>
        <sz val="7"/>
        <color rgb="FF3A474E"/>
        <rFont val="Roboto Mono"/>
        <family val="3"/>
      </rPr>
      <t xml:space="preserve"> </t>
    </r>
    <r>
      <rPr>
        <sz val="7"/>
        <color rgb="FF000000"/>
        <rFont val="Roboto Mono"/>
        <family val="3"/>
      </rPr>
      <t>NUMERIC</t>
    </r>
    <r>
      <rPr>
        <sz val="7"/>
        <color rgb="FF3A474E"/>
        <rFont val="Roboto Mono"/>
        <family val="3"/>
      </rPr>
      <t xml:space="preserve"> </t>
    </r>
    <r>
      <rPr>
        <sz val="7"/>
        <color rgb="FF37474F"/>
        <rFont val="Roboto Mono"/>
        <family val="3"/>
      </rPr>
      <t>(</t>
    </r>
    <r>
      <rPr>
        <sz val="7"/>
        <color rgb="FFF4511E"/>
        <rFont val="Roboto Mono"/>
        <family val="3"/>
      </rPr>
      <t>31</t>
    </r>
    <r>
      <rPr>
        <sz val="7"/>
        <color rgb="FF3A474E"/>
        <rFont val="Roboto Mono"/>
        <family val="3"/>
      </rPr>
      <t>,</t>
    </r>
    <r>
      <rPr>
        <sz val="7"/>
        <color rgb="FFF4511E"/>
        <rFont val="Roboto Mono"/>
        <family val="3"/>
      </rPr>
      <t>2</t>
    </r>
    <r>
      <rPr>
        <sz val="7"/>
        <color rgb="FF37474F"/>
        <rFont val="Roboto Mono"/>
        <family val="3"/>
      </rPr>
      <t>)</t>
    </r>
    <r>
      <rPr>
        <sz val="7"/>
        <color rgb="FF3A474E"/>
        <rFont val="Roboto Mono"/>
        <family val="3"/>
      </rPr>
      <t>,</t>
    </r>
  </si>
  <si>
    <r>
      <t>feepayment</t>
    </r>
    <r>
      <rPr>
        <sz val="7"/>
        <color rgb="FF3A474E"/>
        <rFont val="Roboto Mono"/>
        <family val="3"/>
      </rPr>
      <t xml:space="preserve"> </t>
    </r>
    <r>
      <rPr>
        <sz val="7"/>
        <color rgb="FF000000"/>
        <rFont val="Roboto Mono"/>
        <family val="3"/>
      </rPr>
      <t>NUMERIC</t>
    </r>
    <r>
      <rPr>
        <sz val="7"/>
        <color rgb="FF3A474E"/>
        <rFont val="Roboto Mono"/>
        <family val="3"/>
      </rPr>
      <t xml:space="preserve"> </t>
    </r>
    <r>
      <rPr>
        <sz val="7"/>
        <color rgb="FF37474F"/>
        <rFont val="Roboto Mono"/>
        <family val="3"/>
      </rPr>
      <t>(</t>
    </r>
    <r>
      <rPr>
        <sz val="7"/>
        <color rgb="FFF4511E"/>
        <rFont val="Roboto Mono"/>
        <family val="3"/>
      </rPr>
      <t>31</t>
    </r>
    <r>
      <rPr>
        <sz val="7"/>
        <color rgb="FF3A474E"/>
        <rFont val="Roboto Mono"/>
        <family val="3"/>
      </rPr>
      <t>,</t>
    </r>
    <r>
      <rPr>
        <sz val="7"/>
        <color rgb="FFF4511E"/>
        <rFont val="Roboto Mono"/>
        <family val="3"/>
      </rPr>
      <t>2</t>
    </r>
    <r>
      <rPr>
        <sz val="7"/>
        <color rgb="FF37474F"/>
        <rFont val="Roboto Mono"/>
        <family val="3"/>
      </rPr>
      <t>)</t>
    </r>
    <r>
      <rPr>
        <sz val="7"/>
        <color rgb="FF3A474E"/>
        <rFont val="Roboto Mono"/>
        <family val="3"/>
      </rPr>
      <t>,</t>
    </r>
  </si>
  <si>
    <r>
      <t>feereversalpayment</t>
    </r>
    <r>
      <rPr>
        <sz val="7"/>
        <color rgb="FF3A474E"/>
        <rFont val="Roboto Mono"/>
        <family val="3"/>
      </rPr>
      <t xml:space="preserve"> </t>
    </r>
    <r>
      <rPr>
        <sz val="7"/>
        <color rgb="FF000000"/>
        <rFont val="Roboto Mono"/>
        <family val="3"/>
      </rPr>
      <t>NUMERIC</t>
    </r>
    <r>
      <rPr>
        <sz val="7"/>
        <color rgb="FF3A474E"/>
        <rFont val="Roboto Mono"/>
        <family val="3"/>
      </rPr>
      <t xml:space="preserve"> </t>
    </r>
    <r>
      <rPr>
        <sz val="7"/>
        <color rgb="FF37474F"/>
        <rFont val="Roboto Mono"/>
        <family val="3"/>
      </rPr>
      <t>(</t>
    </r>
    <r>
      <rPr>
        <sz val="7"/>
        <color rgb="FFF4511E"/>
        <rFont val="Roboto Mono"/>
        <family val="3"/>
      </rPr>
      <t>31</t>
    </r>
    <r>
      <rPr>
        <sz val="7"/>
        <color rgb="FF3A474E"/>
        <rFont val="Roboto Mono"/>
        <family val="3"/>
      </rPr>
      <t>,</t>
    </r>
    <r>
      <rPr>
        <sz val="7"/>
        <color rgb="FFF4511E"/>
        <rFont val="Roboto Mono"/>
        <family val="3"/>
      </rPr>
      <t>2</t>
    </r>
    <r>
      <rPr>
        <sz val="7"/>
        <color rgb="FF37474F"/>
        <rFont val="Roboto Mono"/>
        <family val="3"/>
      </rPr>
      <t>)</t>
    </r>
    <r>
      <rPr>
        <sz val="7"/>
        <color rgb="FF3A474E"/>
        <rFont val="Roboto Mono"/>
        <family val="3"/>
      </rPr>
      <t>,</t>
    </r>
  </si>
  <si>
    <r>
      <t>feevoidpayment</t>
    </r>
    <r>
      <rPr>
        <sz val="7"/>
        <color rgb="FF3A474E"/>
        <rFont val="Roboto Mono"/>
        <family val="3"/>
      </rPr>
      <t xml:space="preserve"> </t>
    </r>
    <r>
      <rPr>
        <sz val="7"/>
        <color rgb="FF000000"/>
        <rFont val="Roboto Mono"/>
        <family val="3"/>
      </rPr>
      <t>NUMERIC</t>
    </r>
    <r>
      <rPr>
        <sz val="7"/>
        <color rgb="FF3A474E"/>
        <rFont val="Roboto Mono"/>
        <family val="3"/>
      </rPr>
      <t xml:space="preserve"> </t>
    </r>
    <r>
      <rPr>
        <sz val="7"/>
        <color rgb="FF37474F"/>
        <rFont val="Roboto Mono"/>
        <family val="3"/>
      </rPr>
      <t>(</t>
    </r>
    <r>
      <rPr>
        <sz val="7"/>
        <color rgb="FFF4511E"/>
        <rFont val="Roboto Mono"/>
        <family val="3"/>
      </rPr>
      <t>31</t>
    </r>
    <r>
      <rPr>
        <sz val="7"/>
        <color rgb="FF3A474E"/>
        <rFont val="Roboto Mono"/>
        <family val="3"/>
      </rPr>
      <t>,</t>
    </r>
    <r>
      <rPr>
        <sz val="7"/>
        <color rgb="FFF4511E"/>
        <rFont val="Roboto Mono"/>
        <family val="3"/>
      </rPr>
      <t>2</t>
    </r>
    <r>
      <rPr>
        <sz val="7"/>
        <color rgb="FF37474F"/>
        <rFont val="Roboto Mono"/>
        <family val="3"/>
      </rPr>
      <t>)</t>
    </r>
    <r>
      <rPr>
        <sz val="7"/>
        <color rgb="FF3A474E"/>
        <rFont val="Roboto Mono"/>
        <family val="3"/>
      </rPr>
      <t>,</t>
    </r>
  </si>
  <si>
    <r>
      <t>edw_updatedate</t>
    </r>
    <r>
      <rPr>
        <sz val="7"/>
        <color rgb="FF3A474E"/>
        <rFont val="Roboto Mono"/>
        <family val="3"/>
      </rPr>
      <t xml:space="preserve"> </t>
    </r>
    <r>
      <rPr>
        <sz val="7"/>
        <color rgb="FF3367D6"/>
        <rFont val="Roboto Mono"/>
        <family val="3"/>
      </rPr>
      <t>DATETIME</t>
    </r>
    <r>
      <rPr>
        <sz val="7"/>
        <color rgb="FF37474F"/>
        <rFont val="Roboto Mono"/>
        <family val="3"/>
      </rPr>
      <t>)</t>
    </r>
  </si>
  <si>
    <t>INSERT INTO SANDBOX.Summary_test  (monthid,commitments,tolls,vtolls,tollpayment,tollreversalpayment,tollvoidpayment ,feepayment,feereversalpayment,feevoidpayment,edw_updatedate) VALUES ('monthid', 'commitments', 'tolls', 'vtolls', 'tollpayment', 'tollreversalpayment', 'tollvoidpayment', 'feepayment', 'feereversalpayment', 'feevoidpayment', 'edw_updatedate')</t>
  </si>
  <si>
    <t>INSERT INTO SANDBOX.Summary_test  (monthid,commitments,tolls,vtolls,tollpayment,tollreversalpayment,tollvoidpayment ,feepayment,feereversalpayment,feevoidpayment,edw_updatedate) VALUES (202105, 7544207.35, 981608.79, 363204.07, 4767126.29, -11480.25, -1886.51, 894822.75, -4409.95, -464.99, '2024-09-27T13:59:33.183748');</t>
  </si>
  <si>
    <t>INSERT INTO SANDBOX.Summary_test  (monthid,commitments,tolls,vtolls,tollpayment,tollreversalpayment,tollvoidpayment ,feepayment,feereversalpayment,feevoidpayment,edw_updatedate) VALUES (202106, 5583261.18, 948072.21, 294636.58, 4971306.13, -10950.49, -3023.56, 956046.01, -3441.83, -1589.31, '2024-09-27T13:59:33.183748');</t>
  </si>
  <si>
    <t>INSERT INTO SANDBOX.Summary_test  (monthid,commitments,tolls,vtolls,tollpayment,tollreversalpayment,tollvoidpayment ,feepayment,feereversalpayment,feevoidpayment,edw_updatedate) VALUES (202107, 6536657.71, 1047140.36, 697025.98, 5056814.38, -16870.17, -3117.52, 1065258.62, -5021.99, -2282.76, '2024-09-27T13:59:33.183748');</t>
  </si>
  <si>
    <t>INSERT INTO SANDBOX.Summary_test  (monthid,commitments,tolls,vtolls,tollpayment,tollreversalpayment,tollvoidpayment ,feepayment,feereversalpayment,feevoidpayment,edw_updatedate) VALUES (202108, 6483274.43, 1079265.4, 831779.12, 4682955.49, -25112.46, -2901.11, 1144614.18, -5103.73, -573.7, '2024-09-27T13:59:33.183748');</t>
  </si>
  <si>
    <t>INSERT INTO SANDBOX.Summary_test  (monthid,commitments,tolls,vtolls,tollpayment,tollreversalpayment,tollvoidpayment ,feepayment,feereversalpayment,feevoidpayment,edw_updatedate) VALUES (202109, 5827837.58, 1057642.84, 844400.42, 4449792.57, -23967.42, -2026, 1215481.45, -8285.91, -505.81, '2024-09-27T13:59:33.183748');</t>
  </si>
  <si>
    <t>INSERT INTO SANDBOX.Summary_test  (monthid,commitments,tolls,vtolls,tollpayment,tollreversalpayment,tollvoidpayment ,feepayment,feereversalpayment,feevoidpayment,edw_updatedate) VALUES (202110, 6115389.79, 1188758.77, 936212.34, 4480481.78, -20424.5, -2240.56, 1254334.46, -7216.04, -440.83, '2024-09-27T13:59:33.183748');</t>
  </si>
  <si>
    <t>INSERT INTO SANDBOX.Summary_test  (monthid,commitments,tolls,vtolls,tollpayment,tollreversalpayment,tollvoidpayment ,feepayment,feereversalpayment,feevoidpayment,edw_updatedate) VALUES (202111, 5516940.99, 1304549.68, 965183.8, 4118065.45, -16594.62, -5604.53, 1217079.78, -4767.14, -1678.44, '2024-09-27T13:59:33.183748');</t>
  </si>
  <si>
    <t>INSERT INTO SANDBOX.Summary_test  (monthid,commitments,tolls,vtolls,tollpayment,tollreversalpayment,tollvoidpayment ,feepayment,feereversalpayment,feevoidpayment,edw_updatedate) VALUES (202112, 6777658.31, 1409608.5, 1318307.34, 5398596.85, -18309.29, -4698.04, 1486953.22, -7597.59, -2925, '2024-09-27T13:59:33.183748');</t>
  </si>
  <si>
    <t>INSERT INTO SANDBOX.Summary_test  (monthid,commitments,tolls,vtolls,tollpayment,tollreversalpayment,tollvoidpayment ,feepayment,feereversalpayment,feevoidpayment,edw_updatedate) VALUES (202201, 7553027.52, 1396013.63, 1325467.17, 5711810.64, -29981.04, -5846.34, 1800781.1, -10291.78, -2660.01, '2024-09-27T13:59:33.183748');</t>
  </si>
  <si>
    <t>INSERT INTO SANDBOX.Summary_test  (monthid,commitments,tolls,vtolls,tollpayment,tollreversalpayment,tollvoidpayment ,feepayment,feereversalpayment,feevoidpayment,edw_updatedate) VALUES (202202, 6659401, 1200868.95, 1336295.96, 5212460, -26862.17, -4403.96, 1754942.3, -5971.35, -1647.14, '2024-09-27T13:59:33.183748');</t>
  </si>
  <si>
    <t>INSERT INTO SANDBOX.Summary_test  (monthid,commitments,tolls,vtolls,tollpayment,tollreversalpayment,tollvoidpayment ,feepayment,feereversalpayment,feevoidpayment,edw_updatedate) VALUES (202203, 9989488.56, 1835654.67, 2148628.26, 7086904.33, -22097.55, -7412.97, 2527712.08, -10887.54, -3002.76, '2024-09-27T13:59:33.183748');</t>
  </si>
  <si>
    <t>INSERT INTO SANDBOX.Summary_test  (monthid,commitments,tolls,vtolls,tollpayment,tollreversalpayment,tollvoidpayment ,feepayment,feereversalpayment,feevoidpayment,edw_updatedate) VALUES (202204, 9642507.3, 2084442.79, 1648573.5, 6163138.01, -30387.21, -4834.92, 2191592.97, -13484.56, -1815.72, '2024-09-27T13:59:33.183748');</t>
  </si>
  <si>
    <t>INSERT INTO SANDBOX.Summary_test  (monthid,commitments,tolls,vtolls,tollpayment,tollreversalpayment,tollvoidpayment ,feepayment,feereversalpayment,feevoidpayment,edw_updatedate) VALUES (202205, 9489551.34, 2313805.26, 1692074.47, 5816459.44, 24808.08, 9873.39, 2041568.01, 10042.89, 4730.21, '2024-09-27T13:59:33.183748');</t>
  </si>
  <si>
    <t>INSERT INTO SANDBOX.Summary_test  (monthid,commitments,tolls,vtolls,tollpayment,tollreversalpayment,tollvoidpayment ,feepayment,feereversalpayment,feevoidpayment,edw_updatedate) VALUES (202206, 7559216.86, 2247629.45, 1519251.1, 5611204.44, 29892.35, 7299.75, 2023134.4, 9303.35, 3727.41, '2024-09-27T13:59:33.183748');</t>
  </si>
  <si>
    <t>INSERT INTO SANDBOX.Summary_test  (monthid,commitments,tolls,vtolls,tollpayment,tollreversalpayment,tollvoidpayment ,feepayment,feereversalpayment,feevoidpayment,edw_updatedate) VALUES (202207, 8057003.94, 2097951.35, 1528723.59, 5459337.98, -42260.55, -4051.4, 1947291.36, -19183.95, -1356, '2024-09-27T13:59:33.183748');</t>
  </si>
  <si>
    <t>INSERT INTO SANDBOX.Summary_test  (monthid,commitments,tolls,vtolls,tollpayment,tollreversalpayment,tollvoidpayment ,feepayment,feereversalpayment,feevoidpayment,edw_updatedate) VALUES (202208, 7709416.08, 1811910.81, 2944119.14, 5416020.92, 62288.03, 5359.8, 2017483.83, 21442.74, 1855.28, '2024-09-27T13:59:33.183748');</t>
  </si>
  <si>
    <t>INSERT INTO SANDBOX.Summary_test  (monthid,commitments,tolls,vtolls,tollpayment,tollreversalpayment,tollvoidpayment ,feepayment,feereversalpayment,feevoidpayment,edw_updatedate) VALUES (202209, 6865469.99, 2247211.26, 2203652.16, 5235329.25, -44586.53, -2154.98, 2029228.67, -19023.82, -1951.98, '2024-09-27T13:59:33.183748');</t>
  </si>
  <si>
    <t>INSERT INTO SANDBOX.Summary_test  (monthid,commitments,tolls,vtolls,tollpayment,tollreversalpayment,tollvoidpayment ,feepayment,feereversalpayment,feevoidpayment,edw_updatedate) VALUES (202210, 7304243.67, 2064926.59, 1885009, 5145450.57, -45523.91, -3790.71, 2043101.1, -21868.29, -1624.28, '2024-09-27T13:59:33.183748');</t>
  </si>
  <si>
    <t>INSERT INTO SANDBOX.Summary_test  (monthid,commitments,tolls,vtolls,tollpayment,tollreversalpayment,tollvoidpayment ,feepayment,feereversalpayment,feevoidpayment,edw_updatedate) VALUES (202211, 5726565.49, 1830090.59, 1874257.94, 4721875, -26200.8, -1638.7, 1810684, -11461, -1630, '2024-09-27T13:59:33.183748');</t>
  </si>
  <si>
    <t>INSERT INTO SANDBOX.Summary_test  (monthid,commitments,tolls,vtolls,tollpayment,tollreversalpayment,tollvoidpayment ,feepayment,feereversalpayment,feevoidpayment,edw_updatedate) VALUES (202212, 5636239.39, 1967870.38, 1906143.36, 4643334.81, -28767.13, -3389.05, 1930356.86, -11129.46, -1102.65, '2024-09-27T13:59:33.183748');</t>
  </si>
  <si>
    <t>INSERT INTO SANDBOX.Summary_test  (monthid,commitments,tolls,vtolls,tollpayment,tollreversalpayment,tollvoidpayment ,feepayment,feereversalpayment,feevoidpayment,edw_updatedate) VALUES (202301, 6126411.56, 2134910.93, 2505813.59, 5881811.46, -31461.46, -1719.95, 2343059.63, -13483.07, -1854.14, '2024-09-27T13:59:33.183748');</t>
  </si>
  <si>
    <t>INSERT INTO SANDBOX.Summary_test  (monthid,commitments,tolls,vtolls,tollpayment,tollreversalpayment,tollvoidpayment ,feepayment,feereversalpayment,feevoidpayment,edw_updatedate) VALUES (202302, 6249805.31, 1971954.98, 2142376.63, 5926394.33, -34089.49, -4906.27, 2636118.8, -21085.4, -3180.82, '2024-09-27T13:59:33.183748');</t>
  </si>
  <si>
    <t>INSERT INTO SANDBOX.Summary_test  (monthid,commitments,tolls,vtolls,tollpayment,tollreversalpayment,tollvoidpayment ,feepayment,feereversalpayment,feevoidpayment,edw_updatedate) VALUES (202303, 10972078.02, 2777095.26, 2706747.85, 7167668.36, -53276.6, -7029.2, 3136466.3, -26469.71, -4027.86, '2024-09-27T13:59:33.183748');</t>
  </si>
  <si>
    <t>INSERT INTO SANDBOX.Summary_test  (monthid,commitments,tolls,vtolls,tollpayment,tollreversalpayment,tollvoidpayment ,feepayment,feereversalpayment,feevoidpayment,edw_updatedate) VALUES (202304, 8772111.97, 2676323.67, 2199642.73, 6055435.3, -26736.07, -6934.54, 2680307.28, -16916.05, -3355.52, '2024-09-27T13:59:33.183748');</t>
  </si>
  <si>
    <t>INSERT INTO SANDBOX.Summary_test  (monthid,commitments,tolls,vtolls,tollpayment,tollreversalpayment,tollvoidpayment ,feepayment,feereversalpayment,feevoidpayment,edw_updatedate) VALUES (202305, 8518818.53, 3234615.51, 2439397.38, 6093209.37, -36164.7, -2320.29, 2692403.34, -23713.13, -2315.02, '2024-09-27T13:59:33.183748');</t>
  </si>
  <si>
    <t>INSERT INTO SANDBOX.Summary_test  (monthid,commitments,tolls,vtolls,tollpayment,tollreversalpayment,tollvoidpayment ,feepayment,feereversalpayment,feevoidpayment,edw_updatedate) VALUES (202306, 7657830.75, 3163748.45, 2257186.06, 5605450.68, -32648.87, -4514.66, 2490787.48, -19399.6, -4324.28, '2024-09-27T13:59:33.183748');</t>
  </si>
  <si>
    <t>INSERT INTO SANDBOX.Summary_test  (monthid,commitments,tolls,vtolls,tollpayment,tollreversalpayment,tollvoidpayment ,feepayment,feereversalpayment,feevoidpayment,edw_updatedate) VALUES (202307, 7729345.01, 4189668.21, 2486412.34, 5393329.04, -36389.14, -9741.47, 2465457.74, -19968.72, -2957.4, '2024-09-27T13:59:33.183748');</t>
  </si>
  <si>
    <t>INSERT INTO SANDBOX.Summary_test  (monthid,commitments,tolls,vtolls,tollpayment,tollreversalpayment,tollvoidpayment ,feepayment,feereversalpayment,feevoidpayment,edw_updatedate) VALUES (202308, 7923028, 4724351.55, 3025455.6, 6178799.72, -41232.38, -3300.18, 2564434.39, -19743.02, -2545.8, '2024-09-27T13:59:33.183748');</t>
  </si>
  <si>
    <t>INSERT INTO SANDBOX.Summary_test  (monthid,commitments,tolls,vtolls,tollpayment,tollreversalpayment,tollvoidpayment ,feepayment,feereversalpayment,feevoidpayment,edw_updatedate) VALUES (202309, 7199640.8, 4419383.81, 3063909.33, 5452535.68, -21881.42, -1407.98, 2344648.06, -10738.31, -441.7, '2024-09-27T13:59:33.183748');</t>
  </si>
  <si>
    <t>INSERT INTO SANDBOX.Summary_test  (monthid,commitments,tolls,vtolls,tollpayment,tollreversalpayment,tollvoidpayment ,feepayment,feereversalpayment,feevoidpayment,edw_updatedate) VALUES (202310, 7983032.46, 5056186.45, 2794565.76, 5339031.74, -86838.56, -3920.94, 2327630.55, -20561.81, -5754.66, '2024-09-27T13:59:33.183748');</t>
  </si>
  <si>
    <t>INSERT INTO SANDBOX.Summary_test  (monthid,commitments,tolls,vtolls,tollpayment,tollreversalpayment,tollvoidpayment ,feepayment,feereversalpayment,feevoidpayment,edw_updatedate) VALUES (202311, 7154868.62, 4715054.06, 2614350.09, 4964983.65, -42300.42, -2504.01, 2173229.76, -16792.82, -918.14, '2024-09-27T13:59:33.183748');</t>
  </si>
  <si>
    <t>INSERT INTO SANDBOX.Summary_test  (monthid,commitments,tolls,vtolls,tollpayment,tollreversalpayment,tollvoidpayment ,feepayment,feereversalpayment,feevoidpayment,edw_updatedate) VALUES (202312, 6844363.79, 4411999.92, 2976253.84, 4770231.51, -33821.8, -3683.51, 1857026.12, -17526.56, -1484.32, '2024-09-27T13:59:33.183748');</t>
  </si>
  <si>
    <t>INSERT INTO SANDBOX.Summary_test  (monthid,commitments,tolls,vtolls,tollpayment,tollreversalpayment,tollvoidpayment ,feepayment,feereversalpayment,feevoidpayment,edw_updatedate) VALUES (202401, 7016956.92, 4181592.96, 3154863.05, 5747527.84, -47052.17, -5528.93, 2416467.44, -19373.58, -3441.06, '2024-09-27T13:59:33.183748');</t>
  </si>
  <si>
    <t>INSERT INTO SANDBOX.Summary_test  (monthid,commitments,tolls,vtolls,tollpayment,tollreversalpayment,tollvoidpayment ,feepayment,feereversalpayment,feevoidpayment,edw_updatedate) VALUES (202402, 9015133.93, 5670530.16, 3888011.64, 6713477.45, -44790.5, -6945.45, 331602.89, -20912.42, -6471.96, '2024-09-27T13:59:33.183748');</t>
  </si>
  <si>
    <t>INSERT INTO SANDBOX.Summary_test  (monthid,commitments,tolls,vtolls,tollpayment,tollreversalpayment,tollvoidpayment ,feepayment,feereversalpayment,feevoidpayment,edw_updatedate) VALUES (202403, 13811089.96, 5920319.25, 3951095.39, 7101480.31, -31244.32, -2351.87, 2863548.3, -16349.75, -1585.3, '2024-09-27T13:59:33.183748');</t>
  </si>
  <si>
    <t>INSERT INTO SANDBOX.Summary_test  (monthid,commitments,tolls,vtolls,tollpayment,tollreversalpayment,tollvoidpayment ,feepayment,feereversalpayment,feevoidpayment,edw_updatedate) VALUES (202404, 10794305.59, 6846417.46, 4085590.86, 7153537.55, -43064.83, -5293.12, 2718429.25, -15922.91, -3098.46, '2024-09-27T13:59:33.183748');</t>
  </si>
  <si>
    <t>INSERT INTO SANDBOX.Summary_test  (monthid,commitments,tolls,vtolls,tollpayment,tollreversalpayment,tollvoidpayment ,feepayment,feereversalpayment,feevoidpayment,edw_updatedate) VALUES (202405, 10756075.48, 7201088.89, 3990108.21, 6693625.38, -37830.07, -6535.73, 2553244.07, -17644.74, -5737.97, '2024-09-27T13:59:33.183748');</t>
  </si>
  <si>
    <t>INSERT INTO SANDBOX.Summary_test  (monthid,commitments,tolls,vtolls,tollpayment,tollreversalpayment,tollvoidpayment ,feepayment,feereversalpayment,feevoidpayment,edw_updatedate) VALUES (202406, 9172761.15, 6866301.7, 3350320.59, 6433211.52, -27149.78, -2941.64, 2315689.89, -19074.64, -1377.38, '2024-09-27T13:59:33.183748');</t>
  </si>
  <si>
    <t>INSERT INTO SANDBOX.Summary_test  (monthid,commitments,tolls,vtolls,tollpayment,tollreversalpayment,tollvoidpayment ,feepayment,feereversalpayment,feevoidpayment,edw_updatedate) VALUES (202407, 8672103.18, 7196491.09, 3744716.6, 6792458.23, -63763.18, -4198.41, 2375214.59, -20312.32, -5253.36, '2024-09-27T13:59:33.183748');</t>
  </si>
  <si>
    <t>INSERT INTO SANDBOX.Summary_test  (monthid,commitments,tolls,vtolls,tollpayment,tollreversalpayment,tollvoidpayment ,feepayment,feereversalpayment,feevoidpayment,edw_updatedate) VALUES (202408, 8151979.38, 7468633.43, 4083980.02, 6858558.64, -40818.5, -3518.3, 2395086.47, -21189.96, -2309.64, '2024-09-27T13:59:33.183748');</t>
  </si>
  <si>
    <t>INSERT INTO EDW_TRIPS.Fact_Cpvt_Monthly_Summary  (monthid,commitments,tolls,vtolls,tollpayment,tollreversalpayment,tollvoidpayment ,feepayment,feereversalpayment,feevoidpayment,edw_updatedate) VALUES (202105, 7544207.35, 981608.79, 363204.07, 4767126.29, -11480.25, -1886.51, 894822.75, -4409.95, -464.99, Current_datetime());</t>
  </si>
  <si>
    <t>INSERT INTO EDW_TRIPS.Fact_Cpvt_Monthly_Summary  (monthid,commitments,tolls,vtolls,tollpayment,tollreversalpayment,tollvoidpayment ,feepayment,feereversalpayment,feevoidpayment,edw_updatedate) VALUES (202106, 5583261.18, 948072.21, 294636.58, 4971306.13, -10950.49, -3023.56, 956046.01, -3441.83, -1589.31, Current_datetime());</t>
  </si>
  <si>
    <t>INSERT INTO EDW_TRIPS.Fact_Cpvt_Monthly_Summary  (monthid,commitments,tolls,vtolls,tollpayment,tollreversalpayment,tollvoidpayment ,feepayment,feereversalpayment,feevoidpayment,edw_updatedate) VALUES (202107, 6536657.71, 1047140.36, 697025.98, 5056814.38, -16870.17, -3117.52, 1065258.62, -5021.99, -2282.76, Current_datetime());</t>
  </si>
  <si>
    <t>INSERT INTO EDW_TRIPS.Fact_Cpvt_Monthly_Summary  (monthid,commitments,tolls,vtolls,tollpayment,tollreversalpayment,tollvoidpayment ,feepayment,feereversalpayment,feevoidpayment,edw_updatedate) VALUES (202108, 6483274.43, 1079265.4, 831779.12, 4682955.49, -25112.46, -2901.11, 1144614.18, -5103.73, -573.7, Current_datetime());</t>
  </si>
  <si>
    <t>INSERT INTO EDW_TRIPS.Fact_Cpvt_Monthly_Summary  (monthid,commitments,tolls,vtolls,tollpayment,tollreversalpayment,tollvoidpayment ,feepayment,feereversalpayment,feevoidpayment,edw_updatedate) VALUES (202109, 5827837.58, 1057642.84, 844400.42, 4449792.57, -23967.42, -2026, 1215481.45, -8285.91, -505.81, Current_datetime());</t>
  </si>
  <si>
    <t>INSERT INTO EDW_TRIPS.Fact_Cpvt_Monthly_Summary  (monthid,commitments,tolls,vtolls,tollpayment,tollreversalpayment,tollvoidpayment ,feepayment,feereversalpayment,feevoidpayment,edw_updatedate) VALUES (202110, 6115389.79, 1188758.77, 936212.34, 4480481.78, -20424.5, -2240.56, 1254334.46, -7216.04, -440.83, Current_datetime());</t>
  </si>
  <si>
    <t>INSERT INTO EDW_TRIPS.Fact_Cpvt_Monthly_Summary  (monthid,commitments,tolls,vtolls,tollpayment,tollreversalpayment,tollvoidpayment ,feepayment,feereversalpayment,feevoidpayment,edw_updatedate) VALUES (202111, 5516940.99, 1304549.68, 965183.8, 4118065.45, -16594.62, -5604.53, 1217079.78, -4767.14, -1678.44, Current_datetime());</t>
  </si>
  <si>
    <t>INSERT INTO EDW_TRIPS.Fact_Cpvt_Monthly_Summary  (monthid,commitments,tolls,vtolls,tollpayment,tollreversalpayment,tollvoidpayment ,feepayment,feereversalpayment,feevoidpayment,edw_updatedate) VALUES (202112, 6777658.31, 1409608.5, 1318307.34, 5398596.85, -18309.29, -4698.04, 1486953.22, -7597.59, -2925, Current_datetime());</t>
  </si>
  <si>
    <t>INSERT INTO EDW_TRIPS.Fact_Cpvt_Monthly_Summary  (monthid,commitments,tolls,vtolls,tollpayment,tollreversalpayment,tollvoidpayment ,feepayment,feereversalpayment,feevoidpayment,edw_updatedate) VALUES (202201, 7553027.52, 1396013.63, 1325467.17, 5711810.64, -29981.04, -5846.34, 1800781.1, -10291.78, -2660.01, Current_datetime());</t>
  </si>
  <si>
    <t>INSERT INTO EDW_TRIPS.Fact_Cpvt_Monthly_Summary  (monthid,commitments,tolls,vtolls,tollpayment,tollreversalpayment,tollvoidpayment ,feepayment,feereversalpayment,feevoidpayment,edw_updatedate) VALUES (202202, 6659401, 1200868.95, 1336295.96, 5212460, -26862.17, -4403.96, 1754942.3, -5971.35, -1647.14, Current_datetime());</t>
  </si>
  <si>
    <t>INSERT INTO EDW_TRIPS.Fact_Cpvt_Monthly_Summary  (monthid,commitments,tolls,vtolls,tollpayment,tollreversalpayment,tollvoidpayment ,feepayment,feereversalpayment,feevoidpayment,edw_updatedate) VALUES (202203, 9989488.56, 1835654.67, 2148628.26, 7086904.33, -22097.55, -7412.97, 2527712.08, -10887.54, -3002.76, Current_datetime());</t>
  </si>
  <si>
    <t>INSERT INTO EDW_TRIPS.Fact_Cpvt_Monthly_Summary  (monthid,commitments,tolls,vtolls,tollpayment,tollreversalpayment,tollvoidpayment ,feepayment,feereversalpayment,feevoidpayment,edw_updatedate) VALUES (202204, 9642507.3, 2084442.79, 1648573.5, 6163138.01, -30387.21, -4834.92, 2191592.97, -13484.56, -1815.72, Current_datetime());</t>
  </si>
  <si>
    <t>INSERT INTO EDW_TRIPS.Fact_Cpvt_Monthly_Summary  (monthid,commitments,tolls,vtolls,tollpayment,tollreversalpayment,tollvoidpayment ,feepayment,feereversalpayment,feevoidpayment,edw_updatedate) VALUES (202205, 9489551.34, 2313805.26, 1692074.47, 5816459.44, 24808.08, 9873.39, 2041568.01, 10042.89, 4730.21, Current_datetime());</t>
  </si>
  <si>
    <t>INSERT INTO EDW_TRIPS.Fact_Cpvt_Monthly_Summary  (monthid,commitments,tolls,vtolls,tollpayment,tollreversalpayment,tollvoidpayment ,feepayment,feereversalpayment,feevoidpayment,edw_updatedate) VALUES (202206, 7559216.86, 2247629.45, 1519251.1, 5611204.44, 29892.35, 7299.75, 2023134.4, 9303.35, 3727.41, Current_datetime());</t>
  </si>
  <si>
    <t>INSERT INTO EDW_TRIPS.Fact_Cpvt_Monthly_Summary  (monthid,commitments,tolls,vtolls,tollpayment,tollreversalpayment,tollvoidpayment ,feepayment,feereversalpayment,feevoidpayment,edw_updatedate) VALUES (202207, 8057003.94, 2097951.35, 1528723.59, 5459337.98, -42260.55, -4051.4, 1947291.36, -19183.95, -1356, Current_datetime());</t>
  </si>
  <si>
    <t>INSERT INTO EDW_TRIPS.Fact_Cpvt_Monthly_Summary  (monthid,commitments,tolls,vtolls,tollpayment,tollreversalpayment,tollvoidpayment ,feepayment,feereversalpayment,feevoidpayment,edw_updatedate) VALUES (202208, 7709416.08, 1811910.81, 2944119.14, 5416020.92, 62288.03, 5359.8, 2017483.83, 21442.74, 1855.28, Current_datetime());</t>
  </si>
  <si>
    <t>INSERT INTO EDW_TRIPS.Fact_Cpvt_Monthly_Summary  (monthid,commitments,tolls,vtolls,tollpayment,tollreversalpayment,tollvoidpayment ,feepayment,feereversalpayment,feevoidpayment,edw_updatedate) VALUES (202209, 6865469.99, 2247211.26, 2203652.16, 5235329.25, -44586.53, -2154.98, 2029228.67, -19023.82, -1951.98, Current_datetime());</t>
  </si>
  <si>
    <t>INSERT INTO EDW_TRIPS.Fact_Cpvt_Monthly_Summary  (monthid,commitments,tolls,vtolls,tollpayment,tollreversalpayment,tollvoidpayment ,feepayment,feereversalpayment,feevoidpayment,edw_updatedate) VALUES (202210, 7304243.67, 2064926.59, 1885009, 5145450.57, -45523.91, -3790.71, 2043101.1, -21868.29, -1624.28, Current_datetime());</t>
  </si>
  <si>
    <t>INSERT INTO EDW_TRIPS.Fact_Cpvt_Monthly_Summary  (monthid,commitments,tolls,vtolls,tollpayment,tollreversalpayment,tollvoidpayment ,feepayment,feereversalpayment,feevoidpayment,edw_updatedate) VALUES (202211, 5726565.49, 1830090.59, 1874257.94, 4721875, -26200.8, -1638.7, 1810684, -11461, -1630, Current_datetime());</t>
  </si>
  <si>
    <t>INSERT INTO EDW_TRIPS.Fact_Cpvt_Monthly_Summary  (monthid,commitments,tolls,vtolls,tollpayment,tollreversalpayment,tollvoidpayment ,feepayment,feereversalpayment,feevoidpayment,edw_updatedate) VALUES (202212, 5636239.39, 1967870.38, 1906143.36, 4643334.81, -28767.13, -3389.05, 1930356.86, -11129.46, -1102.65, Current_datetime());</t>
  </si>
  <si>
    <t>INSERT INTO EDW_TRIPS.Fact_Cpvt_Monthly_Summary  (monthid,commitments,tolls,vtolls,tollpayment,tollreversalpayment,tollvoidpayment ,feepayment,feereversalpayment,feevoidpayment,edw_updatedate) VALUES (202301, 6126411.56, 2134910.93, 2505813.59, 5881811.46, -31461.46, -1719.95, 2343059.63, -13483.07, -1854.14, Current_datetime());</t>
  </si>
  <si>
    <t>INSERT INTO EDW_TRIPS.Fact_Cpvt_Monthly_Summary  (monthid,commitments,tolls,vtolls,tollpayment,tollreversalpayment,tollvoidpayment ,feepayment,feereversalpayment,feevoidpayment,edw_updatedate) VALUES (202302, 6249805.31, 1971954.98, 2142376.63, 5926394.33, -34089.49, -4906.27, 2636118.8, -21085.4, -3180.82, Current_datetime());</t>
  </si>
  <si>
    <t>INSERT INTO EDW_TRIPS.Fact_Cpvt_Monthly_Summary  (monthid,commitments,tolls,vtolls,tollpayment,tollreversalpayment,tollvoidpayment ,feepayment,feereversalpayment,feevoidpayment,edw_updatedate) VALUES (202303, 10972078.02, 2777095.26, 2706747.85, 7167668.36, -53276.6, -7029.2, 3136466.3, -26469.71, -4027.86, Current_datetime());</t>
  </si>
  <si>
    <t>INSERT INTO EDW_TRIPS.Fact_Cpvt_Monthly_Summary  (monthid,commitments,tolls,vtolls,tollpayment,tollreversalpayment,tollvoidpayment ,feepayment,feereversalpayment,feevoidpayment,edw_updatedate) VALUES (202304, 8772111.97, 2676323.67, 2199642.73, 6055435.3, -26736.07, -6934.54, 2680307.28, -16916.05, -3355.52, Current_datetime());</t>
  </si>
  <si>
    <t>INSERT INTO EDW_TRIPS.Fact_Cpvt_Monthly_Summary  (monthid,commitments,tolls,vtolls,tollpayment,tollreversalpayment,tollvoidpayment ,feepayment,feereversalpayment,feevoidpayment,edw_updatedate) VALUES (202305, 8518818.53, 3234615.51, 2439397.38, 6093209.37, -36164.7, -2320.29, 2692403.34, -23713.13, -2315.02, Current_datetime());</t>
  </si>
  <si>
    <t>INSERT INTO EDW_TRIPS.Fact_Cpvt_Monthly_Summary  (monthid,commitments,tolls,vtolls,tollpayment,tollreversalpayment,tollvoidpayment ,feepayment,feereversalpayment,feevoidpayment,edw_updatedate) VALUES (202306, 7657830.75, 3163748.45, 2257186.06, 5605450.68, -32648.87, -4514.66, 2490787.48, -19399.6, -4324.28, Current_datetime());</t>
  </si>
  <si>
    <t>INSERT INTO EDW_TRIPS.Fact_Cpvt_Monthly_Summary  (monthid,commitments,tolls,vtolls,tollpayment,tollreversalpayment,tollvoidpayment ,feepayment,feereversalpayment,feevoidpayment,edw_updatedate) VALUES (202307, 7729345.01, 4189668.21, 2486412.34, 5393329.04, -36389.14, -9741.47, 2465457.74, -19968.72, -2957.4, Current_datetime());</t>
  </si>
  <si>
    <t>INSERT INTO EDW_TRIPS.Fact_Cpvt_Monthly_Summary  (monthid,commitments,tolls,vtolls,tollpayment,tollreversalpayment,tollvoidpayment ,feepayment,feereversalpayment,feevoidpayment,edw_updatedate) VALUES (202308, 7923028, 4724351.55, 3025455.6, 6178799.72, -41232.38, -3300.18, 2564434.39, -19743.02, -2545.8, Current_datetime());</t>
  </si>
  <si>
    <t>INSERT INTO EDW_TRIPS.Fact_Cpvt_Monthly_Summary  (monthid,commitments,tolls,vtolls,tollpayment,tollreversalpayment,tollvoidpayment ,feepayment,feereversalpayment,feevoidpayment,edw_updatedate) VALUES (202309, 7199640.8, 4419383.81, 3063909.33, 5452535.68, -21881.42, -1407.98, 2344648.06, -10738.31, -441.7, Current_datetime());</t>
  </si>
  <si>
    <t>INSERT INTO EDW_TRIPS.Fact_Cpvt_Monthly_Summary  (monthid,commitments,tolls,vtolls,tollpayment,tollreversalpayment,tollvoidpayment ,feepayment,feereversalpayment,feevoidpayment,edw_updatedate) VALUES (202310, 7983032.46, 5056186.45, 2794565.76, 5339031.74, -86838.56, -3920.94, 2327630.55, -20561.81, -5754.66, Current_datetime());</t>
  </si>
  <si>
    <t>INSERT INTO EDW_TRIPS.Fact_Cpvt_Monthly_Summary  (monthid,commitments,tolls,vtolls,tollpayment,tollreversalpayment,tollvoidpayment ,feepayment,feereversalpayment,feevoidpayment,edw_updatedate) VALUES (202311, 7154868.62, 4715054.06, 2614350.09, 4964983.65, -42300.42, -2504.01, 2173229.76, -16792.82, -918.14, Current_datetime());</t>
  </si>
  <si>
    <t>INSERT INTO EDW_TRIPS.Fact_Cpvt_Monthly_Summary  (monthid,commitments,tolls,vtolls,tollpayment,tollreversalpayment,tollvoidpayment ,feepayment,feereversalpayment,feevoidpayment,edw_updatedate) VALUES (202312, 6844363.79, 4411999.92, 2976253.84, 4770231.51, -33821.8, -3683.51, 1857026.12, -17526.56, -1484.32, Current_datetime());</t>
  </si>
  <si>
    <t>INSERT INTO EDW_TRIPS.Fact_Cpvt_Monthly_Summary  (monthid,commitments,tolls,vtolls,tollpayment,tollreversalpayment,tollvoidpayment ,feepayment,feereversalpayment,feevoidpayment,edw_updatedate) VALUES (202401, 7016956.92, 4181592.96, 3154863.05, 5747527.84, -47052.17, -5528.93, 2416467.44, -19373.58, -3441.06, Current_datetime());</t>
  </si>
  <si>
    <t>INSERT INTO EDW_TRIPS.Fact_Cpvt_Monthly_Summary  (monthid,commitments,tolls,vtolls,tollpayment,tollreversalpayment,tollvoidpayment ,feepayment,feereversalpayment,feevoidpayment,edw_updatedate) VALUES (202402, 9015133.93, 5670530.16, 3888011.64, 6713477.45, -44790.5, -6945.45, 331602.89, -20912.42, -6471.96, Current_datetime());</t>
  </si>
  <si>
    <t>INSERT INTO EDW_TRIPS.Fact_Cpvt_Monthly_Summary  (monthid,commitments,tolls,vtolls,tollpayment,tollreversalpayment,tollvoidpayment ,feepayment,feereversalpayment,feevoidpayment,edw_updatedate) VALUES (202403, 13811089.96, 5920319.25, 3951095.39, 7101480.31, -31244.32, -2351.87, 2863548.3, -16349.75, -1585.3, Current_datetime());</t>
  </si>
  <si>
    <t>INSERT INTO EDW_TRIPS.Fact_Cpvt_Monthly_Summary  (monthid,commitments,tolls,vtolls,tollpayment,tollreversalpayment,tollvoidpayment ,feepayment,feereversalpayment,feevoidpayment,edw_updatedate) VALUES (202404, 10794305.59, 6846417.46, 4085590.86, 7153537.55, -43064.83, -5293.12, 2718429.25, -15922.91, -3098.46, Current_datetime());</t>
  </si>
  <si>
    <t>INSERT INTO EDW_TRIPS.Fact_Cpvt_Monthly_Summary  (monthid,commitments,tolls,vtolls,tollpayment,tollreversalpayment,tollvoidpayment ,feepayment,feereversalpayment,feevoidpayment,edw_updatedate) VALUES (202405, 10756075.48, 7201088.89, 3990108.21, 6693625.38, -37830.07, -6535.73, 2553244.07, -17644.74, -5737.97, Current_datetime());</t>
  </si>
  <si>
    <t>INSERT INTO EDW_TRIPS.Fact_Cpvt_Monthly_Summary  (monthid,commitments,tolls,vtolls,tollpayment,tollreversalpayment,tollvoidpayment ,feepayment,feereversalpayment,feevoidpayment,edw_updatedate) VALUES (202406, 9172761.15, 6866301.7, 3350320.59, 6433211.52, -27149.78, -2941.64, 2315689.89, -19074.64, -1377.38, Current_datetime());</t>
  </si>
  <si>
    <t>INSERT INTO EDW_TRIPS.Fact_Cpvt_Monthly_Summary  (monthid,commitments,tolls,vtolls,tollpayment,tollreversalpayment,tollvoidpayment ,feepayment,feereversalpayment,feevoidpayment,edw_updatedate) VALUES (202407, 8672103.18, 7196491.09, 3744716.6, 6792458.23, -63763.18, -4198.41, 2375214.59, -20312.32, -5253.36, Current_datetime());</t>
  </si>
  <si>
    <t>INSERT INTO EDW_TRIPS.Fact_Cpvt_Monthly_Summary  (monthid,commitments,tolls,vtolls,tollpayment,tollreversalpayment,tollvoidpayment ,feepayment,feereversalpayment,feevoidpayment,edw_updatedate) VALUES (202408, 8151979.38, 7468633.43, 4083980.02, 6858558.64, -40818.5, -3518.3, 2395086.47, -21189.96, -2309.64, Current_datetime());</t>
  </si>
  <si>
    <t>Running SP on OCT 1 2024 to Validate Insert Statement</t>
  </si>
  <si>
    <t>New Row 202409 Inserted</t>
  </si>
  <si>
    <t>APS</t>
  </si>
  <si>
    <t>BIG QUERY</t>
  </si>
  <si>
    <t>08 NEW</t>
  </si>
  <si>
    <t>2024-10-07T14:28:59.554433</t>
  </si>
  <si>
    <t>T (Diff)</t>
  </si>
  <si>
    <t>V (Diff)</t>
  </si>
  <si>
    <t>TOTAL APS</t>
  </si>
  <si>
    <t>APS VS BIG QUERY</t>
  </si>
  <si>
    <t>APS Matching</t>
  </si>
  <si>
    <t>2024-10-08T09:51:47.438332</t>
  </si>
  <si>
    <t>2024-09-24T13:18:52.187738</t>
  </si>
  <si>
    <t>2024-10-08T09:41:40.341416</t>
  </si>
  <si>
    <t>2024-10-08T09:44:50.404403</t>
  </si>
  <si>
    <t>2024-10-08T12:53:58.521139</t>
  </si>
  <si>
    <t>2024-10-08T12:54:00.961956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</si>
</sst>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rgb="FF3A474E"/>
      <name val="Roboto Mono"/>
      <family val="3"/>
    </font>
    <font>
      <sz val="9"/>
      <color rgb="FF3367D6"/>
      <name val="Roboto Mono"/>
      <family val="3"/>
    </font>
    <font>
      <sz val="9"/>
      <color rgb="FF0D904F"/>
      <name val="Roboto Mono"/>
      <family val="3"/>
    </font>
    <font>
      <sz val="9"/>
      <color rgb="FF000000"/>
      <name val="Roboto Mono"/>
      <family val="3"/>
    </font>
    <font>
      <sz val="9"/>
      <color rgb="FF37474F"/>
      <name val="Roboto Mono"/>
      <family val="3"/>
    </font>
    <font>
      <sz val="9"/>
      <color rgb="FF000000"/>
      <name val="Roboto"/>
    </font>
    <font>
      <b/>
      <sz val="9"/>
      <color theme="1"/>
      <name val="Inherit"/>
    </font>
    <font>
      <sz val="9"/>
      <color theme="1"/>
      <name val="Inherit"/>
    </font>
    <font>
      <sz val="9"/>
      <color theme="1"/>
      <name val="Roboto"/>
    </font>
    <font>
      <sz val="7"/>
      <color theme="1"/>
      <name val="Inherit"/>
    </font>
    <font>
      <sz val="11"/>
      <color rgb="FF000000"/>
      <name val="Calibri"/>
      <family val="2"/>
      <scheme val="minor"/>
    </font>
    <font>
      <sz val="8"/>
      <color theme="1"/>
      <name val="Segoe UI"/>
      <family val="2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7"/>
      <color rgb="FF3A474E"/>
      <name val="Roboto Mono"/>
      <family val="3"/>
    </font>
    <font>
      <sz val="7"/>
      <color rgb="FF3367D6"/>
      <name val="Roboto Mono"/>
      <family val="3"/>
    </font>
    <font>
      <sz val="7"/>
      <color rgb="FF0D904F"/>
      <name val="Roboto Mono"/>
      <family val="3"/>
    </font>
    <font>
      <sz val="7"/>
      <color rgb="FF37474F"/>
      <name val="Roboto Mono"/>
      <family val="3"/>
    </font>
    <font>
      <sz val="7"/>
      <color rgb="FF000000"/>
      <name val="Roboto Mono"/>
      <family val="3"/>
    </font>
    <font>
      <sz val="7"/>
      <color rgb="FFF4511E"/>
      <name val="Roboto Mono"/>
      <family val="3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44" fontId="0" fillId="0" borderId="0" xfId="1" applyFont="1"/>
    <xf numFmtId="44" fontId="0" fillId="0" borderId="1" xfId="1" applyFont="1" applyBorder="1"/>
    <xf numFmtId="0" fontId="0" fillId="0" borderId="1" xfId="0" applyBorder="1"/>
    <xf numFmtId="0" fontId="2" fillId="0" borderId="1" xfId="0" applyFont="1" applyBorder="1"/>
    <xf numFmtId="44" fontId="2" fillId="0" borderId="1" xfId="1" applyFont="1" applyBorder="1"/>
    <xf numFmtId="0" fontId="3" fillId="0" borderId="0" xfId="0" applyFont="1"/>
    <xf numFmtId="0" fontId="0" fillId="0" borderId="0" xfId="0" applyBorder="1"/>
    <xf numFmtId="0" fontId="2" fillId="0" borderId="0" xfId="0" applyFont="1" applyBorder="1"/>
    <xf numFmtId="44" fontId="0" fillId="0" borderId="0" xfId="1" applyFont="1" applyBorder="1"/>
    <xf numFmtId="0" fontId="2" fillId="2" borderId="1" xfId="0" applyFont="1" applyFill="1" applyBorder="1"/>
    <xf numFmtId="0" fontId="0" fillId="2" borderId="1" xfId="0" applyFill="1" applyBorder="1"/>
    <xf numFmtId="44" fontId="0" fillId="2" borderId="1" xfId="1" applyFont="1" applyFill="1" applyBorder="1"/>
    <xf numFmtId="44" fontId="2" fillId="2" borderId="1" xfId="1" applyFont="1" applyFill="1" applyBorder="1"/>
    <xf numFmtId="0" fontId="5" fillId="0" borderId="0" xfId="0" applyFont="1" applyAlignment="1">
      <alignment vertical="center"/>
    </xf>
    <xf numFmtId="14" fontId="0" fillId="0" borderId="0" xfId="0" applyNumberFormat="1"/>
    <xf numFmtId="0" fontId="9" fillId="0" borderId="0" xfId="0" applyFont="1"/>
    <xf numFmtId="44" fontId="0" fillId="0" borderId="0" xfId="0" applyNumberFormat="1"/>
    <xf numFmtId="0" fontId="2" fillId="0" borderId="1" xfId="0" applyFont="1" applyFill="1" applyBorder="1"/>
    <xf numFmtId="0" fontId="0" fillId="0" borderId="1" xfId="0" applyFill="1" applyBorder="1"/>
    <xf numFmtId="0" fontId="2" fillId="0" borderId="0" xfId="0" applyFont="1"/>
    <xf numFmtId="0" fontId="4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0" xfId="0" applyFont="1"/>
    <xf numFmtId="0" fontId="0" fillId="0" borderId="0" xfId="0" applyFont="1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2" fillId="3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0" fontId="2" fillId="0" borderId="0" xfId="0" applyFont="1" applyFill="1"/>
    <xf numFmtId="0" fontId="0" fillId="0" borderId="0" xfId="0" applyFill="1"/>
    <xf numFmtId="0" fontId="24" fillId="0" borderId="0" xfId="0" applyFont="1" applyFill="1"/>
    <xf numFmtId="0" fontId="9" fillId="0" borderId="1" xfId="0" applyFont="1" applyFill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3" xfId="0" applyFont="1" applyFill="1" applyBorder="1"/>
    <xf numFmtId="0" fontId="0" fillId="5" borderId="0" xfId="0" applyFill="1"/>
    <xf numFmtId="0" fontId="0" fillId="4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15241</xdr:rowOff>
    </xdr:from>
    <xdr:to>
      <xdr:col>7</xdr:col>
      <xdr:colOff>37555</xdr:colOff>
      <xdr:row>20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AA1368-F551-A37F-FF81-0EA62D5DB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46761"/>
          <a:ext cx="6605995" cy="2994659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114301</xdr:colOff>
      <xdr:row>39</xdr:row>
      <xdr:rowOff>76200</xdr:rowOff>
    </xdr:from>
    <xdr:to>
      <xdr:col>7</xdr:col>
      <xdr:colOff>76201</xdr:colOff>
      <xdr:row>62</xdr:row>
      <xdr:rowOff>22485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4F5A62-2420-AE36-E8B0-CCA385662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1" y="7330440"/>
          <a:ext cx="6530340" cy="41525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69</xdr:row>
      <xdr:rowOff>0</xdr:rowOff>
    </xdr:from>
    <xdr:to>
      <xdr:col>8</xdr:col>
      <xdr:colOff>352426</xdr:colOff>
      <xdr:row>91</xdr:row>
      <xdr:rowOff>99267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5A10C5-B07B-A56D-6E00-BE4526556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3220700"/>
          <a:ext cx="7334250" cy="42902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8</xdr:col>
      <xdr:colOff>384175</xdr:colOff>
      <xdr:row>106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7DCBBD-9715-CAEB-FC6F-6F29E24BD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983200"/>
          <a:ext cx="7366000" cy="2381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</xdr:row>
      <xdr:rowOff>9525</xdr:rowOff>
    </xdr:from>
    <xdr:to>
      <xdr:col>6</xdr:col>
      <xdr:colOff>542925</xdr:colOff>
      <xdr:row>123</xdr:row>
      <xdr:rowOff>49546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E131006-B3A3-F5AD-D179-1587416E8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231225"/>
          <a:ext cx="6324600" cy="23260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9</xdr:col>
      <xdr:colOff>155453</xdr:colOff>
      <xdr:row>146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53AB8CD-CB60-FD09-26B0-23D3F6FCA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888700"/>
          <a:ext cx="7737353" cy="4114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8</xdr:col>
      <xdr:colOff>418396</xdr:colOff>
      <xdr:row>184</xdr:row>
      <xdr:rowOff>121920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8C4C75-F18C-34E4-E229-30704C114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53920"/>
          <a:ext cx="7596436" cy="6339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13</xdr:col>
      <xdr:colOff>144780</xdr:colOff>
      <xdr:row>233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7CE7DD5-35BB-4359-CD1B-FB5354BC4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20480"/>
          <a:ext cx="10408920" cy="8488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12</xdr:col>
      <xdr:colOff>594360</xdr:colOff>
      <xdr:row>281</xdr:row>
      <xdr:rowOff>114300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6773BF4-D1EC-61D0-B11F-D8FBFA895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98720"/>
          <a:ext cx="10241280" cy="852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13</xdr:col>
      <xdr:colOff>175260</xdr:colOff>
      <xdr:row>330</xdr:row>
      <xdr:rowOff>83820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D49CB1E-6F37-32F8-3B71-F3FE1E359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59840"/>
          <a:ext cx="10439400" cy="849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13</xdr:col>
      <xdr:colOff>53340</xdr:colOff>
      <xdr:row>380</xdr:row>
      <xdr:rowOff>53340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F66DCAC-89E2-34EB-8BE9-B9E14AA7A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203840"/>
          <a:ext cx="10317480" cy="8465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</xdr:row>
      <xdr:rowOff>0</xdr:rowOff>
    </xdr:from>
    <xdr:to>
      <xdr:col>13</xdr:col>
      <xdr:colOff>30480</xdr:colOff>
      <xdr:row>428</xdr:row>
      <xdr:rowOff>144780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74F1FF5-0514-EA7A-41D4-7EE1EB909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982080"/>
          <a:ext cx="10294620" cy="855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B75A-6224-4559-9363-BFE5C60F4CAF}">
  <dimension ref="A1:M37"/>
  <sheetViews>
    <sheetView zoomScale="115" zoomScaleNormal="115" workbookViewId="0">
      <selection activeCell="D25" sqref="D25"/>
    </sheetView>
  </sheetViews>
  <sheetFormatPr defaultRowHeight="14.4"/>
  <cols>
    <col min="1" max="1" width="22.88671875" bestFit="1" customWidth="1"/>
    <col min="2" max="2" width="15.33203125" style="1" bestFit="1" customWidth="1"/>
    <col min="3" max="3" width="14" bestFit="1" customWidth="1"/>
    <col min="4" max="4" width="17.6640625" bestFit="1" customWidth="1"/>
    <col min="8" max="10" width="24.88671875" customWidth="1"/>
    <col min="11" max="11" width="20.33203125" customWidth="1"/>
  </cols>
  <sheetData>
    <row r="1" spans="1:10">
      <c r="A1" s="10" t="s">
        <v>0</v>
      </c>
      <c r="B1" s="13" t="s">
        <v>25</v>
      </c>
      <c r="H1" s="4" t="s">
        <v>10</v>
      </c>
      <c r="I1" s="4" t="s">
        <v>11</v>
      </c>
      <c r="J1" s="4" t="s">
        <v>12</v>
      </c>
    </row>
    <row r="2" spans="1:10">
      <c r="A2" s="11">
        <v>202408</v>
      </c>
      <c r="B2" s="12">
        <v>8151979.3799999999</v>
      </c>
      <c r="H2" s="6" t="s">
        <v>13</v>
      </c>
      <c r="I2" s="3" t="s">
        <v>27</v>
      </c>
      <c r="J2" s="2">
        <v>636093.71</v>
      </c>
    </row>
    <row r="3" spans="1:10">
      <c r="A3" t="s">
        <v>36</v>
      </c>
      <c r="B3" s="16">
        <v>7932717.5099999998</v>
      </c>
      <c r="C3" s="17">
        <f>B3-B2</f>
        <v>-219261.87000000011</v>
      </c>
      <c r="H3" s="3" t="s">
        <v>14</v>
      </c>
      <c r="I3" s="3" t="s">
        <v>27</v>
      </c>
      <c r="J3" s="2">
        <v>-6170.57</v>
      </c>
    </row>
    <row r="4" spans="1:10">
      <c r="H4" s="3"/>
      <c r="I4" s="3"/>
      <c r="J4" s="2"/>
    </row>
    <row r="6" spans="1:10">
      <c r="A6" s="10" t="s">
        <v>2</v>
      </c>
      <c r="B6" s="13" t="s">
        <v>3</v>
      </c>
      <c r="C6" s="10" t="s">
        <v>4</v>
      </c>
      <c r="D6" s="10" t="s">
        <v>9</v>
      </c>
      <c r="E6" s="8"/>
    </row>
    <row r="7" spans="1:10">
      <c r="A7" s="11" t="s">
        <v>26</v>
      </c>
      <c r="B7" s="12" t="s">
        <v>27</v>
      </c>
      <c r="C7" s="11" t="s">
        <v>7</v>
      </c>
      <c r="D7" s="11">
        <v>7468633.4299999997</v>
      </c>
      <c r="E7" s="7"/>
      <c r="H7" s="4" t="s">
        <v>10</v>
      </c>
      <c r="I7" s="4" t="s">
        <v>16</v>
      </c>
      <c r="J7" s="4" t="s">
        <v>12</v>
      </c>
    </row>
    <row r="8" spans="1:10">
      <c r="A8" s="11" t="s">
        <v>26</v>
      </c>
      <c r="B8" s="12" t="s">
        <v>27</v>
      </c>
      <c r="C8" s="11" t="s">
        <v>8</v>
      </c>
      <c r="D8" s="11">
        <v>4083980.02</v>
      </c>
      <c r="E8" s="7"/>
      <c r="H8" s="3" t="s">
        <v>13</v>
      </c>
      <c r="I8" s="3" t="s">
        <v>27</v>
      </c>
      <c r="J8" s="2">
        <v>6222464.9299999997</v>
      </c>
    </row>
    <row r="9" spans="1:10">
      <c r="H9" s="3" t="s">
        <v>14</v>
      </c>
      <c r="I9" s="3" t="s">
        <v>27</v>
      </c>
      <c r="J9" s="2">
        <v>-34647.93</v>
      </c>
    </row>
    <row r="10" spans="1:10">
      <c r="H10" s="3" t="s">
        <v>15</v>
      </c>
      <c r="I10" s="3" t="s">
        <v>27</v>
      </c>
      <c r="J10" s="2">
        <v>-3518.3</v>
      </c>
    </row>
    <row r="13" spans="1:10">
      <c r="A13" s="15"/>
      <c r="H13" s="4" t="s">
        <v>10</v>
      </c>
      <c r="I13" s="4" t="s">
        <v>16</v>
      </c>
      <c r="J13" s="4" t="s">
        <v>17</v>
      </c>
    </row>
    <row r="14" spans="1:10">
      <c r="A14" s="15"/>
      <c r="H14" s="3" t="s">
        <v>13</v>
      </c>
      <c r="I14" s="3" t="s">
        <v>27</v>
      </c>
      <c r="J14" s="2">
        <v>249590.12</v>
      </c>
    </row>
    <row r="15" spans="1:10">
      <c r="H15" s="3" t="s">
        <v>14</v>
      </c>
      <c r="I15" s="3" t="s">
        <v>27</v>
      </c>
      <c r="J15" s="2">
        <v>-1976.18</v>
      </c>
    </row>
    <row r="16" spans="1:10">
      <c r="H16" s="3"/>
      <c r="I16" s="3"/>
      <c r="J16" s="2"/>
    </row>
    <row r="18" spans="1:13">
      <c r="A18" s="15"/>
    </row>
    <row r="19" spans="1:13">
      <c r="A19" s="15"/>
      <c r="H19" s="4" t="s">
        <v>10</v>
      </c>
      <c r="I19" s="4" t="s">
        <v>16</v>
      </c>
      <c r="J19" s="5" t="s">
        <v>18</v>
      </c>
    </row>
    <row r="20" spans="1:13">
      <c r="H20" s="3" t="s">
        <v>13</v>
      </c>
      <c r="I20" s="3" t="s">
        <v>27</v>
      </c>
      <c r="J20" s="2">
        <v>2145496.35</v>
      </c>
    </row>
    <row r="21" spans="1:13">
      <c r="H21" s="3" t="s">
        <v>14</v>
      </c>
      <c r="I21" s="3" t="s">
        <v>27</v>
      </c>
      <c r="J21" s="2">
        <v>-19213.78</v>
      </c>
    </row>
    <row r="22" spans="1:13">
      <c r="H22" s="3" t="s">
        <v>15</v>
      </c>
      <c r="I22" s="3" t="s">
        <v>27</v>
      </c>
      <c r="J22" s="2">
        <v>-2309.64</v>
      </c>
    </row>
    <row r="23" spans="1:13">
      <c r="A23" s="15"/>
      <c r="J23" s="1"/>
    </row>
    <row r="24" spans="1:13">
      <c r="A24" s="15"/>
    </row>
    <row r="25" spans="1:13">
      <c r="H25" s="10" t="s">
        <v>10</v>
      </c>
      <c r="I25" s="10" t="s">
        <v>16</v>
      </c>
      <c r="J25" s="10" t="s">
        <v>12</v>
      </c>
      <c r="K25" s="10" t="s">
        <v>18</v>
      </c>
    </row>
    <row r="26" spans="1:13">
      <c r="H26" s="11" t="s">
        <v>13</v>
      </c>
      <c r="I26" s="11" t="s">
        <v>27</v>
      </c>
      <c r="J26" s="12">
        <f>J2+J8</f>
        <v>6858558.6399999997</v>
      </c>
      <c r="K26" s="12">
        <f>J14+J20</f>
        <v>2395086.4700000002</v>
      </c>
    </row>
    <row r="27" spans="1:13">
      <c r="H27" s="11" t="s">
        <v>14</v>
      </c>
      <c r="I27" s="11" t="s">
        <v>27</v>
      </c>
      <c r="J27" s="12">
        <f>J3+J9</f>
        <v>-40818.5</v>
      </c>
      <c r="K27" s="12">
        <f>J15+J21</f>
        <v>-21189.96</v>
      </c>
    </row>
    <row r="28" spans="1:13">
      <c r="H28" s="11" t="s">
        <v>15</v>
      </c>
      <c r="I28" s="11" t="s">
        <v>27</v>
      </c>
      <c r="J28" s="12">
        <f>J4+J10</f>
        <v>-3518.3</v>
      </c>
      <c r="K28" s="12">
        <f>J16+J22</f>
        <v>-2309.64</v>
      </c>
    </row>
    <row r="31" spans="1:13">
      <c r="G31" s="7"/>
      <c r="H31" s="7"/>
      <c r="I31" s="7"/>
      <c r="J31" s="7"/>
      <c r="K31" s="7"/>
      <c r="L31" s="7"/>
      <c r="M31" s="7"/>
    </row>
    <row r="32" spans="1:13">
      <c r="G32" s="7"/>
      <c r="H32" s="8"/>
      <c r="I32" s="8"/>
      <c r="J32" s="8"/>
      <c r="K32" s="8"/>
      <c r="L32" s="7"/>
      <c r="M32" s="7"/>
    </row>
    <row r="33" spans="7:13">
      <c r="G33" s="7"/>
      <c r="H33" s="7"/>
      <c r="I33" s="7"/>
      <c r="J33" s="9"/>
      <c r="K33" s="9"/>
      <c r="L33" s="7"/>
      <c r="M33" s="7"/>
    </row>
    <row r="34" spans="7:13">
      <c r="G34" s="7"/>
      <c r="H34" s="7"/>
      <c r="I34" s="7"/>
      <c r="J34" s="9"/>
      <c r="K34" s="9"/>
      <c r="L34" s="7"/>
      <c r="M34" s="7"/>
    </row>
    <row r="35" spans="7:13">
      <c r="G35" s="7"/>
      <c r="H35" s="7"/>
      <c r="I35" s="7"/>
      <c r="J35" s="9"/>
      <c r="K35" s="9"/>
      <c r="L35" s="7"/>
      <c r="M35" s="7"/>
    </row>
    <row r="36" spans="7:13">
      <c r="G36" s="7"/>
      <c r="H36" s="7"/>
      <c r="I36" s="7"/>
      <c r="J36" s="7"/>
      <c r="K36" s="7"/>
      <c r="L36" s="7"/>
      <c r="M36" s="7"/>
    </row>
    <row r="37" spans="7:13">
      <c r="G37" s="7"/>
      <c r="H37" s="7"/>
      <c r="I37" s="7"/>
      <c r="J37" s="7"/>
      <c r="K37" s="7"/>
      <c r="L37" s="7"/>
      <c r="M37" s="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6DE22-2B2C-479B-8616-D35F92976933}">
  <dimension ref="A1:R150"/>
  <sheetViews>
    <sheetView topLeftCell="A397" workbookViewId="0">
      <selection activeCell="A383" sqref="A383"/>
    </sheetView>
  </sheetViews>
  <sheetFormatPr defaultColWidth="9" defaultRowHeight="14.4"/>
  <cols>
    <col min="1" max="1" width="15.5546875" customWidth="1"/>
    <col min="2" max="2" width="10.5546875" bestFit="1" customWidth="1"/>
    <col min="3" max="3" width="18" customWidth="1"/>
    <col min="4" max="4" width="22.88671875" customWidth="1"/>
    <col min="5" max="5" width="10.6640625" customWidth="1"/>
    <col min="14" max="14" width="19.33203125" customWidth="1"/>
  </cols>
  <sheetData>
    <row r="1" spans="1:15">
      <c r="A1" s="20" t="s">
        <v>101</v>
      </c>
      <c r="B1" s="20" t="s">
        <v>102</v>
      </c>
      <c r="C1" s="20" t="s">
        <v>28</v>
      </c>
      <c r="D1" s="20" t="s">
        <v>29</v>
      </c>
      <c r="E1" s="20" t="s">
        <v>103</v>
      </c>
      <c r="F1" s="20" t="s">
        <v>106</v>
      </c>
      <c r="G1" s="20" t="s">
        <v>41</v>
      </c>
    </row>
    <row r="2" spans="1:15">
      <c r="A2" s="15">
        <v>45561</v>
      </c>
      <c r="B2" s="15" t="s">
        <v>100</v>
      </c>
      <c r="C2" s="29" t="s">
        <v>25</v>
      </c>
      <c r="D2" s="27">
        <v>7887685.04</v>
      </c>
      <c r="E2" t="s">
        <v>98</v>
      </c>
      <c r="F2" t="s">
        <v>104</v>
      </c>
    </row>
    <row r="3" spans="1:15">
      <c r="A3" s="15">
        <v>45561</v>
      </c>
      <c r="B3" s="15" t="s">
        <v>100</v>
      </c>
      <c r="C3" s="29" t="s">
        <v>25</v>
      </c>
      <c r="D3" s="28">
        <v>7887685.04</v>
      </c>
      <c r="E3" t="s">
        <v>99</v>
      </c>
      <c r="F3" t="s">
        <v>105</v>
      </c>
      <c r="G3" s="20">
        <f>D3-D2</f>
        <v>0</v>
      </c>
    </row>
    <row r="8" spans="1:15">
      <c r="O8" s="30"/>
    </row>
    <row r="9" spans="1:15">
      <c r="O9" s="30"/>
    </row>
    <row r="10" spans="1:15">
      <c r="O10" s="30"/>
    </row>
    <row r="11" spans="1:15">
      <c r="O11" s="30"/>
    </row>
    <row r="12" spans="1:15">
      <c r="O12" s="30"/>
    </row>
    <row r="14" spans="1:15">
      <c r="O14" s="31"/>
    </row>
    <row r="16" spans="1:15">
      <c r="O16" s="30"/>
    </row>
    <row r="21" spans="1:18" ht="16.8">
      <c r="O21" s="32"/>
      <c r="P21" s="32"/>
      <c r="Q21" s="32"/>
      <c r="R21" s="32"/>
    </row>
    <row r="22" spans="1:18" ht="16.8">
      <c r="A22" s="20" t="s">
        <v>101</v>
      </c>
      <c r="B22" s="20" t="s">
        <v>102</v>
      </c>
      <c r="C22" s="20" t="s">
        <v>28</v>
      </c>
      <c r="D22" s="20" t="s">
        <v>29</v>
      </c>
      <c r="E22" s="20" t="s">
        <v>103</v>
      </c>
      <c r="F22" s="20" t="s">
        <v>108</v>
      </c>
      <c r="G22" s="20" t="s">
        <v>41</v>
      </c>
      <c r="O22" s="32"/>
      <c r="P22" s="32"/>
      <c r="Q22" s="32"/>
      <c r="R22" s="32"/>
    </row>
    <row r="23" spans="1:18" ht="16.8">
      <c r="A23" s="15">
        <v>45561</v>
      </c>
      <c r="B23" s="28" t="s">
        <v>107</v>
      </c>
      <c r="C23" t="s">
        <v>83</v>
      </c>
      <c r="D23" s="33">
        <v>2395156</v>
      </c>
      <c r="E23" t="s">
        <v>98</v>
      </c>
      <c r="F23" t="s">
        <v>104</v>
      </c>
      <c r="O23" s="32"/>
      <c r="P23" s="32"/>
      <c r="Q23" s="32"/>
      <c r="R23" s="32"/>
    </row>
    <row r="24" spans="1:18" ht="16.8">
      <c r="A24" s="15">
        <v>45561</v>
      </c>
      <c r="B24" s="28" t="s">
        <v>107</v>
      </c>
      <c r="C24" t="s">
        <v>80</v>
      </c>
      <c r="D24" s="33">
        <v>6858559</v>
      </c>
      <c r="E24" t="s">
        <v>98</v>
      </c>
      <c r="F24" t="s">
        <v>104</v>
      </c>
      <c r="O24" s="32"/>
      <c r="P24" s="32"/>
      <c r="Q24" s="32"/>
      <c r="R24" s="32"/>
    </row>
    <row r="25" spans="1:18">
      <c r="A25" s="15">
        <v>45561</v>
      </c>
      <c r="B25" s="28" t="s">
        <v>107</v>
      </c>
      <c r="C25" t="s">
        <v>84</v>
      </c>
      <c r="D25" s="33">
        <v>-21230</v>
      </c>
      <c r="E25" t="s">
        <v>98</v>
      </c>
      <c r="F25" t="s">
        <v>104</v>
      </c>
    </row>
    <row r="26" spans="1:18">
      <c r="A26" s="15">
        <v>45561</v>
      </c>
      <c r="B26" s="28" t="s">
        <v>107</v>
      </c>
      <c r="C26" t="s">
        <v>81</v>
      </c>
      <c r="D26" s="33">
        <v>-40818.5</v>
      </c>
      <c r="E26" t="s">
        <v>98</v>
      </c>
      <c r="F26" t="s">
        <v>104</v>
      </c>
      <c r="O26" s="30"/>
    </row>
    <row r="27" spans="1:18">
      <c r="A27" s="15">
        <v>45561</v>
      </c>
      <c r="B27" s="28" t="s">
        <v>107</v>
      </c>
      <c r="C27" t="s">
        <v>85</v>
      </c>
      <c r="D27" s="33">
        <v>-2309.64</v>
      </c>
      <c r="E27" t="s">
        <v>98</v>
      </c>
      <c r="F27" t="s">
        <v>104</v>
      </c>
      <c r="O27" s="31"/>
    </row>
    <row r="28" spans="1:18">
      <c r="A28" s="15">
        <v>45561</v>
      </c>
      <c r="B28" s="28" t="s">
        <v>107</v>
      </c>
      <c r="C28" t="s">
        <v>82</v>
      </c>
      <c r="D28" s="33">
        <v>-3518.3</v>
      </c>
      <c r="E28" t="s">
        <v>98</v>
      </c>
      <c r="F28" t="s">
        <v>104</v>
      </c>
      <c r="O28" s="31"/>
    </row>
    <row r="29" spans="1:18">
      <c r="A29" s="15">
        <v>45561</v>
      </c>
      <c r="B29" s="28" t="s">
        <v>107</v>
      </c>
      <c r="C29" t="s">
        <v>84</v>
      </c>
      <c r="D29" s="34">
        <v>-21229.96</v>
      </c>
      <c r="E29" t="s">
        <v>99</v>
      </c>
      <c r="F29" t="s">
        <v>105</v>
      </c>
      <c r="G29" s="20">
        <f>D29-D25</f>
        <v>4.0000000000873115E-2</v>
      </c>
    </row>
    <row r="30" spans="1:18">
      <c r="A30" s="15">
        <v>45561</v>
      </c>
      <c r="B30" s="28" t="s">
        <v>107</v>
      </c>
      <c r="C30" t="s">
        <v>83</v>
      </c>
      <c r="D30" s="29">
        <v>2395156.4700000002</v>
      </c>
      <c r="E30" t="s">
        <v>99</v>
      </c>
      <c r="F30" t="s">
        <v>105</v>
      </c>
      <c r="G30" s="20">
        <f>D30-D23</f>
        <v>0.47000000020489097</v>
      </c>
    </row>
    <row r="31" spans="1:18">
      <c r="A31" s="15">
        <v>45561</v>
      </c>
      <c r="B31" s="28" t="s">
        <v>107</v>
      </c>
      <c r="C31" t="s">
        <v>85</v>
      </c>
      <c r="D31" s="29">
        <v>-2309.64</v>
      </c>
      <c r="E31" t="s">
        <v>99</v>
      </c>
      <c r="F31" t="s">
        <v>105</v>
      </c>
      <c r="G31" s="20">
        <f>D31-D27</f>
        <v>0</v>
      </c>
    </row>
    <row r="32" spans="1:18">
      <c r="A32" s="15">
        <v>45561</v>
      </c>
      <c r="B32" s="28" t="s">
        <v>107</v>
      </c>
      <c r="C32" t="s">
        <v>82</v>
      </c>
      <c r="D32" s="29">
        <v>-3518.3</v>
      </c>
      <c r="E32" t="s">
        <v>99</v>
      </c>
      <c r="F32" t="s">
        <v>105</v>
      </c>
      <c r="G32" s="20">
        <f>D32-D28</f>
        <v>0</v>
      </c>
    </row>
    <row r="33" spans="1:7">
      <c r="A33" s="15">
        <v>45561</v>
      </c>
      <c r="B33" s="28" t="s">
        <v>107</v>
      </c>
      <c r="C33" t="s">
        <v>81</v>
      </c>
      <c r="D33" s="29">
        <v>-40818.5</v>
      </c>
      <c r="E33" t="s">
        <v>99</v>
      </c>
      <c r="F33" t="s">
        <v>105</v>
      </c>
      <c r="G33" s="20">
        <f>D33-D26</f>
        <v>0</v>
      </c>
    </row>
    <row r="34" spans="1:7">
      <c r="A34" s="15">
        <v>45561</v>
      </c>
      <c r="B34" s="28" t="s">
        <v>107</v>
      </c>
      <c r="C34" t="s">
        <v>80</v>
      </c>
      <c r="D34" s="29">
        <v>6858558.6399999997</v>
      </c>
      <c r="E34" t="s">
        <v>99</v>
      </c>
      <c r="F34" t="s">
        <v>105</v>
      </c>
      <c r="G34" s="20">
        <f>D34-D24</f>
        <v>-0.36000000033527613</v>
      </c>
    </row>
    <row r="35" spans="1:7">
      <c r="B35" s="29"/>
      <c r="D35" s="29"/>
      <c r="G35" s="20"/>
    </row>
    <row r="36" spans="1:7">
      <c r="A36" s="15">
        <v>45561</v>
      </c>
      <c r="B36" s="28" t="s">
        <v>107</v>
      </c>
      <c r="C36" t="s">
        <v>67</v>
      </c>
      <c r="D36" s="29">
        <v>7547343.8899999997</v>
      </c>
      <c r="E36" t="s">
        <v>98</v>
      </c>
      <c r="F36" t="s">
        <v>104</v>
      </c>
      <c r="G36" s="20"/>
    </row>
    <row r="37" spans="1:7">
      <c r="A37" s="15">
        <v>45561</v>
      </c>
      <c r="B37" s="28" t="s">
        <v>107</v>
      </c>
      <c r="C37" t="s">
        <v>68</v>
      </c>
      <c r="D37" s="29">
        <v>4138005.75</v>
      </c>
      <c r="E37" t="s">
        <v>98</v>
      </c>
      <c r="F37" t="s">
        <v>104</v>
      </c>
    </row>
    <row r="38" spans="1:7">
      <c r="A38" s="15">
        <v>45561</v>
      </c>
      <c r="B38" s="28" t="s">
        <v>107</v>
      </c>
      <c r="C38" t="s">
        <v>67</v>
      </c>
      <c r="D38" s="29">
        <v>7547343.8899999997</v>
      </c>
      <c r="E38" t="s">
        <v>99</v>
      </c>
      <c r="F38" t="s">
        <v>105</v>
      </c>
      <c r="G38" s="20">
        <f>D38-D36</f>
        <v>0</v>
      </c>
    </row>
    <row r="39" spans="1:7">
      <c r="A39" s="15">
        <v>45561</v>
      </c>
      <c r="B39" s="28" t="s">
        <v>107</v>
      </c>
      <c r="C39" t="s">
        <v>68</v>
      </c>
      <c r="D39" s="29">
        <v>4138005.75</v>
      </c>
      <c r="E39" t="s">
        <v>99</v>
      </c>
      <c r="F39" t="s">
        <v>105</v>
      </c>
      <c r="G39" s="20">
        <f>D39-D37</f>
        <v>0</v>
      </c>
    </row>
    <row r="40" spans="1:7">
      <c r="D40" s="29"/>
    </row>
    <row r="43" spans="1:7">
      <c r="A43" s="20"/>
    </row>
    <row r="68" spans="1:1">
      <c r="A68" s="20" t="s">
        <v>202</v>
      </c>
    </row>
    <row r="110" spans="1:1">
      <c r="A110" s="20" t="s">
        <v>203</v>
      </c>
    </row>
    <row r="150" spans="1:1">
      <c r="A150" t="s">
        <v>211</v>
      </c>
    </row>
  </sheetData>
  <phoneticPr fontId="17" type="noConversion"/>
  <pageMargins left="0.7" right="0.7" top="0.75" bottom="0.75" header="0.3" footer="0.3"/>
  <ignoredErrors>
    <ignoredError sqref="G30" formula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3B14A-2032-49DA-A062-DCD8BBBDB356}">
  <dimension ref="A1:O42"/>
  <sheetViews>
    <sheetView tabSelected="1" workbookViewId="0">
      <selection sqref="A1:K42"/>
    </sheetView>
  </sheetViews>
  <sheetFormatPr defaultRowHeight="14.4"/>
  <cols>
    <col min="1" max="1" width="7.6640625" bestFit="1" customWidth="1"/>
    <col min="2" max="2" width="12.33203125" bestFit="1" customWidth="1"/>
    <col min="3" max="5" width="11" bestFit="1" customWidth="1"/>
    <col min="6" max="6" width="17.44140625" bestFit="1" customWidth="1"/>
    <col min="7" max="7" width="14.6640625" bestFit="1" customWidth="1"/>
    <col min="8" max="8" width="11" bestFit="1" customWidth="1"/>
    <col min="9" max="9" width="17.44140625" bestFit="1" customWidth="1"/>
    <col min="10" max="10" width="14.33203125" bestFit="1" customWidth="1"/>
    <col min="11" max="11" width="25.44140625" bestFit="1" customWidth="1"/>
    <col min="15" max="15" width="255.6640625" bestFit="1" customWidth="1"/>
  </cols>
  <sheetData>
    <row r="1" spans="1:15">
      <c r="A1" t="s">
        <v>32</v>
      </c>
      <c r="B1" t="s">
        <v>59</v>
      </c>
      <c r="C1" t="s">
        <v>67</v>
      </c>
      <c r="D1" t="s">
        <v>68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35</v>
      </c>
    </row>
    <row r="2" spans="1:15">
      <c r="A2">
        <v>202208</v>
      </c>
      <c r="B2">
        <v>7709416.0800000001</v>
      </c>
      <c r="C2">
        <v>1811910.81</v>
      </c>
      <c r="D2">
        <v>2944119.14</v>
      </c>
      <c r="E2">
        <v>5416020.9199999999</v>
      </c>
      <c r="F2">
        <v>-62288.03</v>
      </c>
      <c r="G2">
        <v>-5359.8</v>
      </c>
      <c r="H2">
        <v>2017483.83</v>
      </c>
      <c r="I2">
        <v>-21442.74</v>
      </c>
      <c r="J2">
        <v>-1855.28</v>
      </c>
      <c r="K2" s="28" t="s">
        <v>213</v>
      </c>
      <c r="O2" s="38"/>
    </row>
    <row r="3" spans="1:15">
      <c r="A3">
        <v>202301</v>
      </c>
      <c r="B3">
        <v>6126411.5599999996</v>
      </c>
      <c r="C3">
        <v>2134910.9300000002</v>
      </c>
      <c r="D3">
        <v>2505813.59</v>
      </c>
      <c r="E3">
        <v>5881811.46</v>
      </c>
      <c r="F3">
        <v>-31461.46</v>
      </c>
      <c r="G3">
        <v>-1719.95</v>
      </c>
      <c r="H3">
        <v>2343059.63</v>
      </c>
      <c r="I3">
        <v>-13483.07</v>
      </c>
      <c r="J3">
        <v>-1854.14</v>
      </c>
      <c r="K3" s="28" t="s">
        <v>214</v>
      </c>
      <c r="O3" s="38"/>
    </row>
    <row r="4" spans="1:15">
      <c r="A4">
        <v>202209</v>
      </c>
      <c r="B4">
        <v>6865469.9900000002</v>
      </c>
      <c r="C4">
        <v>2247211.2599999998</v>
      </c>
      <c r="D4">
        <v>2203652.16</v>
      </c>
      <c r="E4">
        <v>5235329.25</v>
      </c>
      <c r="F4">
        <v>-44586.53</v>
      </c>
      <c r="G4">
        <v>-2154.98</v>
      </c>
      <c r="H4">
        <v>2029228.67</v>
      </c>
      <c r="I4">
        <v>-19023.82</v>
      </c>
      <c r="J4">
        <v>-1951.98</v>
      </c>
      <c r="K4" s="28" t="s">
        <v>214</v>
      </c>
      <c r="O4" s="38"/>
    </row>
    <row r="5" spans="1:15">
      <c r="A5">
        <v>202201</v>
      </c>
      <c r="B5">
        <v>7553027.5199999996</v>
      </c>
      <c r="C5">
        <v>1396013.63</v>
      </c>
      <c r="D5">
        <v>1325467.17</v>
      </c>
      <c r="E5">
        <v>5711810.6399999997</v>
      </c>
      <c r="F5">
        <v>-29981.040000000001</v>
      </c>
      <c r="G5">
        <v>-5846.34</v>
      </c>
      <c r="H5">
        <v>1800781.1</v>
      </c>
      <c r="I5">
        <v>-10291.780000000001</v>
      </c>
      <c r="J5">
        <v>-2660.01</v>
      </c>
      <c r="K5" s="28" t="s">
        <v>214</v>
      </c>
      <c r="O5" s="38"/>
    </row>
    <row r="6" spans="1:15">
      <c r="A6">
        <v>202312</v>
      </c>
      <c r="B6">
        <v>6844363.79</v>
      </c>
      <c r="C6">
        <v>4411999.92</v>
      </c>
      <c r="D6">
        <v>2976253.84</v>
      </c>
      <c r="E6">
        <v>4770231.51</v>
      </c>
      <c r="F6">
        <v>-33821.800000000003</v>
      </c>
      <c r="G6">
        <v>-3683.51</v>
      </c>
      <c r="H6">
        <v>1857026.12</v>
      </c>
      <c r="I6">
        <v>-17526.560000000001</v>
      </c>
      <c r="J6">
        <v>-1484.32</v>
      </c>
      <c r="K6" s="28" t="s">
        <v>214</v>
      </c>
      <c r="O6" s="38"/>
    </row>
    <row r="7" spans="1:15">
      <c r="A7">
        <v>202402</v>
      </c>
      <c r="B7">
        <v>9015133.9299999997</v>
      </c>
      <c r="C7">
        <v>5670530.1600000001</v>
      </c>
      <c r="D7">
        <v>3888011.64</v>
      </c>
      <c r="E7">
        <v>6713477.4500000002</v>
      </c>
      <c r="F7">
        <v>-44790.5</v>
      </c>
      <c r="G7">
        <v>-6945.45</v>
      </c>
      <c r="H7">
        <v>331602.89</v>
      </c>
      <c r="I7">
        <v>-20912.419999999998</v>
      </c>
      <c r="J7">
        <v>-6471.96</v>
      </c>
      <c r="K7" s="28" t="s">
        <v>214</v>
      </c>
      <c r="O7" s="38"/>
    </row>
    <row r="8" spans="1:15">
      <c r="A8">
        <v>202311</v>
      </c>
      <c r="B8">
        <v>7154868.6200000001</v>
      </c>
      <c r="C8">
        <v>4715054.0599999996</v>
      </c>
      <c r="D8">
        <v>2614350.09</v>
      </c>
      <c r="E8">
        <v>4964983.6500000004</v>
      </c>
      <c r="F8">
        <v>-42300.42</v>
      </c>
      <c r="G8">
        <v>-2504.0100000000002</v>
      </c>
      <c r="H8">
        <v>2173229.7599999998</v>
      </c>
      <c r="I8">
        <v>-16792.82</v>
      </c>
      <c r="J8">
        <v>-918.14</v>
      </c>
      <c r="K8" s="28" t="s">
        <v>214</v>
      </c>
      <c r="O8" s="38"/>
    </row>
    <row r="9" spans="1:15">
      <c r="A9">
        <v>202110</v>
      </c>
      <c r="B9">
        <v>6115389.79</v>
      </c>
      <c r="C9">
        <v>1188758.77</v>
      </c>
      <c r="D9">
        <v>936212.34</v>
      </c>
      <c r="E9">
        <v>4480481.78</v>
      </c>
      <c r="F9">
        <v>-20424.5</v>
      </c>
      <c r="G9">
        <v>-2240.56</v>
      </c>
      <c r="H9">
        <v>1254334.46</v>
      </c>
      <c r="I9">
        <v>-7216.04</v>
      </c>
      <c r="J9">
        <v>-440.83</v>
      </c>
      <c r="K9" s="28" t="s">
        <v>214</v>
      </c>
      <c r="O9" s="38"/>
    </row>
    <row r="10" spans="1:15">
      <c r="A10">
        <v>202207</v>
      </c>
      <c r="B10">
        <v>8057003.9400000004</v>
      </c>
      <c r="C10">
        <v>2097951.35</v>
      </c>
      <c r="D10">
        <v>1528723.59</v>
      </c>
      <c r="E10">
        <v>5459337.9800000004</v>
      </c>
      <c r="F10">
        <v>-42260.55</v>
      </c>
      <c r="G10">
        <v>-4051.4</v>
      </c>
      <c r="H10">
        <v>1947291.36</v>
      </c>
      <c r="I10">
        <v>-19183.95</v>
      </c>
      <c r="J10">
        <v>-1356</v>
      </c>
      <c r="K10" s="28" t="s">
        <v>214</v>
      </c>
      <c r="O10" s="38"/>
    </row>
    <row r="11" spans="1:15">
      <c r="A11">
        <v>202112</v>
      </c>
      <c r="B11">
        <v>6777658.3099999996</v>
      </c>
      <c r="C11">
        <v>1409608.5</v>
      </c>
      <c r="D11">
        <v>1318307.3400000001</v>
      </c>
      <c r="E11">
        <v>5398596.8499999996</v>
      </c>
      <c r="F11">
        <v>-18309.29</v>
      </c>
      <c r="G11">
        <v>-4698.04</v>
      </c>
      <c r="H11">
        <v>1486953.22</v>
      </c>
      <c r="I11">
        <v>-7597.59</v>
      </c>
      <c r="J11">
        <v>-2925</v>
      </c>
      <c r="K11" s="28" t="s">
        <v>214</v>
      </c>
      <c r="O11" s="38"/>
    </row>
    <row r="12" spans="1:15">
      <c r="A12">
        <v>202204</v>
      </c>
      <c r="B12">
        <v>9642507.3000000007</v>
      </c>
      <c r="C12">
        <v>2084442.79</v>
      </c>
      <c r="D12">
        <v>1648573.5</v>
      </c>
      <c r="E12">
        <v>6163138.0099999998</v>
      </c>
      <c r="F12">
        <v>-30387.21</v>
      </c>
      <c r="G12">
        <v>-4834.92</v>
      </c>
      <c r="H12">
        <v>2191592.9700000002</v>
      </c>
      <c r="I12">
        <v>-13484.56</v>
      </c>
      <c r="J12">
        <v>-1815.72</v>
      </c>
      <c r="K12" s="28" t="s">
        <v>214</v>
      </c>
      <c r="O12" s="38"/>
    </row>
    <row r="13" spans="1:15">
      <c r="A13">
        <v>202212</v>
      </c>
      <c r="B13">
        <v>5636239.3899999997</v>
      </c>
      <c r="C13">
        <v>1967870.38</v>
      </c>
      <c r="D13">
        <v>1906143.36</v>
      </c>
      <c r="E13">
        <v>4643334.8099999996</v>
      </c>
      <c r="F13">
        <v>-28767.13</v>
      </c>
      <c r="G13">
        <v>-3389.05</v>
      </c>
      <c r="H13">
        <v>1930356.86</v>
      </c>
      <c r="I13">
        <v>-11129.46</v>
      </c>
      <c r="J13">
        <v>-1102.6500000000001</v>
      </c>
      <c r="K13" s="28" t="s">
        <v>214</v>
      </c>
      <c r="O13" s="38"/>
    </row>
    <row r="14" spans="1:15">
      <c r="A14">
        <v>202309</v>
      </c>
      <c r="B14">
        <v>7199640.7999999998</v>
      </c>
      <c r="C14">
        <v>4419383.8099999996</v>
      </c>
      <c r="D14">
        <v>3063909.33</v>
      </c>
      <c r="E14">
        <v>5452535.6799999997</v>
      </c>
      <c r="F14">
        <v>-21881.42</v>
      </c>
      <c r="G14">
        <v>-1407.98</v>
      </c>
      <c r="H14">
        <v>2344648.06</v>
      </c>
      <c r="I14">
        <v>-10738.31</v>
      </c>
      <c r="J14">
        <v>-441.7</v>
      </c>
      <c r="K14" s="28" t="s">
        <v>214</v>
      </c>
      <c r="O14" s="38"/>
    </row>
    <row r="15" spans="1:15">
      <c r="A15">
        <v>202303</v>
      </c>
      <c r="B15">
        <v>10972078.02</v>
      </c>
      <c r="C15">
        <v>2777095.26</v>
      </c>
      <c r="D15">
        <v>2706747.85</v>
      </c>
      <c r="E15">
        <v>7167668.3600000003</v>
      </c>
      <c r="F15">
        <v>-53276.6</v>
      </c>
      <c r="G15">
        <v>-7029.2</v>
      </c>
      <c r="H15">
        <v>3136466.3</v>
      </c>
      <c r="I15">
        <v>-26469.71</v>
      </c>
      <c r="J15">
        <v>-4027.86</v>
      </c>
      <c r="K15" s="28" t="s">
        <v>214</v>
      </c>
      <c r="O15" s="38"/>
    </row>
    <row r="16" spans="1:15">
      <c r="A16">
        <v>202406</v>
      </c>
      <c r="B16">
        <v>9172761.1500000004</v>
      </c>
      <c r="C16">
        <v>6866301.7000000002</v>
      </c>
      <c r="D16">
        <v>3350320.59</v>
      </c>
      <c r="E16">
        <v>6433211.5199999996</v>
      </c>
      <c r="F16">
        <v>-27149.78</v>
      </c>
      <c r="G16">
        <v>-2941.64</v>
      </c>
      <c r="H16">
        <v>2315689.89</v>
      </c>
      <c r="I16">
        <v>-19074.64</v>
      </c>
      <c r="J16">
        <v>-1377.38</v>
      </c>
      <c r="K16" s="28" t="s">
        <v>214</v>
      </c>
      <c r="O16" s="38"/>
    </row>
    <row r="17" spans="1:15">
      <c r="A17">
        <v>202107</v>
      </c>
      <c r="B17">
        <v>6536657.71</v>
      </c>
      <c r="C17">
        <v>1047140.36</v>
      </c>
      <c r="D17">
        <v>697025.98</v>
      </c>
      <c r="E17">
        <v>5056814.38</v>
      </c>
      <c r="F17">
        <v>-16870.169999999998</v>
      </c>
      <c r="G17">
        <v>-3117.52</v>
      </c>
      <c r="H17">
        <v>1065258.6200000001</v>
      </c>
      <c r="I17">
        <v>-5021.99</v>
      </c>
      <c r="J17">
        <v>-2282.7600000000002</v>
      </c>
      <c r="K17" s="28" t="s">
        <v>214</v>
      </c>
      <c r="O17" s="38"/>
    </row>
    <row r="18" spans="1:15">
      <c r="A18">
        <v>202105</v>
      </c>
      <c r="B18">
        <v>7544207.3499999996</v>
      </c>
      <c r="C18">
        <v>981608.79</v>
      </c>
      <c r="D18">
        <v>363204.07</v>
      </c>
      <c r="E18">
        <v>4767126.29</v>
      </c>
      <c r="F18">
        <v>-11480.25</v>
      </c>
      <c r="G18">
        <v>-1886.51</v>
      </c>
      <c r="H18">
        <v>894822.75</v>
      </c>
      <c r="I18">
        <v>-4409.95</v>
      </c>
      <c r="J18">
        <v>-464.99</v>
      </c>
      <c r="K18" s="28" t="s">
        <v>214</v>
      </c>
      <c r="O18" s="38"/>
    </row>
    <row r="19" spans="1:15">
      <c r="A19">
        <v>202203</v>
      </c>
      <c r="B19">
        <v>9989488.5600000005</v>
      </c>
      <c r="C19">
        <v>1835654.67</v>
      </c>
      <c r="D19">
        <v>2148628.2599999998</v>
      </c>
      <c r="E19">
        <v>7086904.3300000001</v>
      </c>
      <c r="F19">
        <v>-22097.55</v>
      </c>
      <c r="G19">
        <v>-7412.97</v>
      </c>
      <c r="H19">
        <v>2527712.08</v>
      </c>
      <c r="I19">
        <v>-10887.54</v>
      </c>
      <c r="J19">
        <v>-3002.76</v>
      </c>
      <c r="K19" s="28" t="s">
        <v>214</v>
      </c>
      <c r="O19" s="38"/>
    </row>
    <row r="20" spans="1:15">
      <c r="A20">
        <v>202401</v>
      </c>
      <c r="B20">
        <v>7016956.9199999999</v>
      </c>
      <c r="C20">
        <v>4181592.96</v>
      </c>
      <c r="D20">
        <v>3154863.05</v>
      </c>
      <c r="E20">
        <v>5747527.8399999999</v>
      </c>
      <c r="F20">
        <v>-47052.17</v>
      </c>
      <c r="G20">
        <v>-5528.93</v>
      </c>
      <c r="H20">
        <v>2416467.44</v>
      </c>
      <c r="I20">
        <v>-19373.580000000002</v>
      </c>
      <c r="J20">
        <v>-3441.06</v>
      </c>
      <c r="K20" s="28" t="s">
        <v>214</v>
      </c>
      <c r="O20" s="38"/>
    </row>
    <row r="21" spans="1:15">
      <c r="A21">
        <v>202305</v>
      </c>
      <c r="B21">
        <v>8518818.52999999</v>
      </c>
      <c r="C21">
        <v>3234615.51</v>
      </c>
      <c r="D21">
        <v>2439397.38</v>
      </c>
      <c r="E21">
        <v>6093209.3700000001</v>
      </c>
      <c r="F21">
        <v>-36164.699999999997</v>
      </c>
      <c r="G21">
        <v>-2320.29</v>
      </c>
      <c r="H21">
        <v>2692403.34</v>
      </c>
      <c r="I21">
        <v>-23713.13</v>
      </c>
      <c r="J21">
        <v>-2315.02</v>
      </c>
      <c r="K21" s="28" t="s">
        <v>214</v>
      </c>
      <c r="O21" s="38"/>
    </row>
    <row r="22" spans="1:15">
      <c r="A22">
        <v>202302</v>
      </c>
      <c r="B22">
        <v>6249805.3099999996</v>
      </c>
      <c r="C22">
        <v>1971954.98</v>
      </c>
      <c r="D22">
        <v>2142376.63</v>
      </c>
      <c r="E22">
        <v>5926394.3300000001</v>
      </c>
      <c r="F22">
        <v>-34089.49</v>
      </c>
      <c r="G22">
        <v>-4906.2700000000004</v>
      </c>
      <c r="H22">
        <v>2636118.7999999998</v>
      </c>
      <c r="I22">
        <v>-21085.4</v>
      </c>
      <c r="J22">
        <v>-3180.82</v>
      </c>
      <c r="K22" s="28" t="s">
        <v>214</v>
      </c>
      <c r="O22" s="38"/>
    </row>
    <row r="23" spans="1:15">
      <c r="A23">
        <v>202403</v>
      </c>
      <c r="B23">
        <v>13811089.960000001</v>
      </c>
      <c r="C23">
        <v>5920319.25</v>
      </c>
      <c r="D23">
        <v>3951095.39</v>
      </c>
      <c r="E23">
        <v>7101480.3099999996</v>
      </c>
      <c r="F23">
        <v>-31244.32</v>
      </c>
      <c r="G23">
        <v>-2351.87</v>
      </c>
      <c r="H23">
        <v>2863548.3</v>
      </c>
      <c r="I23">
        <v>-16349.75</v>
      </c>
      <c r="J23">
        <v>-1585.3</v>
      </c>
      <c r="K23" s="28" t="s">
        <v>214</v>
      </c>
      <c r="O23" s="38"/>
    </row>
    <row r="24" spans="1:15">
      <c r="A24">
        <v>202308</v>
      </c>
      <c r="B24">
        <v>7923028</v>
      </c>
      <c r="C24">
        <v>4724351.55</v>
      </c>
      <c r="D24">
        <v>3025455.6</v>
      </c>
      <c r="E24">
        <v>6178799.7199999997</v>
      </c>
      <c r="F24">
        <v>-41232.379999999997</v>
      </c>
      <c r="G24">
        <v>-3300.18</v>
      </c>
      <c r="H24">
        <v>2564434.39</v>
      </c>
      <c r="I24">
        <v>-19743.02</v>
      </c>
      <c r="J24">
        <v>-2545.8000000000002</v>
      </c>
      <c r="K24" s="28" t="s">
        <v>214</v>
      </c>
      <c r="O24" s="38"/>
    </row>
    <row r="25" spans="1:15">
      <c r="A25">
        <v>202407</v>
      </c>
      <c r="B25">
        <v>8672103.1799999997</v>
      </c>
      <c r="C25">
        <v>7196491.0899999999</v>
      </c>
      <c r="D25">
        <v>3744716.6</v>
      </c>
      <c r="E25">
        <v>6792458.2300000004</v>
      </c>
      <c r="F25">
        <v>-63763.18</v>
      </c>
      <c r="G25">
        <v>-4198.41</v>
      </c>
      <c r="H25">
        <v>2375214.59</v>
      </c>
      <c r="I25">
        <v>-20312.32</v>
      </c>
      <c r="J25">
        <v>-5253.36</v>
      </c>
      <c r="K25" s="28" t="s">
        <v>214</v>
      </c>
      <c r="O25" s="38"/>
    </row>
    <row r="26" spans="1:15">
      <c r="A26">
        <v>202307</v>
      </c>
      <c r="B26">
        <v>7729345.0099999998</v>
      </c>
      <c r="C26">
        <v>4189668.21</v>
      </c>
      <c r="D26">
        <v>2486412.34</v>
      </c>
      <c r="E26">
        <v>5393329.04</v>
      </c>
      <c r="F26">
        <v>-36389.14</v>
      </c>
      <c r="G26">
        <v>-9741.4699999999993</v>
      </c>
      <c r="H26">
        <v>2465457.7400000002</v>
      </c>
      <c r="I26">
        <v>-19968.72</v>
      </c>
      <c r="J26">
        <v>-2957.4</v>
      </c>
      <c r="K26" s="28" t="s">
        <v>214</v>
      </c>
      <c r="O26" s="38"/>
    </row>
    <row r="27" spans="1:15">
      <c r="A27">
        <v>202109</v>
      </c>
      <c r="B27">
        <v>5827837.5800000001</v>
      </c>
      <c r="C27">
        <v>1057642.8400000001</v>
      </c>
      <c r="D27">
        <v>844400.42</v>
      </c>
      <c r="E27">
        <v>4449792.57</v>
      </c>
      <c r="F27">
        <v>-23967.42</v>
      </c>
      <c r="G27">
        <v>-2026</v>
      </c>
      <c r="H27">
        <v>1215481.45</v>
      </c>
      <c r="I27">
        <v>-8285.91</v>
      </c>
      <c r="J27">
        <v>-505.81</v>
      </c>
      <c r="K27" s="28" t="s">
        <v>214</v>
      </c>
      <c r="O27" s="38"/>
    </row>
    <row r="28" spans="1:15">
      <c r="A28">
        <v>202304</v>
      </c>
      <c r="B28">
        <v>8772111.9700000007</v>
      </c>
      <c r="C28">
        <v>2676323.67</v>
      </c>
      <c r="D28">
        <v>2199642.73</v>
      </c>
      <c r="E28">
        <v>6055435.2999999998</v>
      </c>
      <c r="F28">
        <v>-26736.07</v>
      </c>
      <c r="G28">
        <v>-6934.54</v>
      </c>
      <c r="H28">
        <v>2680307.2799999998</v>
      </c>
      <c r="I28">
        <v>-16916.05</v>
      </c>
      <c r="J28">
        <v>-3355.52</v>
      </c>
      <c r="K28" s="28" t="s">
        <v>214</v>
      </c>
      <c r="O28" s="38"/>
    </row>
    <row r="29" spans="1:15">
      <c r="A29">
        <v>202111</v>
      </c>
      <c r="B29">
        <v>5516940.9900000002</v>
      </c>
      <c r="C29">
        <v>1304549.68</v>
      </c>
      <c r="D29">
        <v>965183.8</v>
      </c>
      <c r="E29">
        <v>4118065.45</v>
      </c>
      <c r="F29">
        <v>-16594.62</v>
      </c>
      <c r="G29">
        <v>-5604.53</v>
      </c>
      <c r="H29">
        <v>1217079.78</v>
      </c>
      <c r="I29">
        <v>-4767.1400000000003</v>
      </c>
      <c r="J29">
        <v>-1678.44</v>
      </c>
      <c r="K29" s="28" t="s">
        <v>214</v>
      </c>
      <c r="O29" s="38"/>
    </row>
    <row r="30" spans="1:15">
      <c r="A30">
        <v>202202</v>
      </c>
      <c r="B30">
        <v>6659401</v>
      </c>
      <c r="C30">
        <v>1200868.95</v>
      </c>
      <c r="D30">
        <v>1336295.96</v>
      </c>
      <c r="E30">
        <v>5212460</v>
      </c>
      <c r="F30">
        <v>-26862.17</v>
      </c>
      <c r="G30">
        <v>-4403.96</v>
      </c>
      <c r="H30">
        <v>1754942.3</v>
      </c>
      <c r="I30">
        <v>-5971.35</v>
      </c>
      <c r="J30">
        <v>-1647.14</v>
      </c>
      <c r="K30" s="28" t="s">
        <v>214</v>
      </c>
      <c r="O30" s="38"/>
    </row>
    <row r="31" spans="1:15">
      <c r="A31">
        <v>202108</v>
      </c>
      <c r="B31">
        <v>6483274.4299999997</v>
      </c>
      <c r="C31">
        <v>1079265.3999999999</v>
      </c>
      <c r="D31">
        <v>831779.12</v>
      </c>
      <c r="E31">
        <v>4682955.49</v>
      </c>
      <c r="F31">
        <v>-25112.46</v>
      </c>
      <c r="G31">
        <v>-2901.11</v>
      </c>
      <c r="H31">
        <v>1144614.18</v>
      </c>
      <c r="I31">
        <v>-5103.7299999999996</v>
      </c>
      <c r="J31">
        <v>-573.70000000000005</v>
      </c>
      <c r="K31" s="28" t="s">
        <v>214</v>
      </c>
      <c r="O31" s="38"/>
    </row>
    <row r="32" spans="1:15">
      <c r="A32">
        <v>202306</v>
      </c>
      <c r="B32">
        <v>7657830.75</v>
      </c>
      <c r="C32">
        <v>3163748.45</v>
      </c>
      <c r="D32">
        <v>2257186.06</v>
      </c>
      <c r="E32">
        <v>5605450.6799999997</v>
      </c>
      <c r="F32">
        <v>-32648.87</v>
      </c>
      <c r="G32">
        <v>-4514.66</v>
      </c>
      <c r="H32">
        <v>2490787.48</v>
      </c>
      <c r="I32">
        <v>-19399.599999999999</v>
      </c>
      <c r="J32">
        <v>-4324.28</v>
      </c>
      <c r="K32" s="28" t="s">
        <v>214</v>
      </c>
      <c r="O32" s="38"/>
    </row>
    <row r="33" spans="1:15">
      <c r="A33">
        <v>202106</v>
      </c>
      <c r="B33">
        <v>5583261.1799999997</v>
      </c>
      <c r="C33">
        <v>948072.21</v>
      </c>
      <c r="D33">
        <v>294636.58</v>
      </c>
      <c r="E33">
        <v>4971306.13</v>
      </c>
      <c r="F33">
        <v>-10950.49</v>
      </c>
      <c r="G33">
        <v>-3023.56</v>
      </c>
      <c r="H33">
        <v>956046.01</v>
      </c>
      <c r="I33">
        <v>-3441.83</v>
      </c>
      <c r="J33">
        <v>-1589.31</v>
      </c>
      <c r="K33" s="28" t="s">
        <v>214</v>
      </c>
      <c r="O33" s="38"/>
    </row>
    <row r="34" spans="1:15">
      <c r="A34">
        <v>202211</v>
      </c>
      <c r="B34">
        <v>5726565.4900000002</v>
      </c>
      <c r="C34">
        <v>1830090.59</v>
      </c>
      <c r="D34">
        <v>1874257.94</v>
      </c>
      <c r="E34">
        <v>4721875</v>
      </c>
      <c r="F34">
        <v>-26200.799999999999</v>
      </c>
      <c r="G34">
        <v>-1638.7</v>
      </c>
      <c r="H34">
        <v>1810684</v>
      </c>
      <c r="I34">
        <v>-11461</v>
      </c>
      <c r="J34">
        <v>-1630</v>
      </c>
      <c r="K34" s="28" t="s">
        <v>214</v>
      </c>
      <c r="O34" s="38"/>
    </row>
    <row r="35" spans="1:15">
      <c r="A35">
        <v>202310</v>
      </c>
      <c r="B35">
        <v>7983032.46</v>
      </c>
      <c r="C35">
        <v>5056186.45</v>
      </c>
      <c r="D35">
        <v>2794565.76</v>
      </c>
      <c r="E35">
        <v>5339031.74</v>
      </c>
      <c r="F35">
        <v>-86838.56</v>
      </c>
      <c r="G35">
        <v>-3920.94</v>
      </c>
      <c r="H35">
        <v>2327630.5499999998</v>
      </c>
      <c r="I35">
        <v>-20561.810000000001</v>
      </c>
      <c r="J35">
        <v>-5754.66</v>
      </c>
      <c r="K35" s="28" t="s">
        <v>214</v>
      </c>
      <c r="O35" s="38"/>
    </row>
    <row r="36" spans="1:15">
      <c r="A36">
        <v>202405</v>
      </c>
      <c r="B36">
        <v>10756075.48</v>
      </c>
      <c r="C36">
        <v>7201088.8899999997</v>
      </c>
      <c r="D36">
        <v>3990108.21</v>
      </c>
      <c r="E36">
        <v>6693625.3799999999</v>
      </c>
      <c r="F36">
        <v>-37830.07</v>
      </c>
      <c r="G36">
        <v>-6535.73</v>
      </c>
      <c r="H36">
        <v>2553244.0699999998</v>
      </c>
      <c r="I36">
        <v>-17644.740000000002</v>
      </c>
      <c r="J36">
        <v>-5737.97</v>
      </c>
      <c r="K36" s="28" t="s">
        <v>214</v>
      </c>
      <c r="O36" s="38"/>
    </row>
    <row r="37" spans="1:15">
      <c r="A37">
        <v>202404</v>
      </c>
      <c r="B37">
        <v>10794305.59</v>
      </c>
      <c r="C37">
        <v>6846417.46</v>
      </c>
      <c r="D37">
        <v>4085590.86</v>
      </c>
      <c r="E37">
        <v>7153537.5499999998</v>
      </c>
      <c r="F37">
        <v>-43064.83</v>
      </c>
      <c r="G37">
        <v>-5293.12</v>
      </c>
      <c r="H37">
        <v>2718429.25</v>
      </c>
      <c r="I37">
        <v>-15922.91</v>
      </c>
      <c r="J37">
        <v>-3098.46</v>
      </c>
      <c r="K37" s="28" t="s">
        <v>214</v>
      </c>
      <c r="O37" s="38"/>
    </row>
    <row r="38" spans="1:15">
      <c r="A38">
        <v>202210</v>
      </c>
      <c r="B38">
        <v>7304243.6699999999</v>
      </c>
      <c r="C38">
        <v>2064926.59</v>
      </c>
      <c r="D38">
        <v>1885009</v>
      </c>
      <c r="E38">
        <v>5145450.57</v>
      </c>
      <c r="F38">
        <v>-45523.91</v>
      </c>
      <c r="G38">
        <v>-3790.71</v>
      </c>
      <c r="H38">
        <v>2043101.1</v>
      </c>
      <c r="I38">
        <v>-21868.29</v>
      </c>
      <c r="J38">
        <v>-1624.28</v>
      </c>
      <c r="K38" s="28" t="s">
        <v>214</v>
      </c>
      <c r="O38" s="38"/>
    </row>
    <row r="39" spans="1:15">
      <c r="A39">
        <v>202205</v>
      </c>
      <c r="B39">
        <v>9489551.3399999999</v>
      </c>
      <c r="C39">
        <v>2313805.2599999998</v>
      </c>
      <c r="D39">
        <v>1692074.47</v>
      </c>
      <c r="E39">
        <v>5816459.4400000004</v>
      </c>
      <c r="F39">
        <v>-24808.080000000002</v>
      </c>
      <c r="G39">
        <v>-9873.39</v>
      </c>
      <c r="H39">
        <v>2041568.01</v>
      </c>
      <c r="I39">
        <v>-10042.89</v>
      </c>
      <c r="J39">
        <v>-4730.21</v>
      </c>
      <c r="K39" s="28" t="s">
        <v>215</v>
      </c>
      <c r="O39" s="38"/>
    </row>
    <row r="40" spans="1:15">
      <c r="A40">
        <v>202206</v>
      </c>
      <c r="B40">
        <v>7559216.8600000003</v>
      </c>
      <c r="C40">
        <v>2247629.4500000002</v>
      </c>
      <c r="D40">
        <v>1519251.1</v>
      </c>
      <c r="E40">
        <v>5611204.4400000004</v>
      </c>
      <c r="F40">
        <v>-29892.35</v>
      </c>
      <c r="G40">
        <v>-7299.75</v>
      </c>
      <c r="H40">
        <v>2023134.4</v>
      </c>
      <c r="I40">
        <v>-9303.35</v>
      </c>
      <c r="J40">
        <v>-3727.41</v>
      </c>
      <c r="K40" s="28" t="s">
        <v>216</v>
      </c>
      <c r="O40" s="38"/>
    </row>
    <row r="41" spans="1:15">
      <c r="A41">
        <v>202408</v>
      </c>
      <c r="B41">
        <v>8151979.3799999999</v>
      </c>
      <c r="C41">
        <v>7468633.4299999997</v>
      </c>
      <c r="D41">
        <v>4083980.02</v>
      </c>
      <c r="E41">
        <v>6858558.6399999997</v>
      </c>
      <c r="F41">
        <v>-40818.5</v>
      </c>
      <c r="G41">
        <v>-3518.3</v>
      </c>
      <c r="H41">
        <v>2395086.4700000002</v>
      </c>
      <c r="I41">
        <v>-21189.96</v>
      </c>
      <c r="J41">
        <v>-2309.64</v>
      </c>
      <c r="K41" s="28" t="s">
        <v>217</v>
      </c>
      <c r="O41" s="38"/>
    </row>
    <row r="42" spans="1:15">
      <c r="A42">
        <v>202409</v>
      </c>
      <c r="B42">
        <v>7367160.6600000001</v>
      </c>
      <c r="C42">
        <v>7221289.2999999998</v>
      </c>
      <c r="D42">
        <v>3860384.52</v>
      </c>
      <c r="E42">
        <v>6460248.3300000001</v>
      </c>
      <c r="F42">
        <v>-45483.51</v>
      </c>
      <c r="G42">
        <v>-3659.02</v>
      </c>
      <c r="H42">
        <v>2237860.5099999998</v>
      </c>
      <c r="I42">
        <v>-21860.78</v>
      </c>
      <c r="J42">
        <v>-1647.98</v>
      </c>
      <c r="K42" t="s">
        <v>218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A954-CEC3-4377-8AC2-DAA2F930A3F7}">
  <dimension ref="A1:K36"/>
  <sheetViews>
    <sheetView workbookViewId="0">
      <selection activeCell="A7" sqref="A7:E9"/>
    </sheetView>
  </sheetViews>
  <sheetFormatPr defaultRowHeight="14.4"/>
  <cols>
    <col min="1" max="1" width="22.88671875" bestFit="1" customWidth="1"/>
    <col min="2" max="2" width="15.33203125" style="1" bestFit="1" customWidth="1"/>
    <col min="3" max="3" width="13.44140625" bestFit="1" customWidth="1"/>
    <col min="4" max="4" width="17.6640625" bestFit="1" customWidth="1"/>
    <col min="8" max="10" width="24.88671875" customWidth="1"/>
    <col min="11" max="11" width="20.33203125" customWidth="1"/>
  </cols>
  <sheetData>
    <row r="1" spans="1:10">
      <c r="A1" s="4" t="s">
        <v>0</v>
      </c>
      <c r="B1" s="5" t="s">
        <v>25</v>
      </c>
      <c r="H1" s="4" t="s">
        <v>10</v>
      </c>
      <c r="I1" s="4" t="s">
        <v>11</v>
      </c>
      <c r="J1" s="4" t="s">
        <v>12</v>
      </c>
    </row>
    <row r="2" spans="1:10">
      <c r="A2" s="3">
        <v>202407</v>
      </c>
      <c r="B2" s="2">
        <v>8672103.1799999997</v>
      </c>
      <c r="H2" s="6" t="s">
        <v>13</v>
      </c>
      <c r="I2" s="3" t="s">
        <v>24</v>
      </c>
      <c r="J2" s="2">
        <v>639639.36</v>
      </c>
    </row>
    <row r="3" spans="1:10">
      <c r="A3" t="s">
        <v>37</v>
      </c>
      <c r="B3" s="16">
        <v>8162848.9500000002</v>
      </c>
      <c r="C3" s="17">
        <f>B3-B2</f>
        <v>-509254.22999999952</v>
      </c>
      <c r="H3" s="3" t="s">
        <v>14</v>
      </c>
      <c r="I3" s="3" t="s">
        <v>24</v>
      </c>
      <c r="J3" s="2">
        <v>-3487.68</v>
      </c>
    </row>
    <row r="4" spans="1:10">
      <c r="H4" s="3" t="s">
        <v>15</v>
      </c>
      <c r="I4" s="3" t="s">
        <v>24</v>
      </c>
      <c r="J4" s="2">
        <v>-793.53</v>
      </c>
    </row>
    <row r="7" spans="1:10">
      <c r="A7" s="4" t="s">
        <v>2</v>
      </c>
      <c r="B7" s="5" t="s">
        <v>3</v>
      </c>
      <c r="C7" s="4" t="s">
        <v>4</v>
      </c>
      <c r="D7" s="4" t="s">
        <v>9</v>
      </c>
      <c r="E7" s="4"/>
    </row>
    <row r="8" spans="1:10">
      <c r="A8" s="3" t="s">
        <v>23</v>
      </c>
      <c r="B8" s="2" t="s">
        <v>24</v>
      </c>
      <c r="C8" s="3" t="s">
        <v>7</v>
      </c>
      <c r="D8" s="2">
        <v>7196491.0899999999</v>
      </c>
      <c r="E8" s="3"/>
      <c r="H8" s="4" t="s">
        <v>10</v>
      </c>
      <c r="I8" s="4" t="s">
        <v>16</v>
      </c>
      <c r="J8" s="4" t="s">
        <v>12</v>
      </c>
    </row>
    <row r="9" spans="1:10">
      <c r="A9" s="3" t="s">
        <v>23</v>
      </c>
      <c r="B9" s="2" t="s">
        <v>24</v>
      </c>
      <c r="C9" s="3" t="s">
        <v>8</v>
      </c>
      <c r="D9" s="2">
        <v>3744716.6</v>
      </c>
      <c r="E9" s="3"/>
      <c r="H9" s="3" t="s">
        <v>13</v>
      </c>
      <c r="I9" s="3" t="s">
        <v>24</v>
      </c>
      <c r="J9" s="2">
        <v>6152818.8700000001</v>
      </c>
    </row>
    <row r="10" spans="1:10">
      <c r="H10" s="3" t="s">
        <v>14</v>
      </c>
      <c r="I10" s="3" t="s">
        <v>24</v>
      </c>
      <c r="J10" s="2">
        <v>-60275.5</v>
      </c>
    </row>
    <row r="11" spans="1:10">
      <c r="H11" s="3" t="s">
        <v>15</v>
      </c>
      <c r="I11" s="3" t="s">
        <v>24</v>
      </c>
      <c r="J11" s="2">
        <v>-3404.88</v>
      </c>
    </row>
    <row r="14" spans="1:10">
      <c r="H14" s="4" t="s">
        <v>10</v>
      </c>
      <c r="I14" s="4" t="s">
        <v>16</v>
      </c>
      <c r="J14" s="4" t="s">
        <v>17</v>
      </c>
    </row>
    <row r="15" spans="1:10">
      <c r="H15" s="3" t="s">
        <v>13</v>
      </c>
      <c r="I15" s="3" t="s">
        <v>24</v>
      </c>
      <c r="J15" s="2">
        <v>264715.17</v>
      </c>
    </row>
    <row r="16" spans="1:10">
      <c r="H16" s="3" t="s">
        <v>14</v>
      </c>
      <c r="I16" s="3" t="s">
        <v>24</v>
      </c>
      <c r="J16" s="2">
        <v>-768.3</v>
      </c>
    </row>
    <row r="17" spans="8:11">
      <c r="H17" s="3" t="s">
        <v>15</v>
      </c>
      <c r="I17" s="3" t="s">
        <v>24</v>
      </c>
      <c r="J17" s="2">
        <v>-1550</v>
      </c>
    </row>
    <row r="20" spans="8:11">
      <c r="H20" s="4" t="s">
        <v>10</v>
      </c>
      <c r="I20" s="4" t="s">
        <v>16</v>
      </c>
      <c r="J20" s="5" t="s">
        <v>18</v>
      </c>
    </row>
    <row r="21" spans="8:11">
      <c r="H21" s="3" t="s">
        <v>13</v>
      </c>
      <c r="I21" s="3" t="s">
        <v>24</v>
      </c>
      <c r="J21" s="2">
        <v>2110499.42</v>
      </c>
    </row>
    <row r="22" spans="8:11">
      <c r="H22" s="3" t="s">
        <v>14</v>
      </c>
      <c r="I22" s="3" t="s">
        <v>24</v>
      </c>
      <c r="J22" s="2">
        <v>-19544.02</v>
      </c>
    </row>
    <row r="23" spans="8:11">
      <c r="H23" s="3" t="s">
        <v>15</v>
      </c>
      <c r="I23" s="3" t="s">
        <v>24</v>
      </c>
      <c r="J23" s="2">
        <v>-3703.36</v>
      </c>
    </row>
    <row r="24" spans="8:11">
      <c r="J24" s="1"/>
    </row>
    <row r="26" spans="8:11">
      <c r="H26" s="4" t="s">
        <v>10</v>
      </c>
      <c r="I26" s="4" t="s">
        <v>16</v>
      </c>
      <c r="J26" s="4" t="s">
        <v>12</v>
      </c>
      <c r="K26" s="4" t="s">
        <v>18</v>
      </c>
    </row>
    <row r="27" spans="8:11">
      <c r="H27" s="3" t="s">
        <v>13</v>
      </c>
      <c r="I27" s="3" t="s">
        <v>24</v>
      </c>
      <c r="J27" s="2">
        <f>J2+J9</f>
        <v>6792458.2300000004</v>
      </c>
      <c r="K27" s="2">
        <f>J15+J21</f>
        <v>2375214.59</v>
      </c>
    </row>
    <row r="28" spans="8:11">
      <c r="H28" s="3" t="s">
        <v>14</v>
      </c>
      <c r="I28" s="3" t="s">
        <v>24</v>
      </c>
      <c r="J28" s="2">
        <f>J3+J10</f>
        <v>-63763.18</v>
      </c>
      <c r="K28" s="2">
        <f>J16+J22</f>
        <v>-20312.32</v>
      </c>
    </row>
    <row r="29" spans="8:11">
      <c r="H29" s="3" t="s">
        <v>15</v>
      </c>
      <c r="I29" s="3" t="s">
        <v>24</v>
      </c>
      <c r="J29" s="2">
        <f>J4+J11</f>
        <v>-4198.41</v>
      </c>
      <c r="K29" s="2">
        <f>J17+J23</f>
        <v>-5253.3600000000006</v>
      </c>
    </row>
    <row r="33" spans="8:11">
      <c r="H33" s="4"/>
      <c r="I33" s="4"/>
      <c r="J33" s="4"/>
      <c r="K33" s="4"/>
    </row>
    <row r="34" spans="8:11">
      <c r="H34" s="3"/>
      <c r="I34" s="3"/>
      <c r="J34" s="2"/>
      <c r="K34" s="2"/>
    </row>
    <row r="35" spans="8:11">
      <c r="H35" s="3"/>
      <c r="I35" s="3"/>
      <c r="J35" s="2"/>
      <c r="K35" s="2"/>
    </row>
    <row r="36" spans="8:11">
      <c r="H36" s="3"/>
      <c r="I36" s="3"/>
      <c r="J36" s="2"/>
      <c r="K3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C91E-41FB-41E9-9E99-354E690472D8}">
  <dimension ref="A1:K36"/>
  <sheetViews>
    <sheetView workbookViewId="0">
      <selection activeCell="A7" sqref="A7:D9"/>
    </sheetView>
  </sheetViews>
  <sheetFormatPr defaultRowHeight="14.4"/>
  <cols>
    <col min="1" max="1" width="22.88671875" bestFit="1" customWidth="1"/>
    <col min="2" max="2" width="15.33203125" style="1" bestFit="1" customWidth="1"/>
    <col min="3" max="3" width="13.44140625" bestFit="1" customWidth="1"/>
    <col min="4" max="4" width="17.6640625" bestFit="1" customWidth="1"/>
    <col min="8" max="10" width="24.88671875" customWidth="1"/>
    <col min="11" max="11" width="20.33203125" customWidth="1"/>
  </cols>
  <sheetData>
    <row r="1" spans="1:10">
      <c r="A1" s="4" t="s">
        <v>0</v>
      </c>
      <c r="B1" s="5" t="s">
        <v>1</v>
      </c>
      <c r="H1" s="4" t="s">
        <v>10</v>
      </c>
      <c r="I1" s="4" t="s">
        <v>11</v>
      </c>
      <c r="J1" s="4" t="s">
        <v>12</v>
      </c>
    </row>
    <row r="2" spans="1:10">
      <c r="A2" s="3">
        <v>202406</v>
      </c>
      <c r="B2" s="2">
        <v>9172761.1500000004</v>
      </c>
      <c r="H2" s="6" t="s">
        <v>13</v>
      </c>
      <c r="I2" s="3" t="s">
        <v>22</v>
      </c>
      <c r="J2" s="2">
        <v>680507.28</v>
      </c>
    </row>
    <row r="3" spans="1:10">
      <c r="A3" t="s">
        <v>38</v>
      </c>
      <c r="B3" s="16">
        <v>8333754.6900000004</v>
      </c>
      <c r="C3" s="17">
        <f>B3-B2</f>
        <v>-839006.46</v>
      </c>
      <c r="H3" s="3" t="s">
        <v>14</v>
      </c>
      <c r="I3" s="3" t="s">
        <v>22</v>
      </c>
      <c r="J3" s="2">
        <v>-1663.97</v>
      </c>
    </row>
    <row r="4" spans="1:10">
      <c r="H4" s="3" t="s">
        <v>15</v>
      </c>
      <c r="I4" s="3" t="s">
        <v>22</v>
      </c>
      <c r="J4" s="2">
        <v>-658.72</v>
      </c>
    </row>
    <row r="7" spans="1:10">
      <c r="A7" s="4" t="s">
        <v>2</v>
      </c>
      <c r="B7" s="5" t="s">
        <v>3</v>
      </c>
      <c r="C7" s="4" t="s">
        <v>4</v>
      </c>
      <c r="D7" s="4" t="s">
        <v>9</v>
      </c>
      <c r="E7" s="4"/>
    </row>
    <row r="8" spans="1:10">
      <c r="A8" s="3" t="s">
        <v>21</v>
      </c>
      <c r="B8" s="2" t="s">
        <v>22</v>
      </c>
      <c r="C8" s="3" t="s">
        <v>7</v>
      </c>
      <c r="D8" s="2">
        <v>6866301.7000000002</v>
      </c>
      <c r="E8" s="3"/>
      <c r="H8" s="4" t="s">
        <v>10</v>
      </c>
      <c r="I8" s="4" t="s">
        <v>16</v>
      </c>
      <c r="J8" s="4" t="s">
        <v>12</v>
      </c>
    </row>
    <row r="9" spans="1:10">
      <c r="A9" s="3" t="s">
        <v>21</v>
      </c>
      <c r="B9" s="2" t="s">
        <v>22</v>
      </c>
      <c r="C9" s="3" t="s">
        <v>8</v>
      </c>
      <c r="D9" s="2">
        <v>3350320.59</v>
      </c>
      <c r="E9" s="3"/>
      <c r="H9" s="3" t="s">
        <v>13</v>
      </c>
      <c r="I9" s="3" t="s">
        <v>22</v>
      </c>
      <c r="J9" s="2">
        <v>5752704.2400000002</v>
      </c>
    </row>
    <row r="10" spans="1:10">
      <c r="H10" s="3" t="s">
        <v>14</v>
      </c>
      <c r="I10" s="3" t="s">
        <v>22</v>
      </c>
      <c r="J10" s="2">
        <v>-25485.81</v>
      </c>
    </row>
    <row r="11" spans="1:10">
      <c r="H11" s="3" t="s">
        <v>15</v>
      </c>
      <c r="I11" s="3" t="s">
        <v>22</v>
      </c>
      <c r="J11" s="2">
        <v>-2282.92</v>
      </c>
    </row>
    <row r="14" spans="1:10">
      <c r="H14" s="4" t="s">
        <v>10</v>
      </c>
      <c r="I14" s="4" t="s">
        <v>16</v>
      </c>
      <c r="J14" s="4" t="s">
        <v>17</v>
      </c>
    </row>
    <row r="15" spans="1:10">
      <c r="H15" s="3" t="s">
        <v>13</v>
      </c>
      <c r="I15" s="3" t="s">
        <v>22</v>
      </c>
      <c r="J15" s="2">
        <v>268334.64</v>
      </c>
    </row>
    <row r="16" spans="1:10">
      <c r="H16" s="3" t="s">
        <v>14</v>
      </c>
      <c r="I16" s="3" t="s">
        <v>22</v>
      </c>
      <c r="J16" s="2">
        <v>-2206.2399999999998</v>
      </c>
    </row>
    <row r="17" spans="8:11">
      <c r="H17" s="3" t="s">
        <v>15</v>
      </c>
      <c r="I17" s="3" t="s">
        <v>22</v>
      </c>
      <c r="J17" s="2">
        <v>0</v>
      </c>
    </row>
    <row r="20" spans="8:11">
      <c r="H20" s="4" t="s">
        <v>10</v>
      </c>
      <c r="I20" s="4" t="s">
        <v>16</v>
      </c>
      <c r="J20" s="5" t="s">
        <v>18</v>
      </c>
    </row>
    <row r="21" spans="8:11">
      <c r="H21" s="3" t="s">
        <v>13</v>
      </c>
      <c r="I21" s="3" t="s">
        <v>22</v>
      </c>
      <c r="J21" s="2">
        <v>2047355.25</v>
      </c>
    </row>
    <row r="22" spans="8:11">
      <c r="H22" s="3" t="s">
        <v>14</v>
      </c>
      <c r="I22" s="3" t="s">
        <v>22</v>
      </c>
      <c r="J22" s="2">
        <v>-16868.400000000001</v>
      </c>
    </row>
    <row r="23" spans="8:11">
      <c r="H23" s="3" t="s">
        <v>15</v>
      </c>
      <c r="I23" s="3" t="s">
        <v>22</v>
      </c>
      <c r="J23" s="2">
        <v>-1377.38</v>
      </c>
    </row>
    <row r="24" spans="8:11">
      <c r="J24" s="1"/>
    </row>
    <row r="26" spans="8:11">
      <c r="H26" s="4" t="s">
        <v>10</v>
      </c>
      <c r="I26" s="4" t="s">
        <v>16</v>
      </c>
      <c r="J26" s="4" t="s">
        <v>12</v>
      </c>
      <c r="K26" s="4" t="s">
        <v>18</v>
      </c>
    </row>
    <row r="27" spans="8:11">
      <c r="H27" s="3" t="s">
        <v>13</v>
      </c>
      <c r="I27" s="3" t="s">
        <v>22</v>
      </c>
      <c r="J27" s="2">
        <f>J2+J9</f>
        <v>6433211.5200000005</v>
      </c>
      <c r="K27" s="2">
        <f>J15+J21</f>
        <v>2315689.89</v>
      </c>
    </row>
    <row r="28" spans="8:11">
      <c r="H28" s="3" t="s">
        <v>14</v>
      </c>
      <c r="I28" s="3" t="s">
        <v>22</v>
      </c>
      <c r="J28" s="2">
        <f>J3+J10</f>
        <v>-27149.780000000002</v>
      </c>
      <c r="K28" s="2">
        <f>J16+J22</f>
        <v>-19074.64</v>
      </c>
    </row>
    <row r="29" spans="8:11">
      <c r="H29" s="3" t="s">
        <v>15</v>
      </c>
      <c r="I29" s="3" t="s">
        <v>22</v>
      </c>
      <c r="J29" s="2">
        <f>J4+J11</f>
        <v>-2941.6400000000003</v>
      </c>
      <c r="K29" s="2">
        <f>J17+J23</f>
        <v>-1377.38</v>
      </c>
    </row>
    <row r="33" spans="8:11">
      <c r="H33" s="4"/>
      <c r="I33" s="4"/>
      <c r="J33" s="4"/>
      <c r="K33" s="4"/>
    </row>
    <row r="34" spans="8:11">
      <c r="H34" s="3"/>
      <c r="I34" s="3"/>
      <c r="J34" s="2"/>
      <c r="K34" s="2"/>
    </row>
    <row r="35" spans="8:11">
      <c r="H35" s="3"/>
      <c r="I35" s="3"/>
      <c r="J35" s="2"/>
      <c r="K35" s="2"/>
    </row>
    <row r="36" spans="8:11">
      <c r="H36" s="3"/>
      <c r="I36" s="3"/>
      <c r="J36" s="2"/>
      <c r="K3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0091-2258-4665-A808-EEE5CD392A6B}">
  <dimension ref="A1:K36"/>
  <sheetViews>
    <sheetView workbookViewId="0">
      <selection activeCell="A7" sqref="A7:D9"/>
    </sheetView>
  </sheetViews>
  <sheetFormatPr defaultRowHeight="14.4"/>
  <cols>
    <col min="1" max="1" width="22.88671875" bestFit="1" customWidth="1"/>
    <col min="2" max="2" width="15.33203125" style="1" bestFit="1" customWidth="1"/>
    <col min="3" max="3" width="15" bestFit="1" customWidth="1"/>
    <col min="4" max="4" width="17.6640625" bestFit="1" customWidth="1"/>
    <col min="8" max="10" width="24.88671875" customWidth="1"/>
    <col min="11" max="11" width="20.33203125" customWidth="1"/>
  </cols>
  <sheetData>
    <row r="1" spans="1:10">
      <c r="A1" s="4" t="s">
        <v>0</v>
      </c>
      <c r="B1" s="5" t="s">
        <v>1</v>
      </c>
      <c r="H1" s="4" t="s">
        <v>10</v>
      </c>
      <c r="I1" s="4" t="s">
        <v>11</v>
      </c>
      <c r="J1" s="4" t="s">
        <v>12</v>
      </c>
    </row>
    <row r="2" spans="1:10">
      <c r="A2" s="3">
        <v>202405</v>
      </c>
      <c r="B2" s="2">
        <v>10756075.48</v>
      </c>
      <c r="H2" s="3" t="s">
        <v>13</v>
      </c>
      <c r="I2" s="3" t="s">
        <v>20</v>
      </c>
      <c r="J2" s="2">
        <v>653697.53</v>
      </c>
    </row>
    <row r="3" spans="1:10">
      <c r="A3" t="s">
        <v>39</v>
      </c>
      <c r="B3" s="16">
        <v>9572851.5800000001</v>
      </c>
      <c r="C3" s="17">
        <f>B3-B2</f>
        <v>-1183223.9000000004</v>
      </c>
      <c r="H3" s="3" t="s">
        <v>14</v>
      </c>
      <c r="I3" s="3" t="s">
        <v>20</v>
      </c>
      <c r="J3" s="2">
        <v>-2074.3000000000002</v>
      </c>
    </row>
    <row r="4" spans="1:10">
      <c r="H4" s="3" t="s">
        <v>15</v>
      </c>
      <c r="I4" s="3" t="s">
        <v>20</v>
      </c>
      <c r="J4" s="2">
        <v>-2456.6999999999998</v>
      </c>
    </row>
    <row r="7" spans="1:10">
      <c r="A7" s="4" t="s">
        <v>2</v>
      </c>
      <c r="B7" s="5" t="s">
        <v>3</v>
      </c>
      <c r="C7" s="4" t="s">
        <v>4</v>
      </c>
      <c r="D7" s="4" t="s">
        <v>9</v>
      </c>
      <c r="E7" s="4"/>
    </row>
    <row r="8" spans="1:10">
      <c r="A8" s="3" t="s">
        <v>19</v>
      </c>
      <c r="B8" s="2" t="s">
        <v>20</v>
      </c>
      <c r="C8" s="3" t="s">
        <v>7</v>
      </c>
      <c r="D8" s="2">
        <v>7201088.8899999997</v>
      </c>
      <c r="E8" s="3"/>
      <c r="H8" s="4" t="s">
        <v>10</v>
      </c>
      <c r="I8" s="4" t="s">
        <v>16</v>
      </c>
      <c r="J8" s="4" t="s">
        <v>12</v>
      </c>
    </row>
    <row r="9" spans="1:10">
      <c r="A9" s="3" t="s">
        <v>19</v>
      </c>
      <c r="B9" s="2" t="s">
        <v>20</v>
      </c>
      <c r="C9" s="3" t="s">
        <v>8</v>
      </c>
      <c r="D9" s="2">
        <v>3990108.21</v>
      </c>
      <c r="E9" s="3"/>
      <c r="H9" s="3" t="s">
        <v>13</v>
      </c>
      <c r="I9" s="3" t="s">
        <v>20</v>
      </c>
      <c r="J9" s="2">
        <v>6039927.8499999996</v>
      </c>
    </row>
    <row r="10" spans="1:10">
      <c r="H10" s="3" t="s">
        <v>14</v>
      </c>
      <c r="I10" s="3" t="s">
        <v>20</v>
      </c>
      <c r="J10" s="2">
        <v>-35755.769999999997</v>
      </c>
    </row>
    <row r="11" spans="1:10">
      <c r="H11" s="3" t="s">
        <v>15</v>
      </c>
      <c r="I11" s="3" t="s">
        <v>20</v>
      </c>
      <c r="J11" s="2">
        <v>-4079.03</v>
      </c>
    </row>
    <row r="14" spans="1:10">
      <c r="H14" s="4" t="s">
        <v>10</v>
      </c>
      <c r="I14" s="4" t="s">
        <v>16</v>
      </c>
      <c r="J14" s="4" t="s">
        <v>17</v>
      </c>
    </row>
    <row r="15" spans="1:10">
      <c r="H15" s="3" t="s">
        <v>13</v>
      </c>
      <c r="I15" s="3" t="s">
        <v>20</v>
      </c>
      <c r="J15" s="2">
        <v>276550.83</v>
      </c>
    </row>
    <row r="16" spans="1:10">
      <c r="H16" s="3" t="s">
        <v>14</v>
      </c>
      <c r="I16" s="3" t="s">
        <v>20</v>
      </c>
      <c r="J16" s="2">
        <v>-1185</v>
      </c>
    </row>
    <row r="17" spans="8:11">
      <c r="H17" s="3" t="s">
        <v>15</v>
      </c>
      <c r="I17" s="3" t="s">
        <v>20</v>
      </c>
      <c r="J17" s="2">
        <v>-2250.59</v>
      </c>
    </row>
    <row r="20" spans="8:11">
      <c r="H20" s="4" t="s">
        <v>10</v>
      </c>
      <c r="I20" s="4" t="s">
        <v>16</v>
      </c>
      <c r="J20" s="5" t="s">
        <v>18</v>
      </c>
    </row>
    <row r="21" spans="8:11">
      <c r="H21" s="3" t="s">
        <v>13</v>
      </c>
      <c r="I21" s="3" t="s">
        <v>20</v>
      </c>
      <c r="J21" s="2">
        <v>2276693.2400000002</v>
      </c>
    </row>
    <row r="22" spans="8:11">
      <c r="H22" s="3" t="s">
        <v>14</v>
      </c>
      <c r="I22" s="3" t="s">
        <v>20</v>
      </c>
      <c r="J22" s="2">
        <v>-16459.740000000002</v>
      </c>
    </row>
    <row r="23" spans="8:11">
      <c r="H23" s="3" t="s">
        <v>15</v>
      </c>
      <c r="I23" s="3" t="s">
        <v>20</v>
      </c>
      <c r="J23" s="2">
        <v>-3487.38</v>
      </c>
    </row>
    <row r="24" spans="8:11">
      <c r="J24" s="1"/>
    </row>
    <row r="26" spans="8:11">
      <c r="H26" s="4" t="s">
        <v>10</v>
      </c>
      <c r="I26" s="4" t="s">
        <v>16</v>
      </c>
      <c r="J26" s="4" t="s">
        <v>12</v>
      </c>
      <c r="K26" s="4" t="s">
        <v>18</v>
      </c>
    </row>
    <row r="27" spans="8:11">
      <c r="H27" s="3" t="s">
        <v>13</v>
      </c>
      <c r="I27" s="3" t="s">
        <v>6</v>
      </c>
      <c r="J27" s="2">
        <f>J2+J9</f>
        <v>6693625.3799999999</v>
      </c>
      <c r="K27" s="2">
        <f>J15+J21</f>
        <v>2553244.0700000003</v>
      </c>
    </row>
    <row r="28" spans="8:11">
      <c r="H28" s="3" t="s">
        <v>14</v>
      </c>
      <c r="I28" s="3" t="s">
        <v>6</v>
      </c>
      <c r="J28" s="2">
        <f>J3+J10</f>
        <v>-37830.07</v>
      </c>
      <c r="K28" s="2">
        <f>J16+J22</f>
        <v>-17644.740000000002</v>
      </c>
    </row>
    <row r="29" spans="8:11">
      <c r="H29" s="3" t="s">
        <v>15</v>
      </c>
      <c r="I29" s="3" t="s">
        <v>6</v>
      </c>
      <c r="J29" s="2">
        <f>J4+J11</f>
        <v>-6535.73</v>
      </c>
      <c r="K29" s="2">
        <f>J17+J23</f>
        <v>-5737.97</v>
      </c>
    </row>
    <row r="33" spans="8:11">
      <c r="H33" s="4"/>
      <c r="I33" s="4"/>
      <c r="J33" s="4"/>
      <c r="K33" s="4"/>
    </row>
    <row r="34" spans="8:11">
      <c r="H34" s="3"/>
      <c r="I34" s="3"/>
      <c r="J34" s="2"/>
      <c r="K34" s="2"/>
    </row>
    <row r="35" spans="8:11">
      <c r="H35" s="3"/>
      <c r="I35" s="3"/>
      <c r="J35" s="2"/>
      <c r="K35" s="2"/>
    </row>
    <row r="36" spans="8:11">
      <c r="H36" s="3"/>
      <c r="I36" s="3"/>
      <c r="J36" s="2"/>
      <c r="K3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4F3C9-7CFB-4DC3-83E3-86B3B9D24171}">
  <dimension ref="A1:K29"/>
  <sheetViews>
    <sheetView workbookViewId="0">
      <selection activeCell="A7" sqref="A7:D9"/>
    </sheetView>
  </sheetViews>
  <sheetFormatPr defaultRowHeight="14.4"/>
  <cols>
    <col min="1" max="1" width="22.88671875" bestFit="1" customWidth="1"/>
    <col min="2" max="2" width="15.33203125" style="1" bestFit="1" customWidth="1"/>
    <col min="3" max="3" width="15" bestFit="1" customWidth="1"/>
    <col min="4" max="4" width="17.6640625" bestFit="1" customWidth="1"/>
    <col min="8" max="10" width="24.88671875" customWidth="1"/>
    <col min="11" max="11" width="20.33203125" customWidth="1"/>
  </cols>
  <sheetData>
    <row r="1" spans="1:10">
      <c r="A1" s="4" t="s">
        <v>0</v>
      </c>
      <c r="B1" s="5" t="s">
        <v>1</v>
      </c>
      <c r="H1" t="s">
        <v>10</v>
      </c>
      <c r="I1" t="s">
        <v>11</v>
      </c>
      <c r="J1" t="s">
        <v>12</v>
      </c>
    </row>
    <row r="2" spans="1:10">
      <c r="A2" s="3">
        <v>202404</v>
      </c>
      <c r="B2" s="2">
        <v>10794305.59</v>
      </c>
      <c r="H2" t="s">
        <v>13</v>
      </c>
      <c r="I2" t="s">
        <v>6</v>
      </c>
      <c r="J2">
        <v>669678.61</v>
      </c>
    </row>
    <row r="3" spans="1:10">
      <c r="A3" t="s">
        <v>40</v>
      </c>
      <c r="B3" s="16">
        <v>9366322.5600000005</v>
      </c>
      <c r="C3" s="17">
        <f>B3-B2</f>
        <v>-1427983.0299999993</v>
      </c>
      <c r="H3" t="s">
        <v>14</v>
      </c>
      <c r="I3" t="s">
        <v>6</v>
      </c>
      <c r="J3">
        <v>-3306.34</v>
      </c>
    </row>
    <row r="4" spans="1:10">
      <c r="H4" t="s">
        <v>15</v>
      </c>
      <c r="I4" t="s">
        <v>6</v>
      </c>
      <c r="J4">
        <v>-526.32000000000005</v>
      </c>
    </row>
    <row r="7" spans="1:10">
      <c r="A7" s="4" t="s">
        <v>2</v>
      </c>
      <c r="B7" s="5" t="s">
        <v>3</v>
      </c>
      <c r="C7" s="4" t="s">
        <v>4</v>
      </c>
      <c r="D7" s="4" t="s">
        <v>9</v>
      </c>
      <c r="E7" s="4"/>
    </row>
    <row r="8" spans="1:10">
      <c r="A8" s="3" t="s">
        <v>5</v>
      </c>
      <c r="B8" s="2" t="s">
        <v>6</v>
      </c>
      <c r="C8" s="3" t="s">
        <v>7</v>
      </c>
      <c r="D8" s="2">
        <v>6846417.46</v>
      </c>
      <c r="E8" s="3"/>
      <c r="H8" t="s">
        <v>10</v>
      </c>
      <c r="I8" t="s">
        <v>16</v>
      </c>
      <c r="J8" t="s">
        <v>12</v>
      </c>
    </row>
    <row r="9" spans="1:10">
      <c r="A9" s="3" t="s">
        <v>5</v>
      </c>
      <c r="B9" s="2" t="s">
        <v>6</v>
      </c>
      <c r="C9" s="3" t="s">
        <v>8</v>
      </c>
      <c r="D9" s="2">
        <v>4085590.86</v>
      </c>
      <c r="E9" s="3"/>
      <c r="H9" t="s">
        <v>13</v>
      </c>
      <c r="I9" t="s">
        <v>6</v>
      </c>
      <c r="J9">
        <v>6483858.9400000004</v>
      </c>
    </row>
    <row r="10" spans="1:10">
      <c r="H10" t="s">
        <v>14</v>
      </c>
      <c r="I10" t="s">
        <v>6</v>
      </c>
      <c r="J10">
        <v>-39758.49</v>
      </c>
    </row>
    <row r="11" spans="1:10">
      <c r="H11" t="s">
        <v>15</v>
      </c>
      <c r="I11" t="s">
        <v>6</v>
      </c>
      <c r="J11">
        <v>-4766.8</v>
      </c>
    </row>
    <row r="14" spans="1:10">
      <c r="H14" t="s">
        <v>10</v>
      </c>
      <c r="I14" t="s">
        <v>16</v>
      </c>
      <c r="J14" t="s">
        <v>17</v>
      </c>
    </row>
    <row r="15" spans="1:10">
      <c r="H15" t="s">
        <v>13</v>
      </c>
      <c r="I15" t="s">
        <v>6</v>
      </c>
      <c r="J15">
        <v>304778.37</v>
      </c>
    </row>
    <row r="16" spans="1:10">
      <c r="H16" t="s">
        <v>14</v>
      </c>
      <c r="I16" t="s">
        <v>6</v>
      </c>
      <c r="J16">
        <v>-2684.13</v>
      </c>
    </row>
    <row r="17" spans="8:11">
      <c r="H17" t="s">
        <v>15</v>
      </c>
      <c r="I17" t="s">
        <v>6</v>
      </c>
      <c r="J17">
        <v>-1015</v>
      </c>
    </row>
    <row r="20" spans="8:11">
      <c r="H20" t="s">
        <v>10</v>
      </c>
      <c r="I20" t="s">
        <v>16</v>
      </c>
      <c r="J20" t="s">
        <v>18</v>
      </c>
    </row>
    <row r="21" spans="8:11">
      <c r="H21" t="s">
        <v>13</v>
      </c>
      <c r="I21" t="s">
        <v>6</v>
      </c>
      <c r="J21">
        <v>2413650.88</v>
      </c>
    </row>
    <row r="22" spans="8:11">
      <c r="H22" t="s">
        <v>14</v>
      </c>
      <c r="I22" t="s">
        <v>6</v>
      </c>
      <c r="J22">
        <v>-13238.78</v>
      </c>
    </row>
    <row r="23" spans="8:11">
      <c r="H23" t="s">
        <v>15</v>
      </c>
      <c r="I23" t="s">
        <v>6</v>
      </c>
      <c r="J23">
        <v>-2083.46</v>
      </c>
    </row>
    <row r="26" spans="8:11">
      <c r="H26" s="4" t="s">
        <v>10</v>
      </c>
      <c r="I26" s="4" t="s">
        <v>16</v>
      </c>
      <c r="J26" s="4" t="s">
        <v>12</v>
      </c>
      <c r="K26" s="4" t="s">
        <v>18</v>
      </c>
    </row>
    <row r="27" spans="8:11">
      <c r="H27" s="3" t="s">
        <v>13</v>
      </c>
      <c r="I27" s="3" t="s">
        <v>6</v>
      </c>
      <c r="J27" s="2">
        <f>J2+J9</f>
        <v>7153537.5500000007</v>
      </c>
      <c r="K27" s="2">
        <f>J15+J21</f>
        <v>2718429.25</v>
      </c>
    </row>
    <row r="28" spans="8:11">
      <c r="H28" s="3" t="s">
        <v>14</v>
      </c>
      <c r="I28" s="3" t="s">
        <v>6</v>
      </c>
      <c r="J28" s="2">
        <f>J3+J10</f>
        <v>-43064.83</v>
      </c>
      <c r="K28" s="2">
        <f>J16+J22</f>
        <v>-15922.91</v>
      </c>
    </row>
    <row r="29" spans="8:11">
      <c r="H29" s="3" t="s">
        <v>15</v>
      </c>
      <c r="I29" s="3" t="s">
        <v>6</v>
      </c>
      <c r="J29" s="2">
        <f>J4+J11</f>
        <v>-5293.12</v>
      </c>
      <c r="K29" s="2">
        <f>J17+J23</f>
        <v>-3098.46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3435-3039-4EEA-A810-E5F2E71DBCD6}">
  <dimension ref="A2:S41"/>
  <sheetViews>
    <sheetView workbookViewId="0">
      <selection activeCell="H27" sqref="H27"/>
    </sheetView>
  </sheetViews>
  <sheetFormatPr defaultRowHeight="14.4"/>
  <cols>
    <col min="1" max="1" width="29" style="20" customWidth="1"/>
    <col min="2" max="2" width="8.33203125" bestFit="1" customWidth="1"/>
    <col min="3" max="3" width="13" bestFit="1" customWidth="1"/>
    <col min="4" max="5" width="18.6640625" bestFit="1" customWidth="1"/>
    <col min="6" max="7" width="15.44140625" bestFit="1" customWidth="1"/>
    <col min="8" max="9" width="11.5546875" bestFit="1" customWidth="1"/>
    <col min="10" max="10" width="11" bestFit="1" customWidth="1"/>
    <col min="11" max="11" width="23" customWidth="1"/>
  </cols>
  <sheetData>
    <row r="2" spans="1:15" s="20" customFormat="1">
      <c r="A2" s="4"/>
      <c r="B2" s="4" t="s">
        <v>32</v>
      </c>
      <c r="C2" s="4" t="s">
        <v>59</v>
      </c>
      <c r="D2" s="4" t="s">
        <v>84</v>
      </c>
      <c r="E2" s="4" t="s">
        <v>81</v>
      </c>
      <c r="F2" s="4" t="s">
        <v>85</v>
      </c>
      <c r="G2" s="4" t="s">
        <v>82</v>
      </c>
      <c r="H2" s="4" t="s">
        <v>83</v>
      </c>
      <c r="I2" s="4" t="s">
        <v>80</v>
      </c>
      <c r="J2" s="4" t="s">
        <v>67</v>
      </c>
      <c r="K2" s="4" t="s">
        <v>68</v>
      </c>
    </row>
    <row r="3" spans="1:15" s="20" customFormat="1">
      <c r="A3" s="4" t="s">
        <v>205</v>
      </c>
      <c r="B3" s="43">
        <v>202409</v>
      </c>
      <c r="C3" s="52">
        <v>7367160.6600000001</v>
      </c>
      <c r="D3" s="43">
        <v>-21860.78</v>
      </c>
      <c r="E3" s="43">
        <v>-45483.51</v>
      </c>
      <c r="F3" s="43">
        <v>-1647.98</v>
      </c>
      <c r="G3" s="43">
        <v>-3659.02</v>
      </c>
      <c r="H3" s="43">
        <v>2237860.5099999998</v>
      </c>
      <c r="I3" s="43">
        <v>6460248.3300000001</v>
      </c>
      <c r="J3" s="41">
        <v>7216519.1500000004</v>
      </c>
      <c r="K3" s="41">
        <v>3858792.92</v>
      </c>
    </row>
    <row r="4" spans="1:15">
      <c r="A4" s="4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5">
      <c r="A5" s="4" t="s">
        <v>204</v>
      </c>
      <c r="B5" s="3"/>
      <c r="C5" s="3"/>
      <c r="D5" s="3">
        <v>-1224.46</v>
      </c>
      <c r="E5" s="3">
        <v>-7297.64</v>
      </c>
      <c r="F5" s="3"/>
      <c r="G5" s="3">
        <v>-358.97</v>
      </c>
      <c r="H5" s="3">
        <v>203829.48</v>
      </c>
      <c r="I5" s="3">
        <v>485062.9</v>
      </c>
      <c r="J5" s="3">
        <v>760347.49</v>
      </c>
      <c r="K5" s="3">
        <v>256621.8</v>
      </c>
    </row>
    <row r="6" spans="1:15">
      <c r="A6" s="4" t="s">
        <v>204</v>
      </c>
      <c r="B6" s="3"/>
      <c r="C6" s="3"/>
      <c r="D6" s="3">
        <v>-20636.32</v>
      </c>
      <c r="E6" s="3">
        <v>-38185.870000000003</v>
      </c>
      <c r="F6" s="3">
        <v>-1647.98</v>
      </c>
      <c r="G6" s="3">
        <v>-3300.05</v>
      </c>
      <c r="H6" s="3">
        <v>2034031.03</v>
      </c>
      <c r="I6" s="3">
        <v>5975185.4299999997</v>
      </c>
      <c r="J6" s="3">
        <v>6367448.2300000004</v>
      </c>
      <c r="K6" s="3">
        <v>3575224.24</v>
      </c>
    </row>
    <row r="7" spans="1:15">
      <c r="A7" s="4"/>
      <c r="B7" s="3"/>
      <c r="C7" s="3"/>
      <c r="D7" s="3"/>
      <c r="E7" s="3"/>
      <c r="F7" s="3"/>
      <c r="G7" s="3"/>
      <c r="H7" s="3"/>
      <c r="I7" s="3"/>
      <c r="J7" s="16">
        <v>6456171.6600000001</v>
      </c>
      <c r="K7" s="16">
        <v>3602229.22</v>
      </c>
      <c r="M7" t="s">
        <v>208</v>
      </c>
      <c r="N7" t="s">
        <v>209</v>
      </c>
    </row>
    <row r="8" spans="1:15" s="20" customFormat="1">
      <c r="A8" s="4" t="s">
        <v>210</v>
      </c>
      <c r="B8" s="42">
        <v>202409</v>
      </c>
      <c r="C8" s="52">
        <v>7367160.6600000001</v>
      </c>
      <c r="D8" s="43">
        <f>SUM(D5:D6)</f>
        <v>-21860.78</v>
      </c>
      <c r="E8" s="43">
        <f>SUM(E5:E6)</f>
        <v>-45483.51</v>
      </c>
      <c r="F8" s="43">
        <v>-1647.98</v>
      </c>
      <c r="G8" s="43">
        <f>SUM(G5:G6)</f>
        <v>-3659.0200000000004</v>
      </c>
      <c r="H8" s="43">
        <f>SUM(H5:H6)</f>
        <v>2237860.5100000002</v>
      </c>
      <c r="I8" s="43">
        <f>SUM(I5:I6)</f>
        <v>6460248.3300000001</v>
      </c>
      <c r="J8" s="41">
        <f>SUM(J5:J6)</f>
        <v>7127795.7200000007</v>
      </c>
      <c r="K8" s="41">
        <f>SUM(K5:K6)</f>
        <v>3831846.04</v>
      </c>
      <c r="M8" s="20">
        <f>J3-J8</f>
        <v>88723.429999999702</v>
      </c>
      <c r="N8" s="20">
        <f>K3-K8</f>
        <v>26946.879999999888</v>
      </c>
    </row>
    <row r="10" spans="1:15">
      <c r="A10" s="49"/>
      <c r="B10" t="s">
        <v>32</v>
      </c>
      <c r="C10" t="s">
        <v>59</v>
      </c>
      <c r="D10" t="s">
        <v>84</v>
      </c>
      <c r="E10" t="s">
        <v>81</v>
      </c>
      <c r="F10" t="s">
        <v>85</v>
      </c>
      <c r="G10" t="s">
        <v>82</v>
      </c>
      <c r="H10" t="s">
        <v>83</v>
      </c>
      <c r="I10" t="s">
        <v>80</v>
      </c>
      <c r="J10" t="s">
        <v>67</v>
      </c>
      <c r="K10" t="s">
        <v>68</v>
      </c>
      <c r="L10" s="46"/>
      <c r="M10" s="45"/>
      <c r="N10" s="45"/>
      <c r="O10" s="45"/>
    </row>
    <row r="11" spans="1:15">
      <c r="A11" s="50" t="s">
        <v>212</v>
      </c>
      <c r="B11" s="51">
        <v>202409</v>
      </c>
      <c r="C11" s="51">
        <v>7367160.6600000001</v>
      </c>
      <c r="D11" s="51">
        <v>-21860.78</v>
      </c>
      <c r="E11" s="51">
        <v>-45483.51</v>
      </c>
      <c r="F11" s="51">
        <v>-1647.98</v>
      </c>
      <c r="G11" s="51">
        <v>-3659.02</v>
      </c>
      <c r="H11" s="51">
        <v>2237860.5099999998</v>
      </c>
      <c r="I11" s="51">
        <v>6460248.3300000001</v>
      </c>
      <c r="J11" s="51">
        <v>7221289.2999999998</v>
      </c>
      <c r="K11" s="51">
        <v>3860384.52</v>
      </c>
      <c r="L11" s="18"/>
      <c r="M11" s="44"/>
      <c r="N11" s="44"/>
      <c r="O11" s="45"/>
    </row>
    <row r="12" spans="1:15">
      <c r="A12" s="4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44"/>
      <c r="N12" s="44"/>
      <c r="O12" s="45"/>
    </row>
    <row r="13" spans="1:15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45"/>
      <c r="N13" s="45"/>
      <c r="O13" s="45"/>
    </row>
    <row r="14" spans="1:1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45"/>
      <c r="N14" s="45"/>
      <c r="O14" s="45"/>
    </row>
    <row r="15" spans="1:15">
      <c r="A15" s="18"/>
      <c r="B15" s="19"/>
      <c r="C15" s="19"/>
      <c r="D15" s="19"/>
      <c r="E15" s="19"/>
      <c r="F15" s="19"/>
      <c r="G15" s="19"/>
      <c r="H15" s="19"/>
      <c r="I15" s="19"/>
      <c r="J15" s="47"/>
      <c r="K15" s="47"/>
      <c r="L15" s="19"/>
      <c r="M15" s="45"/>
      <c r="N15" s="45"/>
      <c r="O15" s="45"/>
    </row>
    <row r="16" spans="1:15">
      <c r="A16" s="18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45"/>
      <c r="N16" s="45"/>
      <c r="O16" s="45"/>
    </row>
    <row r="17" spans="1:19">
      <c r="A17" s="18"/>
      <c r="B17" s="19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44"/>
      <c r="N17" s="44"/>
      <c r="O17" s="45"/>
    </row>
    <row r="19" spans="1:19">
      <c r="A19" s="8"/>
      <c r="B19" s="7"/>
      <c r="C19" s="7"/>
      <c r="D19" s="7"/>
      <c r="E19" s="7"/>
      <c r="F19" s="7"/>
    </row>
    <row r="20" spans="1:19">
      <c r="A20" s="8"/>
      <c r="B20" s="7"/>
      <c r="C20" s="7"/>
      <c r="D20" s="7"/>
      <c r="E20" s="7"/>
      <c r="F20" s="7"/>
    </row>
    <row r="21" spans="1:19">
      <c r="A21" s="8"/>
      <c r="B21" s="7"/>
      <c r="C21" s="7"/>
      <c r="D21" s="7"/>
      <c r="E21" s="7"/>
      <c r="F21" s="7"/>
    </row>
    <row r="22" spans="1:19">
      <c r="A22" s="8"/>
      <c r="B22" s="7"/>
      <c r="C22" s="7"/>
      <c r="D22" s="7"/>
      <c r="E22" s="8"/>
      <c r="F22" s="7"/>
      <c r="P22" t="s">
        <v>206</v>
      </c>
    </row>
    <row r="23" spans="1:19">
      <c r="A23" s="8"/>
      <c r="B23" s="7"/>
      <c r="C23" s="7"/>
      <c r="D23" s="7"/>
      <c r="E23" s="8"/>
      <c r="F23" s="7"/>
      <c r="P23" t="s">
        <v>32</v>
      </c>
      <c r="Q23" t="s">
        <v>33</v>
      </c>
      <c r="R23" t="s">
        <v>34</v>
      </c>
      <c r="S23" t="s">
        <v>35</v>
      </c>
    </row>
    <row r="24" spans="1:19">
      <c r="A24" s="8"/>
      <c r="B24" s="7"/>
      <c r="C24" s="7"/>
      <c r="D24" s="7"/>
      <c r="E24" s="8"/>
      <c r="F24" s="7"/>
      <c r="P24">
        <v>202408</v>
      </c>
      <c r="Q24" t="s">
        <v>12</v>
      </c>
      <c r="R24">
        <v>7854129.4900000002</v>
      </c>
      <c r="S24" t="s">
        <v>207</v>
      </c>
    </row>
    <row r="25" spans="1:19">
      <c r="A25" s="8"/>
      <c r="B25" s="7"/>
      <c r="C25" s="7"/>
      <c r="D25" s="7"/>
      <c r="E25" s="7"/>
      <c r="F25" s="7"/>
      <c r="P25">
        <v>202408</v>
      </c>
      <c r="Q25" t="s">
        <v>42</v>
      </c>
      <c r="R25">
        <v>4226247.5599999996</v>
      </c>
      <c r="S25" t="s">
        <v>207</v>
      </c>
    </row>
    <row r="26" spans="1:19">
      <c r="A26" s="8"/>
      <c r="B26" s="7"/>
      <c r="C26" s="7"/>
      <c r="D26" s="7"/>
      <c r="E26" s="7"/>
      <c r="F26" s="7"/>
    </row>
    <row r="27" spans="1:19">
      <c r="A27" s="8"/>
      <c r="B27" s="7"/>
      <c r="C27" s="7"/>
      <c r="D27" s="7"/>
      <c r="E27" s="7"/>
      <c r="F27" s="7"/>
    </row>
    <row r="28" spans="1:19">
      <c r="A28" s="8"/>
      <c r="B28" s="7"/>
      <c r="C28" s="7"/>
      <c r="D28" s="7"/>
      <c r="E28" s="7"/>
      <c r="F28" s="7"/>
    </row>
    <row r="29" spans="1:19">
      <c r="A29" s="8"/>
      <c r="B29" s="7"/>
      <c r="C29" s="7"/>
      <c r="D29" s="7"/>
      <c r="E29" s="7"/>
      <c r="F29" s="7"/>
    </row>
    <row r="33" spans="3:3" ht="16.8">
      <c r="C33" s="39"/>
    </row>
    <row r="34" spans="3:3" ht="16.8">
      <c r="C34" s="39"/>
    </row>
    <row r="35" spans="3:3" ht="16.8">
      <c r="C35" s="39"/>
    </row>
    <row r="36" spans="3:3" ht="16.8">
      <c r="C36" s="39"/>
    </row>
    <row r="38" spans="3:3" ht="16.8">
      <c r="C38" s="40"/>
    </row>
    <row r="40" spans="3:3" ht="16.8">
      <c r="C40" s="39"/>
    </row>
    <row r="41" spans="3:3" ht="16.8">
      <c r="C41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C85EC-833D-463E-AA8E-2990DE11FABC}">
  <dimension ref="A3:J35"/>
  <sheetViews>
    <sheetView workbookViewId="0">
      <selection activeCell="A29" sqref="A29"/>
    </sheetView>
  </sheetViews>
  <sheetFormatPr defaultRowHeight="14.4"/>
  <cols>
    <col min="1" max="1" width="61.6640625" customWidth="1"/>
    <col min="2" max="2" width="21.109375" bestFit="1" customWidth="1"/>
    <col min="3" max="3" width="11" bestFit="1" customWidth="1"/>
    <col min="4" max="4" width="25.6640625" bestFit="1" customWidth="1"/>
    <col min="8" max="8" width="34.88671875" customWidth="1"/>
    <col min="9" max="9" width="27.33203125" customWidth="1"/>
  </cols>
  <sheetData>
    <row r="3" spans="1:1">
      <c r="A3" s="14" t="s">
        <v>30</v>
      </c>
    </row>
    <row r="4" spans="1:1">
      <c r="A4" s="14" t="s">
        <v>31</v>
      </c>
    </row>
    <row r="8" spans="1:1">
      <c r="A8" s="14" t="s">
        <v>43</v>
      </c>
    </row>
    <row r="9" spans="1:1">
      <c r="A9" s="14" t="s">
        <v>44</v>
      </c>
    </row>
    <row r="10" spans="1:1">
      <c r="A10" s="14" t="s">
        <v>45</v>
      </c>
    </row>
    <row r="11" spans="1:1">
      <c r="A11" s="14" t="s">
        <v>46</v>
      </c>
    </row>
    <row r="12" spans="1:1">
      <c r="A12" s="14" t="s">
        <v>47</v>
      </c>
    </row>
    <row r="13" spans="1:1">
      <c r="A13" s="14" t="s">
        <v>48</v>
      </c>
    </row>
    <row r="14" spans="1:1">
      <c r="A14" s="14" t="s">
        <v>49</v>
      </c>
    </row>
    <row r="15" spans="1:1">
      <c r="A15" s="14" t="s">
        <v>50</v>
      </c>
    </row>
    <row r="16" spans="1:1">
      <c r="A16" s="14" t="s">
        <v>51</v>
      </c>
    </row>
    <row r="17" spans="1:10">
      <c r="A17" s="14" t="s">
        <v>52</v>
      </c>
    </row>
    <row r="18" spans="1:10">
      <c r="A18" s="14" t="s">
        <v>53</v>
      </c>
    </row>
    <row r="19" spans="1:10">
      <c r="A19" s="21" t="s">
        <v>54</v>
      </c>
    </row>
    <row r="24" spans="1:10">
      <c r="A24" s="22" t="s">
        <v>55</v>
      </c>
      <c r="B24" s="22" t="s">
        <v>56</v>
      </c>
      <c r="C24" s="22" t="s">
        <v>33</v>
      </c>
      <c r="D24" s="22" t="s">
        <v>57</v>
      </c>
    </row>
    <row r="25" spans="1:10">
      <c r="A25" s="23" t="s">
        <v>32</v>
      </c>
      <c r="B25" s="23"/>
      <c r="C25" s="23" t="s">
        <v>58</v>
      </c>
      <c r="D25" s="23"/>
    </row>
    <row r="26" spans="1:10">
      <c r="A26" s="23" t="s">
        <v>59</v>
      </c>
      <c r="B26" s="23"/>
      <c r="C26" s="23" t="s">
        <v>60</v>
      </c>
      <c r="D26" s="23"/>
      <c r="H26" s="23" t="s">
        <v>59</v>
      </c>
      <c r="I26" t="s">
        <v>70</v>
      </c>
      <c r="J26" t="s">
        <v>71</v>
      </c>
    </row>
    <row r="27" spans="1:10">
      <c r="A27" s="23" t="s">
        <v>61</v>
      </c>
      <c r="B27" s="23"/>
      <c r="C27" s="23" t="s">
        <v>60</v>
      </c>
      <c r="D27" s="23"/>
      <c r="H27" s="23" t="s">
        <v>61</v>
      </c>
      <c r="I27" t="s">
        <v>70</v>
      </c>
      <c r="J27" t="s">
        <v>72</v>
      </c>
    </row>
    <row r="28" spans="1:10">
      <c r="A28" s="23" t="s">
        <v>62</v>
      </c>
      <c r="B28" s="23"/>
      <c r="C28" s="23" t="s">
        <v>60</v>
      </c>
      <c r="D28" s="23"/>
      <c r="H28" s="23" t="s">
        <v>62</v>
      </c>
      <c r="I28" t="s">
        <v>70</v>
      </c>
      <c r="J28" t="s">
        <v>73</v>
      </c>
    </row>
    <row r="29" spans="1:10">
      <c r="A29" s="23" t="s">
        <v>63</v>
      </c>
      <c r="B29" s="23"/>
      <c r="C29" s="23" t="s">
        <v>60</v>
      </c>
      <c r="D29" s="23"/>
      <c r="H29" s="23" t="s">
        <v>63</v>
      </c>
      <c r="I29" t="s">
        <v>70</v>
      </c>
      <c r="J29" t="s">
        <v>74</v>
      </c>
    </row>
    <row r="30" spans="1:10">
      <c r="A30" s="23" t="s">
        <v>64</v>
      </c>
      <c r="B30" s="23"/>
      <c r="C30" s="23" t="s">
        <v>60</v>
      </c>
      <c r="D30" s="23"/>
      <c r="H30" s="23" t="s">
        <v>64</v>
      </c>
      <c r="I30" t="s">
        <v>70</v>
      </c>
      <c r="J30" t="s">
        <v>75</v>
      </c>
    </row>
    <row r="31" spans="1:10">
      <c r="A31" s="23" t="s">
        <v>65</v>
      </c>
      <c r="B31" s="23"/>
      <c r="C31" s="23" t="s">
        <v>60</v>
      </c>
      <c r="D31" s="23"/>
      <c r="H31" s="23" t="s">
        <v>65</v>
      </c>
      <c r="I31" t="s">
        <v>70</v>
      </c>
      <c r="J31" t="s">
        <v>76</v>
      </c>
    </row>
    <row r="32" spans="1:10">
      <c r="A32" s="23" t="s">
        <v>66</v>
      </c>
      <c r="B32" s="23"/>
      <c r="C32" s="23" t="s">
        <v>60</v>
      </c>
      <c r="D32" s="23"/>
      <c r="H32" s="23" t="s">
        <v>66</v>
      </c>
      <c r="I32" t="s">
        <v>70</v>
      </c>
      <c r="J32" t="s">
        <v>77</v>
      </c>
    </row>
    <row r="33" spans="1:10">
      <c r="A33" s="23" t="s">
        <v>67</v>
      </c>
      <c r="B33" s="23"/>
      <c r="C33" s="23" t="s">
        <v>60</v>
      </c>
      <c r="D33" s="23"/>
      <c r="H33" s="23" t="s">
        <v>67</v>
      </c>
      <c r="I33" t="s">
        <v>70</v>
      </c>
      <c r="J33" t="s">
        <v>78</v>
      </c>
    </row>
    <row r="34" spans="1:10">
      <c r="A34" s="23" t="s">
        <v>68</v>
      </c>
      <c r="B34" s="23"/>
      <c r="C34" s="23" t="s">
        <v>60</v>
      </c>
      <c r="D34" s="23"/>
      <c r="H34" s="23" t="s">
        <v>68</v>
      </c>
      <c r="I34" t="s">
        <v>70</v>
      </c>
      <c r="J34" t="s">
        <v>79</v>
      </c>
    </row>
    <row r="35" spans="1:10">
      <c r="A35" s="24" t="s">
        <v>35</v>
      </c>
      <c r="B35" s="24"/>
      <c r="C35" s="24" t="s">
        <v>69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43C5-D79A-4F00-99BB-35DE7B6225CD}">
  <dimension ref="A1:E60"/>
  <sheetViews>
    <sheetView topLeftCell="A49" workbookViewId="0">
      <selection activeCell="A44" sqref="A44"/>
    </sheetView>
  </sheetViews>
  <sheetFormatPr defaultRowHeight="14.4"/>
  <cols>
    <col min="1" max="1" width="37.6640625" customWidth="1"/>
  </cols>
  <sheetData>
    <row r="1" spans="1:5">
      <c r="A1" s="26" t="s">
        <v>96</v>
      </c>
      <c r="E1" s="35" t="s">
        <v>109</v>
      </c>
    </row>
    <row r="2" spans="1:5">
      <c r="A2" s="25" t="s">
        <v>86</v>
      </c>
      <c r="E2" s="36" t="s">
        <v>110</v>
      </c>
    </row>
    <row r="3" spans="1:5">
      <c r="A3" s="25" t="s">
        <v>87</v>
      </c>
      <c r="E3" s="36" t="s">
        <v>111</v>
      </c>
    </row>
    <row r="4" spans="1:5">
      <c r="A4" s="25" t="s">
        <v>88</v>
      </c>
      <c r="E4" s="36" t="s">
        <v>112</v>
      </c>
    </row>
    <row r="5" spans="1:5">
      <c r="A5" s="25" t="s">
        <v>89</v>
      </c>
      <c r="E5" s="36" t="s">
        <v>113</v>
      </c>
    </row>
    <row r="6" spans="1:5">
      <c r="A6" s="25" t="s">
        <v>90</v>
      </c>
      <c r="E6" s="36" t="s">
        <v>114</v>
      </c>
    </row>
    <row r="7" spans="1:5">
      <c r="A7" s="25" t="s">
        <v>91</v>
      </c>
      <c r="E7" s="36" t="s">
        <v>115</v>
      </c>
    </row>
    <row r="8" spans="1:5">
      <c r="A8" s="25" t="s">
        <v>92</v>
      </c>
      <c r="E8" s="36" t="s">
        <v>116</v>
      </c>
    </row>
    <row r="9" spans="1:5">
      <c r="A9" s="25" t="s">
        <v>93</v>
      </c>
      <c r="E9" s="36" t="s">
        <v>117</v>
      </c>
    </row>
    <row r="10" spans="1:5">
      <c r="A10" s="25" t="s">
        <v>94</v>
      </c>
      <c r="E10" s="36" t="s">
        <v>118</v>
      </c>
    </row>
    <row r="11" spans="1:5">
      <c r="A11" s="25" t="s">
        <v>95</v>
      </c>
      <c r="E11" s="36" t="s">
        <v>119</v>
      </c>
    </row>
    <row r="12" spans="1:5">
      <c r="A12" s="25" t="s">
        <v>97</v>
      </c>
      <c r="E12" s="36" t="s">
        <v>120</v>
      </c>
    </row>
    <row r="16" spans="1:5">
      <c r="A16" s="37" t="s">
        <v>121</v>
      </c>
    </row>
    <row r="18" spans="1:1">
      <c r="A18" s="38" t="str">
        <f>"INSERT INTO SANDBOX.Summary_test  (monthid,commitments,tolls,vtolls,tollpayment,tollreversalpayment,tollvoidpayment ,feepayment,feereversalpayment,feevoidpayment,edw_updatedate) VALUES ("&amp;A2&amp;", "&amp;B2&amp;", "&amp;C2&amp;", "&amp;D2&amp;", "&amp;E2&amp;", "&amp;F2&amp;", "&amp;G2&amp;", "&amp;H2&amp;", "&amp;I2&amp;", "&amp;J2&amp;", '"&amp;K2&amp;"');"</f>
        <v>INSERT INTO SANDBOX.Summary_test  (monthid,commitments,tolls,vtolls,tollpayment,tollreversalpayment,tollvoidpayment ,feepayment,feereversalpayment,feevoidpayment,edw_updatedate) VALUES (monthid INTEGER,, , , , monthid INTEGER,, , , , , , '');</v>
      </c>
    </row>
    <row r="21" spans="1:1">
      <c r="A21" s="38" t="s">
        <v>122</v>
      </c>
    </row>
    <row r="22" spans="1:1">
      <c r="A22" s="38" t="s">
        <v>123</v>
      </c>
    </row>
    <row r="23" spans="1:1">
      <c r="A23" s="38" t="s">
        <v>124</v>
      </c>
    </row>
    <row r="24" spans="1:1">
      <c r="A24" s="38" t="s">
        <v>125</v>
      </c>
    </row>
    <row r="25" spans="1:1">
      <c r="A25" s="38" t="s">
        <v>126</v>
      </c>
    </row>
    <row r="26" spans="1:1">
      <c r="A26" s="38" t="s">
        <v>127</v>
      </c>
    </row>
    <row r="27" spans="1:1">
      <c r="A27" s="38" t="s">
        <v>128</v>
      </c>
    </row>
    <row r="28" spans="1:1">
      <c r="A28" s="38" t="s">
        <v>129</v>
      </c>
    </row>
    <row r="29" spans="1:1">
      <c r="A29" s="38" t="s">
        <v>130</v>
      </c>
    </row>
    <row r="30" spans="1:1">
      <c r="A30" s="38" t="s">
        <v>131</v>
      </c>
    </row>
    <row r="31" spans="1:1">
      <c r="A31" s="38" t="s">
        <v>132</v>
      </c>
    </row>
    <row r="32" spans="1:1">
      <c r="A32" s="38" t="s">
        <v>133</v>
      </c>
    </row>
    <row r="33" spans="1:1">
      <c r="A33" s="38" t="s">
        <v>134</v>
      </c>
    </row>
    <row r="34" spans="1:1">
      <c r="A34" s="38" t="s">
        <v>135</v>
      </c>
    </row>
    <row r="35" spans="1:1">
      <c r="A35" s="38" t="s">
        <v>136</v>
      </c>
    </row>
    <row r="36" spans="1:1">
      <c r="A36" s="38" t="s">
        <v>137</v>
      </c>
    </row>
    <row r="37" spans="1:1">
      <c r="A37" s="38" t="s">
        <v>138</v>
      </c>
    </row>
    <row r="38" spans="1:1">
      <c r="A38" s="38" t="s">
        <v>139</v>
      </c>
    </row>
    <row r="39" spans="1:1">
      <c r="A39" s="38" t="s">
        <v>140</v>
      </c>
    </row>
    <row r="40" spans="1:1">
      <c r="A40" s="38" t="s">
        <v>141</v>
      </c>
    </row>
    <row r="41" spans="1:1">
      <c r="A41" s="38" t="s">
        <v>142</v>
      </c>
    </row>
    <row r="42" spans="1:1">
      <c r="A42" s="38" t="s">
        <v>143</v>
      </c>
    </row>
    <row r="43" spans="1:1">
      <c r="A43" s="38" t="s">
        <v>144</v>
      </c>
    </row>
    <row r="44" spans="1:1">
      <c r="A44" s="38" t="s">
        <v>145</v>
      </c>
    </row>
    <row r="45" spans="1:1">
      <c r="A45" s="38" t="s">
        <v>146</v>
      </c>
    </row>
    <row r="46" spans="1:1">
      <c r="A46" s="38" t="s">
        <v>147</v>
      </c>
    </row>
    <row r="47" spans="1:1">
      <c r="A47" s="38" t="s">
        <v>148</v>
      </c>
    </row>
    <row r="48" spans="1:1">
      <c r="A48" s="38" t="s">
        <v>149</v>
      </c>
    </row>
    <row r="49" spans="1:1">
      <c r="A49" s="38" t="s">
        <v>150</v>
      </c>
    </row>
    <row r="50" spans="1:1">
      <c r="A50" s="38" t="s">
        <v>151</v>
      </c>
    </row>
    <row r="51" spans="1:1">
      <c r="A51" s="38" t="s">
        <v>152</v>
      </c>
    </row>
    <row r="52" spans="1:1">
      <c r="A52" s="38" t="s">
        <v>153</v>
      </c>
    </row>
    <row r="53" spans="1:1">
      <c r="A53" s="38" t="s">
        <v>154</v>
      </c>
    </row>
    <row r="54" spans="1:1">
      <c r="A54" s="38" t="s">
        <v>155</v>
      </c>
    </row>
    <row r="55" spans="1:1">
      <c r="A55" s="38" t="s">
        <v>156</v>
      </c>
    </row>
    <row r="56" spans="1:1">
      <c r="A56" s="38" t="s">
        <v>157</v>
      </c>
    </row>
    <row r="57" spans="1:1">
      <c r="A57" s="38" t="s">
        <v>158</v>
      </c>
    </row>
    <row r="58" spans="1:1">
      <c r="A58" s="38" t="s">
        <v>159</v>
      </c>
    </row>
    <row r="59" spans="1:1">
      <c r="A59" s="38" t="s">
        <v>160</v>
      </c>
    </row>
    <row r="60" spans="1:1">
      <c r="A60" s="38" t="s">
        <v>161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5E7C9-02BD-4DD1-97B9-9C2CBAFB7F11}">
  <dimension ref="A1:A40"/>
  <sheetViews>
    <sheetView workbookViewId="0">
      <selection sqref="A1:A40"/>
    </sheetView>
  </sheetViews>
  <sheetFormatPr defaultRowHeight="14.4"/>
  <sheetData>
    <row r="1" spans="1:1">
      <c r="A1" s="38" t="s">
        <v>162</v>
      </c>
    </row>
    <row r="2" spans="1:1">
      <c r="A2" s="38" t="s">
        <v>163</v>
      </c>
    </row>
    <row r="3" spans="1:1">
      <c r="A3" s="38" t="s">
        <v>164</v>
      </c>
    </row>
    <row r="4" spans="1:1">
      <c r="A4" s="38" t="s">
        <v>165</v>
      </c>
    </row>
    <row r="5" spans="1:1">
      <c r="A5" s="38" t="s">
        <v>166</v>
      </c>
    </row>
    <row r="6" spans="1:1">
      <c r="A6" s="38" t="s">
        <v>167</v>
      </c>
    </row>
    <row r="7" spans="1:1">
      <c r="A7" s="38" t="s">
        <v>168</v>
      </c>
    </row>
    <row r="8" spans="1:1">
      <c r="A8" s="38" t="s">
        <v>169</v>
      </c>
    </row>
    <row r="9" spans="1:1">
      <c r="A9" s="38" t="s">
        <v>170</v>
      </c>
    </row>
    <row r="10" spans="1:1">
      <c r="A10" s="38" t="s">
        <v>171</v>
      </c>
    </row>
    <row r="11" spans="1:1">
      <c r="A11" s="38" t="s">
        <v>172</v>
      </c>
    </row>
    <row r="12" spans="1:1">
      <c r="A12" s="38" t="s">
        <v>173</v>
      </c>
    </row>
    <row r="13" spans="1:1">
      <c r="A13" s="38" t="s">
        <v>174</v>
      </c>
    </row>
    <row r="14" spans="1:1">
      <c r="A14" s="38" t="s">
        <v>175</v>
      </c>
    </row>
    <row r="15" spans="1:1">
      <c r="A15" s="38" t="s">
        <v>176</v>
      </c>
    </row>
    <row r="16" spans="1:1">
      <c r="A16" s="38" t="s">
        <v>177</v>
      </c>
    </row>
    <row r="17" spans="1:1">
      <c r="A17" s="38" t="s">
        <v>178</v>
      </c>
    </row>
    <row r="18" spans="1:1">
      <c r="A18" s="38" t="s">
        <v>179</v>
      </c>
    </row>
    <row r="19" spans="1:1">
      <c r="A19" s="38" t="s">
        <v>180</v>
      </c>
    </row>
    <row r="20" spans="1:1">
      <c r="A20" s="38" t="s">
        <v>181</v>
      </c>
    </row>
    <row r="21" spans="1:1">
      <c r="A21" s="38" t="s">
        <v>182</v>
      </c>
    </row>
    <row r="22" spans="1:1">
      <c r="A22" s="38" t="s">
        <v>183</v>
      </c>
    </row>
    <row r="23" spans="1:1">
      <c r="A23" s="38" t="s">
        <v>184</v>
      </c>
    </row>
    <row r="24" spans="1:1">
      <c r="A24" s="38" t="s">
        <v>185</v>
      </c>
    </row>
    <row r="25" spans="1:1">
      <c r="A25" s="38" t="s">
        <v>186</v>
      </c>
    </row>
    <row r="26" spans="1:1">
      <c r="A26" s="38" t="s">
        <v>187</v>
      </c>
    </row>
    <row r="27" spans="1:1">
      <c r="A27" s="38" t="s">
        <v>188</v>
      </c>
    </row>
    <row r="28" spans="1:1">
      <c r="A28" s="38" t="s">
        <v>189</v>
      </c>
    </row>
    <row r="29" spans="1:1">
      <c r="A29" s="38" t="s">
        <v>190</v>
      </c>
    </row>
    <row r="30" spans="1:1">
      <c r="A30" s="38" t="s">
        <v>191</v>
      </c>
    </row>
    <row r="31" spans="1:1">
      <c r="A31" s="38" t="s">
        <v>192</v>
      </c>
    </row>
    <row r="32" spans="1:1">
      <c r="A32" s="38" t="s">
        <v>193</v>
      </c>
    </row>
    <row r="33" spans="1:1">
      <c r="A33" s="38" t="s">
        <v>194</v>
      </c>
    </row>
    <row r="34" spans="1:1">
      <c r="A34" s="38" t="s">
        <v>195</v>
      </c>
    </row>
    <row r="35" spans="1:1">
      <c r="A35" s="38" t="s">
        <v>196</v>
      </c>
    </row>
    <row r="36" spans="1:1">
      <c r="A36" s="38" t="s">
        <v>197</v>
      </c>
    </row>
    <row r="37" spans="1:1">
      <c r="A37" s="38" t="s">
        <v>198</v>
      </c>
    </row>
    <row r="38" spans="1:1">
      <c r="A38" s="38" t="s">
        <v>199</v>
      </c>
    </row>
    <row r="39" spans="1:1">
      <c r="A39" s="38" t="s">
        <v>200</v>
      </c>
    </row>
    <row r="40" spans="1:1">
      <c r="A40" s="38" t="s">
        <v>201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08-2024</vt:lpstr>
      <vt:lpstr>07-2024</vt:lpstr>
      <vt:lpstr>06-2024</vt:lpstr>
      <vt:lpstr>05-2024</vt:lpstr>
      <vt:lpstr>04-2024</vt:lpstr>
      <vt:lpstr>202409</vt:lpstr>
      <vt:lpstr>query</vt:lpstr>
      <vt:lpstr>script</vt:lpstr>
      <vt:lpstr>Insert</vt:lpstr>
      <vt:lpstr>test</vt:lpstr>
      <vt:lpstr>Master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Tulshibagwale, Shekhar</dc:creator>
  <cp:lastModifiedBy>BijavaraMallikarjunappa, Dhanush</cp:lastModifiedBy>
  <dcterms:created xsi:type="dcterms:W3CDTF">2024-05-03T03:33:58Z</dcterms:created>
  <dcterms:modified xsi:type="dcterms:W3CDTF">2024-10-11T13:45:57Z</dcterms:modified>
</cp:coreProperties>
</file>