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grawal\Downloads\chrome dowmloads\"/>
    </mc:Choice>
  </mc:AlternateContent>
  <xr:revisionPtr revIDLastSave="0" documentId="13_ncr:1_{7EC8337F-487A-431D-9BA3-E02C07FC0EB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ptimizer" sheetId="1" r:id="rId1"/>
    <sheet name="Sheet3" sheetId="3" r:id="rId2"/>
  </sheets>
  <definedNames>
    <definedName name="solver_adj" localSheetId="0" hidden="1">Optimizer!$B$24:$B$25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Optimizer!$B$29</definedName>
    <definedName name="solver_lhs2" localSheetId="0" hidden="1">Optimizer!$B$33</definedName>
    <definedName name="solver_lhs3" localSheetId="0" hidden="1">Optimizer!$B$29</definedName>
    <definedName name="solver_lhs4" localSheetId="0" hidden="1">Optimizer!$B$34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Optimizer!$B$34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hs1" localSheetId="0" hidden="1">1</definedName>
    <definedName name="solver_rhs2" localSheetId="0" hidden="1">32.11%</definedName>
    <definedName name="solver_rhs3" localSheetId="0" hidden="1">1</definedName>
    <definedName name="solver_rhs4" localSheetId="0" hidden="1">0.125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C23" i="1"/>
  <c r="B15" i="1"/>
  <c r="B14" i="1"/>
  <c r="J9" i="1"/>
  <c r="J8" i="1"/>
  <c r="J7" i="1"/>
  <c r="J6" i="1"/>
  <c r="J5" i="1"/>
  <c r="G23" i="1" l="1"/>
  <c r="F23" i="1"/>
  <c r="E23" i="1"/>
  <c r="B34" i="1" l="1"/>
  <c r="B29" i="1"/>
  <c r="F18" i="1"/>
  <c r="G28" i="1" s="1"/>
  <c r="F17" i="1"/>
  <c r="G27" i="1" s="1"/>
  <c r="F16" i="1"/>
  <c r="G26" i="1" s="1"/>
  <c r="F15" i="1"/>
  <c r="G25" i="1" s="1"/>
  <c r="F14" i="1"/>
  <c r="G24" i="1" s="1"/>
  <c r="E18" i="1"/>
  <c r="F28" i="1" s="1"/>
  <c r="E17" i="1"/>
  <c r="F27" i="1" s="1"/>
  <c r="E16" i="1"/>
  <c r="F26" i="1" s="1"/>
  <c r="E15" i="1"/>
  <c r="F25" i="1" s="1"/>
  <c r="E14" i="1"/>
  <c r="F24" i="1" s="1"/>
  <c r="D18" i="1"/>
  <c r="E28" i="1" s="1"/>
  <c r="D17" i="1"/>
  <c r="E27" i="1" s="1"/>
  <c r="D16" i="1"/>
  <c r="E26" i="1" s="1"/>
  <c r="D15" i="1"/>
  <c r="E25" i="1" s="1"/>
  <c r="D14" i="1"/>
  <c r="E24" i="1" s="1"/>
  <c r="C18" i="1"/>
  <c r="D28" i="1" s="1"/>
  <c r="C17" i="1"/>
  <c r="D27" i="1" s="1"/>
  <c r="C16" i="1"/>
  <c r="D26" i="1" s="1"/>
  <c r="C15" i="1"/>
  <c r="D25" i="1" s="1"/>
  <c r="C14" i="1"/>
  <c r="D24" i="1" s="1"/>
  <c r="B18" i="1"/>
  <c r="C28" i="1" s="1"/>
  <c r="B17" i="1"/>
  <c r="C27" i="1" s="1"/>
  <c r="B16" i="1"/>
  <c r="C26" i="1" s="1"/>
  <c r="C25" i="1"/>
  <c r="C24" i="1"/>
  <c r="B32" i="1" l="1"/>
  <c r="B33" i="1" s="1"/>
  <c r="B35" i="1" s="1"/>
</calcChain>
</file>

<file path=xl/sharedStrings.xml><?xml version="1.0" encoding="utf-8"?>
<sst xmlns="http://schemas.openxmlformats.org/spreadsheetml/2006/main" count="29" uniqueCount="16">
  <si>
    <t>Asset Class</t>
  </si>
  <si>
    <t>1.00</t>
  </si>
  <si>
    <t>Covariance Matrix</t>
  </si>
  <si>
    <t>Weights</t>
  </si>
  <si>
    <t>Sum</t>
  </si>
  <si>
    <t>Portfolio Variance</t>
  </si>
  <si>
    <t>Expected Return</t>
  </si>
  <si>
    <t>Sharpe Ratio</t>
  </si>
  <si>
    <t>Large Stocks</t>
  </si>
  <si>
    <t>Small Stocks</t>
  </si>
  <si>
    <t>Bordered Covariance Matrix (Covariance Matrix multiplied by Weights)</t>
  </si>
  <si>
    <t>Portfolio Std. Deviation</t>
  </si>
  <si>
    <t>Std. Deviation</t>
  </si>
  <si>
    <t>Correlation with:</t>
  </si>
  <si>
    <t>ANNUAL Expected Returns, Standard Deviations, and Correlations</t>
  </si>
  <si>
    <t>Risk-Free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</si>
</sst>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2" xfId="0" applyNumberFormat="1" applyFont="1" applyFill="1" applyBorder="1" applyAlignment="1" applyProtection="1">
      <alignment horizontal="left" vertical="top"/>
    </xf>
    <xf numFmtId="0" fontId="3" fillId="0" borderId="2" xfId="0" applyNumberFormat="1" applyFont="1" applyFill="1" applyBorder="1" applyAlignment="1" applyProtection="1">
      <alignment horizontal="left" vertical="top" indent="1"/>
    </xf>
    <xf numFmtId="0" fontId="3" fillId="0" borderId="0" xfId="0" applyNumberFormat="1" applyFont="1" applyFill="1" applyBorder="1" applyAlignment="1" applyProtection="1">
      <alignment horizontal="left" vertical="top"/>
    </xf>
    <xf numFmtId="10" fontId="3" fillId="0" borderId="0" xfId="0" applyNumberFormat="1" applyFont="1" applyFill="1" applyBorder="1" applyAlignment="1" applyProtection="1">
      <alignment horizontal="center" vertical="top"/>
    </xf>
    <xf numFmtId="10" fontId="3" fillId="0" borderId="4" xfId="0" applyNumberFormat="1" applyFont="1" applyFill="1" applyBorder="1" applyAlignment="1" applyProtection="1">
      <alignment horizontal="center" vertical="top"/>
    </xf>
    <xf numFmtId="0" fontId="1" fillId="0" borderId="0" xfId="0" applyFont="1"/>
    <xf numFmtId="0" fontId="4" fillId="0" borderId="5" xfId="0" applyFont="1" applyBorder="1"/>
    <xf numFmtId="2" fontId="3" fillId="0" borderId="0" xfId="0" applyNumberFormat="1" applyFont="1" applyFill="1" applyBorder="1" applyAlignment="1" applyProtection="1">
      <alignment horizontal="center" vertical="top"/>
    </xf>
    <xf numFmtId="2" fontId="3" fillId="0" borderId="4" xfId="0" applyNumberFormat="1" applyFont="1" applyFill="1" applyBorder="1" applyAlignment="1" applyProtection="1">
      <alignment horizontal="center" vertical="top"/>
    </xf>
    <xf numFmtId="0" fontId="5" fillId="0" borderId="0" xfId="0" applyNumberFormat="1" applyFont="1" applyFill="1" applyBorder="1" applyAlignment="1" applyProtection="1">
      <alignment horizontal="left" vertical="top"/>
    </xf>
    <xf numFmtId="0" fontId="2" fillId="0" borderId="0" xfId="0" applyNumberFormat="1" applyFont="1" applyFill="1" applyBorder="1" applyAlignment="1" applyProtection="1">
      <alignment horizontal="left" vertical="top"/>
    </xf>
    <xf numFmtId="0" fontId="4" fillId="0" borderId="0" xfId="0" applyFont="1" applyBorder="1"/>
    <xf numFmtId="0" fontId="0" fillId="0" borderId="0" xfId="0" applyBorder="1"/>
    <xf numFmtId="10" fontId="0" fillId="0" borderId="0" xfId="0" applyNumberFormat="1" applyBorder="1"/>
    <xf numFmtId="0" fontId="5" fillId="0" borderId="1" xfId="0" applyNumberFormat="1" applyFont="1" applyFill="1" applyBorder="1" applyAlignment="1" applyProtection="1">
      <alignment horizontal="left" vertical="top"/>
    </xf>
    <xf numFmtId="10" fontId="0" fillId="0" borderId="1" xfId="0" applyNumberFormat="1" applyFill="1" applyBorder="1"/>
    <xf numFmtId="10" fontId="0" fillId="0" borderId="1" xfId="0" applyNumberFormat="1" applyBorder="1"/>
    <xf numFmtId="10" fontId="0" fillId="0" borderId="6" xfId="0" applyNumberFormat="1" applyBorder="1"/>
    <xf numFmtId="10" fontId="0" fillId="0" borderId="7" xfId="0" applyNumberFormat="1" applyBorder="1"/>
    <xf numFmtId="10" fontId="0" fillId="0" borderId="7" xfId="0" applyNumberFormat="1" applyFill="1" applyBorder="1"/>
    <xf numFmtId="10" fontId="0" fillId="0" borderId="8" xfId="0" applyNumberFormat="1" applyFill="1" applyBorder="1"/>
    <xf numFmtId="10" fontId="0" fillId="0" borderId="0" xfId="0" applyNumberFormat="1"/>
    <xf numFmtId="0" fontId="3" fillId="0" borderId="1" xfId="0" applyNumberFormat="1" applyFont="1" applyFill="1" applyBorder="1" applyAlignment="1" applyProtection="1">
      <alignment horizontal="center" vertical="top"/>
    </xf>
    <xf numFmtId="164" fontId="0" fillId="0" borderId="0" xfId="0" applyNumberFormat="1"/>
    <xf numFmtId="164" fontId="0" fillId="0" borderId="0" xfId="0" applyNumberFormat="1" applyBorder="1"/>
    <xf numFmtId="164" fontId="0" fillId="0" borderId="1" xfId="0" applyNumberFormat="1" applyBorder="1"/>
    <xf numFmtId="164" fontId="0" fillId="0" borderId="5" xfId="0" applyNumberFormat="1" applyBorder="1"/>
    <xf numFmtId="2" fontId="0" fillId="0" borderId="0" xfId="0" applyNumberFormat="1"/>
    <xf numFmtId="0" fontId="3" fillId="0" borderId="0" xfId="0" applyNumberFormat="1" applyFont="1" applyFill="1" applyBorder="1" applyAlignment="1" applyProtection="1">
      <alignment horizontal="center" vertical="top"/>
    </xf>
    <xf numFmtId="0" fontId="5" fillId="0" borderId="7" xfId="0" applyNumberFormat="1" applyFont="1" applyFill="1" applyBorder="1" applyAlignment="1" applyProtection="1">
      <alignment horizontal="left" vertical="top"/>
    </xf>
    <xf numFmtId="0" fontId="5" fillId="0" borderId="9" xfId="0" applyNumberFormat="1" applyFont="1" applyFill="1" applyBorder="1" applyAlignment="1" applyProtection="1">
      <alignment horizontal="left" vertical="top"/>
    </xf>
    <xf numFmtId="0" fontId="5" fillId="0" borderId="1" xfId="0" applyNumberFormat="1" applyFont="1" applyFill="1" applyBorder="1" applyAlignment="1" applyProtection="1">
      <alignment horizontal="center" vertical="top"/>
    </xf>
    <xf numFmtId="0" fontId="6" fillId="0" borderId="0" xfId="0" applyFont="1"/>
    <xf numFmtId="9" fontId="6" fillId="0" borderId="0" xfId="0" applyNumberFormat="1" applyFont="1"/>
    <xf numFmtId="0" fontId="2" fillId="0" borderId="1" xfId="0" applyNumberFormat="1" applyFont="1" applyFill="1" applyBorder="1" applyAlignment="1" applyProtection="1">
      <alignment horizontal="left" vertical="top"/>
    </xf>
    <xf numFmtId="0" fontId="3" fillId="0" borderId="3" xfId="0" applyNumberFormat="1" applyFont="1" applyFill="1" applyBorder="1" applyAlignment="1" applyProtection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35"/>
  <sheetViews>
    <sheetView tabSelected="1" workbookViewId="0">
      <selection activeCell="E33" sqref="E33"/>
    </sheetView>
  </sheetViews>
  <sheetFormatPr defaultRowHeight="15" x14ac:dyDescent="0.25"/>
  <cols>
    <col min="1" max="1" width="20.5703125" customWidth="1"/>
    <col min="2" max="2" width="14.5703125" customWidth="1"/>
    <col min="3" max="3" width="13.28515625" customWidth="1"/>
    <col min="4" max="4" width="11.140625" customWidth="1"/>
    <col min="5" max="5" width="12.85546875" customWidth="1"/>
    <col min="6" max="6" width="16.42578125" customWidth="1"/>
    <col min="7" max="7" width="20.42578125" customWidth="1"/>
    <col min="8" max="8" width="11.7109375" customWidth="1"/>
    <col min="9" max="9" width="5" customWidth="1"/>
    <col min="10" max="10" width="12.7109375" customWidth="1"/>
  </cols>
  <sheetData>
    <row r="2" spans="1:11" x14ac:dyDescent="0.25">
      <c r="A2" s="35" t="s">
        <v>14</v>
      </c>
      <c r="B2" s="35"/>
      <c r="C2" s="35"/>
      <c r="D2" s="35"/>
      <c r="E2" s="35"/>
      <c r="F2" s="35"/>
      <c r="G2" s="35"/>
      <c r="H2" s="35"/>
      <c r="J2" s="33" t="s">
        <v>15</v>
      </c>
      <c r="K2" s="34">
        <v>0.03</v>
      </c>
    </row>
    <row r="3" spans="1:11" ht="15.75" thickBot="1" x14ac:dyDescent="0.3">
      <c r="A3" s="1"/>
      <c r="B3" s="1"/>
      <c r="C3" s="2"/>
      <c r="D3" s="36" t="s">
        <v>13</v>
      </c>
      <c r="E3" s="36"/>
      <c r="F3" s="36"/>
      <c r="G3" s="36"/>
      <c r="H3" s="36"/>
    </row>
    <row r="4" spans="1:11" x14ac:dyDescent="0.25">
      <c r="A4" s="3" t="s">
        <v>0</v>
      </c>
      <c r="B4" s="23" t="s">
        <v>6</v>
      </c>
      <c r="C4" s="23" t="s">
        <v>12</v>
      </c>
      <c r="D4" s="32" t="s">
        <v>8</v>
      </c>
      <c r="E4" s="32" t="s">
        <v>9</v>
      </c>
      <c r="F4" s="32"/>
      <c r="G4" s="32"/>
      <c r="H4" s="32"/>
      <c r="J4" s="29" t="s">
        <v>7</v>
      </c>
      <c r="K4" s="3"/>
    </row>
    <row r="5" spans="1:11" x14ac:dyDescent="0.25">
      <c r="A5" s="30" t="s">
        <v>8</v>
      </c>
      <c r="B5" s="4">
        <v>0.08</v>
      </c>
      <c r="C5" s="4">
        <v>0.25</v>
      </c>
      <c r="D5" s="8" t="s">
        <v>1</v>
      </c>
      <c r="E5" s="8">
        <v>0.4</v>
      </c>
      <c r="F5" s="8"/>
      <c r="G5" s="8"/>
      <c r="H5" s="8"/>
      <c r="J5" s="28">
        <f>(B5-K2)/C5</f>
        <v>0.2</v>
      </c>
    </row>
    <row r="6" spans="1:11" x14ac:dyDescent="0.25">
      <c r="A6" s="30" t="s">
        <v>9</v>
      </c>
      <c r="B6" s="4">
        <v>0.15</v>
      </c>
      <c r="C6" s="4">
        <v>0.5</v>
      </c>
      <c r="D6" s="8">
        <v>0.4</v>
      </c>
      <c r="E6" s="8" t="s">
        <v>1</v>
      </c>
      <c r="F6" s="8"/>
      <c r="G6" s="8"/>
      <c r="H6" s="8"/>
      <c r="J6" s="28">
        <f>(B6-K2)/C6</f>
        <v>0.24</v>
      </c>
    </row>
    <row r="7" spans="1:11" x14ac:dyDescent="0.25">
      <c r="A7" s="30"/>
      <c r="B7" s="4"/>
      <c r="C7" s="4"/>
      <c r="D7" s="8"/>
      <c r="E7" s="8"/>
      <c r="F7" s="8"/>
      <c r="G7" s="8"/>
      <c r="H7" s="8"/>
      <c r="J7" s="28" t="e">
        <f>(B7-K2)/C7</f>
        <v>#DIV/0!</v>
      </c>
    </row>
    <row r="8" spans="1:11" x14ac:dyDescent="0.25">
      <c r="A8" s="30"/>
      <c r="B8" s="4"/>
      <c r="C8" s="4"/>
      <c r="D8" s="8"/>
      <c r="E8" s="8"/>
      <c r="F8" s="8"/>
      <c r="G8" s="8"/>
      <c r="H8" s="8"/>
      <c r="J8" s="28" t="e">
        <f>(B8-K2)/C8</f>
        <v>#DIV/0!</v>
      </c>
    </row>
    <row r="9" spans="1:11" ht="15.75" thickBot="1" x14ac:dyDescent="0.3">
      <c r="A9" s="31"/>
      <c r="B9" s="5"/>
      <c r="C9" s="5"/>
      <c r="D9" s="9"/>
      <c r="E9" s="9"/>
      <c r="F9" s="9"/>
      <c r="G9" s="9"/>
      <c r="H9" s="9"/>
      <c r="J9" s="28" t="e">
        <f>(B9-K2)/C9</f>
        <v>#DIV/0!</v>
      </c>
    </row>
    <row r="12" spans="1:11" x14ac:dyDescent="0.25">
      <c r="A12" s="6" t="s">
        <v>2</v>
      </c>
    </row>
    <row r="13" spans="1:11" x14ac:dyDescent="0.25">
      <c r="A13" s="7"/>
      <c r="B13" s="32" t="s">
        <v>8</v>
      </c>
      <c r="C13" s="32" t="s">
        <v>9</v>
      </c>
      <c r="D13" s="32"/>
      <c r="E13" s="32"/>
      <c r="F13" s="32"/>
    </row>
    <row r="14" spans="1:11" x14ac:dyDescent="0.25">
      <c r="A14" s="30" t="s">
        <v>8</v>
      </c>
      <c r="B14" s="27">
        <f>$C$5*$C5*$D5</f>
        <v>6.25E-2</v>
      </c>
      <c r="C14" s="27">
        <f>$C$6*$C5*$E5</f>
        <v>0.05</v>
      </c>
      <c r="D14" s="27">
        <f>$C$7*$C5*F5</f>
        <v>0</v>
      </c>
      <c r="E14" s="27">
        <f>$C$8*$C5*G5</f>
        <v>0</v>
      </c>
      <c r="F14" s="27">
        <f>$C$9*$C5*H5</f>
        <v>0</v>
      </c>
    </row>
    <row r="15" spans="1:11" x14ac:dyDescent="0.25">
      <c r="A15" s="30" t="s">
        <v>9</v>
      </c>
      <c r="B15" s="27">
        <f>$C$5*$C6*$D6</f>
        <v>0.05</v>
      </c>
      <c r="C15" s="27">
        <f>$C$6*$C6*$E6</f>
        <v>0.25</v>
      </c>
      <c r="D15" s="27">
        <f>$C$7*$C6*F6</f>
        <v>0</v>
      </c>
      <c r="E15" s="27">
        <f>$C$8*$C6*G6</f>
        <v>0</v>
      </c>
      <c r="F15" s="27">
        <f>$C$9*$C6*H6</f>
        <v>0</v>
      </c>
    </row>
    <row r="16" spans="1:11" x14ac:dyDescent="0.25">
      <c r="A16" s="30"/>
      <c r="B16" s="27">
        <f>$C$5*$C7*$D7</f>
        <v>0</v>
      </c>
      <c r="C16" s="27">
        <f>$C$6*$C7*$E7</f>
        <v>0</v>
      </c>
      <c r="D16" s="27">
        <f>$C$7*$C7*F7</f>
        <v>0</v>
      </c>
      <c r="E16" s="27">
        <f>$C$8*$C7*G7</f>
        <v>0</v>
      </c>
      <c r="F16" s="27">
        <f>$C$9*$C7*H7</f>
        <v>0</v>
      </c>
    </row>
    <row r="17" spans="1:7" x14ac:dyDescent="0.25">
      <c r="A17" s="30"/>
      <c r="B17" s="27">
        <f>$C$5*$C8*$D8</f>
        <v>0</v>
      </c>
      <c r="C17" s="27">
        <f>$C$6*$C8*$E8</f>
        <v>0</v>
      </c>
      <c r="D17" s="27">
        <f>$C$7*$C8*F8</f>
        <v>0</v>
      </c>
      <c r="E17" s="27">
        <f>$C$8*$C8*G8</f>
        <v>0</v>
      </c>
      <c r="F17" s="27">
        <f>$C$9*$C8*H8</f>
        <v>0</v>
      </c>
    </row>
    <row r="18" spans="1:7" ht="15.75" thickBot="1" x14ac:dyDescent="0.3">
      <c r="A18" s="31"/>
      <c r="B18" s="27">
        <f>$C$5*$C9*$D9</f>
        <v>0</v>
      </c>
      <c r="C18" s="27">
        <f>$C$6*$C9*$E9</f>
        <v>0</v>
      </c>
      <c r="D18" s="27">
        <f>$C$7*$C9*F9</f>
        <v>0</v>
      </c>
      <c r="E18" s="27">
        <f>$C$8*$C9*G9</f>
        <v>0</v>
      </c>
      <c r="F18" s="27">
        <f>$C$9*$C9*H9</f>
        <v>0</v>
      </c>
    </row>
    <row r="21" spans="1:7" x14ac:dyDescent="0.25">
      <c r="A21" s="11" t="s">
        <v>10</v>
      </c>
    </row>
    <row r="22" spans="1:7" x14ac:dyDescent="0.25">
      <c r="A22" s="12"/>
      <c r="C22" s="32" t="s">
        <v>8</v>
      </c>
      <c r="D22" s="32" t="s">
        <v>9</v>
      </c>
      <c r="E22" s="32"/>
      <c r="F22" s="32"/>
      <c r="G22" s="32"/>
    </row>
    <row r="23" spans="1:7" x14ac:dyDescent="0.25">
      <c r="A23" s="12"/>
      <c r="B23" s="15" t="s">
        <v>3</v>
      </c>
      <c r="C23" s="17">
        <f>B24</f>
        <v>0.50010555972787674</v>
      </c>
      <c r="D23" s="17">
        <f>B25</f>
        <v>0.49989444027212321</v>
      </c>
      <c r="E23" s="17">
        <f>B26</f>
        <v>0</v>
      </c>
      <c r="F23" s="16">
        <f>B27</f>
        <v>0</v>
      </c>
      <c r="G23" s="16">
        <f>B28</f>
        <v>0</v>
      </c>
    </row>
    <row r="24" spans="1:7" x14ac:dyDescent="0.25">
      <c r="A24" s="30" t="s">
        <v>8</v>
      </c>
      <c r="B24" s="18">
        <v>0.50010555972787674</v>
      </c>
      <c r="C24" s="25">
        <f t="shared" ref="C24:G28" si="0">$B24*C$23*B14</f>
        <v>1.5631598179420805E-2</v>
      </c>
      <c r="D24" s="25">
        <f t="shared" si="0"/>
        <v>1.2499999442857193E-2</v>
      </c>
      <c r="E24" s="25">
        <f t="shared" si="0"/>
        <v>0</v>
      </c>
      <c r="F24" s="25">
        <f t="shared" si="0"/>
        <v>0</v>
      </c>
      <c r="G24" s="25">
        <f t="shared" si="0"/>
        <v>0</v>
      </c>
    </row>
    <row r="25" spans="1:7" x14ac:dyDescent="0.25">
      <c r="A25" s="30" t="s">
        <v>9</v>
      </c>
      <c r="B25" s="19">
        <v>0.49989444027212321</v>
      </c>
      <c r="C25" s="25">
        <f t="shared" si="0"/>
        <v>1.2499999442857193E-2</v>
      </c>
      <c r="D25" s="25">
        <f t="shared" si="0"/>
        <v>6.2473612853744837E-2</v>
      </c>
      <c r="E25" s="25">
        <f t="shared" si="0"/>
        <v>0</v>
      </c>
      <c r="F25" s="25">
        <f t="shared" si="0"/>
        <v>0</v>
      </c>
      <c r="G25" s="25">
        <f t="shared" si="0"/>
        <v>0</v>
      </c>
    </row>
    <row r="26" spans="1:7" x14ac:dyDescent="0.25">
      <c r="A26" s="30"/>
      <c r="B26" s="19">
        <v>0</v>
      </c>
      <c r="C26" s="25">
        <f t="shared" si="0"/>
        <v>0</v>
      </c>
      <c r="D26" s="25">
        <f t="shared" si="0"/>
        <v>0</v>
      </c>
      <c r="E26" s="25">
        <f t="shared" si="0"/>
        <v>0</v>
      </c>
      <c r="F26" s="25">
        <f t="shared" si="0"/>
        <v>0</v>
      </c>
      <c r="G26" s="25">
        <f t="shared" si="0"/>
        <v>0</v>
      </c>
    </row>
    <row r="27" spans="1:7" x14ac:dyDescent="0.25">
      <c r="A27" s="30"/>
      <c r="B27" s="20">
        <v>0</v>
      </c>
      <c r="C27" s="25">
        <f t="shared" si="0"/>
        <v>0</v>
      </c>
      <c r="D27" s="25">
        <f t="shared" si="0"/>
        <v>0</v>
      </c>
      <c r="E27" s="25">
        <f t="shared" si="0"/>
        <v>0</v>
      </c>
      <c r="F27" s="25">
        <f t="shared" si="0"/>
        <v>0</v>
      </c>
      <c r="G27" s="25">
        <f t="shared" si="0"/>
        <v>0</v>
      </c>
    </row>
    <row r="28" spans="1:7" ht="15.75" thickBot="1" x14ac:dyDescent="0.3">
      <c r="A28" s="31"/>
      <c r="B28" s="21">
        <v>0</v>
      </c>
      <c r="C28" s="26">
        <f t="shared" si="0"/>
        <v>0</v>
      </c>
      <c r="D28" s="26">
        <f t="shared" si="0"/>
        <v>0</v>
      </c>
      <c r="E28" s="26">
        <f t="shared" si="0"/>
        <v>0</v>
      </c>
      <c r="F28" s="26">
        <f t="shared" si="0"/>
        <v>0</v>
      </c>
      <c r="G28" s="26">
        <f t="shared" si="0"/>
        <v>0</v>
      </c>
    </row>
    <row r="29" spans="1:7" x14ac:dyDescent="0.25">
      <c r="A29" s="10" t="s">
        <v>4</v>
      </c>
      <c r="B29" s="14">
        <f>SUM(B24:B28)</f>
        <v>1</v>
      </c>
      <c r="C29" s="13"/>
      <c r="D29" s="13"/>
      <c r="E29" s="13"/>
      <c r="F29" s="13"/>
      <c r="G29" s="13"/>
    </row>
    <row r="30" spans="1:7" x14ac:dyDescent="0.25">
      <c r="A30" s="10"/>
      <c r="B30" s="14"/>
      <c r="C30" s="13"/>
      <c r="D30" s="13"/>
      <c r="E30" s="13"/>
      <c r="F30" s="13"/>
      <c r="G30" s="13"/>
    </row>
    <row r="31" spans="1:7" x14ac:dyDescent="0.25">
      <c r="A31" s="13"/>
      <c r="B31" s="13"/>
      <c r="C31" s="13"/>
      <c r="D31" s="13"/>
      <c r="E31" s="13"/>
      <c r="F31" s="13"/>
      <c r="G31" s="13"/>
    </row>
    <row r="32" spans="1:7" x14ac:dyDescent="0.25">
      <c r="A32" s="10" t="s">
        <v>5</v>
      </c>
      <c r="B32" s="24">
        <f>SUM(C24:G28)</f>
        <v>0.10310520991888003</v>
      </c>
    </row>
    <row r="33" spans="1:2" x14ac:dyDescent="0.25">
      <c r="A33" s="10" t="s">
        <v>11</v>
      </c>
      <c r="B33" s="22">
        <f>SQRT(B32)</f>
        <v>0.32109999987368426</v>
      </c>
    </row>
    <row r="34" spans="1:2" x14ac:dyDescent="0.25">
      <c r="A34" s="10" t="s">
        <v>6</v>
      </c>
      <c r="B34" s="22">
        <f>B24*B5+B25*B6+B26*B7+B27*B8+B9*B28</f>
        <v>0.11499261081904862</v>
      </c>
    </row>
    <row r="35" spans="1:2" x14ac:dyDescent="0.25">
      <c r="A35" s="10" t="s">
        <v>7</v>
      </c>
      <c r="B35">
        <f>(B34-K2)/B33</f>
        <v>0.26469203006067699</v>
      </c>
    </row>
  </sheetData>
  <mergeCells count="2">
    <mergeCell ref="A2:H2"/>
    <mergeCell ref="D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Optimizer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Weisbenner, Scott J</dc:creator>
  <cp:lastModifiedBy>Jayant Kumar Agrawal</cp:lastModifiedBy>
  <dcterms:created xsi:type="dcterms:W3CDTF">2013-11-15T05:39:38Z</dcterms:created>
  <dcterms:modified xsi:type="dcterms:W3CDTF">2023-05-22T19:57:14Z</dcterms:modified>
</cp:coreProperties>
</file>