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work-johanna/Manny Dropbox/Templates/Excel Templates/24 Project Timeline Excel Template/"/>
    </mc:Choice>
  </mc:AlternateContent>
  <xr:revisionPtr revIDLastSave="0" documentId="13_ncr:1_{F07F1D58-1C61-9E4B-9BD6-0E85EB0F5BFE}" xr6:coauthVersionLast="46" xr6:coauthVersionMax="46" xr10:uidLastSave="{00000000-0000-0000-0000-000000000000}"/>
  <bookViews>
    <workbookView xWindow="0" yWindow="460" windowWidth="30720" windowHeight="18740" xr2:uid="{1BDEB2FA-EDA6-4AC9-83C2-918D220A33C1}"/>
  </bookViews>
  <sheets>
    <sheet name="Project Timeline" sheetId="3" r:id="rId1"/>
    <sheet name="Team" sheetId="2" r:id="rId2"/>
  </sheets>
  <definedNames>
    <definedName name="_xlnm.Print_Area" localSheetId="0">'Project Timeline'!$S$1:$BJ$42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2" i="3" l="1"/>
  <c r="F41" i="3"/>
  <c r="F40" i="3"/>
  <c r="F39" i="3"/>
  <c r="F38" i="3"/>
  <c r="D18" i="3"/>
  <c r="G17" i="3" l="1" a="1"/>
  <c r="F37" i="3"/>
  <c r="F36" i="3"/>
  <c r="F35" i="3"/>
  <c r="F34" i="3"/>
  <c r="F33" i="3"/>
  <c r="F32" i="3"/>
  <c r="F31" i="3"/>
  <c r="F30" i="3"/>
  <c r="F29" i="3"/>
  <c r="F28" i="3"/>
  <c r="F27" i="3"/>
  <c r="F26" i="3"/>
  <c r="F25" i="3"/>
  <c r="F24" i="3"/>
  <c r="F23" i="3"/>
  <c r="F22" i="3"/>
  <c r="F21" i="3"/>
  <c r="F20" i="3"/>
  <c r="F19" i="3"/>
  <c r="F18" i="3"/>
  <c r="M24" i="3" l="1"/>
  <c r="N42" i="3"/>
  <c r="H42" i="3"/>
  <c r="I42" i="3"/>
  <c r="J42" i="3"/>
  <c r="K42" i="3"/>
  <c r="L42" i="3"/>
  <c r="M42" i="3"/>
  <c r="J41" i="3"/>
  <c r="O40" i="3"/>
  <c r="L39" i="3"/>
  <c r="I38" i="3"/>
  <c r="K41" i="3"/>
  <c r="H40" i="3"/>
  <c r="P40" i="3"/>
  <c r="M39" i="3"/>
  <c r="J38" i="3"/>
  <c r="O42" i="3"/>
  <c r="L41" i="3"/>
  <c r="I40" i="3"/>
  <c r="N39" i="3"/>
  <c r="K38" i="3"/>
  <c r="P42" i="3"/>
  <c r="M41" i="3"/>
  <c r="J40" i="3"/>
  <c r="O39" i="3"/>
  <c r="L38" i="3"/>
  <c r="N41" i="3"/>
  <c r="K40" i="3"/>
  <c r="H39" i="3"/>
  <c r="P39" i="3"/>
  <c r="M38" i="3"/>
  <c r="O41" i="3"/>
  <c r="L40" i="3"/>
  <c r="I39" i="3"/>
  <c r="N38" i="3"/>
  <c r="H41" i="3"/>
  <c r="P41" i="3"/>
  <c r="M40" i="3"/>
  <c r="J39" i="3"/>
  <c r="O38" i="3"/>
  <c r="I41" i="3"/>
  <c r="N40" i="3"/>
  <c r="K39" i="3"/>
  <c r="H38" i="3"/>
  <c r="P38" i="3"/>
  <c r="O22" i="3"/>
  <c r="N23" i="3"/>
  <c r="O20" i="3"/>
  <c r="O27" i="3"/>
  <c r="N18" i="3"/>
  <c r="O19" i="3"/>
  <c r="O36" i="3"/>
  <c r="P34" i="3"/>
  <c r="N34" i="3"/>
  <c r="O35" i="3"/>
  <c r="P32" i="3"/>
  <c r="N26" i="3"/>
  <c r="N24" i="3"/>
  <c r="N32" i="3"/>
  <c r="O30" i="3"/>
  <c r="P31" i="3"/>
  <c r="N31" i="3"/>
  <c r="O28" i="3"/>
  <c r="P26" i="3"/>
  <c r="N33" i="3"/>
  <c r="N25" i="3"/>
  <c r="O37" i="3"/>
  <c r="O29" i="3"/>
  <c r="O21" i="3"/>
  <c r="P33" i="3"/>
  <c r="P25" i="3"/>
  <c r="P24" i="3"/>
  <c r="P23" i="3"/>
  <c r="P22" i="3"/>
  <c r="P21" i="3"/>
  <c r="P20" i="3"/>
  <c r="N30" i="3"/>
  <c r="N22" i="3"/>
  <c r="O34" i="3"/>
  <c r="O26" i="3"/>
  <c r="O18" i="3"/>
  <c r="P30" i="3"/>
  <c r="N37" i="3"/>
  <c r="N29" i="3"/>
  <c r="N21" i="3"/>
  <c r="O33" i="3"/>
  <c r="O25" i="3"/>
  <c r="P37" i="3"/>
  <c r="P29" i="3"/>
  <c r="N36" i="3"/>
  <c r="N28" i="3"/>
  <c r="N20" i="3"/>
  <c r="O32" i="3"/>
  <c r="O24" i="3"/>
  <c r="P36" i="3"/>
  <c r="P28" i="3"/>
  <c r="N35" i="3"/>
  <c r="N27" i="3"/>
  <c r="N19" i="3"/>
  <c r="O31" i="3"/>
  <c r="O23" i="3"/>
  <c r="P35" i="3"/>
  <c r="P27" i="3"/>
  <c r="P19" i="3"/>
  <c r="P18" i="3"/>
  <c r="I36" i="3"/>
  <c r="J29" i="3"/>
  <c r="H26" i="3"/>
  <c r="I35" i="3"/>
  <c r="I19" i="3"/>
  <c r="J28" i="3"/>
  <c r="K37" i="3"/>
  <c r="K21" i="3"/>
  <c r="L30" i="3"/>
  <c r="M23" i="3"/>
  <c r="H25" i="3"/>
  <c r="K20" i="3"/>
  <c r="I31" i="3"/>
  <c r="K33" i="3"/>
  <c r="L26" i="3"/>
  <c r="M35" i="3"/>
  <c r="M19" i="3"/>
  <c r="I34" i="3"/>
  <c r="L29" i="3"/>
  <c r="H22" i="3"/>
  <c r="J24" i="3"/>
  <c r="H35" i="3"/>
  <c r="H19" i="3"/>
  <c r="I28" i="3"/>
  <c r="J37" i="3"/>
  <c r="J21" i="3"/>
  <c r="K30" i="3"/>
  <c r="L23" i="3"/>
  <c r="M32" i="3"/>
  <c r="H37" i="3"/>
  <c r="H34" i="3"/>
  <c r="H18" i="3"/>
  <c r="I27" i="3"/>
  <c r="J36" i="3"/>
  <c r="J20" i="3"/>
  <c r="K29" i="3"/>
  <c r="L22" i="3"/>
  <c r="M31" i="3"/>
  <c r="K36" i="3"/>
  <c r="H33" i="3"/>
  <c r="I26" i="3"/>
  <c r="J35" i="3"/>
  <c r="J19" i="3"/>
  <c r="K28" i="3"/>
  <c r="L37" i="3"/>
  <c r="L21" i="3"/>
  <c r="M30" i="3"/>
  <c r="J27" i="3"/>
  <c r="M22" i="3"/>
  <c r="H30" i="3"/>
  <c r="I23" i="3"/>
  <c r="J32" i="3"/>
  <c r="K25" i="3"/>
  <c r="L34" i="3"/>
  <c r="L18" i="3"/>
  <c r="M27" i="3"/>
  <c r="I18" i="3"/>
  <c r="H27" i="3"/>
  <c r="I20" i="3"/>
  <c r="K22" i="3"/>
  <c r="L31" i="3"/>
  <c r="G17" i="3"/>
  <c r="M21" i="3"/>
  <c r="M29" i="3"/>
  <c r="M37" i="3"/>
  <c r="L20" i="3"/>
  <c r="L28" i="3"/>
  <c r="L36" i="3"/>
  <c r="K19" i="3"/>
  <c r="K27" i="3"/>
  <c r="K35" i="3"/>
  <c r="J18" i="3"/>
  <c r="J26" i="3"/>
  <c r="J34" i="3"/>
  <c r="I25" i="3"/>
  <c r="I33" i="3"/>
  <c r="H24" i="3"/>
  <c r="H32" i="3"/>
  <c r="M25" i="3"/>
  <c r="M33" i="3"/>
  <c r="L24" i="3"/>
  <c r="L32" i="3"/>
  <c r="K23" i="3"/>
  <c r="K31" i="3"/>
  <c r="J22" i="3"/>
  <c r="J30" i="3"/>
  <c r="I21" i="3"/>
  <c r="I29" i="3"/>
  <c r="I37" i="3"/>
  <c r="H20" i="3"/>
  <c r="H28" i="3"/>
  <c r="H36" i="3"/>
  <c r="H31" i="3"/>
  <c r="H23" i="3"/>
  <c r="I32" i="3"/>
  <c r="I24" i="3"/>
  <c r="J33" i="3"/>
  <c r="J25" i="3"/>
  <c r="K34" i="3"/>
  <c r="K26" i="3"/>
  <c r="K18" i="3"/>
  <c r="L35" i="3"/>
  <c r="L27" i="3"/>
  <c r="L19" i="3"/>
  <c r="M36" i="3"/>
  <c r="M28" i="3"/>
  <c r="M20" i="3"/>
  <c r="H29" i="3"/>
  <c r="H21" i="3"/>
  <c r="I30" i="3"/>
  <c r="I22" i="3"/>
  <c r="J31" i="3"/>
  <c r="J23" i="3"/>
  <c r="K32" i="3"/>
  <c r="K24" i="3"/>
  <c r="L33" i="3"/>
  <c r="L25" i="3"/>
  <c r="M34" i="3"/>
  <c r="M26" i="3"/>
  <c r="M18" i="3"/>
  <c r="G42" i="3" l="1"/>
  <c r="G40" i="3"/>
  <c r="G39" i="3"/>
  <c r="G41" i="3"/>
  <c r="G38" i="3"/>
  <c r="G23" i="3"/>
  <c r="G31" i="3"/>
  <c r="G24" i="3"/>
  <c r="G33" i="3"/>
  <c r="G34" i="3"/>
  <c r="G18" i="3"/>
  <c r="G19" i="3"/>
  <c r="G27" i="3"/>
  <c r="G35" i="3"/>
  <c r="G29" i="3"/>
  <c r="G26" i="3"/>
  <c r="G20" i="3"/>
  <c r="G28" i="3"/>
  <c r="G36" i="3"/>
  <c r="G21" i="3"/>
  <c r="G37" i="3"/>
  <c r="G22" i="3"/>
  <c r="G30" i="3"/>
  <c r="G32" i="3"/>
  <c r="G2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<sst xmlns="http://schemas.openxmlformats.org/spreadsheetml/2006/main" count="88" uniqueCount="62">
  <si>
    <t>Project Start</t>
  </si>
  <si>
    <t>Eva Sharp</t>
  </si>
  <si>
    <t>Ida Medina</t>
  </si>
  <si>
    <t>Jean Mack</t>
  </si>
  <si>
    <t>Carmen Snyder</t>
  </si>
  <si>
    <t>Curtis Farmer</t>
  </si>
  <si>
    <t>Elvira Bridges</t>
  </si>
  <si>
    <t>Start</t>
  </si>
  <si>
    <t>Assigned To</t>
  </si>
  <si>
    <t>Milestone 1</t>
  </si>
  <si>
    <t>Milestone 2</t>
  </si>
  <si>
    <t>Milestone 3</t>
  </si>
  <si>
    <t>Milestone 4</t>
  </si>
  <si>
    <t>Milestone Label</t>
  </si>
  <si>
    <t>Date</t>
  </si>
  <si>
    <t>Bottom</t>
  </si>
  <si>
    <t>Top</t>
  </si>
  <si>
    <t>Milestone 5</t>
  </si>
  <si>
    <t>Brett Bowman</t>
  </si>
  <si>
    <t>Sheri Beck</t>
  </si>
  <si>
    <t>Carroll Chavez</t>
  </si>
  <si>
    <t>Maggie Diaz</t>
  </si>
  <si>
    <t>Project Timeline</t>
  </si>
  <si>
    <t>Phase</t>
  </si>
  <si>
    <t>Task</t>
  </si>
  <si>
    <t>Start Date</t>
  </si>
  <si>
    <t>End Date</t>
  </si>
  <si>
    <t>Task 01</t>
  </si>
  <si>
    <t>Task 02</t>
  </si>
  <si>
    <t>Task 03</t>
  </si>
  <si>
    <t>Task 04</t>
  </si>
  <si>
    <t>Task 05</t>
  </si>
  <si>
    <t>Task 06</t>
  </si>
  <si>
    <t>Task 07</t>
  </si>
  <si>
    <t>Task 08</t>
  </si>
  <si>
    <t>Task 09</t>
  </si>
  <si>
    <t>Task 10</t>
  </si>
  <si>
    <t>Task 11</t>
  </si>
  <si>
    <t>Task 12</t>
  </si>
  <si>
    <t>Task 13</t>
  </si>
  <si>
    <t>Task 14</t>
  </si>
  <si>
    <t>Task 15</t>
  </si>
  <si>
    <t>Task 16</t>
  </si>
  <si>
    <t>Task 17</t>
  </si>
  <si>
    <t>Task 18</t>
  </si>
  <si>
    <t>Task 19</t>
  </si>
  <si>
    <t>Task 20</t>
  </si>
  <si>
    <t>Task 21</t>
  </si>
  <si>
    <t>Task 22</t>
  </si>
  <si>
    <t>Task 23</t>
  </si>
  <si>
    <t>Task 24</t>
  </si>
  <si>
    <t>Task 25</t>
  </si>
  <si>
    <t>Phase 01</t>
  </si>
  <si>
    <t>Phase 02</t>
  </si>
  <si>
    <t>Phase 03</t>
  </si>
  <si>
    <t>Phase 04</t>
  </si>
  <si>
    <t>Phase 05</t>
  </si>
  <si>
    <t>Phase 06</t>
  </si>
  <si>
    <t>Team Members</t>
  </si>
  <si>
    <r>
      <t xml:space="preserve">This is the template for your project timeline. In the following table, write the start date of your project. Write the names of the goals you want to highlight on the timeline, as well as the corresponding completion dates. </t>
    </r>
    <r>
      <rPr>
        <b/>
        <sz val="11"/>
        <color theme="1"/>
        <rFont val="Varela Round Regular"/>
      </rPr>
      <t>Note:</t>
    </r>
    <r>
      <rPr>
        <sz val="11"/>
        <color theme="1"/>
        <rFont val="Varela Round Regular"/>
      </rPr>
      <t xml:space="preserve"> You can add a maximum of 5 goals. 
In the second table, enter the names of the corresponding project phases and tasks. Enter the start date and end date for each task. Assign the task to the corresponding team member. </t>
    </r>
    <r>
      <rPr>
        <b/>
        <sz val="11"/>
        <color theme="1"/>
        <rFont val="Varela Round Regular"/>
      </rPr>
      <t>Note:</t>
    </r>
    <r>
      <rPr>
        <sz val="11"/>
        <color theme="1"/>
        <rFont val="Varela Round Regular"/>
      </rPr>
      <t xml:space="preserve"> this template allows a maximum of 25 tasks to be organized.</t>
    </r>
  </si>
  <si>
    <r>
      <t xml:space="preserve">Write in the following table the information of the members of your team that will develop the project. </t>
    </r>
    <r>
      <rPr>
        <b/>
        <sz val="11"/>
        <color theme="1"/>
        <rFont val="Varela Round Regular"/>
      </rPr>
      <t>Note:</t>
    </r>
    <r>
      <rPr>
        <sz val="11"/>
        <color theme="1"/>
        <rFont val="Varela Round Regular"/>
      </rPr>
      <t xml:space="preserve">  You can write up to a maximum of 10 employees.</t>
    </r>
  </si>
  <si>
    <t>Phase 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</si>
</sst>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sz val="11"/>
      <color theme="1"/>
      <name val="Varela Round Regular"/>
    </font>
    <font>
      <b/>
      <sz val="14"/>
      <color theme="0"/>
      <name val="Varela Round Regular"/>
    </font>
    <font>
      <b/>
      <sz val="14"/>
      <color theme="1"/>
      <name val="Varela Round Regular"/>
    </font>
    <font>
      <sz val="8"/>
      <name val="Calibri"/>
      <family val="2"/>
      <scheme val="minor"/>
    </font>
    <font>
      <sz val="14"/>
      <color theme="1"/>
      <name val="Varela Round Regular"/>
    </font>
    <font>
      <b/>
      <sz val="45"/>
      <color theme="3"/>
      <name val="Varela Round Regular"/>
    </font>
    <font>
      <b/>
      <sz val="11"/>
      <color theme="1"/>
      <name val="Varela Round Regular"/>
    </font>
  </fonts>
  <fills count="4">
    <fill>
      <patternFill patternType="none"/>
    </fill>
    <fill>
      <patternFill patternType="gray125"/>
    </fill>
    <fill>
      <patternFill patternType="solid">
        <fgColor theme="5"/>
        <bgColor indexed="64"/>
      </patternFill>
    </fill>
    <fill>
      <patternFill patternType="solid">
        <fgColor theme="4"/>
        <bgColor theme="4"/>
      </patternFill>
    </fill>
  </fills>
  <borders count="5">
    <border>
      <left/>
      <right/>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2" fillId="0" borderId="0" xfId="0" applyFont="1" applyAlignment="1">
      <alignment vertical="center"/>
    </xf>
    <xf numFmtId="14" fontId="2" fillId="0" borderId="0" xfId="0" applyNumberFormat="1" applyFont="1" applyAlignment="1">
      <alignment vertical="center"/>
    </xf>
    <xf numFmtId="9" fontId="2" fillId="0" borderId="0" xfId="1" applyFont="1" applyAlignment="1">
      <alignment vertical="center"/>
    </xf>
    <xf numFmtId="0" fontId="2" fillId="0" borderId="0" xfId="0" applyNumberFormat="1" applyFont="1" applyAlignment="1">
      <alignment vertical="center"/>
    </xf>
    <xf numFmtId="14" fontId="2" fillId="0" borderId="0" xfId="0" applyNumberFormat="1" applyFont="1" applyAlignment="1">
      <alignment horizontal="left" vertical="center"/>
    </xf>
    <xf numFmtId="0" fontId="4" fillId="0" borderId="0" xfId="0" applyFont="1" applyAlignment="1">
      <alignment vertical="center"/>
    </xf>
    <xf numFmtId="0" fontId="3" fillId="2" borderId="0" xfId="0" applyFont="1" applyFill="1" applyAlignment="1">
      <alignment vertical="center"/>
    </xf>
    <xf numFmtId="0" fontId="3" fillId="2" borderId="0" xfId="0" applyFont="1" applyFill="1" applyAlignment="1">
      <alignment horizontal="lef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3" fillId="3" borderId="1" xfId="0" applyFont="1" applyFill="1" applyBorder="1" applyAlignment="1">
      <alignment vertical="center"/>
    </xf>
    <xf numFmtId="0" fontId="3" fillId="3" borderId="2" xfId="0" applyFont="1" applyFill="1" applyBorder="1" applyAlignment="1">
      <alignment vertical="center"/>
    </xf>
    <xf numFmtId="9" fontId="2" fillId="0" borderId="1" xfId="1" applyNumberFormat="1" applyFont="1" applyBorder="1" applyAlignment="1">
      <alignment vertical="center"/>
    </xf>
    <xf numFmtId="9" fontId="2" fillId="0" borderId="2" xfId="1" applyNumberFormat="1" applyFont="1" applyBorder="1" applyAlignment="1">
      <alignment vertical="center"/>
    </xf>
    <xf numFmtId="9" fontId="2" fillId="0" borderId="3" xfId="1" applyNumberFormat="1" applyFont="1" applyBorder="1" applyAlignment="1">
      <alignment vertical="center"/>
    </xf>
    <xf numFmtId="9" fontId="2" fillId="0" borderId="4" xfId="1" applyNumberFormat="1" applyFont="1" applyBorder="1" applyAlignment="1">
      <alignment vertical="center"/>
    </xf>
    <xf numFmtId="0" fontId="7" fillId="0" borderId="0" xfId="0" applyFont="1" applyAlignment="1">
      <alignment horizontal="center" vertical="center"/>
    </xf>
    <xf numFmtId="0" fontId="2" fillId="0" borderId="0" xfId="0" applyFont="1" applyAlignment="1">
      <alignment horizontal="left" vertical="center" wrapText="1"/>
    </xf>
  </cellXfs>
  <cellStyles count="2">
    <cellStyle name="Normal" xfId="0" builtinId="0"/>
    <cellStyle name="Percent" xfId="1" builtinId="5"/>
  </cellStyles>
  <dxfs count="38">
    <dxf>
      <font>
        <strike val="0"/>
        <outline val="0"/>
        <shadow val="0"/>
        <u val="none"/>
        <vertAlign val="baseline"/>
        <sz val="11"/>
        <color theme="1"/>
        <name val="Varela Round Regular"/>
        <scheme val="none"/>
      </font>
      <alignment horizontal="center" vertical="center" textRotation="0" wrapText="0" indent="0" justifyLastLine="0" shrinkToFit="0" readingOrder="0"/>
    </dxf>
    <dxf>
      <font>
        <strike val="0"/>
        <outline val="0"/>
        <shadow val="0"/>
        <u val="none"/>
        <vertAlign val="baseline"/>
        <sz val="11"/>
        <color theme="1"/>
        <name val="Varela Round Regular"/>
        <scheme val="none"/>
      </font>
      <alignment horizontal="center" vertical="center" textRotation="0" wrapText="0" indent="0" justifyLastLine="0" shrinkToFit="0" readingOrder="0"/>
    </dxf>
    <dxf>
      <font>
        <strike val="0"/>
        <outline val="0"/>
        <shadow val="0"/>
        <u val="none"/>
        <vertAlign val="baseline"/>
        <sz val="14"/>
        <color theme="1"/>
        <name val="Varela Round Regular"/>
        <scheme val="none"/>
      </font>
      <alignment horizontal="center" vertical="center" textRotation="0" wrapText="0" indent="0" justifyLastLine="0" shrinkToFit="0" readingOrder="0"/>
    </dxf>
    <dxf>
      <font>
        <strike val="0"/>
        <outline val="0"/>
        <shadow val="0"/>
        <u val="none"/>
        <vertAlign val="baseline"/>
        <sz val="11"/>
        <color theme="1"/>
        <name val="Varela Round Regular"/>
        <scheme val="none"/>
      </font>
      <numFmt numFmtId="164" formatCode="m/d/yyyy"/>
      <alignment horizontal="general" vertical="center" textRotation="0" wrapText="0" indent="0" justifyLastLine="0" shrinkToFit="0" readingOrder="0"/>
    </dxf>
    <dxf>
      <font>
        <strike val="0"/>
        <outline val="0"/>
        <shadow val="0"/>
        <u val="none"/>
        <vertAlign val="baseline"/>
        <sz val="11"/>
        <color theme="1"/>
        <name val="Varela Round Regular"/>
        <scheme val="none"/>
      </font>
      <alignment horizontal="general" vertical="center" textRotation="0" wrapText="0" indent="0" justifyLastLine="0" shrinkToFit="0" readingOrder="0"/>
    </dxf>
    <dxf>
      <font>
        <strike val="0"/>
        <outline val="0"/>
        <shadow val="0"/>
        <u val="none"/>
        <vertAlign val="baseline"/>
        <sz val="11"/>
        <color theme="1"/>
        <name val="Varela Round Regular"/>
        <scheme val="none"/>
      </font>
      <alignment horizontal="general" vertical="center" textRotation="0" wrapText="0" indent="0" justifyLastLine="0" shrinkToFit="0" readingOrder="0"/>
    </dxf>
    <dxf>
      <font>
        <b/>
        <strike val="0"/>
        <outline val="0"/>
        <shadow val="0"/>
        <u val="none"/>
        <vertAlign val="baseline"/>
        <sz val="14"/>
        <color theme="1"/>
        <name val="Varela Round Regular"/>
        <scheme val="none"/>
      </font>
      <alignment horizontal="general" vertical="center" textRotation="0" wrapText="0" indent="0" justifyLastLine="0" shrinkToFit="0" readingOrder="0"/>
    </dxf>
    <dxf>
      <font>
        <strike val="0"/>
        <outline val="0"/>
        <shadow val="0"/>
        <u val="none"/>
        <vertAlign val="baseline"/>
        <sz val="11"/>
        <color theme="1"/>
        <name val="Varela Round Regular"/>
        <scheme val="none"/>
      </font>
      <alignment horizontal="general" vertical="center" textRotation="0" wrapText="0" indent="0" justifyLastLine="0" shrinkToFit="0" readingOrder="0"/>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0" formatCode="General"/>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164" formatCode="m/d/yyyy"/>
      <alignment horizontal="general"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164" formatCode="m/d/yyyy"/>
      <alignment horizontal="left"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numFmt numFmtId="164" formatCode="m/d/yyyy"/>
      <alignment horizontal="left" vertical="center" textRotation="0" wrapText="0" indent="0" justifyLastLine="0" shrinkToFit="0" readingOrder="0"/>
    </dxf>
    <dxf>
      <numFmt numFmtId="164" formatCode="m/d/yyyy"/>
    </dxf>
    <dxf>
      <font>
        <strike val="0"/>
        <outline val="0"/>
        <shadow val="0"/>
        <u val="none"/>
        <vertAlign val="baseline"/>
        <sz val="11"/>
        <color theme="1"/>
        <name val="Varela Round Regular"/>
        <scheme val="none"/>
      </font>
      <alignment horizontal="general" vertical="center" textRotation="0" wrapText="0" indent="0" justifyLastLine="0" shrinkToFit="0" readingOrder="0"/>
    </dxf>
    <dxf>
      <font>
        <strike val="0"/>
        <outline val="0"/>
        <shadow val="0"/>
        <u val="none"/>
        <vertAlign val="baseline"/>
        <sz val="11"/>
        <color theme="1"/>
        <name val="Varela Round Regular"/>
        <scheme val="none"/>
      </font>
      <alignment horizontal="general" vertical="center" textRotation="0" wrapText="0" indent="0" justifyLastLine="0" shrinkToFit="0" readingOrder="0"/>
    </dxf>
    <dxf>
      <font>
        <strike val="0"/>
        <outline val="0"/>
        <shadow val="0"/>
        <u val="none"/>
        <vertAlign val="baseline"/>
        <sz val="11"/>
        <color theme="1"/>
        <name val="Varela Round Regular"/>
        <scheme val="none"/>
      </font>
      <numFmt numFmtId="164" formatCode="m/d/yyyy"/>
      <alignment horizontal="general" vertical="center" textRotation="0" wrapText="0" indent="0" justifyLastLine="0" shrinkToFit="0" readingOrder="0"/>
    </dxf>
    <dxf>
      <font>
        <strike val="0"/>
        <outline val="0"/>
        <shadow val="0"/>
        <u val="none"/>
        <vertAlign val="baseline"/>
        <sz val="11"/>
        <color theme="1"/>
        <name val="Varela Round Regular"/>
        <scheme val="none"/>
      </font>
      <numFmt numFmtId="164" formatCode="m/d/yyyy"/>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669100506728754E-2"/>
          <c:y val="6.952538447144975E-2"/>
          <c:w val="0.8825367730517929"/>
          <c:h val="0.89681065170497409"/>
        </c:manualLayout>
      </c:layout>
      <c:barChart>
        <c:barDir val="bar"/>
        <c:grouping val="stacked"/>
        <c:varyColors val="0"/>
        <c:ser>
          <c:idx val="1"/>
          <c:order val="0"/>
          <c:tx>
            <c:strRef>
              <c:f>'Project Timeline'!$F$17</c:f>
              <c:strCache>
                <c:ptCount val="1"/>
                <c:pt idx="0">
                  <c:v>Start</c:v>
                </c:pt>
              </c:strCache>
            </c:strRef>
          </c:tx>
          <c:spPr>
            <a:no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Timeline'!$F$18:$F$42</c:f>
              <c:numCache>
                <c:formatCode>m/d/yy</c:formatCode>
                <c:ptCount val="25"/>
                <c:pt idx="0">
                  <c:v>44200</c:v>
                </c:pt>
                <c:pt idx="1">
                  <c:v>44211</c:v>
                </c:pt>
                <c:pt idx="2">
                  <c:v>44233</c:v>
                </c:pt>
                <c:pt idx="3">
                  <c:v>44216</c:v>
                </c:pt>
                <c:pt idx="4">
                  <c:v>44228</c:v>
                </c:pt>
                <c:pt idx="5">
                  <c:v>44232</c:v>
                </c:pt>
                <c:pt idx="6">
                  <c:v>44250</c:v>
                </c:pt>
                <c:pt idx="7">
                  <c:v>44261</c:v>
                </c:pt>
                <c:pt idx="8">
                  <c:v>44265</c:v>
                </c:pt>
                <c:pt idx="9">
                  <c:v>44265</c:v>
                </c:pt>
                <c:pt idx="10">
                  <c:v>44275</c:v>
                </c:pt>
                <c:pt idx="11">
                  <c:v>44296</c:v>
                </c:pt>
                <c:pt idx="12">
                  <c:v>44275</c:v>
                </c:pt>
                <c:pt idx="13">
                  <c:v>44275</c:v>
                </c:pt>
                <c:pt idx="14">
                  <c:v>44291</c:v>
                </c:pt>
                <c:pt idx="15">
                  <c:v>44307</c:v>
                </c:pt>
                <c:pt idx="16">
                  <c:v>44307</c:v>
                </c:pt>
                <c:pt idx="17">
                  <c:v>44319</c:v>
                </c:pt>
                <c:pt idx="18">
                  <c:v>44200</c:v>
                </c:pt>
                <c:pt idx="19">
                  <c:v>44200</c:v>
                </c:pt>
                <c:pt idx="20">
                  <c:v>44319</c:v>
                </c:pt>
                <c:pt idx="21">
                  <c:v>44326</c:v>
                </c:pt>
                <c:pt idx="22">
                  <c:v>44336</c:v>
                </c:pt>
                <c:pt idx="23">
                  <c:v>44347</c:v>
                </c:pt>
                <c:pt idx="24">
                  <c:v>44348</c:v>
                </c:pt>
              </c:numCache>
            </c:numRef>
          </c:val>
          <c:extLst>
            <c:ext xmlns:c16="http://schemas.microsoft.com/office/drawing/2014/chart" uri="{C3380CC4-5D6E-409C-BE32-E72D297353CC}">
              <c16:uniqueId val="{00000000-03A4-4161-A21F-E148A9A8CA0D}"/>
            </c:ext>
          </c:extLst>
        </c:ser>
        <c:ser>
          <c:idx val="3"/>
          <c:order val="1"/>
          <c:tx>
            <c:strRef>
              <c:f>'Project Timeline'!$G$17</c:f>
              <c:strCache>
                <c:ptCount val="1"/>
                <c:pt idx="0">
                  <c:v>Eva Sharp</c:v>
                </c:pt>
              </c:strCache>
            </c:strRef>
          </c:tx>
          <c:spPr>
            <a:solidFill>
              <a:schemeClr val="accent1"/>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Timeline'!$G$18:$G$42</c:f>
              <c:numCache>
                <c:formatCode>General</c:formatCode>
                <c:ptCount val="25"/>
                <c:pt idx="0">
                  <c:v>12</c:v>
                </c:pt>
                <c:pt idx="1">
                  <c:v>22</c:v>
                </c:pt>
                <c:pt idx="2">
                  <c:v>21</c:v>
                </c:pt>
                <c:pt idx="3">
                  <c:v>41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1-03A4-4161-A21F-E148A9A8CA0D}"/>
            </c:ext>
          </c:extLst>
        </c:ser>
        <c:ser>
          <c:idx val="2"/>
          <c:order val="2"/>
          <c:tx>
            <c:strRef>
              <c:f>'Project Timeline'!$H$17</c:f>
              <c:strCache>
                <c:ptCount val="1"/>
                <c:pt idx="0">
                  <c:v>Ida Medina</c:v>
                </c:pt>
              </c:strCache>
            </c:strRef>
          </c:tx>
          <c:spPr>
            <a:solidFill>
              <a:schemeClr val="accent2"/>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Timeline'!$H$18:$H$42</c:f>
              <c:numCache>
                <c:formatCode>General</c:formatCode>
                <c:ptCount val="25"/>
                <c:pt idx="0">
                  <c:v>0</c:v>
                </c:pt>
                <c:pt idx="1">
                  <c:v>0</c:v>
                </c:pt>
                <c:pt idx="2">
                  <c:v>0</c:v>
                </c:pt>
                <c:pt idx="3">
                  <c:v>0</c:v>
                </c:pt>
                <c:pt idx="4">
                  <c:v>15</c:v>
                </c:pt>
                <c:pt idx="5">
                  <c:v>18</c:v>
                </c:pt>
                <c:pt idx="6">
                  <c:v>11</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2-03A4-4161-A21F-E148A9A8CA0D}"/>
            </c:ext>
          </c:extLst>
        </c:ser>
        <c:ser>
          <c:idx val="4"/>
          <c:order val="3"/>
          <c:tx>
            <c:strRef>
              <c:f>'Project Timeline'!$I$17</c:f>
              <c:strCache>
                <c:ptCount val="1"/>
                <c:pt idx="0">
                  <c:v>Jean Mack</c:v>
                </c:pt>
              </c:strCache>
            </c:strRef>
          </c:tx>
          <c:spPr>
            <a:solidFill>
              <a:schemeClr val="accent3"/>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Timeline'!$I$18:$I$42</c:f>
              <c:numCache>
                <c:formatCode>General</c:formatCode>
                <c:ptCount val="25"/>
                <c:pt idx="0">
                  <c:v>0</c:v>
                </c:pt>
                <c:pt idx="1">
                  <c:v>0</c:v>
                </c:pt>
                <c:pt idx="2">
                  <c:v>0</c:v>
                </c:pt>
                <c:pt idx="3">
                  <c:v>0</c:v>
                </c:pt>
                <c:pt idx="4">
                  <c:v>0</c:v>
                </c:pt>
                <c:pt idx="5">
                  <c:v>0</c:v>
                </c:pt>
                <c:pt idx="6">
                  <c:v>0</c:v>
                </c:pt>
                <c:pt idx="7">
                  <c:v>0</c:v>
                </c:pt>
                <c:pt idx="8">
                  <c:v>31</c:v>
                </c:pt>
                <c:pt idx="9">
                  <c:v>11</c:v>
                </c:pt>
                <c:pt idx="10">
                  <c:v>21</c:v>
                </c:pt>
                <c:pt idx="11">
                  <c:v>6</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3-03A4-4161-A21F-E148A9A8CA0D}"/>
            </c:ext>
          </c:extLst>
        </c:ser>
        <c:ser>
          <c:idx val="5"/>
          <c:order val="4"/>
          <c:tx>
            <c:strRef>
              <c:f>'Project Timeline'!$J$17</c:f>
              <c:strCache>
                <c:ptCount val="1"/>
                <c:pt idx="0">
                  <c:v>Carmen Snyder</c:v>
                </c:pt>
              </c:strCache>
            </c:strRef>
          </c:tx>
          <c:spPr>
            <a:solidFill>
              <a:schemeClr val="accent4"/>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Timeline'!$J$18:$J$42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16</c:v>
                </c:pt>
                <c:pt idx="13">
                  <c:v>31</c:v>
                </c:pt>
                <c:pt idx="14">
                  <c:v>16</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4-03A4-4161-A21F-E148A9A8CA0D}"/>
            </c:ext>
          </c:extLst>
        </c:ser>
        <c:ser>
          <c:idx val="6"/>
          <c:order val="5"/>
          <c:tx>
            <c:strRef>
              <c:f>'Project Timeline'!$K$17</c:f>
              <c:strCache>
                <c:ptCount val="1"/>
                <c:pt idx="0">
                  <c:v>Curtis Farmer</c:v>
                </c:pt>
              </c:strCache>
            </c:strRef>
          </c:tx>
          <c:spPr>
            <a:solidFill>
              <a:schemeClr val="accent5"/>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Timeline'!$K$18:$K$42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6</c:v>
                </c:pt>
                <c:pt idx="16">
                  <c:v>12</c:v>
                </c:pt>
                <c:pt idx="17">
                  <c:v>1</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5-03A4-4161-A21F-E148A9A8CA0D}"/>
            </c:ext>
          </c:extLst>
        </c:ser>
        <c:ser>
          <c:idx val="7"/>
          <c:order val="6"/>
          <c:tx>
            <c:strRef>
              <c:f>'Project Timeline'!$L$17</c:f>
              <c:strCache>
                <c:ptCount val="1"/>
                <c:pt idx="0">
                  <c:v>Elvira Bridges</c:v>
                </c:pt>
              </c:strCache>
            </c:strRef>
          </c:tx>
          <c:spPr>
            <a:solidFill>
              <a:schemeClr val="accent6"/>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Timeline'!$L$18:$L$42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56</c:v>
                </c:pt>
                <c:pt idx="19">
                  <c:v>106</c:v>
                </c:pt>
                <c:pt idx="20">
                  <c:v>0</c:v>
                </c:pt>
                <c:pt idx="21">
                  <c:v>0</c:v>
                </c:pt>
                <c:pt idx="22">
                  <c:v>0</c:v>
                </c:pt>
                <c:pt idx="23">
                  <c:v>0</c:v>
                </c:pt>
                <c:pt idx="24">
                  <c:v>0</c:v>
                </c:pt>
              </c:numCache>
            </c:numRef>
          </c:val>
          <c:extLst>
            <c:ext xmlns:c16="http://schemas.microsoft.com/office/drawing/2014/chart" uri="{C3380CC4-5D6E-409C-BE32-E72D297353CC}">
              <c16:uniqueId val="{00000006-03A4-4161-A21F-E148A9A8CA0D}"/>
            </c:ext>
          </c:extLst>
        </c:ser>
        <c:ser>
          <c:idx val="13"/>
          <c:order val="7"/>
          <c:tx>
            <c:strRef>
              <c:f>'Project Timeline'!$M$17</c:f>
              <c:strCache>
                <c:ptCount val="1"/>
                <c:pt idx="0">
                  <c:v>Brett Bowman</c:v>
                </c:pt>
              </c:strCache>
            </c:strRef>
          </c:tx>
          <c:spPr>
            <a:solidFill>
              <a:schemeClr val="accent2">
                <a:lumMod val="80000"/>
                <a:lumOff val="20000"/>
              </a:schemeClr>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Timeline'!$M$18:$M$42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7</c:v>
                </c:pt>
                <c:pt idx="21">
                  <c:v>10</c:v>
                </c:pt>
                <c:pt idx="22">
                  <c:v>6</c:v>
                </c:pt>
                <c:pt idx="23">
                  <c:v>13</c:v>
                </c:pt>
                <c:pt idx="24">
                  <c:v>20</c:v>
                </c:pt>
              </c:numCache>
            </c:numRef>
          </c:val>
          <c:extLst>
            <c:ext xmlns:c16="http://schemas.microsoft.com/office/drawing/2014/chart" uri="{C3380CC4-5D6E-409C-BE32-E72D297353CC}">
              <c16:uniqueId val="{00000003-1F49-4D0F-B2E0-9149FF35CD3C}"/>
            </c:ext>
          </c:extLst>
        </c:ser>
        <c:ser>
          <c:idx val="14"/>
          <c:order val="8"/>
          <c:tx>
            <c:strRef>
              <c:f>'Project Timeline'!$N$17</c:f>
              <c:strCache>
                <c:ptCount val="1"/>
                <c:pt idx="0">
                  <c:v>Sheri Beck</c:v>
                </c:pt>
              </c:strCache>
            </c:strRef>
          </c:tx>
          <c:spPr>
            <a:solidFill>
              <a:schemeClr val="accent3">
                <a:lumMod val="80000"/>
                <a:lumOff val="20000"/>
              </a:schemeClr>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Timeline'!$N$18:$N$42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1-7CDD-4C1F-B35C-09956CB4F721}"/>
            </c:ext>
          </c:extLst>
        </c:ser>
        <c:ser>
          <c:idx val="15"/>
          <c:order val="9"/>
          <c:tx>
            <c:strRef>
              <c:f>'Project Timeline'!$O$17</c:f>
              <c:strCache>
                <c:ptCount val="1"/>
                <c:pt idx="0">
                  <c:v>Carroll Chavez</c:v>
                </c:pt>
              </c:strCache>
            </c:strRef>
          </c:tx>
          <c:spPr>
            <a:solidFill>
              <a:schemeClr val="accent4">
                <a:lumMod val="80000"/>
                <a:lumOff val="20000"/>
              </a:schemeClr>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Timeline'!$O$18:$O$42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2-7CDD-4C1F-B35C-09956CB4F721}"/>
            </c:ext>
          </c:extLst>
        </c:ser>
        <c:ser>
          <c:idx val="16"/>
          <c:order val="10"/>
          <c:tx>
            <c:strRef>
              <c:f>'Project Timeline'!$P$17</c:f>
              <c:strCache>
                <c:ptCount val="1"/>
                <c:pt idx="0">
                  <c:v>Maggie Diaz</c:v>
                </c:pt>
              </c:strCache>
            </c:strRef>
          </c:tx>
          <c:spPr>
            <a:solidFill>
              <a:schemeClr val="accent5">
                <a:lumMod val="80000"/>
                <a:lumOff val="20000"/>
              </a:schemeClr>
            </a:solidFill>
            <a:ln>
              <a:noFill/>
            </a:ln>
            <a:effectLst/>
          </c:spPr>
          <c:invertIfNegative val="0"/>
          <c:cat>
            <c:multiLvlStrRef>
              <c:f>'Project Timeline'!$B$18:$C$42</c:f>
              <c:multiLvlStrCache>
                <c:ptCount val="25"/>
                <c:lvl>
                  <c:pt idx="0">
                    <c:v>Task 01</c:v>
                  </c:pt>
                  <c:pt idx="1">
                    <c:v>Task 02</c:v>
                  </c:pt>
                  <c:pt idx="2">
                    <c:v>Task 03</c:v>
                  </c:pt>
                  <c:pt idx="3">
                    <c:v>Task 04</c:v>
                  </c:pt>
                  <c:pt idx="4">
                    <c:v>Task 05</c:v>
                  </c:pt>
                  <c:pt idx="5">
                    <c:v>Task 06</c:v>
                  </c:pt>
                  <c:pt idx="6">
                    <c:v>Task 07</c:v>
                  </c:pt>
                  <c:pt idx="7">
                    <c:v>Task 08</c:v>
                  </c:pt>
                  <c:pt idx="8">
                    <c:v>Task 09</c:v>
                  </c:pt>
                  <c:pt idx="9">
                    <c:v>Task 10</c:v>
                  </c:pt>
                  <c:pt idx="10">
                    <c:v>Task 11</c:v>
                  </c:pt>
                  <c:pt idx="11">
                    <c:v>Task 12</c:v>
                  </c:pt>
                  <c:pt idx="12">
                    <c:v>Task 13</c:v>
                  </c:pt>
                  <c:pt idx="13">
                    <c:v>Task 14</c:v>
                  </c:pt>
                  <c:pt idx="14">
                    <c:v>Task 15</c:v>
                  </c:pt>
                  <c:pt idx="15">
                    <c:v>Task 16</c:v>
                  </c:pt>
                  <c:pt idx="16">
                    <c:v>Task 17</c:v>
                  </c:pt>
                  <c:pt idx="17">
                    <c:v>Task 18</c:v>
                  </c:pt>
                  <c:pt idx="18">
                    <c:v>Task 19</c:v>
                  </c:pt>
                  <c:pt idx="19">
                    <c:v>Task 20</c:v>
                  </c:pt>
                  <c:pt idx="20">
                    <c:v>Task 21</c:v>
                  </c:pt>
                  <c:pt idx="21">
                    <c:v>Task 22</c:v>
                  </c:pt>
                  <c:pt idx="22">
                    <c:v>Task 23</c:v>
                  </c:pt>
                  <c:pt idx="23">
                    <c:v>Task 24</c:v>
                  </c:pt>
                  <c:pt idx="24">
                    <c:v>Task 25</c:v>
                  </c:pt>
                </c:lvl>
                <c:lvl>
                  <c:pt idx="0">
                    <c:v>Phase 01</c:v>
                  </c:pt>
                  <c:pt idx="4">
                    <c:v>Phase 02</c:v>
                  </c:pt>
                  <c:pt idx="8">
                    <c:v>Phase 03</c:v>
                  </c:pt>
                  <c:pt idx="12">
                    <c:v>Phase 04</c:v>
                  </c:pt>
                  <c:pt idx="15">
                    <c:v>Phase 05</c:v>
                  </c:pt>
                  <c:pt idx="18">
                    <c:v>Phase 06</c:v>
                  </c:pt>
                  <c:pt idx="20">
                    <c:v>Phase 07</c:v>
                  </c:pt>
                </c:lvl>
              </c:multiLvlStrCache>
            </c:multiLvlStrRef>
          </c:cat>
          <c:val>
            <c:numRef>
              <c:f>'Project Timeline'!$P$18:$P$42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3-7CDD-4C1F-B35C-09956CB4F721}"/>
            </c:ext>
          </c:extLst>
        </c:ser>
        <c:dLbls>
          <c:showLegendKey val="0"/>
          <c:showVal val="0"/>
          <c:showCatName val="0"/>
          <c:showSerName val="0"/>
          <c:showPercent val="0"/>
          <c:showBubbleSize val="0"/>
        </c:dLbls>
        <c:gapWidth val="150"/>
        <c:overlap val="100"/>
        <c:axId val="500243952"/>
        <c:axId val="500240344"/>
      </c:barChart>
      <c:scatterChart>
        <c:scatterStyle val="lineMarker"/>
        <c:varyColors val="0"/>
        <c:ser>
          <c:idx val="8"/>
          <c:order val="11"/>
          <c:tx>
            <c:strRef>
              <c:f>'Project Timeline'!$B$9</c:f>
              <c:strCache>
                <c:ptCount val="1"/>
                <c:pt idx="0">
                  <c:v>Project Start</c:v>
                </c:pt>
              </c:strCache>
            </c:strRef>
          </c:tx>
          <c:spPr>
            <a:ln w="28575" cap="rnd">
              <a:solidFill>
                <a:schemeClr val="accent3">
                  <a:lumMod val="60000"/>
                </a:schemeClr>
              </a:solidFill>
              <a:round/>
            </a:ln>
            <a:effectLst/>
          </c:spPr>
          <c:marker>
            <c:symbol val="none"/>
          </c:marker>
          <c:dLbls>
            <c:dLbl>
              <c:idx val="0"/>
              <c:layout>
                <c:manualLayout>
                  <c:x val="0"/>
                  <c:y val="5.2803381412127176E-3"/>
                </c:manualLayout>
              </c:layout>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226A-4696-BF78-292CB6DAA6EE}"/>
                </c:ext>
              </c:extLst>
            </c:dLbl>
            <c:dLbl>
              <c:idx val="1"/>
              <c:layout>
                <c:manualLayout>
                  <c:x val="3.9697576865391822E-3"/>
                  <c:y val="-3.9774250992350164E-2"/>
                </c:manualLayout>
              </c:layout>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8C0F-E041-872F-28C5E6C04425}"/>
                </c:ext>
              </c:extLst>
            </c:dLbl>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Varela Round" pitchFamily="2" charset="-79"/>
                    <a:ea typeface="+mn-ea"/>
                    <a:cs typeface="Varela Round" pitchFamily="2" charset="-79"/>
                  </a:defRPr>
                </a:pPr>
                <a:endParaRPr lang="en-US"/>
              </a:p>
            </c:txP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 Timeline'!$C$9,'Project Timeline'!$C$9)</c:f>
              <c:numCache>
                <c:formatCode>m/d/yy</c:formatCode>
                <c:ptCount val="2"/>
                <c:pt idx="0">
                  <c:v>44200</c:v>
                </c:pt>
                <c:pt idx="1">
                  <c:v>44200</c:v>
                </c:pt>
              </c:numCache>
            </c:numRef>
          </c:xVal>
          <c:yVal>
            <c:numRef>
              <c:f>'Project Timeline'!$I$9:$J$9</c:f>
              <c:numCache>
                <c:formatCode>0%</c:formatCode>
                <c:ptCount val="2"/>
                <c:pt idx="0">
                  <c:v>0</c:v>
                </c:pt>
                <c:pt idx="1">
                  <c:v>1</c:v>
                </c:pt>
              </c:numCache>
            </c:numRef>
          </c:yVal>
          <c:smooth val="0"/>
          <c:extLst>
            <c:ext xmlns:c16="http://schemas.microsoft.com/office/drawing/2014/chart" uri="{C3380CC4-5D6E-409C-BE32-E72D297353CC}">
              <c16:uniqueId val="{00000007-03A4-4161-A21F-E148A9A8CA0D}"/>
            </c:ext>
          </c:extLst>
        </c:ser>
        <c:ser>
          <c:idx val="9"/>
          <c:order val="12"/>
          <c:tx>
            <c:strRef>
              <c:f>'Project Timeline'!$B$10</c:f>
              <c:strCache>
                <c:ptCount val="1"/>
                <c:pt idx="0">
                  <c:v>Milestone 1</c:v>
                </c:pt>
              </c:strCache>
            </c:strRef>
          </c:tx>
          <c:spPr>
            <a:ln w="28575" cap="rnd">
              <a:solidFill>
                <a:schemeClr val="accent4">
                  <a:lumMod val="60000"/>
                </a:schemeClr>
              </a:solidFill>
              <a:round/>
            </a:ln>
            <a:effectLst/>
          </c:spPr>
          <c:marker>
            <c:symbol val="none"/>
          </c:marker>
          <c:dLbls>
            <c:dLbl>
              <c:idx val="1"/>
              <c:layout>
                <c:manualLayout>
                  <c:x val="-7.4404761904759179E-4"/>
                  <c:y val="1.6897082051881195E-2"/>
                </c:manualLayout>
              </c:layout>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226A-4696-BF78-292CB6DAA6EE}"/>
                </c:ext>
              </c:extLst>
            </c:dLbl>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Varela Round" pitchFamily="2" charset="-79"/>
                    <a:ea typeface="+mn-ea"/>
                    <a:cs typeface="Varela Round" pitchFamily="2" charset="-79"/>
                  </a:defRPr>
                </a:pPr>
                <a:endParaRPr lang="en-US"/>
              </a:p>
            </c:txP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 Timeline'!$C$10,'Project Timeline'!$C$10)</c:f>
              <c:numCache>
                <c:formatCode>m/d/yy</c:formatCode>
                <c:ptCount val="2"/>
                <c:pt idx="0">
                  <c:v>44227</c:v>
                </c:pt>
                <c:pt idx="1">
                  <c:v>44227</c:v>
                </c:pt>
              </c:numCache>
            </c:numRef>
          </c:xVal>
          <c:yVal>
            <c:numRef>
              <c:f>'Project Timeline'!$I$10:$J$10</c:f>
              <c:numCache>
                <c:formatCode>0%</c:formatCode>
                <c:ptCount val="2"/>
                <c:pt idx="0">
                  <c:v>0</c:v>
                </c:pt>
                <c:pt idx="1">
                  <c:v>1</c:v>
                </c:pt>
              </c:numCache>
            </c:numRef>
          </c:yVal>
          <c:smooth val="0"/>
          <c:extLst>
            <c:ext xmlns:c16="http://schemas.microsoft.com/office/drawing/2014/chart" uri="{C3380CC4-5D6E-409C-BE32-E72D297353CC}">
              <c16:uniqueId val="{0000000A-03A4-4161-A21F-E148A9A8CA0D}"/>
            </c:ext>
          </c:extLst>
        </c:ser>
        <c:ser>
          <c:idx val="10"/>
          <c:order val="13"/>
          <c:tx>
            <c:strRef>
              <c:f>'Project Timeline'!$B$11</c:f>
              <c:strCache>
                <c:ptCount val="1"/>
                <c:pt idx="0">
                  <c:v>Milestone 2</c:v>
                </c:pt>
              </c:strCache>
            </c:strRef>
          </c:tx>
          <c:spPr>
            <a:ln w="28575" cap="rnd">
              <a:solidFill>
                <a:schemeClr val="accent5">
                  <a:lumMod val="60000"/>
                </a:schemeClr>
              </a:solidFill>
              <a:round/>
            </a:ln>
            <a:effectLst/>
          </c:spPr>
          <c:marker>
            <c:symbol val="none"/>
          </c:marker>
          <c:dLbls>
            <c:dLbl>
              <c:idx val="1"/>
              <c:layout>
                <c:manualLayout>
                  <c:x val="-7.4404761904767365E-4"/>
                  <c:y val="1.9009217308366341E-2"/>
                </c:manualLayout>
              </c:layout>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226A-4696-BF78-292CB6DAA6EE}"/>
                </c:ext>
              </c:extLst>
            </c:dLbl>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Varela Round" pitchFamily="2" charset="-79"/>
                    <a:ea typeface="+mn-ea"/>
                    <a:cs typeface="Varela Round" pitchFamily="2" charset="-79"/>
                  </a:defRPr>
                </a:pPr>
                <a:endParaRPr lang="en-US"/>
              </a:p>
            </c:txP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 Timeline'!$C$11,'Project Timeline'!$C$11)</c:f>
              <c:numCache>
                <c:formatCode>m/d/yy</c:formatCode>
                <c:ptCount val="2"/>
                <c:pt idx="0">
                  <c:v>44255</c:v>
                </c:pt>
                <c:pt idx="1">
                  <c:v>44255</c:v>
                </c:pt>
              </c:numCache>
            </c:numRef>
          </c:xVal>
          <c:yVal>
            <c:numRef>
              <c:f>'Project Timeline'!$I$11:$J$11</c:f>
              <c:numCache>
                <c:formatCode>0%</c:formatCode>
                <c:ptCount val="2"/>
                <c:pt idx="0">
                  <c:v>0</c:v>
                </c:pt>
                <c:pt idx="1">
                  <c:v>1</c:v>
                </c:pt>
              </c:numCache>
            </c:numRef>
          </c:yVal>
          <c:smooth val="0"/>
          <c:extLst>
            <c:ext xmlns:c16="http://schemas.microsoft.com/office/drawing/2014/chart" uri="{C3380CC4-5D6E-409C-BE32-E72D297353CC}">
              <c16:uniqueId val="{0000000B-03A4-4161-A21F-E148A9A8CA0D}"/>
            </c:ext>
          </c:extLst>
        </c:ser>
        <c:ser>
          <c:idx val="11"/>
          <c:order val="14"/>
          <c:tx>
            <c:strRef>
              <c:f>'Project Timeline'!$B$12</c:f>
              <c:strCache>
                <c:ptCount val="1"/>
                <c:pt idx="0">
                  <c:v>Milestone 3</c:v>
                </c:pt>
              </c:strCache>
            </c:strRef>
          </c:tx>
          <c:spPr>
            <a:ln w="28575" cap="rnd">
              <a:solidFill>
                <a:schemeClr val="accent6">
                  <a:lumMod val="60000"/>
                </a:schemeClr>
              </a:solidFill>
              <a:round/>
            </a:ln>
            <a:effectLst/>
          </c:spPr>
          <c:marker>
            <c:symbol val="none"/>
          </c:marker>
          <c:dLbls>
            <c:dLbl>
              <c:idx val="1"/>
              <c:layout>
                <c:manualLayout>
                  <c:x val="7.4404761904761901E-4"/>
                  <c:y val="1.7953149680123758E-2"/>
                </c:manualLayout>
              </c:layout>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226A-4696-BF78-292CB6DAA6EE}"/>
                </c:ext>
              </c:extLst>
            </c:dLbl>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Varela Round" pitchFamily="2" charset="-79"/>
                    <a:ea typeface="+mn-ea"/>
                    <a:cs typeface="Varela Round" pitchFamily="2" charset="-79"/>
                  </a:defRPr>
                </a:pPr>
                <a:endParaRPr lang="en-US"/>
              </a:p>
            </c:txP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 Timeline'!$C$12,'Project Timeline'!$C$12)</c:f>
              <c:numCache>
                <c:formatCode>m/d/yy</c:formatCode>
                <c:ptCount val="2"/>
                <c:pt idx="0">
                  <c:v>44276</c:v>
                </c:pt>
                <c:pt idx="1">
                  <c:v>44276</c:v>
                </c:pt>
              </c:numCache>
            </c:numRef>
          </c:xVal>
          <c:yVal>
            <c:numRef>
              <c:f>'Project Timeline'!$I$12:$J$12</c:f>
              <c:numCache>
                <c:formatCode>0%</c:formatCode>
                <c:ptCount val="2"/>
                <c:pt idx="0">
                  <c:v>0</c:v>
                </c:pt>
                <c:pt idx="1">
                  <c:v>1</c:v>
                </c:pt>
              </c:numCache>
            </c:numRef>
          </c:yVal>
          <c:smooth val="0"/>
          <c:extLst>
            <c:ext xmlns:c16="http://schemas.microsoft.com/office/drawing/2014/chart" uri="{C3380CC4-5D6E-409C-BE32-E72D297353CC}">
              <c16:uniqueId val="{0000000C-03A4-4161-A21F-E148A9A8CA0D}"/>
            </c:ext>
          </c:extLst>
        </c:ser>
        <c:ser>
          <c:idx val="0"/>
          <c:order val="15"/>
          <c:tx>
            <c:strRef>
              <c:f>'Project Timeline'!$B$13</c:f>
              <c:strCache>
                <c:ptCount val="1"/>
                <c:pt idx="0">
                  <c:v>Milestone 4</c:v>
                </c:pt>
              </c:strCache>
            </c:strRef>
          </c:tx>
          <c:spPr>
            <a:ln w="28575" cap="rnd">
              <a:solidFill>
                <a:schemeClr val="accent1"/>
              </a:solidFill>
              <a:round/>
            </a:ln>
            <a:effectLst/>
          </c:spPr>
          <c:marker>
            <c:symbol val="none"/>
          </c:marker>
          <c:dLbls>
            <c:dLbl>
              <c:idx val="1"/>
              <c:layout>
                <c:manualLayout>
                  <c:x val="1.4880952380951289E-3"/>
                  <c:y val="2.1121352564851491E-2"/>
                </c:manualLayout>
              </c:layout>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226A-4696-BF78-292CB6DAA6EE}"/>
                </c:ext>
              </c:extLst>
            </c:dLbl>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Varela Round" pitchFamily="2" charset="-79"/>
                    <a:ea typeface="+mn-ea"/>
                    <a:cs typeface="Varela Round" pitchFamily="2" charset="-79"/>
                  </a:defRPr>
                </a:pPr>
                <a:endParaRPr lang="en-US"/>
              </a:p>
            </c:txP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 Timeline'!$C$13,'Project Timeline'!$C$13)</c:f>
              <c:numCache>
                <c:formatCode>m/d/yy</c:formatCode>
                <c:ptCount val="2"/>
                <c:pt idx="0">
                  <c:v>44337</c:v>
                </c:pt>
                <c:pt idx="1">
                  <c:v>44337</c:v>
                </c:pt>
              </c:numCache>
            </c:numRef>
          </c:xVal>
          <c:yVal>
            <c:numRef>
              <c:f>'Project Timeline'!$I$13:$J$13</c:f>
              <c:numCache>
                <c:formatCode>0%</c:formatCode>
                <c:ptCount val="2"/>
                <c:pt idx="0">
                  <c:v>0</c:v>
                </c:pt>
                <c:pt idx="1">
                  <c:v>1</c:v>
                </c:pt>
              </c:numCache>
            </c:numRef>
          </c:yVal>
          <c:smooth val="0"/>
          <c:extLst>
            <c:ext xmlns:c16="http://schemas.microsoft.com/office/drawing/2014/chart" uri="{C3380CC4-5D6E-409C-BE32-E72D297353CC}">
              <c16:uniqueId val="{0000000E-03A4-4161-A21F-E148A9A8CA0D}"/>
            </c:ext>
          </c:extLst>
        </c:ser>
        <c:ser>
          <c:idx val="12"/>
          <c:order val="16"/>
          <c:tx>
            <c:strRef>
              <c:f>'Project Timeline'!$B$14</c:f>
              <c:strCache>
                <c:ptCount val="1"/>
                <c:pt idx="0">
                  <c:v>Milestone 5</c:v>
                </c:pt>
              </c:strCache>
            </c:strRef>
          </c:tx>
          <c:spPr>
            <a:ln w="28575" cap="rnd">
              <a:solidFill>
                <a:schemeClr val="accent1">
                  <a:lumMod val="80000"/>
                  <a:lumOff val="20000"/>
                </a:schemeClr>
              </a:solidFill>
              <a:round/>
            </a:ln>
            <a:effectLst/>
          </c:spPr>
          <c:marker>
            <c:symbol val="none"/>
          </c:marker>
          <c:dLbls>
            <c:dLbl>
              <c:idx val="1"/>
              <c:layout>
                <c:manualLayout>
                  <c:x val="-6.7340067340067344E-4"/>
                  <c:y val="2.185792349726776E-2"/>
                </c:manualLayout>
              </c:layout>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8C0F-E041-872F-28C5E6C04425}"/>
                </c:ext>
              </c:extLst>
            </c:dLbl>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Varela Round" pitchFamily="2" charset="-79"/>
                    <a:ea typeface="+mn-ea"/>
                    <a:cs typeface="Varela Round" pitchFamily="2" charset="-79"/>
                  </a:defRPr>
                </a:pPr>
                <a:endParaRPr lang="en-US"/>
              </a:p>
            </c:txP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 Timeline'!$C$14,'Project Timeline'!$C$14)</c:f>
              <c:numCache>
                <c:formatCode>m/d/yy</c:formatCode>
                <c:ptCount val="2"/>
                <c:pt idx="0">
                  <c:v>44367</c:v>
                </c:pt>
                <c:pt idx="1">
                  <c:v>44367</c:v>
                </c:pt>
              </c:numCache>
            </c:numRef>
          </c:xVal>
          <c:yVal>
            <c:numRef>
              <c:f>'Project Timeline'!$I$14:$J$14</c:f>
              <c:numCache>
                <c:formatCode>0%</c:formatCode>
                <c:ptCount val="2"/>
                <c:pt idx="0">
                  <c:v>0</c:v>
                </c:pt>
                <c:pt idx="1">
                  <c:v>1</c:v>
                </c:pt>
              </c:numCache>
            </c:numRef>
          </c:yVal>
          <c:smooth val="0"/>
          <c:extLst>
            <c:ext xmlns:c16="http://schemas.microsoft.com/office/drawing/2014/chart" uri="{C3380CC4-5D6E-409C-BE32-E72D297353CC}">
              <c16:uniqueId val="{00000001-1F49-4D0F-B2E0-9149FF35CD3C}"/>
            </c:ext>
          </c:extLst>
        </c:ser>
        <c:dLbls>
          <c:showLegendKey val="0"/>
          <c:showVal val="0"/>
          <c:showCatName val="0"/>
          <c:showSerName val="0"/>
          <c:showPercent val="0"/>
          <c:showBubbleSize val="0"/>
        </c:dLbls>
        <c:axId val="520465680"/>
        <c:axId val="520463384"/>
      </c:scatterChart>
      <c:catAx>
        <c:axId val="500243952"/>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Varela Round" pitchFamily="2" charset="-79"/>
                <a:ea typeface="+mn-ea"/>
                <a:cs typeface="Varela Round" pitchFamily="2" charset="-79"/>
              </a:defRPr>
            </a:pPr>
            <a:endParaRPr lang="en-US"/>
          </a:p>
        </c:txPr>
        <c:crossAx val="500240344"/>
        <c:crosses val="autoZero"/>
        <c:auto val="1"/>
        <c:lblAlgn val="ctr"/>
        <c:lblOffset val="100"/>
        <c:tickLblSkip val="1"/>
        <c:noMultiLvlLbl val="0"/>
      </c:catAx>
      <c:valAx>
        <c:axId val="500240344"/>
        <c:scaling>
          <c:orientation val="minMax"/>
          <c:min val="44197"/>
        </c:scaling>
        <c:delete val="0"/>
        <c:axPos val="t"/>
        <c:majorGridlines>
          <c:spPr>
            <a:ln w="9525" cap="flat" cmpd="sng" algn="ctr">
              <a:solidFill>
                <a:schemeClr val="tx1">
                  <a:lumMod val="15000"/>
                  <a:lumOff val="85000"/>
                </a:schemeClr>
              </a:solidFill>
              <a:round/>
            </a:ln>
            <a:effectLst/>
          </c:spPr>
        </c:majorGridlines>
        <c:numFmt formatCode="[$-409]mmm\ d\,\ yyyy;@" sourceLinked="0"/>
        <c:majorTickMark val="none"/>
        <c:minorTickMark val="none"/>
        <c:tickLblPos val="nextTo"/>
        <c:spPr>
          <a:solidFill>
            <a:schemeClr val="bg1"/>
          </a:solidFill>
          <a:ln w="38100">
            <a:solidFill>
              <a:schemeClr val="tx1"/>
            </a:solidFill>
          </a:ln>
          <a:effectLst/>
        </c:spPr>
        <c:txPr>
          <a:bodyPr rot="-60000000" spcFirstLastPara="1" vertOverflow="ellipsis" vert="horz" wrap="square" anchor="ctr" anchorCtr="1"/>
          <a:lstStyle/>
          <a:p>
            <a:pPr>
              <a:defRPr sz="1100" b="0" i="0" u="none" strike="noStrike" kern="1200" baseline="0">
                <a:solidFill>
                  <a:schemeClr val="tx1"/>
                </a:solidFill>
                <a:latin typeface="Varela Round" pitchFamily="2" charset="-79"/>
                <a:ea typeface="+mn-ea"/>
                <a:cs typeface="Varela Round" pitchFamily="2" charset="-79"/>
              </a:defRPr>
            </a:pPr>
            <a:endParaRPr lang="en-US"/>
          </a:p>
        </c:txPr>
        <c:crossAx val="500243952"/>
        <c:crosses val="autoZero"/>
        <c:crossBetween val="between"/>
      </c:valAx>
      <c:valAx>
        <c:axId val="520463384"/>
        <c:scaling>
          <c:orientation val="minMax"/>
          <c:max val="1"/>
        </c:scaling>
        <c:delete val="1"/>
        <c:axPos val="r"/>
        <c:numFmt formatCode="General" sourceLinked="0"/>
        <c:majorTickMark val="out"/>
        <c:minorTickMark val="none"/>
        <c:tickLblPos val="nextTo"/>
        <c:crossAx val="520465680"/>
        <c:crosses val="max"/>
        <c:crossBetween val="midCat"/>
        <c:majorUnit val="1"/>
      </c:valAx>
      <c:valAx>
        <c:axId val="520465680"/>
        <c:scaling>
          <c:orientation val="minMax"/>
        </c:scaling>
        <c:delete val="1"/>
        <c:axPos val="b"/>
        <c:numFmt formatCode="m/d/yy" sourceLinked="1"/>
        <c:majorTickMark val="out"/>
        <c:minorTickMark val="none"/>
        <c:tickLblPos val="nextTo"/>
        <c:crossAx val="520463384"/>
        <c:crosses val="autoZero"/>
        <c:crossBetween val="midCat"/>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sz="1100">
          <a:solidFill>
            <a:schemeClr val="tx1"/>
          </a:solidFill>
          <a:latin typeface="Varela Round" pitchFamily="2" charset="-79"/>
          <a:cs typeface="Varela Round" pitchFamily="2" charset="-79"/>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0</xdr:colOff>
      <xdr:row>2</xdr:row>
      <xdr:rowOff>0</xdr:rowOff>
    </xdr:from>
    <xdr:to>
      <xdr:col>62</xdr:col>
      <xdr:colOff>0</xdr:colOff>
      <xdr:row>42</xdr:row>
      <xdr:rowOff>0</xdr:rowOff>
    </xdr:to>
    <xdr:graphicFrame macro="">
      <xdr:nvGraphicFramePr>
        <xdr:cNvPr id="2" name="Chart 1">
          <a:extLst>
            <a:ext uri="{FF2B5EF4-FFF2-40B4-BE49-F238E27FC236}">
              <a16:creationId xmlns:a16="http://schemas.microsoft.com/office/drawing/2014/main" id="{5E520B7C-F51C-4F6F-9763-57A58AF49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FA0D9C-7DBD-41B2-93F5-36D4870FFD58}" name="Table4" displayName="Table4" ref="B18:Q42" headerRowCount="0" totalsRowShown="0" headerRowDxfId="37" dataDxfId="36">
  <tableColumns count="16">
    <tableColumn id="1" xr3:uid="{4FB54997-EE95-43BD-B099-1B3CBBB745A8}" name="Column1" dataDxfId="35"/>
    <tableColumn id="2" xr3:uid="{456BC551-F5BC-49C6-BD14-180CD1B17734}" name="Column2" dataDxfId="34"/>
    <tableColumn id="3" xr3:uid="{F0A95637-7990-4D98-85B1-9799A39859E7}" name="Column3" headerRowDxfId="33" dataDxfId="32"/>
    <tableColumn id="4" xr3:uid="{8CFC323D-3647-452C-AE4B-B08105021CD1}" name="Column4" headerRowDxfId="31" dataDxfId="30"/>
    <tableColumn id="56" xr3:uid="{E05E0EB7-68EF-48DF-A994-FD618FAC9351}" name="Column56" headerRowDxfId="29" dataDxfId="28">
      <calculatedColumnFormula>IF(Table4[[#This Row],[Column3]]=0,"",Table4[[#This Row],[Column3]])</calculatedColumnFormula>
    </tableColumn>
    <tableColumn id="5" xr3:uid="{3801459F-3E88-4B16-ADC7-83793CC736FC}" name="Column5" headerRowDxfId="27" dataDxfId="26">
      <calculatedColumnFormula>IF(ISBLANK(Table4[[#This Row],[Column4]]),0,IF(Table4[[#This Row],[Column55]]='Project Timeline'!G$17,Table4[[#This Row],[Column4]]-Table4[[#This Row],[Column3]]+1,0))</calculatedColumnFormula>
    </tableColumn>
    <tableColumn id="6" xr3:uid="{6C363EF0-0377-4EB7-9246-6FA895ECE8CE}" name="Column6" headerRowDxfId="25" dataDxfId="24">
      <calculatedColumnFormula>IF(ISBLANK(Table4[[#This Row],[Column4]]),0,IF(Table4[[#This Row],[Column55]]='Project Timeline'!H$17,Table4[[#This Row],[Column4]]-Table4[[#This Row],[Column3]]+1,0))</calculatedColumnFormula>
    </tableColumn>
    <tableColumn id="7" xr3:uid="{0B49590E-B9F0-478B-BCD8-9D49BD013D3A}" name="Column7" headerRowDxfId="23" dataDxfId="22">
      <calculatedColumnFormula>IF(ISBLANK(Table4[[#This Row],[Column4]]),0,IF(Table4[[#This Row],[Column55]]='Project Timeline'!I$17,Table4[[#This Row],[Column4]]-Table4[[#This Row],[Column3]]+1,0))</calculatedColumnFormula>
    </tableColumn>
    <tableColumn id="8" xr3:uid="{C699ADF3-2C9D-44C0-B5C8-8F8DDB07FB27}" name="Column8" headerRowDxfId="21" dataDxfId="20">
      <calculatedColumnFormula>IF(ISBLANK(Table4[[#This Row],[Column4]]),0,IF(Table4[[#This Row],[Column55]]='Project Timeline'!J$17,Table4[[#This Row],[Column4]]-Table4[[#This Row],[Column3]]+1,0))</calculatedColumnFormula>
    </tableColumn>
    <tableColumn id="9" xr3:uid="{62E7994D-D376-4758-A14C-4560AF709005}" name="Column9" headerRowDxfId="19" dataDxfId="18">
      <calculatedColumnFormula>IF(ISBLANK(Table4[[#This Row],[Column4]]),0,IF(Table4[[#This Row],[Column55]]='Project Timeline'!K$17,Table4[[#This Row],[Column4]]-Table4[[#This Row],[Column3]]+1,0))</calculatedColumnFormula>
    </tableColumn>
    <tableColumn id="10" xr3:uid="{B4D38EAA-5E1E-4DD3-8DBE-6FAA181683DC}" name="Column10" headerRowDxfId="17" dataDxfId="16">
      <calculatedColumnFormula>IF(ISBLANK(Table4[[#This Row],[Column4]]),0,IF(Table4[[#This Row],[Column55]]='Project Timeline'!L$17,Table4[[#This Row],[Column4]]-Table4[[#This Row],[Column3]]+1,0))</calculatedColumnFormula>
    </tableColumn>
    <tableColumn id="11" xr3:uid="{B257E099-BEEE-4CEF-B778-38B1FC08A142}" name="Column11" headerRowDxfId="15" dataDxfId="14">
      <calculatedColumnFormula>IF(ISBLANK(Table4[[#This Row],[Column4]]),0,IF(Table4[[#This Row],[Column55]]='Project Timeline'!M$17,Table4[[#This Row],[Column4]]-Table4[[#This Row],[Column3]]+1,0))</calculatedColumnFormula>
    </tableColumn>
    <tableColumn id="12" xr3:uid="{85959E29-8A3D-47E3-B68F-FDDA5E91D467}" name="Column12" headerRowDxfId="13" dataDxfId="12">
      <calculatedColumnFormula>IF(ISBLANK(Table4[[#This Row],[Column4]]),0,IF(Table4[[#This Row],[Column55]]='Project Timeline'!N$17,Table4[[#This Row],[Column4]]-Table4[[#This Row],[Column3]]+1,0))</calculatedColumnFormula>
    </tableColumn>
    <tableColumn id="13" xr3:uid="{DDB947EE-DDD3-4D60-AF27-62AEE33566FD}" name="Column13" headerRowDxfId="11" dataDxfId="10">
      <calculatedColumnFormula>IF(ISBLANK(Table4[[#This Row],[Column4]]),0,IF(Table4[[#This Row],[Column55]]='Project Timeline'!O$17,Table4[[#This Row],[Column4]]-Table4[[#This Row],[Column3]]+1,0))</calculatedColumnFormula>
    </tableColumn>
    <tableColumn id="14" xr3:uid="{A3878ACD-9EC5-4B1F-9996-2D8620F9570E}" name="Column14" headerRowDxfId="9" dataDxfId="8">
      <calculatedColumnFormula>IF(ISBLANK(Table4[[#This Row],[Column4]]),0,IF(Table4[[#This Row],[Column55]]='Project Timeline'!P$17,Table4[[#This Row],[Column4]]-Table4[[#This Row],[Column3]]+1,0))</calculatedColumnFormula>
    </tableColumn>
    <tableColumn id="55" xr3:uid="{25A07BF5-06DF-4C3D-A6C9-DC16575402E5}" name="Column55" dataDxfId="7"/>
  </tableColumns>
  <tableStyleInfo name="TableStyleLight17"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2CF768-4FA5-41FF-8CC5-4EE265294D8C}" name="Table3" displayName="Table3" ref="B8:C14" totalsRowShown="0" headerRowDxfId="6" dataDxfId="5">
  <autoFilter ref="B8:C14" xr:uid="{ED5E9AAC-D214-4226-8FA0-51E881AEF97C}"/>
  <tableColumns count="2">
    <tableColumn id="1" xr3:uid="{E3F6E479-B5D2-4C0E-B1E3-371A83B04AB9}" name="Milestone Label" dataDxfId="4"/>
    <tableColumn id="2" xr3:uid="{4D8B1E95-B217-4A15-85A5-BE8F3837B065}" name="Date" dataDxfId="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5CA00-A70C-403E-840C-F79DA504013C}" name="Table1" displayName="Table1" ref="B5:B15" totalsRowShown="0" headerRowDxfId="2" dataDxfId="1">
  <autoFilter ref="B5:B15" xr:uid="{FF7DC78F-E985-4DAB-8C95-48EB64B9D51F}"/>
  <tableColumns count="1">
    <tableColumn id="1" xr3:uid="{C39FF81D-22E7-4226-9E05-F07334511CA6}" name="Team Member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Project Timeline Excel Template">
      <a:dk1>
        <a:srgbClr val="54545A"/>
      </a:dk1>
      <a:lt1>
        <a:srgbClr val="FFFFFF"/>
      </a:lt1>
      <a:dk2>
        <a:srgbClr val="010001"/>
      </a:dk2>
      <a:lt2>
        <a:srgbClr val="FFFFFF"/>
      </a:lt2>
      <a:accent1>
        <a:srgbClr val="C64659"/>
      </a:accent1>
      <a:accent2>
        <a:srgbClr val="20BAA8"/>
      </a:accent2>
      <a:accent3>
        <a:srgbClr val="61AECA"/>
      </a:accent3>
      <a:accent4>
        <a:srgbClr val="1F719C"/>
      </a:accent4>
      <a:accent5>
        <a:srgbClr val="7C7F90"/>
      </a:accent5>
      <a:accent6>
        <a:srgbClr val="EAEAE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1EA1-2234-4C0C-8F25-997004DF8DE7}">
  <sheetPr>
    <tabColor theme="4"/>
    <pageSetUpPr fitToPage="1"/>
  </sheetPr>
  <dimension ref="B1:BJ42"/>
  <sheetViews>
    <sheetView showGridLines="0" tabSelected="1" zoomScale="65" zoomScaleNormal="65" workbookViewId="0">
      <selection activeCell="Q10" sqref="Q10"/>
    </sheetView>
  </sheetViews>
  <sheetFormatPr baseColWidth="10" defaultColWidth="8.83203125" defaultRowHeight="24" customHeight="1"/>
  <cols>
    <col min="1" max="1" width="2.5" style="1" customWidth="1"/>
    <col min="2" max="3" width="25" style="1" customWidth="1"/>
    <col min="4" max="5" width="15" style="1" customWidth="1"/>
    <col min="6" max="6" width="10.33203125" style="1" customWidth="1"/>
    <col min="7" max="16" width="3.83203125" style="1" hidden="1" customWidth="1"/>
    <col min="17" max="17" width="24.1640625" style="1" customWidth="1"/>
    <col min="18" max="18" width="5" style="1" customWidth="1"/>
    <col min="19" max="68" width="5.6640625" style="1" customWidth="1"/>
    <col min="69" max="16384" width="8.83203125" style="1"/>
  </cols>
  <sheetData>
    <row r="1" spans="2:62" ht="60" customHeight="1">
      <c r="S1" s="21" t="s">
        <v>22</v>
      </c>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row>
    <row r="2" spans="2:62" ht="15" customHeight="1">
      <c r="B2" s="22" t="s">
        <v>59</v>
      </c>
      <c r="C2" s="22"/>
      <c r="D2" s="22"/>
      <c r="E2" s="22"/>
      <c r="F2" s="22"/>
      <c r="G2" s="22"/>
      <c r="H2" s="22"/>
      <c r="I2" s="22"/>
      <c r="J2" s="22"/>
      <c r="K2" s="22"/>
      <c r="L2" s="22"/>
      <c r="M2" s="22"/>
      <c r="N2" s="22"/>
      <c r="O2" s="22"/>
      <c r="P2" s="22"/>
      <c r="Q2" s="22"/>
    </row>
    <row r="3" spans="2:62" ht="24" customHeight="1">
      <c r="B3" s="22"/>
      <c r="C3" s="22"/>
      <c r="D3" s="22"/>
      <c r="E3" s="22"/>
      <c r="F3" s="22"/>
      <c r="G3" s="22"/>
      <c r="H3" s="22"/>
      <c r="I3" s="22"/>
      <c r="J3" s="22"/>
      <c r="K3" s="22"/>
      <c r="L3" s="22"/>
      <c r="M3" s="22"/>
      <c r="N3" s="22"/>
      <c r="O3" s="22"/>
      <c r="P3" s="22"/>
      <c r="Q3" s="22"/>
    </row>
    <row r="4" spans="2:62" ht="24" customHeight="1">
      <c r="B4" s="22"/>
      <c r="C4" s="22"/>
      <c r="D4" s="22"/>
      <c r="E4" s="22"/>
      <c r="F4" s="22"/>
      <c r="G4" s="22"/>
      <c r="H4" s="22"/>
      <c r="I4" s="22"/>
      <c r="J4" s="22"/>
      <c r="K4" s="22"/>
      <c r="L4" s="22"/>
      <c r="M4" s="22"/>
      <c r="N4" s="22"/>
      <c r="O4" s="22"/>
      <c r="P4" s="22"/>
      <c r="Q4" s="22"/>
    </row>
    <row r="5" spans="2:62" ht="24" customHeight="1">
      <c r="B5" s="22"/>
      <c r="C5" s="22"/>
      <c r="D5" s="22"/>
      <c r="E5" s="22"/>
      <c r="F5" s="22"/>
      <c r="G5" s="22"/>
      <c r="H5" s="22"/>
      <c r="I5" s="22"/>
      <c r="J5" s="22"/>
      <c r="K5" s="22"/>
      <c r="L5" s="22"/>
      <c r="M5" s="22"/>
      <c r="N5" s="22"/>
      <c r="O5" s="22"/>
      <c r="P5" s="22"/>
      <c r="Q5" s="22"/>
    </row>
    <row r="6" spans="2:62" ht="15" customHeight="1">
      <c r="B6" s="9"/>
      <c r="C6" s="9"/>
      <c r="D6" s="9"/>
      <c r="E6" s="9"/>
      <c r="F6" s="9"/>
      <c r="G6" s="9"/>
      <c r="H6" s="9"/>
      <c r="I6" s="9"/>
      <c r="J6" s="9"/>
      <c r="K6" s="9"/>
      <c r="L6" s="9"/>
      <c r="M6" s="9"/>
      <c r="N6" s="9"/>
      <c r="O6" s="9"/>
      <c r="P6" s="9"/>
      <c r="Q6" s="9"/>
    </row>
    <row r="7" spans="2:62" ht="15" customHeight="1"/>
    <row r="8" spans="2:62" ht="30" customHeight="1">
      <c r="B8" s="6" t="s">
        <v>13</v>
      </c>
      <c r="C8" s="6" t="s">
        <v>14</v>
      </c>
      <c r="D8" s="6"/>
      <c r="E8" s="6"/>
      <c r="I8" s="15" t="s">
        <v>15</v>
      </c>
      <c r="J8" s="16" t="s">
        <v>16</v>
      </c>
    </row>
    <row r="9" spans="2:62" ht="24" customHeight="1">
      <c r="B9" s="1" t="s">
        <v>0</v>
      </c>
      <c r="C9" s="2">
        <v>44200</v>
      </c>
      <c r="D9" s="3"/>
      <c r="E9" s="3"/>
      <c r="I9" s="17">
        <v>0</v>
      </c>
      <c r="J9" s="18">
        <v>1</v>
      </c>
    </row>
    <row r="10" spans="2:62" ht="24" customHeight="1">
      <c r="B10" s="1" t="s">
        <v>9</v>
      </c>
      <c r="C10" s="2">
        <v>44227</v>
      </c>
      <c r="D10" s="3"/>
      <c r="E10" s="3"/>
      <c r="I10" s="17">
        <v>0</v>
      </c>
      <c r="J10" s="18">
        <v>1</v>
      </c>
    </row>
    <row r="11" spans="2:62" ht="24" customHeight="1">
      <c r="B11" s="1" t="s">
        <v>10</v>
      </c>
      <c r="C11" s="2">
        <v>44255</v>
      </c>
      <c r="D11" s="3"/>
      <c r="E11" s="3"/>
      <c r="I11" s="17">
        <v>0</v>
      </c>
      <c r="J11" s="18">
        <v>1</v>
      </c>
    </row>
    <row r="12" spans="2:62" ht="24" customHeight="1">
      <c r="B12" s="1" t="s">
        <v>11</v>
      </c>
      <c r="C12" s="2">
        <v>44276</v>
      </c>
      <c r="D12" s="3"/>
      <c r="E12" s="3"/>
      <c r="I12" s="17">
        <v>0</v>
      </c>
      <c r="J12" s="18">
        <v>1</v>
      </c>
    </row>
    <row r="13" spans="2:62" ht="24" customHeight="1">
      <c r="B13" s="1" t="s">
        <v>12</v>
      </c>
      <c r="C13" s="2">
        <v>44337</v>
      </c>
      <c r="D13" s="3"/>
      <c r="E13" s="3"/>
      <c r="I13" s="17">
        <v>0</v>
      </c>
      <c r="J13" s="18">
        <v>1</v>
      </c>
    </row>
    <row r="14" spans="2:62" ht="24" customHeight="1">
      <c r="B14" s="1" t="s">
        <v>17</v>
      </c>
      <c r="C14" s="2">
        <v>44367</v>
      </c>
      <c r="D14" s="3"/>
      <c r="E14" s="3"/>
      <c r="I14" s="19">
        <v>0</v>
      </c>
      <c r="J14" s="20">
        <v>1</v>
      </c>
    </row>
    <row r="15" spans="2:62" ht="15" customHeight="1"/>
    <row r="16" spans="2:62" ht="15" customHeight="1"/>
    <row r="17" spans="2:17" ht="30" customHeight="1">
      <c r="B17" s="7" t="s">
        <v>23</v>
      </c>
      <c r="C17" s="7" t="s">
        <v>24</v>
      </c>
      <c r="D17" s="8" t="s">
        <v>25</v>
      </c>
      <c r="E17" s="8" t="s">
        <v>26</v>
      </c>
      <c r="F17" s="7" t="s">
        <v>7</v>
      </c>
      <c r="G17" s="7" t="str" cm="1">
        <f t="array" ref="G17:P17">TRANSPOSE(Table1[Team Members])</f>
        <v>Eva Sharp</v>
      </c>
      <c r="H17" s="7" t="str">
        <v>Ida Medina</v>
      </c>
      <c r="I17" s="7" t="str">
        <v>Jean Mack</v>
      </c>
      <c r="J17" s="7" t="str">
        <v>Carmen Snyder</v>
      </c>
      <c r="K17" s="7" t="str">
        <v>Curtis Farmer</v>
      </c>
      <c r="L17" s="7" t="str">
        <v>Elvira Bridges</v>
      </c>
      <c r="M17" s="7" t="str">
        <v>Brett Bowman</v>
      </c>
      <c r="N17" s="7" t="str">
        <v>Sheri Beck</v>
      </c>
      <c r="O17" s="7" t="str">
        <v>Carroll Chavez</v>
      </c>
      <c r="P17" s="7" t="str">
        <v>Maggie Diaz</v>
      </c>
      <c r="Q17" s="7" t="s">
        <v>8</v>
      </c>
    </row>
    <row r="18" spans="2:17" ht="24" customHeight="1">
      <c r="B18" s="1" t="s">
        <v>52</v>
      </c>
      <c r="C18" s="1" t="s">
        <v>27</v>
      </c>
      <c r="D18" s="5">
        <f>C9</f>
        <v>44200</v>
      </c>
      <c r="E18" s="5">
        <v>44211</v>
      </c>
      <c r="F18" s="2">
        <f>IF(Table4[[#This Row],[Column3]]=0,"",Table4[[#This Row],[Column3]])</f>
        <v>44200</v>
      </c>
      <c r="G18" s="4">
        <f>IF(ISBLANK(Table4[[#This Row],[Column4]]),0,IF(Table4[[#This Row],[Column55]]='Project Timeline'!G$17,Table4[[#This Row],[Column4]]-Table4[[#This Row],[Column3]]+1,0))</f>
        <v>12</v>
      </c>
      <c r="H18" s="4">
        <f>IF(ISBLANK(Table4[[#This Row],[Column4]]),0,IF(Table4[[#This Row],[Column55]]='Project Timeline'!H$17,Table4[[#This Row],[Column4]]-Table4[[#This Row],[Column3]]+1,0))</f>
        <v>0</v>
      </c>
      <c r="I18" s="4">
        <f>IF(ISBLANK(Table4[[#This Row],[Column4]]),0,IF(Table4[[#This Row],[Column55]]='Project Timeline'!I$17,Table4[[#This Row],[Column4]]-Table4[[#This Row],[Column3]]+1,0))</f>
        <v>0</v>
      </c>
      <c r="J18" s="4">
        <f>IF(ISBLANK(Table4[[#This Row],[Column4]]),0,IF(Table4[[#This Row],[Column55]]='Project Timeline'!J$17,Table4[[#This Row],[Column4]]-Table4[[#This Row],[Column3]]+1,0))</f>
        <v>0</v>
      </c>
      <c r="K18" s="4">
        <f>IF(ISBLANK(Table4[[#This Row],[Column4]]),0,IF(Table4[[#This Row],[Column55]]='Project Timeline'!K$17,Table4[[#This Row],[Column4]]-Table4[[#This Row],[Column3]]+1,0))</f>
        <v>0</v>
      </c>
      <c r="L18" s="4">
        <f>IF(ISBLANK(Table4[[#This Row],[Column4]]),0,IF(Table4[[#This Row],[Column55]]='Project Timeline'!L$17,Table4[[#This Row],[Column4]]-Table4[[#This Row],[Column3]]+1,0))</f>
        <v>0</v>
      </c>
      <c r="M18" s="4">
        <f>IF(ISBLANK(Table4[[#This Row],[Column4]]),0,IF(Table4[[#This Row],[Column55]]='Project Timeline'!M$17,Table4[[#This Row],[Column4]]-Table4[[#This Row],[Column3]]+1,0))</f>
        <v>0</v>
      </c>
      <c r="N18" s="4">
        <f>IF(ISBLANK(Table4[[#This Row],[Column4]]),0,IF(Table4[[#This Row],[Column55]]='Project Timeline'!N$17,Table4[[#This Row],[Column4]]-Table4[[#This Row],[Column3]]+1,0))</f>
        <v>0</v>
      </c>
      <c r="O18" s="4">
        <f>IF(ISBLANK(Table4[[#This Row],[Column4]]),0,IF(Table4[[#This Row],[Column55]]='Project Timeline'!O$17,Table4[[#This Row],[Column4]]-Table4[[#This Row],[Column3]]+1,0))</f>
        <v>0</v>
      </c>
      <c r="P18" s="4">
        <f>IF(ISBLANK(Table4[[#This Row],[Column4]]),0,IF(Table4[[#This Row],[Column55]]='Project Timeline'!P$17,Table4[[#This Row],[Column4]]-Table4[[#This Row],[Column3]]+1,0))</f>
        <v>0</v>
      </c>
      <c r="Q18" s="1" t="s">
        <v>1</v>
      </c>
    </row>
    <row r="19" spans="2:17" ht="24" customHeight="1">
      <c r="C19" s="1" t="s">
        <v>28</v>
      </c>
      <c r="D19" s="5">
        <v>44211</v>
      </c>
      <c r="E19" s="5">
        <v>44232</v>
      </c>
      <c r="F19" s="2">
        <f>IF(Table4[[#This Row],[Column3]]=0,"",Table4[[#This Row],[Column3]])</f>
        <v>44211</v>
      </c>
      <c r="G19" s="4">
        <f>IF(ISBLANK(Table4[[#This Row],[Column4]]),0,IF(Table4[[#This Row],[Column55]]='Project Timeline'!G$17,Table4[[#This Row],[Column4]]-Table4[[#This Row],[Column3]]+1,0))</f>
        <v>22</v>
      </c>
      <c r="H19" s="4">
        <f>IF(ISBLANK(Table4[[#This Row],[Column4]]),0,IF(Table4[[#This Row],[Column55]]='Project Timeline'!H$17,Table4[[#This Row],[Column4]]-Table4[[#This Row],[Column3]]+1,0))</f>
        <v>0</v>
      </c>
      <c r="I19" s="4">
        <f>IF(ISBLANK(Table4[[#This Row],[Column4]]),0,IF(Table4[[#This Row],[Column55]]='Project Timeline'!I$17,Table4[[#This Row],[Column4]]-Table4[[#This Row],[Column3]]+1,0))</f>
        <v>0</v>
      </c>
      <c r="J19" s="4">
        <f>IF(ISBLANK(Table4[[#This Row],[Column4]]),0,IF(Table4[[#This Row],[Column55]]='Project Timeline'!J$17,Table4[[#This Row],[Column4]]-Table4[[#This Row],[Column3]]+1,0))</f>
        <v>0</v>
      </c>
      <c r="K19" s="4">
        <f>IF(ISBLANK(Table4[[#This Row],[Column4]]),0,IF(Table4[[#This Row],[Column55]]='Project Timeline'!K$17,Table4[[#This Row],[Column4]]-Table4[[#This Row],[Column3]]+1,0))</f>
        <v>0</v>
      </c>
      <c r="L19" s="4">
        <f>IF(ISBLANK(Table4[[#This Row],[Column4]]),0,IF(Table4[[#This Row],[Column55]]='Project Timeline'!L$17,Table4[[#This Row],[Column4]]-Table4[[#This Row],[Column3]]+1,0))</f>
        <v>0</v>
      </c>
      <c r="M19" s="4">
        <f>IF(ISBLANK(Table4[[#This Row],[Column4]]),0,IF(Table4[[#This Row],[Column55]]='Project Timeline'!M$17,Table4[[#This Row],[Column4]]-Table4[[#This Row],[Column3]]+1,0))</f>
        <v>0</v>
      </c>
      <c r="N19" s="4">
        <f>IF(ISBLANK(Table4[[#This Row],[Column4]]),0,IF(Table4[[#This Row],[Column55]]='Project Timeline'!N$17,Table4[[#This Row],[Column4]]-Table4[[#This Row],[Column3]]+1,0))</f>
        <v>0</v>
      </c>
      <c r="O19" s="4">
        <f>IF(ISBLANK(Table4[[#This Row],[Column4]]),0,IF(Table4[[#This Row],[Column55]]='Project Timeline'!O$17,Table4[[#This Row],[Column4]]-Table4[[#This Row],[Column3]]+1,0))</f>
        <v>0</v>
      </c>
      <c r="P19" s="4">
        <f>IF(ISBLANK(Table4[[#This Row],[Column4]]),0,IF(Table4[[#This Row],[Column55]]='Project Timeline'!P$17,Table4[[#This Row],[Column4]]-Table4[[#This Row],[Column3]]+1,0))</f>
        <v>0</v>
      </c>
      <c r="Q19" s="1" t="s">
        <v>1</v>
      </c>
    </row>
    <row r="20" spans="2:17" ht="24" customHeight="1">
      <c r="C20" s="1" t="s">
        <v>29</v>
      </c>
      <c r="D20" s="5">
        <v>44233</v>
      </c>
      <c r="E20" s="5">
        <v>44253</v>
      </c>
      <c r="F20" s="2">
        <f>IF(Table4[[#This Row],[Column3]]=0,"",Table4[[#This Row],[Column3]])</f>
        <v>44233</v>
      </c>
      <c r="G20" s="4">
        <f>IF(ISBLANK(Table4[[#This Row],[Column4]]),0,IF(Table4[[#This Row],[Column55]]='Project Timeline'!G$17,Table4[[#This Row],[Column4]]-Table4[[#This Row],[Column3]]+1,0))</f>
        <v>21</v>
      </c>
      <c r="H20" s="4">
        <f>IF(ISBLANK(Table4[[#This Row],[Column4]]),0,IF(Table4[[#This Row],[Column55]]='Project Timeline'!H$17,Table4[[#This Row],[Column4]]-Table4[[#This Row],[Column3]]+1,0))</f>
        <v>0</v>
      </c>
      <c r="I20" s="4">
        <f>IF(ISBLANK(Table4[[#This Row],[Column4]]),0,IF(Table4[[#This Row],[Column55]]='Project Timeline'!I$17,Table4[[#This Row],[Column4]]-Table4[[#This Row],[Column3]]+1,0))</f>
        <v>0</v>
      </c>
      <c r="J20" s="4">
        <f>IF(ISBLANK(Table4[[#This Row],[Column4]]),0,IF(Table4[[#This Row],[Column55]]='Project Timeline'!J$17,Table4[[#This Row],[Column4]]-Table4[[#This Row],[Column3]]+1,0))</f>
        <v>0</v>
      </c>
      <c r="K20" s="4">
        <f>IF(ISBLANK(Table4[[#This Row],[Column4]]),0,IF(Table4[[#This Row],[Column55]]='Project Timeline'!K$17,Table4[[#This Row],[Column4]]-Table4[[#This Row],[Column3]]+1,0))</f>
        <v>0</v>
      </c>
      <c r="L20" s="4">
        <f>IF(ISBLANK(Table4[[#This Row],[Column4]]),0,IF(Table4[[#This Row],[Column55]]='Project Timeline'!L$17,Table4[[#This Row],[Column4]]-Table4[[#This Row],[Column3]]+1,0))</f>
        <v>0</v>
      </c>
      <c r="M20" s="4">
        <f>IF(ISBLANK(Table4[[#This Row],[Column4]]),0,IF(Table4[[#This Row],[Column55]]='Project Timeline'!M$17,Table4[[#This Row],[Column4]]-Table4[[#This Row],[Column3]]+1,0))</f>
        <v>0</v>
      </c>
      <c r="N20" s="4">
        <f>IF(ISBLANK(Table4[[#This Row],[Column4]]),0,IF(Table4[[#This Row],[Column55]]='Project Timeline'!N$17,Table4[[#This Row],[Column4]]-Table4[[#This Row],[Column3]]+1,0))</f>
        <v>0</v>
      </c>
      <c r="O20" s="4">
        <f>IF(ISBLANK(Table4[[#This Row],[Column4]]),0,IF(Table4[[#This Row],[Column55]]='Project Timeline'!O$17,Table4[[#This Row],[Column4]]-Table4[[#This Row],[Column3]]+1,0))</f>
        <v>0</v>
      </c>
      <c r="P20" s="4">
        <f>IF(ISBLANK(Table4[[#This Row],[Column4]]),0,IF(Table4[[#This Row],[Column55]]='Project Timeline'!P$17,Table4[[#This Row],[Column4]]-Table4[[#This Row],[Column3]]+1,0))</f>
        <v>0</v>
      </c>
      <c r="Q20" s="1" t="s">
        <v>1</v>
      </c>
    </row>
    <row r="21" spans="2:17" ht="24" customHeight="1">
      <c r="C21" s="1" t="s">
        <v>30</v>
      </c>
      <c r="D21" s="5">
        <v>44216</v>
      </c>
      <c r="E21" s="5">
        <v>44256</v>
      </c>
      <c r="F21" s="2">
        <f>IF(Table4[[#This Row],[Column3]]=0,"",Table4[[#This Row],[Column3]])</f>
        <v>44216</v>
      </c>
      <c r="G21" s="4">
        <f>IF(ISBLANK(Table4[[#This Row],[Column4]]),0,IF(Table4[[#This Row],[Column55]]='Project Timeline'!G$17,Table4[[#This Row],[Column4]]-Table4[[#This Row],[Column3]]+1,0))</f>
        <v>41</v>
      </c>
      <c r="H21" s="4">
        <f>IF(ISBLANK(Table4[[#This Row],[Column4]]),0,IF(Table4[[#This Row],[Column55]]='Project Timeline'!H$17,Table4[[#This Row],[Column4]]-Table4[[#This Row],[Column3]]+1,0))</f>
        <v>0</v>
      </c>
      <c r="I21" s="4">
        <f>IF(ISBLANK(Table4[[#This Row],[Column4]]),0,IF(Table4[[#This Row],[Column55]]='Project Timeline'!I$17,Table4[[#This Row],[Column4]]-Table4[[#This Row],[Column3]]+1,0))</f>
        <v>0</v>
      </c>
      <c r="J21" s="4">
        <f>IF(ISBLANK(Table4[[#This Row],[Column4]]),0,IF(Table4[[#This Row],[Column55]]='Project Timeline'!J$17,Table4[[#This Row],[Column4]]-Table4[[#This Row],[Column3]]+1,0))</f>
        <v>0</v>
      </c>
      <c r="K21" s="4">
        <f>IF(ISBLANK(Table4[[#This Row],[Column4]]),0,IF(Table4[[#This Row],[Column55]]='Project Timeline'!K$17,Table4[[#This Row],[Column4]]-Table4[[#This Row],[Column3]]+1,0))</f>
        <v>0</v>
      </c>
      <c r="L21" s="4">
        <f>IF(ISBLANK(Table4[[#This Row],[Column4]]),0,IF(Table4[[#This Row],[Column55]]='Project Timeline'!L$17,Table4[[#This Row],[Column4]]-Table4[[#This Row],[Column3]]+1,0))</f>
        <v>0</v>
      </c>
      <c r="M21" s="4">
        <f>IF(ISBLANK(Table4[[#This Row],[Column4]]),0,IF(Table4[[#This Row],[Column55]]='Project Timeline'!M$17,Table4[[#This Row],[Column4]]-Table4[[#This Row],[Column3]]+1,0))</f>
        <v>0</v>
      </c>
      <c r="N21" s="4">
        <f>IF(ISBLANK(Table4[[#This Row],[Column4]]),0,IF(Table4[[#This Row],[Column55]]='Project Timeline'!N$17,Table4[[#This Row],[Column4]]-Table4[[#This Row],[Column3]]+1,0))</f>
        <v>0</v>
      </c>
      <c r="O21" s="4">
        <f>IF(ISBLANK(Table4[[#This Row],[Column4]]),0,IF(Table4[[#This Row],[Column55]]='Project Timeline'!O$17,Table4[[#This Row],[Column4]]-Table4[[#This Row],[Column3]]+1,0))</f>
        <v>0</v>
      </c>
      <c r="P21" s="4">
        <f>IF(ISBLANK(Table4[[#This Row],[Column4]]),0,IF(Table4[[#This Row],[Column55]]='Project Timeline'!P$17,Table4[[#This Row],[Column4]]-Table4[[#This Row],[Column3]]+1,0))</f>
        <v>0</v>
      </c>
      <c r="Q21" s="1" t="s">
        <v>1</v>
      </c>
    </row>
    <row r="22" spans="2:17" ht="24" customHeight="1">
      <c r="B22" s="1" t="s">
        <v>53</v>
      </c>
      <c r="C22" s="1" t="s">
        <v>31</v>
      </c>
      <c r="D22" s="5">
        <v>44228</v>
      </c>
      <c r="E22" s="5">
        <v>44242</v>
      </c>
      <c r="F22" s="2">
        <f>IF(Table4[[#This Row],[Column3]]=0,"",Table4[[#This Row],[Column3]])</f>
        <v>44228</v>
      </c>
      <c r="G22" s="4">
        <f>IF(ISBLANK(Table4[[#This Row],[Column4]]),0,IF(Table4[[#This Row],[Column55]]='Project Timeline'!G$17,Table4[[#This Row],[Column4]]-Table4[[#This Row],[Column3]]+1,0))</f>
        <v>0</v>
      </c>
      <c r="H22" s="4">
        <f>IF(ISBLANK(Table4[[#This Row],[Column4]]),0,IF(Table4[[#This Row],[Column55]]='Project Timeline'!H$17,Table4[[#This Row],[Column4]]-Table4[[#This Row],[Column3]]+1,0))</f>
        <v>15</v>
      </c>
      <c r="I22" s="4">
        <f>IF(ISBLANK(Table4[[#This Row],[Column4]]),0,IF(Table4[[#This Row],[Column55]]='Project Timeline'!I$17,Table4[[#This Row],[Column4]]-Table4[[#This Row],[Column3]]+1,0))</f>
        <v>0</v>
      </c>
      <c r="J22" s="4">
        <f>IF(ISBLANK(Table4[[#This Row],[Column4]]),0,IF(Table4[[#This Row],[Column55]]='Project Timeline'!J$17,Table4[[#This Row],[Column4]]-Table4[[#This Row],[Column3]]+1,0))</f>
        <v>0</v>
      </c>
      <c r="K22" s="4">
        <f>IF(ISBLANK(Table4[[#This Row],[Column4]]),0,IF(Table4[[#This Row],[Column55]]='Project Timeline'!K$17,Table4[[#This Row],[Column4]]-Table4[[#This Row],[Column3]]+1,0))</f>
        <v>0</v>
      </c>
      <c r="L22" s="4">
        <f>IF(ISBLANK(Table4[[#This Row],[Column4]]),0,IF(Table4[[#This Row],[Column55]]='Project Timeline'!L$17,Table4[[#This Row],[Column4]]-Table4[[#This Row],[Column3]]+1,0))</f>
        <v>0</v>
      </c>
      <c r="M22" s="4">
        <f>IF(ISBLANK(Table4[[#This Row],[Column4]]),0,IF(Table4[[#This Row],[Column55]]='Project Timeline'!M$17,Table4[[#This Row],[Column4]]-Table4[[#This Row],[Column3]]+1,0))</f>
        <v>0</v>
      </c>
      <c r="N22" s="4">
        <f>IF(ISBLANK(Table4[[#This Row],[Column4]]),0,IF(Table4[[#This Row],[Column55]]='Project Timeline'!N$17,Table4[[#This Row],[Column4]]-Table4[[#This Row],[Column3]]+1,0))</f>
        <v>0</v>
      </c>
      <c r="O22" s="4">
        <f>IF(ISBLANK(Table4[[#This Row],[Column4]]),0,IF(Table4[[#This Row],[Column55]]='Project Timeline'!O$17,Table4[[#This Row],[Column4]]-Table4[[#This Row],[Column3]]+1,0))</f>
        <v>0</v>
      </c>
      <c r="P22" s="4">
        <f>IF(ISBLANK(Table4[[#This Row],[Column4]]),0,IF(Table4[[#This Row],[Column55]]='Project Timeline'!P$17,Table4[[#This Row],[Column4]]-Table4[[#This Row],[Column3]]+1,0))</f>
        <v>0</v>
      </c>
      <c r="Q22" s="1" t="s">
        <v>2</v>
      </c>
    </row>
    <row r="23" spans="2:17" ht="24" customHeight="1">
      <c r="C23" s="1" t="s">
        <v>32</v>
      </c>
      <c r="D23" s="5">
        <v>44232</v>
      </c>
      <c r="E23" s="5">
        <v>44249</v>
      </c>
      <c r="F23" s="2">
        <f>IF(Table4[[#This Row],[Column3]]=0,"",Table4[[#This Row],[Column3]])</f>
        <v>44232</v>
      </c>
      <c r="G23" s="4">
        <f>IF(ISBLANK(Table4[[#This Row],[Column4]]),0,IF(Table4[[#This Row],[Column55]]='Project Timeline'!G$17,Table4[[#This Row],[Column4]]-Table4[[#This Row],[Column3]]+1,0))</f>
        <v>0</v>
      </c>
      <c r="H23" s="4">
        <f>IF(ISBLANK(Table4[[#This Row],[Column4]]),0,IF(Table4[[#This Row],[Column55]]='Project Timeline'!H$17,Table4[[#This Row],[Column4]]-Table4[[#This Row],[Column3]]+1,0))</f>
        <v>18</v>
      </c>
      <c r="I23" s="4">
        <f>IF(ISBLANK(Table4[[#This Row],[Column4]]),0,IF(Table4[[#This Row],[Column55]]='Project Timeline'!I$17,Table4[[#This Row],[Column4]]-Table4[[#This Row],[Column3]]+1,0))</f>
        <v>0</v>
      </c>
      <c r="J23" s="4">
        <f>IF(ISBLANK(Table4[[#This Row],[Column4]]),0,IF(Table4[[#This Row],[Column55]]='Project Timeline'!J$17,Table4[[#This Row],[Column4]]-Table4[[#This Row],[Column3]]+1,0))</f>
        <v>0</v>
      </c>
      <c r="K23" s="4">
        <f>IF(ISBLANK(Table4[[#This Row],[Column4]]),0,IF(Table4[[#This Row],[Column55]]='Project Timeline'!K$17,Table4[[#This Row],[Column4]]-Table4[[#This Row],[Column3]]+1,0))</f>
        <v>0</v>
      </c>
      <c r="L23" s="4">
        <f>IF(ISBLANK(Table4[[#This Row],[Column4]]),0,IF(Table4[[#This Row],[Column55]]='Project Timeline'!L$17,Table4[[#This Row],[Column4]]-Table4[[#This Row],[Column3]]+1,0))</f>
        <v>0</v>
      </c>
      <c r="M23" s="4">
        <f>IF(ISBLANK(Table4[[#This Row],[Column4]]),0,IF(Table4[[#This Row],[Column55]]='Project Timeline'!M$17,Table4[[#This Row],[Column4]]-Table4[[#This Row],[Column3]]+1,0))</f>
        <v>0</v>
      </c>
      <c r="N23" s="4">
        <f>IF(ISBLANK(Table4[[#This Row],[Column4]]),0,IF(Table4[[#This Row],[Column55]]='Project Timeline'!N$17,Table4[[#This Row],[Column4]]-Table4[[#This Row],[Column3]]+1,0))</f>
        <v>0</v>
      </c>
      <c r="O23" s="4">
        <f>IF(ISBLANK(Table4[[#This Row],[Column4]]),0,IF(Table4[[#This Row],[Column55]]='Project Timeline'!O$17,Table4[[#This Row],[Column4]]-Table4[[#This Row],[Column3]]+1,0))</f>
        <v>0</v>
      </c>
      <c r="P23" s="4">
        <f>IF(ISBLANK(Table4[[#This Row],[Column4]]),0,IF(Table4[[#This Row],[Column55]]='Project Timeline'!P$17,Table4[[#This Row],[Column4]]-Table4[[#This Row],[Column3]]+1,0))</f>
        <v>0</v>
      </c>
      <c r="Q23" s="1" t="s">
        <v>2</v>
      </c>
    </row>
    <row r="24" spans="2:17" ht="24" customHeight="1">
      <c r="C24" s="1" t="s">
        <v>33</v>
      </c>
      <c r="D24" s="5">
        <v>44250</v>
      </c>
      <c r="E24" s="5">
        <v>44260</v>
      </c>
      <c r="F24" s="2">
        <f>IF(Table4[[#This Row],[Column3]]=0,"",Table4[[#This Row],[Column3]])</f>
        <v>44250</v>
      </c>
      <c r="G24" s="4">
        <f>IF(ISBLANK(Table4[[#This Row],[Column4]]),0,IF(Table4[[#This Row],[Column55]]='Project Timeline'!G$17,Table4[[#This Row],[Column4]]-Table4[[#This Row],[Column3]]+1,0))</f>
        <v>0</v>
      </c>
      <c r="H24" s="4">
        <f>IF(ISBLANK(Table4[[#This Row],[Column4]]),0,IF(Table4[[#This Row],[Column55]]='Project Timeline'!H$17,Table4[[#This Row],[Column4]]-Table4[[#This Row],[Column3]]+1,0))</f>
        <v>11</v>
      </c>
      <c r="I24" s="4">
        <f>IF(ISBLANK(Table4[[#This Row],[Column4]]),0,IF(Table4[[#This Row],[Column55]]='Project Timeline'!I$17,Table4[[#This Row],[Column4]]-Table4[[#This Row],[Column3]]+1,0))</f>
        <v>0</v>
      </c>
      <c r="J24" s="4">
        <f>IF(ISBLANK(Table4[[#This Row],[Column4]]),0,IF(Table4[[#This Row],[Column55]]='Project Timeline'!J$17,Table4[[#This Row],[Column4]]-Table4[[#This Row],[Column3]]+1,0))</f>
        <v>0</v>
      </c>
      <c r="K24" s="4">
        <f>IF(ISBLANK(Table4[[#This Row],[Column4]]),0,IF(Table4[[#This Row],[Column55]]='Project Timeline'!K$17,Table4[[#This Row],[Column4]]-Table4[[#This Row],[Column3]]+1,0))</f>
        <v>0</v>
      </c>
      <c r="L24" s="4">
        <f>IF(ISBLANK(Table4[[#This Row],[Column4]]),0,IF(Table4[[#This Row],[Column55]]='Project Timeline'!L$17,Table4[[#This Row],[Column4]]-Table4[[#This Row],[Column3]]+1,0))</f>
        <v>0</v>
      </c>
      <c r="M24" s="4">
        <f>IF(ISBLANK(Table4[[#This Row],[Column4]]),0,IF(Table4[[#This Row],[Column55]]='Project Timeline'!M$17,Table4[[#This Row],[Column4]]-Table4[[#This Row],[Column3]]+1,0))</f>
        <v>0</v>
      </c>
      <c r="N24" s="4">
        <f>IF(ISBLANK(Table4[[#This Row],[Column4]]),0,IF(Table4[[#This Row],[Column55]]='Project Timeline'!N$17,Table4[[#This Row],[Column4]]-Table4[[#This Row],[Column3]]+1,0))</f>
        <v>0</v>
      </c>
      <c r="O24" s="4">
        <f>IF(ISBLANK(Table4[[#This Row],[Column4]]),0,IF(Table4[[#This Row],[Column55]]='Project Timeline'!O$17,Table4[[#This Row],[Column4]]-Table4[[#This Row],[Column3]]+1,0))</f>
        <v>0</v>
      </c>
      <c r="P24" s="4">
        <f>IF(ISBLANK(Table4[[#This Row],[Column4]]),0,IF(Table4[[#This Row],[Column55]]='Project Timeline'!P$17,Table4[[#This Row],[Column4]]-Table4[[#This Row],[Column3]]+1,0))</f>
        <v>0</v>
      </c>
      <c r="Q24" s="1" t="s">
        <v>2</v>
      </c>
    </row>
    <row r="25" spans="2:17" ht="24" customHeight="1">
      <c r="C25" s="1" t="s">
        <v>34</v>
      </c>
      <c r="D25" s="5">
        <v>44261</v>
      </c>
      <c r="E25" s="5">
        <v>44264</v>
      </c>
      <c r="F25" s="2">
        <f>IF(Table4[[#This Row],[Column3]]=0,"",Table4[[#This Row],[Column3]])</f>
        <v>44261</v>
      </c>
      <c r="G25" s="4">
        <f>IF(ISBLANK(Table4[[#This Row],[Column4]]),0,IF(Table4[[#This Row],[Column55]]='Project Timeline'!G$17,Table4[[#This Row],[Column4]]-Table4[[#This Row],[Column3]]+1,0))</f>
        <v>0</v>
      </c>
      <c r="H25" s="4">
        <f>IF(ISBLANK(Table4[[#This Row],[Column4]]),0,IF(Table4[[#This Row],[Column55]]='Project Timeline'!H$17,Table4[[#This Row],[Column4]]-Table4[[#This Row],[Column3]]+1,0))</f>
        <v>4</v>
      </c>
      <c r="I25" s="4">
        <f>IF(ISBLANK(Table4[[#This Row],[Column4]]),0,IF(Table4[[#This Row],[Column55]]='Project Timeline'!I$17,Table4[[#This Row],[Column4]]-Table4[[#This Row],[Column3]]+1,0))</f>
        <v>0</v>
      </c>
      <c r="J25" s="4">
        <f>IF(ISBLANK(Table4[[#This Row],[Column4]]),0,IF(Table4[[#This Row],[Column55]]='Project Timeline'!J$17,Table4[[#This Row],[Column4]]-Table4[[#This Row],[Column3]]+1,0))</f>
        <v>0</v>
      </c>
      <c r="K25" s="4">
        <f>IF(ISBLANK(Table4[[#This Row],[Column4]]),0,IF(Table4[[#This Row],[Column55]]='Project Timeline'!K$17,Table4[[#This Row],[Column4]]-Table4[[#This Row],[Column3]]+1,0))</f>
        <v>0</v>
      </c>
      <c r="L25" s="4">
        <f>IF(ISBLANK(Table4[[#This Row],[Column4]]),0,IF(Table4[[#This Row],[Column55]]='Project Timeline'!L$17,Table4[[#This Row],[Column4]]-Table4[[#This Row],[Column3]]+1,0))</f>
        <v>0</v>
      </c>
      <c r="M25" s="4">
        <f>IF(ISBLANK(Table4[[#This Row],[Column4]]),0,IF(Table4[[#This Row],[Column55]]='Project Timeline'!M$17,Table4[[#This Row],[Column4]]-Table4[[#This Row],[Column3]]+1,0))</f>
        <v>0</v>
      </c>
      <c r="N25" s="4">
        <f>IF(ISBLANK(Table4[[#This Row],[Column4]]),0,IF(Table4[[#This Row],[Column55]]='Project Timeline'!N$17,Table4[[#This Row],[Column4]]-Table4[[#This Row],[Column3]]+1,0))</f>
        <v>0</v>
      </c>
      <c r="O25" s="4">
        <f>IF(ISBLANK(Table4[[#This Row],[Column4]]),0,IF(Table4[[#This Row],[Column55]]='Project Timeline'!O$17,Table4[[#This Row],[Column4]]-Table4[[#This Row],[Column3]]+1,0))</f>
        <v>0</v>
      </c>
      <c r="P25" s="4">
        <f>IF(ISBLANK(Table4[[#This Row],[Column4]]),0,IF(Table4[[#This Row],[Column55]]='Project Timeline'!P$17,Table4[[#This Row],[Column4]]-Table4[[#This Row],[Column3]]+1,0))</f>
        <v>0</v>
      </c>
      <c r="Q25" s="1" t="s">
        <v>2</v>
      </c>
    </row>
    <row r="26" spans="2:17" ht="24" customHeight="1">
      <c r="B26" s="1" t="s">
        <v>54</v>
      </c>
      <c r="C26" s="1" t="s">
        <v>35</v>
      </c>
      <c r="D26" s="5">
        <v>44265</v>
      </c>
      <c r="E26" s="5">
        <v>44295</v>
      </c>
      <c r="F26" s="2">
        <f>IF(Table4[[#This Row],[Column3]]=0,"",Table4[[#This Row],[Column3]])</f>
        <v>44265</v>
      </c>
      <c r="G26" s="4">
        <f>IF(ISBLANK(Table4[[#This Row],[Column4]]),0,IF(Table4[[#This Row],[Column55]]='Project Timeline'!G$17,Table4[[#This Row],[Column4]]-Table4[[#This Row],[Column3]]+1,0))</f>
        <v>0</v>
      </c>
      <c r="H26" s="4">
        <f>IF(ISBLANK(Table4[[#This Row],[Column4]]),0,IF(Table4[[#This Row],[Column55]]='Project Timeline'!H$17,Table4[[#This Row],[Column4]]-Table4[[#This Row],[Column3]]+1,0))</f>
        <v>0</v>
      </c>
      <c r="I26" s="4">
        <f>IF(ISBLANK(Table4[[#This Row],[Column4]]),0,IF(Table4[[#This Row],[Column55]]='Project Timeline'!I$17,Table4[[#This Row],[Column4]]-Table4[[#This Row],[Column3]]+1,0))</f>
        <v>31</v>
      </c>
      <c r="J26" s="4">
        <f>IF(ISBLANK(Table4[[#This Row],[Column4]]),0,IF(Table4[[#This Row],[Column55]]='Project Timeline'!J$17,Table4[[#This Row],[Column4]]-Table4[[#This Row],[Column3]]+1,0))</f>
        <v>0</v>
      </c>
      <c r="K26" s="4">
        <f>IF(ISBLANK(Table4[[#This Row],[Column4]]),0,IF(Table4[[#This Row],[Column55]]='Project Timeline'!K$17,Table4[[#This Row],[Column4]]-Table4[[#This Row],[Column3]]+1,0))</f>
        <v>0</v>
      </c>
      <c r="L26" s="4">
        <f>IF(ISBLANK(Table4[[#This Row],[Column4]]),0,IF(Table4[[#This Row],[Column55]]='Project Timeline'!L$17,Table4[[#This Row],[Column4]]-Table4[[#This Row],[Column3]]+1,0))</f>
        <v>0</v>
      </c>
      <c r="M26" s="4">
        <f>IF(ISBLANK(Table4[[#This Row],[Column4]]),0,IF(Table4[[#This Row],[Column55]]='Project Timeline'!M$17,Table4[[#This Row],[Column4]]-Table4[[#This Row],[Column3]]+1,0))</f>
        <v>0</v>
      </c>
      <c r="N26" s="4">
        <f>IF(ISBLANK(Table4[[#This Row],[Column4]]),0,IF(Table4[[#This Row],[Column55]]='Project Timeline'!N$17,Table4[[#This Row],[Column4]]-Table4[[#This Row],[Column3]]+1,0))</f>
        <v>0</v>
      </c>
      <c r="O26" s="4">
        <f>IF(ISBLANK(Table4[[#This Row],[Column4]]),0,IF(Table4[[#This Row],[Column55]]='Project Timeline'!O$17,Table4[[#This Row],[Column4]]-Table4[[#This Row],[Column3]]+1,0))</f>
        <v>0</v>
      </c>
      <c r="P26" s="4">
        <f>IF(ISBLANK(Table4[[#This Row],[Column4]]),0,IF(Table4[[#This Row],[Column55]]='Project Timeline'!P$17,Table4[[#This Row],[Column4]]-Table4[[#This Row],[Column3]]+1,0))</f>
        <v>0</v>
      </c>
      <c r="Q26" s="1" t="s">
        <v>3</v>
      </c>
    </row>
    <row r="27" spans="2:17" ht="24" customHeight="1">
      <c r="C27" s="1" t="s">
        <v>36</v>
      </c>
      <c r="D27" s="5">
        <v>44265</v>
      </c>
      <c r="E27" s="5">
        <v>44275</v>
      </c>
      <c r="F27" s="2">
        <f>IF(Table4[[#This Row],[Column3]]=0,"",Table4[[#This Row],[Column3]])</f>
        <v>44265</v>
      </c>
      <c r="G27" s="4">
        <f>IF(ISBLANK(Table4[[#This Row],[Column4]]),0,IF(Table4[[#This Row],[Column55]]='Project Timeline'!G$17,Table4[[#This Row],[Column4]]-Table4[[#This Row],[Column3]]+1,0))</f>
        <v>0</v>
      </c>
      <c r="H27" s="4">
        <f>IF(ISBLANK(Table4[[#This Row],[Column4]]),0,IF(Table4[[#This Row],[Column55]]='Project Timeline'!H$17,Table4[[#This Row],[Column4]]-Table4[[#This Row],[Column3]]+1,0))</f>
        <v>0</v>
      </c>
      <c r="I27" s="4">
        <f>IF(ISBLANK(Table4[[#This Row],[Column4]]),0,IF(Table4[[#This Row],[Column55]]='Project Timeline'!I$17,Table4[[#This Row],[Column4]]-Table4[[#This Row],[Column3]]+1,0))</f>
        <v>11</v>
      </c>
      <c r="J27" s="4">
        <f>IF(ISBLANK(Table4[[#This Row],[Column4]]),0,IF(Table4[[#This Row],[Column55]]='Project Timeline'!J$17,Table4[[#This Row],[Column4]]-Table4[[#This Row],[Column3]]+1,0))</f>
        <v>0</v>
      </c>
      <c r="K27" s="4">
        <f>IF(ISBLANK(Table4[[#This Row],[Column4]]),0,IF(Table4[[#This Row],[Column55]]='Project Timeline'!K$17,Table4[[#This Row],[Column4]]-Table4[[#This Row],[Column3]]+1,0))</f>
        <v>0</v>
      </c>
      <c r="L27" s="4">
        <f>IF(ISBLANK(Table4[[#This Row],[Column4]]),0,IF(Table4[[#This Row],[Column55]]='Project Timeline'!L$17,Table4[[#This Row],[Column4]]-Table4[[#This Row],[Column3]]+1,0))</f>
        <v>0</v>
      </c>
      <c r="M27" s="4">
        <f>IF(ISBLANK(Table4[[#This Row],[Column4]]),0,IF(Table4[[#This Row],[Column55]]='Project Timeline'!M$17,Table4[[#This Row],[Column4]]-Table4[[#This Row],[Column3]]+1,0))</f>
        <v>0</v>
      </c>
      <c r="N27" s="4">
        <f>IF(ISBLANK(Table4[[#This Row],[Column4]]),0,IF(Table4[[#This Row],[Column55]]='Project Timeline'!N$17,Table4[[#This Row],[Column4]]-Table4[[#This Row],[Column3]]+1,0))</f>
        <v>0</v>
      </c>
      <c r="O27" s="4">
        <f>IF(ISBLANK(Table4[[#This Row],[Column4]]),0,IF(Table4[[#This Row],[Column55]]='Project Timeline'!O$17,Table4[[#This Row],[Column4]]-Table4[[#This Row],[Column3]]+1,0))</f>
        <v>0</v>
      </c>
      <c r="P27" s="4">
        <f>IF(ISBLANK(Table4[[#This Row],[Column4]]),0,IF(Table4[[#This Row],[Column55]]='Project Timeline'!P$17,Table4[[#This Row],[Column4]]-Table4[[#This Row],[Column3]]+1,0))</f>
        <v>0</v>
      </c>
      <c r="Q27" s="1" t="s">
        <v>3</v>
      </c>
    </row>
    <row r="28" spans="2:17" ht="24" customHeight="1">
      <c r="C28" s="1" t="s">
        <v>37</v>
      </c>
      <c r="D28" s="5">
        <v>44275</v>
      </c>
      <c r="E28" s="5">
        <v>44295</v>
      </c>
      <c r="F28" s="2">
        <f>IF(Table4[[#This Row],[Column3]]=0,"",Table4[[#This Row],[Column3]])</f>
        <v>44275</v>
      </c>
      <c r="G28" s="4">
        <f>IF(ISBLANK(Table4[[#This Row],[Column4]]),0,IF(Table4[[#This Row],[Column55]]='Project Timeline'!G$17,Table4[[#This Row],[Column4]]-Table4[[#This Row],[Column3]]+1,0))</f>
        <v>0</v>
      </c>
      <c r="H28" s="4">
        <f>IF(ISBLANK(Table4[[#This Row],[Column4]]),0,IF(Table4[[#This Row],[Column55]]='Project Timeline'!H$17,Table4[[#This Row],[Column4]]-Table4[[#This Row],[Column3]]+1,0))</f>
        <v>0</v>
      </c>
      <c r="I28" s="4">
        <f>IF(ISBLANK(Table4[[#This Row],[Column4]]),0,IF(Table4[[#This Row],[Column55]]='Project Timeline'!I$17,Table4[[#This Row],[Column4]]-Table4[[#This Row],[Column3]]+1,0))</f>
        <v>21</v>
      </c>
      <c r="J28" s="4">
        <f>IF(ISBLANK(Table4[[#This Row],[Column4]]),0,IF(Table4[[#This Row],[Column55]]='Project Timeline'!J$17,Table4[[#This Row],[Column4]]-Table4[[#This Row],[Column3]]+1,0))</f>
        <v>0</v>
      </c>
      <c r="K28" s="4">
        <f>IF(ISBLANK(Table4[[#This Row],[Column4]]),0,IF(Table4[[#This Row],[Column55]]='Project Timeline'!K$17,Table4[[#This Row],[Column4]]-Table4[[#This Row],[Column3]]+1,0))</f>
        <v>0</v>
      </c>
      <c r="L28" s="4">
        <f>IF(ISBLANK(Table4[[#This Row],[Column4]]),0,IF(Table4[[#This Row],[Column55]]='Project Timeline'!L$17,Table4[[#This Row],[Column4]]-Table4[[#This Row],[Column3]]+1,0))</f>
        <v>0</v>
      </c>
      <c r="M28" s="4">
        <f>IF(ISBLANK(Table4[[#This Row],[Column4]]),0,IF(Table4[[#This Row],[Column55]]='Project Timeline'!M$17,Table4[[#This Row],[Column4]]-Table4[[#This Row],[Column3]]+1,0))</f>
        <v>0</v>
      </c>
      <c r="N28" s="4">
        <f>IF(ISBLANK(Table4[[#This Row],[Column4]]),0,IF(Table4[[#This Row],[Column55]]='Project Timeline'!N$17,Table4[[#This Row],[Column4]]-Table4[[#This Row],[Column3]]+1,0))</f>
        <v>0</v>
      </c>
      <c r="O28" s="4">
        <f>IF(ISBLANK(Table4[[#This Row],[Column4]]),0,IF(Table4[[#This Row],[Column55]]='Project Timeline'!O$17,Table4[[#This Row],[Column4]]-Table4[[#This Row],[Column3]]+1,0))</f>
        <v>0</v>
      </c>
      <c r="P28" s="4">
        <f>IF(ISBLANK(Table4[[#This Row],[Column4]]),0,IF(Table4[[#This Row],[Column55]]='Project Timeline'!P$17,Table4[[#This Row],[Column4]]-Table4[[#This Row],[Column3]]+1,0))</f>
        <v>0</v>
      </c>
      <c r="Q28" s="1" t="s">
        <v>3</v>
      </c>
    </row>
    <row r="29" spans="2:17" ht="24" customHeight="1">
      <c r="C29" s="1" t="s">
        <v>38</v>
      </c>
      <c r="D29" s="5">
        <v>44296</v>
      </c>
      <c r="E29" s="5">
        <v>44301</v>
      </c>
      <c r="F29" s="2">
        <f>IF(Table4[[#This Row],[Column3]]=0,"",Table4[[#This Row],[Column3]])</f>
        <v>44296</v>
      </c>
      <c r="G29" s="4">
        <f>IF(ISBLANK(Table4[[#This Row],[Column4]]),0,IF(Table4[[#This Row],[Column55]]='Project Timeline'!G$17,Table4[[#This Row],[Column4]]-Table4[[#This Row],[Column3]]+1,0))</f>
        <v>0</v>
      </c>
      <c r="H29" s="4">
        <f>IF(ISBLANK(Table4[[#This Row],[Column4]]),0,IF(Table4[[#This Row],[Column55]]='Project Timeline'!H$17,Table4[[#This Row],[Column4]]-Table4[[#This Row],[Column3]]+1,0))</f>
        <v>0</v>
      </c>
      <c r="I29" s="4">
        <f>IF(ISBLANK(Table4[[#This Row],[Column4]]),0,IF(Table4[[#This Row],[Column55]]='Project Timeline'!I$17,Table4[[#This Row],[Column4]]-Table4[[#This Row],[Column3]]+1,0))</f>
        <v>6</v>
      </c>
      <c r="J29" s="4">
        <f>IF(ISBLANK(Table4[[#This Row],[Column4]]),0,IF(Table4[[#This Row],[Column55]]='Project Timeline'!J$17,Table4[[#This Row],[Column4]]-Table4[[#This Row],[Column3]]+1,0))</f>
        <v>0</v>
      </c>
      <c r="K29" s="4">
        <f>IF(ISBLANK(Table4[[#This Row],[Column4]]),0,IF(Table4[[#This Row],[Column55]]='Project Timeline'!K$17,Table4[[#This Row],[Column4]]-Table4[[#This Row],[Column3]]+1,0))</f>
        <v>0</v>
      </c>
      <c r="L29" s="4">
        <f>IF(ISBLANK(Table4[[#This Row],[Column4]]),0,IF(Table4[[#This Row],[Column55]]='Project Timeline'!L$17,Table4[[#This Row],[Column4]]-Table4[[#This Row],[Column3]]+1,0))</f>
        <v>0</v>
      </c>
      <c r="M29" s="4">
        <f>IF(ISBLANK(Table4[[#This Row],[Column4]]),0,IF(Table4[[#This Row],[Column55]]='Project Timeline'!M$17,Table4[[#This Row],[Column4]]-Table4[[#This Row],[Column3]]+1,0))</f>
        <v>0</v>
      </c>
      <c r="N29" s="4">
        <f>IF(ISBLANK(Table4[[#This Row],[Column4]]),0,IF(Table4[[#This Row],[Column55]]='Project Timeline'!N$17,Table4[[#This Row],[Column4]]-Table4[[#This Row],[Column3]]+1,0))</f>
        <v>0</v>
      </c>
      <c r="O29" s="4">
        <f>IF(ISBLANK(Table4[[#This Row],[Column4]]),0,IF(Table4[[#This Row],[Column55]]='Project Timeline'!O$17,Table4[[#This Row],[Column4]]-Table4[[#This Row],[Column3]]+1,0))</f>
        <v>0</v>
      </c>
      <c r="P29" s="4">
        <f>IF(ISBLANK(Table4[[#This Row],[Column4]]),0,IF(Table4[[#This Row],[Column55]]='Project Timeline'!P$17,Table4[[#This Row],[Column4]]-Table4[[#This Row],[Column3]]+1,0))</f>
        <v>0</v>
      </c>
      <c r="Q29" s="1" t="s">
        <v>3</v>
      </c>
    </row>
    <row r="30" spans="2:17" ht="24" customHeight="1">
      <c r="B30" s="1" t="s">
        <v>55</v>
      </c>
      <c r="C30" s="1" t="s">
        <v>39</v>
      </c>
      <c r="D30" s="5">
        <v>44275</v>
      </c>
      <c r="E30" s="5">
        <v>44290</v>
      </c>
      <c r="F30" s="2">
        <f>IF(Table4[[#This Row],[Column3]]=0,"",Table4[[#This Row],[Column3]])</f>
        <v>44275</v>
      </c>
      <c r="G30" s="4">
        <f>IF(ISBLANK(Table4[[#This Row],[Column4]]),0,IF(Table4[[#This Row],[Column55]]='Project Timeline'!G$17,Table4[[#This Row],[Column4]]-Table4[[#This Row],[Column3]]+1,0))</f>
        <v>0</v>
      </c>
      <c r="H30" s="4">
        <f>IF(ISBLANK(Table4[[#This Row],[Column4]]),0,IF(Table4[[#This Row],[Column55]]='Project Timeline'!H$17,Table4[[#This Row],[Column4]]-Table4[[#This Row],[Column3]]+1,0))</f>
        <v>0</v>
      </c>
      <c r="I30" s="4">
        <f>IF(ISBLANK(Table4[[#This Row],[Column4]]),0,IF(Table4[[#This Row],[Column55]]='Project Timeline'!I$17,Table4[[#This Row],[Column4]]-Table4[[#This Row],[Column3]]+1,0))</f>
        <v>0</v>
      </c>
      <c r="J30" s="4">
        <f>IF(ISBLANK(Table4[[#This Row],[Column4]]),0,IF(Table4[[#This Row],[Column55]]='Project Timeline'!J$17,Table4[[#This Row],[Column4]]-Table4[[#This Row],[Column3]]+1,0))</f>
        <v>16</v>
      </c>
      <c r="K30" s="4">
        <f>IF(ISBLANK(Table4[[#This Row],[Column4]]),0,IF(Table4[[#This Row],[Column55]]='Project Timeline'!K$17,Table4[[#This Row],[Column4]]-Table4[[#This Row],[Column3]]+1,0))</f>
        <v>0</v>
      </c>
      <c r="L30" s="4">
        <f>IF(ISBLANK(Table4[[#This Row],[Column4]]),0,IF(Table4[[#This Row],[Column55]]='Project Timeline'!L$17,Table4[[#This Row],[Column4]]-Table4[[#This Row],[Column3]]+1,0))</f>
        <v>0</v>
      </c>
      <c r="M30" s="4">
        <f>IF(ISBLANK(Table4[[#This Row],[Column4]]),0,IF(Table4[[#This Row],[Column55]]='Project Timeline'!M$17,Table4[[#This Row],[Column4]]-Table4[[#This Row],[Column3]]+1,0))</f>
        <v>0</v>
      </c>
      <c r="N30" s="4">
        <f>IF(ISBLANK(Table4[[#This Row],[Column4]]),0,IF(Table4[[#This Row],[Column55]]='Project Timeline'!N$17,Table4[[#This Row],[Column4]]-Table4[[#This Row],[Column3]]+1,0))</f>
        <v>0</v>
      </c>
      <c r="O30" s="4">
        <f>IF(ISBLANK(Table4[[#This Row],[Column4]]),0,IF(Table4[[#This Row],[Column55]]='Project Timeline'!O$17,Table4[[#This Row],[Column4]]-Table4[[#This Row],[Column3]]+1,0))</f>
        <v>0</v>
      </c>
      <c r="P30" s="4">
        <f>IF(ISBLANK(Table4[[#This Row],[Column4]]),0,IF(Table4[[#This Row],[Column55]]='Project Timeline'!P$17,Table4[[#This Row],[Column4]]-Table4[[#This Row],[Column3]]+1,0))</f>
        <v>0</v>
      </c>
      <c r="Q30" s="1" t="s">
        <v>4</v>
      </c>
    </row>
    <row r="31" spans="2:17" ht="24" customHeight="1">
      <c r="C31" s="1" t="s">
        <v>40</v>
      </c>
      <c r="D31" s="5">
        <v>44275</v>
      </c>
      <c r="E31" s="5">
        <v>44305</v>
      </c>
      <c r="F31" s="2">
        <f>IF(Table4[[#This Row],[Column3]]=0,"",Table4[[#This Row],[Column3]])</f>
        <v>44275</v>
      </c>
      <c r="G31" s="4">
        <f>IF(ISBLANK(Table4[[#This Row],[Column4]]),0,IF(Table4[[#This Row],[Column55]]='Project Timeline'!G$17,Table4[[#This Row],[Column4]]-Table4[[#This Row],[Column3]]+1,0))</f>
        <v>0</v>
      </c>
      <c r="H31" s="4">
        <f>IF(ISBLANK(Table4[[#This Row],[Column4]]),0,IF(Table4[[#This Row],[Column55]]='Project Timeline'!H$17,Table4[[#This Row],[Column4]]-Table4[[#This Row],[Column3]]+1,0))</f>
        <v>0</v>
      </c>
      <c r="I31" s="4">
        <f>IF(ISBLANK(Table4[[#This Row],[Column4]]),0,IF(Table4[[#This Row],[Column55]]='Project Timeline'!I$17,Table4[[#This Row],[Column4]]-Table4[[#This Row],[Column3]]+1,0))</f>
        <v>0</v>
      </c>
      <c r="J31" s="4">
        <f>IF(ISBLANK(Table4[[#This Row],[Column4]]),0,IF(Table4[[#This Row],[Column55]]='Project Timeline'!J$17,Table4[[#This Row],[Column4]]-Table4[[#This Row],[Column3]]+1,0))</f>
        <v>31</v>
      </c>
      <c r="K31" s="4">
        <f>IF(ISBLANK(Table4[[#This Row],[Column4]]),0,IF(Table4[[#This Row],[Column55]]='Project Timeline'!K$17,Table4[[#This Row],[Column4]]-Table4[[#This Row],[Column3]]+1,0))</f>
        <v>0</v>
      </c>
      <c r="L31" s="4">
        <f>IF(ISBLANK(Table4[[#This Row],[Column4]]),0,IF(Table4[[#This Row],[Column55]]='Project Timeline'!L$17,Table4[[#This Row],[Column4]]-Table4[[#This Row],[Column3]]+1,0))</f>
        <v>0</v>
      </c>
      <c r="M31" s="4">
        <f>IF(ISBLANK(Table4[[#This Row],[Column4]]),0,IF(Table4[[#This Row],[Column55]]='Project Timeline'!M$17,Table4[[#This Row],[Column4]]-Table4[[#This Row],[Column3]]+1,0))</f>
        <v>0</v>
      </c>
      <c r="N31" s="4">
        <f>IF(ISBLANK(Table4[[#This Row],[Column4]]),0,IF(Table4[[#This Row],[Column55]]='Project Timeline'!N$17,Table4[[#This Row],[Column4]]-Table4[[#This Row],[Column3]]+1,0))</f>
        <v>0</v>
      </c>
      <c r="O31" s="4">
        <f>IF(ISBLANK(Table4[[#This Row],[Column4]]),0,IF(Table4[[#This Row],[Column55]]='Project Timeline'!O$17,Table4[[#This Row],[Column4]]-Table4[[#This Row],[Column3]]+1,0))</f>
        <v>0</v>
      </c>
      <c r="P31" s="4">
        <f>IF(ISBLANK(Table4[[#This Row],[Column4]]),0,IF(Table4[[#This Row],[Column55]]='Project Timeline'!P$17,Table4[[#This Row],[Column4]]-Table4[[#This Row],[Column3]]+1,0))</f>
        <v>0</v>
      </c>
      <c r="Q31" s="1" t="s">
        <v>4</v>
      </c>
    </row>
    <row r="32" spans="2:17" ht="24" customHeight="1">
      <c r="C32" s="1" t="s">
        <v>41</v>
      </c>
      <c r="D32" s="5">
        <v>44291</v>
      </c>
      <c r="E32" s="5">
        <v>44306</v>
      </c>
      <c r="F32" s="2">
        <f>IF(Table4[[#This Row],[Column3]]=0,"",Table4[[#This Row],[Column3]])</f>
        <v>44291</v>
      </c>
      <c r="G32" s="4">
        <f>IF(ISBLANK(Table4[[#This Row],[Column4]]),0,IF(Table4[[#This Row],[Column55]]='Project Timeline'!G$17,Table4[[#This Row],[Column4]]-Table4[[#This Row],[Column3]]+1,0))</f>
        <v>0</v>
      </c>
      <c r="H32" s="4">
        <f>IF(ISBLANK(Table4[[#This Row],[Column4]]),0,IF(Table4[[#This Row],[Column55]]='Project Timeline'!H$17,Table4[[#This Row],[Column4]]-Table4[[#This Row],[Column3]]+1,0))</f>
        <v>0</v>
      </c>
      <c r="I32" s="4">
        <f>IF(ISBLANK(Table4[[#This Row],[Column4]]),0,IF(Table4[[#This Row],[Column55]]='Project Timeline'!I$17,Table4[[#This Row],[Column4]]-Table4[[#This Row],[Column3]]+1,0))</f>
        <v>0</v>
      </c>
      <c r="J32" s="4">
        <f>IF(ISBLANK(Table4[[#This Row],[Column4]]),0,IF(Table4[[#This Row],[Column55]]='Project Timeline'!J$17,Table4[[#This Row],[Column4]]-Table4[[#This Row],[Column3]]+1,0))</f>
        <v>16</v>
      </c>
      <c r="K32" s="4">
        <f>IF(ISBLANK(Table4[[#This Row],[Column4]]),0,IF(Table4[[#This Row],[Column55]]='Project Timeline'!K$17,Table4[[#This Row],[Column4]]-Table4[[#This Row],[Column3]]+1,0))</f>
        <v>0</v>
      </c>
      <c r="L32" s="4">
        <f>IF(ISBLANK(Table4[[#This Row],[Column4]]),0,IF(Table4[[#This Row],[Column55]]='Project Timeline'!L$17,Table4[[#This Row],[Column4]]-Table4[[#This Row],[Column3]]+1,0))</f>
        <v>0</v>
      </c>
      <c r="M32" s="4">
        <f>IF(ISBLANK(Table4[[#This Row],[Column4]]),0,IF(Table4[[#This Row],[Column55]]='Project Timeline'!M$17,Table4[[#This Row],[Column4]]-Table4[[#This Row],[Column3]]+1,0))</f>
        <v>0</v>
      </c>
      <c r="N32" s="4">
        <f>IF(ISBLANK(Table4[[#This Row],[Column4]]),0,IF(Table4[[#This Row],[Column55]]='Project Timeline'!N$17,Table4[[#This Row],[Column4]]-Table4[[#This Row],[Column3]]+1,0))</f>
        <v>0</v>
      </c>
      <c r="O32" s="4">
        <f>IF(ISBLANK(Table4[[#This Row],[Column4]]),0,IF(Table4[[#This Row],[Column55]]='Project Timeline'!O$17,Table4[[#This Row],[Column4]]-Table4[[#This Row],[Column3]]+1,0))</f>
        <v>0</v>
      </c>
      <c r="P32" s="4">
        <f>IF(ISBLANK(Table4[[#This Row],[Column4]]),0,IF(Table4[[#This Row],[Column55]]='Project Timeline'!P$17,Table4[[#This Row],[Column4]]-Table4[[#This Row],[Column3]]+1,0))</f>
        <v>0</v>
      </c>
      <c r="Q32" s="1" t="s">
        <v>4</v>
      </c>
    </row>
    <row r="33" spans="2:17" ht="24" customHeight="1">
      <c r="B33" s="1" t="s">
        <v>56</v>
      </c>
      <c r="C33" s="1" t="s">
        <v>42</v>
      </c>
      <c r="D33" s="5">
        <v>44307</v>
      </c>
      <c r="E33" s="5">
        <v>44312</v>
      </c>
      <c r="F33" s="2">
        <f>IF(Table4[[#This Row],[Column3]]=0,"",Table4[[#This Row],[Column3]])</f>
        <v>44307</v>
      </c>
      <c r="G33" s="4">
        <f>IF(ISBLANK(Table4[[#This Row],[Column4]]),0,IF(Table4[[#This Row],[Column55]]='Project Timeline'!G$17,Table4[[#This Row],[Column4]]-Table4[[#This Row],[Column3]]+1,0))</f>
        <v>0</v>
      </c>
      <c r="H33" s="4">
        <f>IF(ISBLANK(Table4[[#This Row],[Column4]]),0,IF(Table4[[#This Row],[Column55]]='Project Timeline'!H$17,Table4[[#This Row],[Column4]]-Table4[[#This Row],[Column3]]+1,0))</f>
        <v>0</v>
      </c>
      <c r="I33" s="4">
        <f>IF(ISBLANK(Table4[[#This Row],[Column4]]),0,IF(Table4[[#This Row],[Column55]]='Project Timeline'!I$17,Table4[[#This Row],[Column4]]-Table4[[#This Row],[Column3]]+1,0))</f>
        <v>0</v>
      </c>
      <c r="J33" s="4">
        <f>IF(ISBLANK(Table4[[#This Row],[Column4]]),0,IF(Table4[[#This Row],[Column55]]='Project Timeline'!J$17,Table4[[#This Row],[Column4]]-Table4[[#This Row],[Column3]]+1,0))</f>
        <v>0</v>
      </c>
      <c r="K33" s="4">
        <f>IF(ISBLANK(Table4[[#This Row],[Column4]]),0,IF(Table4[[#This Row],[Column55]]='Project Timeline'!K$17,Table4[[#This Row],[Column4]]-Table4[[#This Row],[Column3]]+1,0))</f>
        <v>6</v>
      </c>
      <c r="L33" s="4">
        <f>IF(ISBLANK(Table4[[#This Row],[Column4]]),0,IF(Table4[[#This Row],[Column55]]='Project Timeline'!L$17,Table4[[#This Row],[Column4]]-Table4[[#This Row],[Column3]]+1,0))</f>
        <v>0</v>
      </c>
      <c r="M33" s="4">
        <f>IF(ISBLANK(Table4[[#This Row],[Column4]]),0,IF(Table4[[#This Row],[Column55]]='Project Timeline'!M$17,Table4[[#This Row],[Column4]]-Table4[[#This Row],[Column3]]+1,0))</f>
        <v>0</v>
      </c>
      <c r="N33" s="4">
        <f>IF(ISBLANK(Table4[[#This Row],[Column4]]),0,IF(Table4[[#This Row],[Column55]]='Project Timeline'!N$17,Table4[[#This Row],[Column4]]-Table4[[#This Row],[Column3]]+1,0))</f>
        <v>0</v>
      </c>
      <c r="O33" s="4">
        <f>IF(ISBLANK(Table4[[#This Row],[Column4]]),0,IF(Table4[[#This Row],[Column55]]='Project Timeline'!O$17,Table4[[#This Row],[Column4]]-Table4[[#This Row],[Column3]]+1,0))</f>
        <v>0</v>
      </c>
      <c r="P33" s="4">
        <f>IF(ISBLANK(Table4[[#This Row],[Column4]]),0,IF(Table4[[#This Row],[Column55]]='Project Timeline'!P$17,Table4[[#This Row],[Column4]]-Table4[[#This Row],[Column3]]+1,0))</f>
        <v>0</v>
      </c>
      <c r="Q33" s="1" t="s">
        <v>5</v>
      </c>
    </row>
    <row r="34" spans="2:17" ht="24" customHeight="1">
      <c r="C34" s="1" t="s">
        <v>43</v>
      </c>
      <c r="D34" s="5">
        <v>44307</v>
      </c>
      <c r="E34" s="5">
        <v>44318</v>
      </c>
      <c r="F34" s="2">
        <f>IF(Table4[[#This Row],[Column3]]=0,"",Table4[[#This Row],[Column3]])</f>
        <v>44307</v>
      </c>
      <c r="G34" s="4">
        <f>IF(ISBLANK(Table4[[#This Row],[Column4]]),0,IF(Table4[[#This Row],[Column55]]='Project Timeline'!G$17,Table4[[#This Row],[Column4]]-Table4[[#This Row],[Column3]]+1,0))</f>
        <v>0</v>
      </c>
      <c r="H34" s="4">
        <f>IF(ISBLANK(Table4[[#This Row],[Column4]]),0,IF(Table4[[#This Row],[Column55]]='Project Timeline'!H$17,Table4[[#This Row],[Column4]]-Table4[[#This Row],[Column3]]+1,0))</f>
        <v>0</v>
      </c>
      <c r="I34" s="4">
        <f>IF(ISBLANK(Table4[[#This Row],[Column4]]),0,IF(Table4[[#This Row],[Column55]]='Project Timeline'!I$17,Table4[[#This Row],[Column4]]-Table4[[#This Row],[Column3]]+1,0))</f>
        <v>0</v>
      </c>
      <c r="J34" s="4">
        <f>IF(ISBLANK(Table4[[#This Row],[Column4]]),0,IF(Table4[[#This Row],[Column55]]='Project Timeline'!J$17,Table4[[#This Row],[Column4]]-Table4[[#This Row],[Column3]]+1,0))</f>
        <v>0</v>
      </c>
      <c r="K34" s="4">
        <f>IF(ISBLANK(Table4[[#This Row],[Column4]]),0,IF(Table4[[#This Row],[Column55]]='Project Timeline'!K$17,Table4[[#This Row],[Column4]]-Table4[[#This Row],[Column3]]+1,0))</f>
        <v>12</v>
      </c>
      <c r="L34" s="4">
        <f>IF(ISBLANK(Table4[[#This Row],[Column4]]),0,IF(Table4[[#This Row],[Column55]]='Project Timeline'!L$17,Table4[[#This Row],[Column4]]-Table4[[#This Row],[Column3]]+1,0))</f>
        <v>0</v>
      </c>
      <c r="M34" s="4">
        <f>IF(ISBLANK(Table4[[#This Row],[Column4]]),0,IF(Table4[[#This Row],[Column55]]='Project Timeline'!M$17,Table4[[#This Row],[Column4]]-Table4[[#This Row],[Column3]]+1,0))</f>
        <v>0</v>
      </c>
      <c r="N34" s="4">
        <f>IF(ISBLANK(Table4[[#This Row],[Column4]]),0,IF(Table4[[#This Row],[Column55]]='Project Timeline'!N$17,Table4[[#This Row],[Column4]]-Table4[[#This Row],[Column3]]+1,0))</f>
        <v>0</v>
      </c>
      <c r="O34" s="4">
        <f>IF(ISBLANK(Table4[[#This Row],[Column4]]),0,IF(Table4[[#This Row],[Column55]]='Project Timeline'!O$17,Table4[[#This Row],[Column4]]-Table4[[#This Row],[Column3]]+1,0))</f>
        <v>0</v>
      </c>
      <c r="P34" s="4">
        <f>IF(ISBLANK(Table4[[#This Row],[Column4]]),0,IF(Table4[[#This Row],[Column55]]='Project Timeline'!P$17,Table4[[#This Row],[Column4]]-Table4[[#This Row],[Column3]]+1,0))</f>
        <v>0</v>
      </c>
      <c r="Q34" s="1" t="s">
        <v>5</v>
      </c>
    </row>
    <row r="35" spans="2:17" ht="24" customHeight="1">
      <c r="C35" s="1" t="s">
        <v>44</v>
      </c>
      <c r="D35" s="5">
        <v>44319</v>
      </c>
      <c r="E35" s="5">
        <v>44319</v>
      </c>
      <c r="F35" s="2">
        <f>IF(Table4[[#This Row],[Column3]]=0,"",Table4[[#This Row],[Column3]])</f>
        <v>44319</v>
      </c>
      <c r="G35" s="4">
        <f>IF(ISBLANK(Table4[[#This Row],[Column4]]),0,IF(Table4[[#This Row],[Column55]]='Project Timeline'!G$17,Table4[[#This Row],[Column4]]-Table4[[#This Row],[Column3]]+1,0))</f>
        <v>0</v>
      </c>
      <c r="H35" s="4">
        <f>IF(ISBLANK(Table4[[#This Row],[Column4]]),0,IF(Table4[[#This Row],[Column55]]='Project Timeline'!H$17,Table4[[#This Row],[Column4]]-Table4[[#This Row],[Column3]]+1,0))</f>
        <v>0</v>
      </c>
      <c r="I35" s="4">
        <f>IF(ISBLANK(Table4[[#This Row],[Column4]]),0,IF(Table4[[#This Row],[Column55]]='Project Timeline'!I$17,Table4[[#This Row],[Column4]]-Table4[[#This Row],[Column3]]+1,0))</f>
        <v>0</v>
      </c>
      <c r="J35" s="4">
        <f>IF(ISBLANK(Table4[[#This Row],[Column4]]),0,IF(Table4[[#This Row],[Column55]]='Project Timeline'!J$17,Table4[[#This Row],[Column4]]-Table4[[#This Row],[Column3]]+1,0))</f>
        <v>0</v>
      </c>
      <c r="K35" s="4">
        <f>IF(ISBLANK(Table4[[#This Row],[Column4]]),0,IF(Table4[[#This Row],[Column55]]='Project Timeline'!K$17,Table4[[#This Row],[Column4]]-Table4[[#This Row],[Column3]]+1,0))</f>
        <v>1</v>
      </c>
      <c r="L35" s="4">
        <f>IF(ISBLANK(Table4[[#This Row],[Column4]]),0,IF(Table4[[#This Row],[Column55]]='Project Timeline'!L$17,Table4[[#This Row],[Column4]]-Table4[[#This Row],[Column3]]+1,0))</f>
        <v>0</v>
      </c>
      <c r="M35" s="4">
        <f>IF(ISBLANK(Table4[[#This Row],[Column4]]),0,IF(Table4[[#This Row],[Column55]]='Project Timeline'!M$17,Table4[[#This Row],[Column4]]-Table4[[#This Row],[Column3]]+1,0))</f>
        <v>0</v>
      </c>
      <c r="N35" s="4">
        <f>IF(ISBLANK(Table4[[#This Row],[Column4]]),0,IF(Table4[[#This Row],[Column55]]='Project Timeline'!N$17,Table4[[#This Row],[Column4]]-Table4[[#This Row],[Column3]]+1,0))</f>
        <v>0</v>
      </c>
      <c r="O35" s="4">
        <f>IF(ISBLANK(Table4[[#This Row],[Column4]]),0,IF(Table4[[#This Row],[Column55]]='Project Timeline'!O$17,Table4[[#This Row],[Column4]]-Table4[[#This Row],[Column3]]+1,0))</f>
        <v>0</v>
      </c>
      <c r="P35" s="4">
        <f>IF(ISBLANK(Table4[[#This Row],[Column4]]),0,IF(Table4[[#This Row],[Column55]]='Project Timeline'!P$17,Table4[[#This Row],[Column4]]-Table4[[#This Row],[Column3]]+1,0))</f>
        <v>0</v>
      </c>
      <c r="Q35" s="1" t="s">
        <v>5</v>
      </c>
    </row>
    <row r="36" spans="2:17" ht="24" customHeight="1">
      <c r="B36" s="1" t="s">
        <v>57</v>
      </c>
      <c r="C36" s="1" t="s">
        <v>45</v>
      </c>
      <c r="D36" s="5">
        <v>44200</v>
      </c>
      <c r="E36" s="5">
        <v>44255</v>
      </c>
      <c r="F36" s="2">
        <f>IF(Table4[[#This Row],[Column3]]=0,"",Table4[[#This Row],[Column3]])</f>
        <v>44200</v>
      </c>
      <c r="G36" s="4">
        <f>IF(ISBLANK(Table4[[#This Row],[Column4]]),0,IF(Table4[[#This Row],[Column55]]='Project Timeline'!G$17,Table4[[#This Row],[Column4]]-Table4[[#This Row],[Column3]]+1,0))</f>
        <v>0</v>
      </c>
      <c r="H36" s="4">
        <f>IF(ISBLANK(Table4[[#This Row],[Column4]]),0,IF(Table4[[#This Row],[Column55]]='Project Timeline'!H$17,Table4[[#This Row],[Column4]]-Table4[[#This Row],[Column3]]+1,0))</f>
        <v>0</v>
      </c>
      <c r="I36" s="4">
        <f>IF(ISBLANK(Table4[[#This Row],[Column4]]),0,IF(Table4[[#This Row],[Column55]]='Project Timeline'!I$17,Table4[[#This Row],[Column4]]-Table4[[#This Row],[Column3]]+1,0))</f>
        <v>0</v>
      </c>
      <c r="J36" s="4">
        <f>IF(ISBLANK(Table4[[#This Row],[Column4]]),0,IF(Table4[[#This Row],[Column55]]='Project Timeline'!J$17,Table4[[#This Row],[Column4]]-Table4[[#This Row],[Column3]]+1,0))</f>
        <v>0</v>
      </c>
      <c r="K36" s="4">
        <f>IF(ISBLANK(Table4[[#This Row],[Column4]]),0,IF(Table4[[#This Row],[Column55]]='Project Timeline'!K$17,Table4[[#This Row],[Column4]]-Table4[[#This Row],[Column3]]+1,0))</f>
        <v>0</v>
      </c>
      <c r="L36" s="4">
        <f>IF(ISBLANK(Table4[[#This Row],[Column4]]),0,IF(Table4[[#This Row],[Column55]]='Project Timeline'!L$17,Table4[[#This Row],[Column4]]-Table4[[#This Row],[Column3]]+1,0))</f>
        <v>56</v>
      </c>
      <c r="M36" s="4">
        <f>IF(ISBLANK(Table4[[#This Row],[Column4]]),0,IF(Table4[[#This Row],[Column55]]='Project Timeline'!M$17,Table4[[#This Row],[Column4]]-Table4[[#This Row],[Column3]]+1,0))</f>
        <v>0</v>
      </c>
      <c r="N36" s="4">
        <f>IF(ISBLANK(Table4[[#This Row],[Column4]]),0,IF(Table4[[#This Row],[Column55]]='Project Timeline'!N$17,Table4[[#This Row],[Column4]]-Table4[[#This Row],[Column3]]+1,0))</f>
        <v>0</v>
      </c>
      <c r="O36" s="4">
        <f>IF(ISBLANK(Table4[[#This Row],[Column4]]),0,IF(Table4[[#This Row],[Column55]]='Project Timeline'!O$17,Table4[[#This Row],[Column4]]-Table4[[#This Row],[Column3]]+1,0))</f>
        <v>0</v>
      </c>
      <c r="P36" s="4">
        <f>IF(ISBLANK(Table4[[#This Row],[Column4]]),0,IF(Table4[[#This Row],[Column55]]='Project Timeline'!P$17,Table4[[#This Row],[Column4]]-Table4[[#This Row],[Column3]]+1,0))</f>
        <v>0</v>
      </c>
      <c r="Q36" s="1" t="s">
        <v>6</v>
      </c>
    </row>
    <row r="37" spans="2:17" ht="24" customHeight="1">
      <c r="C37" s="1" t="s">
        <v>46</v>
      </c>
      <c r="D37" s="5">
        <v>44200</v>
      </c>
      <c r="E37" s="5">
        <v>44305</v>
      </c>
      <c r="F37" s="2">
        <f>IF(Table4[[#This Row],[Column3]]=0,"",Table4[[#This Row],[Column3]])</f>
        <v>44200</v>
      </c>
      <c r="G37" s="4">
        <f>IF(ISBLANK(Table4[[#This Row],[Column4]]),0,IF(Table4[[#This Row],[Column55]]='Project Timeline'!G$17,Table4[[#This Row],[Column4]]-Table4[[#This Row],[Column3]]+1,0))</f>
        <v>0</v>
      </c>
      <c r="H37" s="4">
        <f>IF(ISBLANK(Table4[[#This Row],[Column4]]),0,IF(Table4[[#This Row],[Column55]]='Project Timeline'!H$17,Table4[[#This Row],[Column4]]-Table4[[#This Row],[Column3]]+1,0))</f>
        <v>0</v>
      </c>
      <c r="I37" s="4">
        <f>IF(ISBLANK(Table4[[#This Row],[Column4]]),0,IF(Table4[[#This Row],[Column55]]='Project Timeline'!I$17,Table4[[#This Row],[Column4]]-Table4[[#This Row],[Column3]]+1,0))</f>
        <v>0</v>
      </c>
      <c r="J37" s="4">
        <f>IF(ISBLANK(Table4[[#This Row],[Column4]]),0,IF(Table4[[#This Row],[Column55]]='Project Timeline'!J$17,Table4[[#This Row],[Column4]]-Table4[[#This Row],[Column3]]+1,0))</f>
        <v>0</v>
      </c>
      <c r="K37" s="4">
        <f>IF(ISBLANK(Table4[[#This Row],[Column4]]),0,IF(Table4[[#This Row],[Column55]]='Project Timeline'!K$17,Table4[[#This Row],[Column4]]-Table4[[#This Row],[Column3]]+1,0))</f>
        <v>0</v>
      </c>
      <c r="L37" s="4">
        <f>IF(ISBLANK(Table4[[#This Row],[Column4]]),0,IF(Table4[[#This Row],[Column55]]='Project Timeline'!L$17,Table4[[#This Row],[Column4]]-Table4[[#This Row],[Column3]]+1,0))</f>
        <v>106</v>
      </c>
      <c r="M37" s="4">
        <f>IF(ISBLANK(Table4[[#This Row],[Column4]]),0,IF(Table4[[#This Row],[Column55]]='Project Timeline'!M$17,Table4[[#This Row],[Column4]]-Table4[[#This Row],[Column3]]+1,0))</f>
        <v>0</v>
      </c>
      <c r="N37" s="4">
        <f>IF(ISBLANK(Table4[[#This Row],[Column4]]),0,IF(Table4[[#This Row],[Column55]]='Project Timeline'!N$17,Table4[[#This Row],[Column4]]-Table4[[#This Row],[Column3]]+1,0))</f>
        <v>0</v>
      </c>
      <c r="O37" s="4">
        <f>IF(ISBLANK(Table4[[#This Row],[Column4]]),0,IF(Table4[[#This Row],[Column55]]='Project Timeline'!O$17,Table4[[#This Row],[Column4]]-Table4[[#This Row],[Column3]]+1,0))</f>
        <v>0</v>
      </c>
      <c r="P37" s="4">
        <f>IF(ISBLANK(Table4[[#This Row],[Column4]]),0,IF(Table4[[#This Row],[Column55]]='Project Timeline'!P$17,Table4[[#This Row],[Column4]]-Table4[[#This Row],[Column3]]+1,0))</f>
        <v>0</v>
      </c>
      <c r="Q37" s="1" t="s">
        <v>6</v>
      </c>
    </row>
    <row r="38" spans="2:17" ht="24" customHeight="1">
      <c r="B38" s="1" t="s">
        <v>61</v>
      </c>
      <c r="C38" s="1" t="s">
        <v>47</v>
      </c>
      <c r="D38" s="5">
        <v>44319</v>
      </c>
      <c r="E38" s="5">
        <v>44325</v>
      </c>
      <c r="F38" s="2">
        <f>IF(Table4[[#This Row],[Column3]]=0,"",Table4[[#This Row],[Column3]])</f>
        <v>44319</v>
      </c>
      <c r="G38" s="4">
        <f>IF(ISBLANK(Table4[[#This Row],[Column4]]),0,IF(Table4[[#This Row],[Column55]]='Project Timeline'!G$17,Table4[[#This Row],[Column4]]-Table4[[#This Row],[Column3]]+1,0))</f>
        <v>0</v>
      </c>
      <c r="H38" s="4">
        <f>IF(ISBLANK(Table4[[#This Row],[Column4]]),0,IF(Table4[[#This Row],[Column55]]='Project Timeline'!H$17,Table4[[#This Row],[Column4]]-Table4[[#This Row],[Column3]]+1,0))</f>
        <v>0</v>
      </c>
      <c r="I38" s="4">
        <f>IF(ISBLANK(Table4[[#This Row],[Column4]]),0,IF(Table4[[#This Row],[Column55]]='Project Timeline'!I$17,Table4[[#This Row],[Column4]]-Table4[[#This Row],[Column3]]+1,0))</f>
        <v>0</v>
      </c>
      <c r="J38" s="4">
        <f>IF(ISBLANK(Table4[[#This Row],[Column4]]),0,IF(Table4[[#This Row],[Column55]]='Project Timeline'!J$17,Table4[[#This Row],[Column4]]-Table4[[#This Row],[Column3]]+1,0))</f>
        <v>0</v>
      </c>
      <c r="K38" s="4">
        <f>IF(ISBLANK(Table4[[#This Row],[Column4]]),0,IF(Table4[[#This Row],[Column55]]='Project Timeline'!K$17,Table4[[#This Row],[Column4]]-Table4[[#This Row],[Column3]]+1,0))</f>
        <v>0</v>
      </c>
      <c r="L38" s="4">
        <f>IF(ISBLANK(Table4[[#This Row],[Column4]]),0,IF(Table4[[#This Row],[Column55]]='Project Timeline'!L$17,Table4[[#This Row],[Column4]]-Table4[[#This Row],[Column3]]+1,0))</f>
        <v>0</v>
      </c>
      <c r="M38" s="4">
        <f>IF(ISBLANK(Table4[[#This Row],[Column4]]),0,IF(Table4[[#This Row],[Column55]]='Project Timeline'!M$17,Table4[[#This Row],[Column4]]-Table4[[#This Row],[Column3]]+1,0))</f>
        <v>7</v>
      </c>
      <c r="N38" s="4">
        <f>IF(ISBLANK(Table4[[#This Row],[Column4]]),0,IF(Table4[[#This Row],[Column55]]='Project Timeline'!N$17,Table4[[#This Row],[Column4]]-Table4[[#This Row],[Column3]]+1,0))</f>
        <v>0</v>
      </c>
      <c r="O38" s="4">
        <f>IF(ISBLANK(Table4[[#This Row],[Column4]]),0,IF(Table4[[#This Row],[Column55]]='Project Timeline'!O$17,Table4[[#This Row],[Column4]]-Table4[[#This Row],[Column3]]+1,0))</f>
        <v>0</v>
      </c>
      <c r="P38" s="4">
        <f>IF(ISBLANK(Table4[[#This Row],[Column4]]),0,IF(Table4[[#This Row],[Column55]]='Project Timeline'!P$17,Table4[[#This Row],[Column4]]-Table4[[#This Row],[Column3]]+1,0))</f>
        <v>0</v>
      </c>
      <c r="Q38" s="1" t="s">
        <v>18</v>
      </c>
    </row>
    <row r="39" spans="2:17" ht="24" customHeight="1">
      <c r="C39" s="1" t="s">
        <v>48</v>
      </c>
      <c r="D39" s="5">
        <v>44326</v>
      </c>
      <c r="E39" s="5">
        <v>44335</v>
      </c>
      <c r="F39" s="2">
        <f>IF(Table4[[#This Row],[Column3]]=0,"",Table4[[#This Row],[Column3]])</f>
        <v>44326</v>
      </c>
      <c r="G39" s="4">
        <f>IF(ISBLANK(Table4[[#This Row],[Column4]]),0,IF(Table4[[#This Row],[Column55]]='Project Timeline'!G$17,Table4[[#This Row],[Column4]]-Table4[[#This Row],[Column3]]+1,0))</f>
        <v>0</v>
      </c>
      <c r="H39" s="4">
        <f>IF(ISBLANK(Table4[[#This Row],[Column4]]),0,IF(Table4[[#This Row],[Column55]]='Project Timeline'!H$17,Table4[[#This Row],[Column4]]-Table4[[#This Row],[Column3]]+1,0))</f>
        <v>0</v>
      </c>
      <c r="I39" s="4">
        <f>IF(ISBLANK(Table4[[#This Row],[Column4]]),0,IF(Table4[[#This Row],[Column55]]='Project Timeline'!I$17,Table4[[#This Row],[Column4]]-Table4[[#This Row],[Column3]]+1,0))</f>
        <v>0</v>
      </c>
      <c r="J39" s="4">
        <f>IF(ISBLANK(Table4[[#This Row],[Column4]]),0,IF(Table4[[#This Row],[Column55]]='Project Timeline'!J$17,Table4[[#This Row],[Column4]]-Table4[[#This Row],[Column3]]+1,0))</f>
        <v>0</v>
      </c>
      <c r="K39" s="4">
        <f>IF(ISBLANK(Table4[[#This Row],[Column4]]),0,IF(Table4[[#This Row],[Column55]]='Project Timeline'!K$17,Table4[[#This Row],[Column4]]-Table4[[#This Row],[Column3]]+1,0))</f>
        <v>0</v>
      </c>
      <c r="L39" s="4">
        <f>IF(ISBLANK(Table4[[#This Row],[Column4]]),0,IF(Table4[[#This Row],[Column55]]='Project Timeline'!L$17,Table4[[#This Row],[Column4]]-Table4[[#This Row],[Column3]]+1,0))</f>
        <v>0</v>
      </c>
      <c r="M39" s="4">
        <f>IF(ISBLANK(Table4[[#This Row],[Column4]]),0,IF(Table4[[#This Row],[Column55]]='Project Timeline'!M$17,Table4[[#This Row],[Column4]]-Table4[[#This Row],[Column3]]+1,0))</f>
        <v>10</v>
      </c>
      <c r="N39" s="4">
        <f>IF(ISBLANK(Table4[[#This Row],[Column4]]),0,IF(Table4[[#This Row],[Column55]]='Project Timeline'!N$17,Table4[[#This Row],[Column4]]-Table4[[#This Row],[Column3]]+1,0))</f>
        <v>0</v>
      </c>
      <c r="O39" s="4">
        <f>IF(ISBLANK(Table4[[#This Row],[Column4]]),0,IF(Table4[[#This Row],[Column55]]='Project Timeline'!O$17,Table4[[#This Row],[Column4]]-Table4[[#This Row],[Column3]]+1,0))</f>
        <v>0</v>
      </c>
      <c r="P39" s="4">
        <f>IF(ISBLANK(Table4[[#This Row],[Column4]]),0,IF(Table4[[#This Row],[Column55]]='Project Timeline'!P$17,Table4[[#This Row],[Column4]]-Table4[[#This Row],[Column3]]+1,0))</f>
        <v>0</v>
      </c>
      <c r="Q39" s="1" t="s">
        <v>18</v>
      </c>
    </row>
    <row r="40" spans="2:17" ht="24" customHeight="1">
      <c r="C40" s="1" t="s">
        <v>49</v>
      </c>
      <c r="D40" s="5">
        <v>44336</v>
      </c>
      <c r="E40" s="5">
        <v>44341</v>
      </c>
      <c r="F40" s="2">
        <f>IF(Table4[[#This Row],[Column3]]=0,"",Table4[[#This Row],[Column3]])</f>
        <v>44336</v>
      </c>
      <c r="G40" s="4">
        <f>IF(ISBLANK(Table4[[#This Row],[Column4]]),0,IF(Table4[[#This Row],[Column55]]='Project Timeline'!G$17,Table4[[#This Row],[Column4]]-Table4[[#This Row],[Column3]]+1,0))</f>
        <v>0</v>
      </c>
      <c r="H40" s="4">
        <f>IF(ISBLANK(Table4[[#This Row],[Column4]]),0,IF(Table4[[#This Row],[Column55]]='Project Timeline'!H$17,Table4[[#This Row],[Column4]]-Table4[[#This Row],[Column3]]+1,0))</f>
        <v>0</v>
      </c>
      <c r="I40" s="4">
        <f>IF(ISBLANK(Table4[[#This Row],[Column4]]),0,IF(Table4[[#This Row],[Column55]]='Project Timeline'!I$17,Table4[[#This Row],[Column4]]-Table4[[#This Row],[Column3]]+1,0))</f>
        <v>0</v>
      </c>
      <c r="J40" s="4">
        <f>IF(ISBLANK(Table4[[#This Row],[Column4]]),0,IF(Table4[[#This Row],[Column55]]='Project Timeline'!J$17,Table4[[#This Row],[Column4]]-Table4[[#This Row],[Column3]]+1,0))</f>
        <v>0</v>
      </c>
      <c r="K40" s="4">
        <f>IF(ISBLANK(Table4[[#This Row],[Column4]]),0,IF(Table4[[#This Row],[Column55]]='Project Timeline'!K$17,Table4[[#This Row],[Column4]]-Table4[[#This Row],[Column3]]+1,0))</f>
        <v>0</v>
      </c>
      <c r="L40" s="4">
        <f>IF(ISBLANK(Table4[[#This Row],[Column4]]),0,IF(Table4[[#This Row],[Column55]]='Project Timeline'!L$17,Table4[[#This Row],[Column4]]-Table4[[#This Row],[Column3]]+1,0))</f>
        <v>0</v>
      </c>
      <c r="M40" s="4">
        <f>IF(ISBLANK(Table4[[#This Row],[Column4]]),0,IF(Table4[[#This Row],[Column55]]='Project Timeline'!M$17,Table4[[#This Row],[Column4]]-Table4[[#This Row],[Column3]]+1,0))</f>
        <v>6</v>
      </c>
      <c r="N40" s="4">
        <f>IF(ISBLANK(Table4[[#This Row],[Column4]]),0,IF(Table4[[#This Row],[Column55]]='Project Timeline'!N$17,Table4[[#This Row],[Column4]]-Table4[[#This Row],[Column3]]+1,0))</f>
        <v>0</v>
      </c>
      <c r="O40" s="4">
        <f>IF(ISBLANK(Table4[[#This Row],[Column4]]),0,IF(Table4[[#This Row],[Column55]]='Project Timeline'!O$17,Table4[[#This Row],[Column4]]-Table4[[#This Row],[Column3]]+1,0))</f>
        <v>0</v>
      </c>
      <c r="P40" s="4">
        <f>IF(ISBLANK(Table4[[#This Row],[Column4]]),0,IF(Table4[[#This Row],[Column55]]='Project Timeline'!P$17,Table4[[#This Row],[Column4]]-Table4[[#This Row],[Column3]]+1,0))</f>
        <v>0</v>
      </c>
      <c r="Q40" s="1" t="s">
        <v>18</v>
      </c>
    </row>
    <row r="41" spans="2:17" ht="24" customHeight="1">
      <c r="C41" s="1" t="s">
        <v>50</v>
      </c>
      <c r="D41" s="5">
        <v>44347</v>
      </c>
      <c r="E41" s="5">
        <v>44359</v>
      </c>
      <c r="F41" s="2">
        <f>IF(Table4[[#This Row],[Column3]]=0,"",Table4[[#This Row],[Column3]])</f>
        <v>44347</v>
      </c>
      <c r="G41" s="4">
        <f>IF(ISBLANK(Table4[[#This Row],[Column4]]),0,IF(Table4[[#This Row],[Column55]]='Project Timeline'!G$17,Table4[[#This Row],[Column4]]-Table4[[#This Row],[Column3]]+1,0))</f>
        <v>0</v>
      </c>
      <c r="H41" s="4">
        <f>IF(ISBLANK(Table4[[#This Row],[Column4]]),0,IF(Table4[[#This Row],[Column55]]='Project Timeline'!H$17,Table4[[#This Row],[Column4]]-Table4[[#This Row],[Column3]]+1,0))</f>
        <v>0</v>
      </c>
      <c r="I41" s="4">
        <f>IF(ISBLANK(Table4[[#This Row],[Column4]]),0,IF(Table4[[#This Row],[Column55]]='Project Timeline'!I$17,Table4[[#This Row],[Column4]]-Table4[[#This Row],[Column3]]+1,0))</f>
        <v>0</v>
      </c>
      <c r="J41" s="4">
        <f>IF(ISBLANK(Table4[[#This Row],[Column4]]),0,IF(Table4[[#This Row],[Column55]]='Project Timeline'!J$17,Table4[[#This Row],[Column4]]-Table4[[#This Row],[Column3]]+1,0))</f>
        <v>0</v>
      </c>
      <c r="K41" s="4">
        <f>IF(ISBLANK(Table4[[#This Row],[Column4]]),0,IF(Table4[[#This Row],[Column55]]='Project Timeline'!K$17,Table4[[#This Row],[Column4]]-Table4[[#This Row],[Column3]]+1,0))</f>
        <v>0</v>
      </c>
      <c r="L41" s="4">
        <f>IF(ISBLANK(Table4[[#This Row],[Column4]]),0,IF(Table4[[#This Row],[Column55]]='Project Timeline'!L$17,Table4[[#This Row],[Column4]]-Table4[[#This Row],[Column3]]+1,0))</f>
        <v>0</v>
      </c>
      <c r="M41" s="4">
        <f>IF(ISBLANK(Table4[[#This Row],[Column4]]),0,IF(Table4[[#This Row],[Column55]]='Project Timeline'!M$17,Table4[[#This Row],[Column4]]-Table4[[#This Row],[Column3]]+1,0))</f>
        <v>13</v>
      </c>
      <c r="N41" s="4">
        <f>IF(ISBLANK(Table4[[#This Row],[Column4]]),0,IF(Table4[[#This Row],[Column55]]='Project Timeline'!N$17,Table4[[#This Row],[Column4]]-Table4[[#This Row],[Column3]]+1,0))</f>
        <v>0</v>
      </c>
      <c r="O41" s="4">
        <f>IF(ISBLANK(Table4[[#This Row],[Column4]]),0,IF(Table4[[#This Row],[Column55]]='Project Timeline'!O$17,Table4[[#This Row],[Column4]]-Table4[[#This Row],[Column3]]+1,0))</f>
        <v>0</v>
      </c>
      <c r="P41" s="4">
        <f>IF(ISBLANK(Table4[[#This Row],[Column4]]),0,IF(Table4[[#This Row],[Column55]]='Project Timeline'!P$17,Table4[[#This Row],[Column4]]-Table4[[#This Row],[Column3]]+1,0))</f>
        <v>0</v>
      </c>
      <c r="Q41" s="1" t="s">
        <v>18</v>
      </c>
    </row>
    <row r="42" spans="2:17" ht="24" customHeight="1">
      <c r="C42" s="1" t="s">
        <v>51</v>
      </c>
      <c r="D42" s="5">
        <v>44348</v>
      </c>
      <c r="E42" s="5">
        <v>44367</v>
      </c>
      <c r="F42" s="2">
        <f>IF(Table4[[#This Row],[Column3]]=0,"",Table4[[#This Row],[Column3]])</f>
        <v>44348</v>
      </c>
      <c r="G42" s="4">
        <f>IF(ISBLANK(Table4[[#This Row],[Column4]]),0,IF(Table4[[#This Row],[Column55]]='Project Timeline'!G$17,Table4[[#This Row],[Column4]]-Table4[[#This Row],[Column3]]+1,0))</f>
        <v>0</v>
      </c>
      <c r="H42" s="4">
        <f>IF(ISBLANK(Table4[[#This Row],[Column4]]),0,IF(Table4[[#This Row],[Column55]]='Project Timeline'!H$17,Table4[[#This Row],[Column4]]-Table4[[#This Row],[Column3]]+1,0))</f>
        <v>0</v>
      </c>
      <c r="I42" s="4">
        <f>IF(ISBLANK(Table4[[#This Row],[Column4]]),0,IF(Table4[[#This Row],[Column55]]='Project Timeline'!I$17,Table4[[#This Row],[Column4]]-Table4[[#This Row],[Column3]]+1,0))</f>
        <v>0</v>
      </c>
      <c r="J42" s="4">
        <f>IF(ISBLANK(Table4[[#This Row],[Column4]]),0,IF(Table4[[#This Row],[Column55]]='Project Timeline'!J$17,Table4[[#This Row],[Column4]]-Table4[[#This Row],[Column3]]+1,0))</f>
        <v>0</v>
      </c>
      <c r="K42" s="4">
        <f>IF(ISBLANK(Table4[[#This Row],[Column4]]),0,IF(Table4[[#This Row],[Column55]]='Project Timeline'!K$17,Table4[[#This Row],[Column4]]-Table4[[#This Row],[Column3]]+1,0))</f>
        <v>0</v>
      </c>
      <c r="L42" s="4">
        <f>IF(ISBLANK(Table4[[#This Row],[Column4]]),0,IF(Table4[[#This Row],[Column55]]='Project Timeline'!L$17,Table4[[#This Row],[Column4]]-Table4[[#This Row],[Column3]]+1,0))</f>
        <v>0</v>
      </c>
      <c r="M42" s="4">
        <f>IF(ISBLANK(Table4[[#This Row],[Column4]]),0,IF(Table4[[#This Row],[Column55]]='Project Timeline'!M$17,Table4[[#This Row],[Column4]]-Table4[[#This Row],[Column3]]+1,0))</f>
        <v>20</v>
      </c>
      <c r="N42" s="4">
        <f>IF(ISBLANK(Table4[[#This Row],[Column4]]),0,IF(Table4[[#This Row],[Column55]]='Project Timeline'!N$17,Table4[[#This Row],[Column4]]-Table4[[#This Row],[Column3]]+1,0))</f>
        <v>0</v>
      </c>
      <c r="O42" s="4">
        <f>IF(ISBLANK(Table4[[#This Row],[Column4]]),0,IF(Table4[[#This Row],[Column55]]='Project Timeline'!O$17,Table4[[#This Row],[Column4]]-Table4[[#This Row],[Column3]]+1,0))</f>
        <v>0</v>
      </c>
      <c r="P42" s="4">
        <f>IF(ISBLANK(Table4[[#This Row],[Column4]]),0,IF(Table4[[#This Row],[Column55]]='Project Timeline'!P$17,Table4[[#This Row],[Column4]]-Table4[[#This Row],[Column3]]+1,0))</f>
        <v>0</v>
      </c>
      <c r="Q42" s="1" t="s">
        <v>18</v>
      </c>
    </row>
  </sheetData>
  <mergeCells count="2">
    <mergeCell ref="S1:BJ1"/>
    <mergeCell ref="B2:Q5"/>
  </mergeCells>
  <phoneticPr fontId="5" type="noConversion"/>
  <pageMargins left="0.7" right="0.7" top="0.75" bottom="0.75" header="0.3" footer="0.3"/>
  <pageSetup scale="46" orientation="landscape" horizontalDpi="0" verticalDpi="0"/>
  <drawing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10C716CD-5053-4B7C-93D2-9DC5EE99DF5A}">
          <x14:formula1>
            <xm:f>Team!$B$6:$B$15</xm:f>
          </x14:formula1>
          <xm:sqref>Q18:Q42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9DEDF-E80A-4030-8957-875062223950}">
  <sheetPr>
    <tabColor theme="5"/>
  </sheetPr>
  <dimension ref="B1:E15"/>
  <sheetViews>
    <sheetView showGridLines="0" zoomScale="80" zoomScaleNormal="80" workbookViewId="0">
      <selection activeCell="B4" sqref="B4"/>
    </sheetView>
  </sheetViews>
  <sheetFormatPr baseColWidth="10" defaultColWidth="8.83203125" defaultRowHeight="25" customHeight="1"/>
  <cols>
    <col min="1" max="1" width="3.33203125" style="1" customWidth="1"/>
    <col min="2" max="2" width="57.5" style="1" customWidth="1"/>
    <col min="3" max="16384" width="8.83203125" style="1"/>
  </cols>
  <sheetData>
    <row r="1" spans="2:5" ht="60" customHeight="1">
      <c r="B1" s="13" t="s">
        <v>58</v>
      </c>
      <c r="C1" s="12"/>
      <c r="D1" s="12"/>
      <c r="E1" s="12"/>
    </row>
    <row r="2" spans="2:5" ht="15" customHeight="1"/>
    <row r="3" spans="2:5" ht="53" customHeight="1">
      <c r="B3" s="10" t="s">
        <v>60</v>
      </c>
      <c r="C3" s="9"/>
      <c r="D3" s="9"/>
      <c r="E3" s="9"/>
    </row>
    <row r="4" spans="2:5" ht="15" customHeight="1"/>
    <row r="5" spans="2:5" ht="25" customHeight="1">
      <c r="B5" s="14" t="s">
        <v>58</v>
      </c>
    </row>
    <row r="6" spans="2:5" ht="25" customHeight="1">
      <c r="B6" s="11" t="s">
        <v>1</v>
      </c>
    </row>
    <row r="7" spans="2:5" ht="25" customHeight="1">
      <c r="B7" s="11" t="s">
        <v>2</v>
      </c>
    </row>
    <row r="8" spans="2:5" ht="25" customHeight="1">
      <c r="B8" s="11" t="s">
        <v>3</v>
      </c>
    </row>
    <row r="9" spans="2:5" ht="25" customHeight="1">
      <c r="B9" s="11" t="s">
        <v>4</v>
      </c>
    </row>
    <row r="10" spans="2:5" ht="25" customHeight="1">
      <c r="B10" s="11" t="s">
        <v>5</v>
      </c>
    </row>
    <row r="11" spans="2:5" ht="25" customHeight="1">
      <c r="B11" s="11" t="s">
        <v>6</v>
      </c>
    </row>
    <row r="12" spans="2:5" ht="25" customHeight="1">
      <c r="B12" s="11" t="s">
        <v>18</v>
      </c>
    </row>
    <row r="13" spans="2:5" ht="25" customHeight="1">
      <c r="B13" s="11" t="s">
        <v>19</v>
      </c>
    </row>
    <row r="14" spans="2:5" ht="25" customHeight="1">
      <c r="B14" s="11" t="s">
        <v>20</v>
      </c>
    </row>
    <row r="15" spans="2:5" ht="25" customHeight="1">
      <c r="B15" s="11" t="s">
        <v>21</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Project Timeline</vt:lpstr>
      <vt:lpstr>Team</vt:lpstr>
      <vt:lpstr>'Project Timeline'!Print_Area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Abii Battle</dc:creator>
  <cp:lastModifiedBy>Johanna Jovel Hernández</cp:lastModifiedBy>
  <cp:lastPrinted>2021-02-08T16:00:07Z</cp:lastPrinted>
  <dcterms:created xsi:type="dcterms:W3CDTF">2021-01-21T19:34:24Z</dcterms:created>
  <dcterms:modified xsi:type="dcterms:W3CDTF">2021-02-08T17:51:21Z</dcterms:modified>
</cp:coreProperties>
</file>