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yashree - PC\parkinsons_proj\parkinsons_proj\data\"/>
    </mc:Choice>
  </mc:AlternateContent>
  <bookViews>
    <workbookView xWindow="0" yWindow="0" windowWidth="20490" windowHeight="9045" activeTab="1"/>
  </bookViews>
  <sheets>
    <sheet name="PredictorsOutcomes2" sheetId="9" r:id="rId1"/>
    <sheet name="WilcoxonSignedRankTest" sheetId="6" r:id="rId2"/>
    <sheet name="MannWhitneyUTestImprovVolt" sheetId="10" r:id="rId3"/>
    <sheet name="CorrPredOut" sheetId="11" r:id="rId4"/>
    <sheet name="CorrOutOut" sheetId="12" r:id="rId5"/>
    <sheet name="PredictorsOutcomes" sheetId="5" r:id="rId6"/>
    <sheet name="Predictors" sheetId="3" r:id="rId7"/>
    <sheet name="Outcomes" sheetId="4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E3" i="9" l="1"/>
  <c r="GE4" i="9"/>
  <c r="GE5" i="9"/>
  <c r="GE6" i="9"/>
  <c r="GE7" i="9"/>
  <c r="GE8" i="9"/>
  <c r="GE9" i="9"/>
  <c r="GE10" i="9"/>
  <c r="GE11" i="9"/>
  <c r="GE12" i="9"/>
  <c r="GE13" i="9"/>
  <c r="GE14" i="9"/>
  <c r="GE15" i="9"/>
  <c r="GE16" i="9"/>
  <c r="GE17" i="9"/>
  <c r="GE18" i="9"/>
  <c r="GE19" i="9"/>
  <c r="GE20" i="9"/>
  <c r="GE21" i="9"/>
  <c r="GE22" i="9"/>
  <c r="GE23" i="9"/>
  <c r="GE24" i="9"/>
  <c r="GE25" i="9"/>
  <c r="GE26" i="9"/>
  <c r="GE27" i="9"/>
  <c r="GE28" i="9"/>
  <c r="GE29" i="9"/>
  <c r="GE30" i="9"/>
  <c r="GE31" i="9"/>
  <c r="GE32" i="9"/>
  <c r="GE33" i="9"/>
  <c r="GE34" i="9"/>
  <c r="GE35" i="9"/>
  <c r="GE36" i="9"/>
  <c r="GE37" i="9"/>
  <c r="GE38" i="9"/>
  <c r="GE39" i="9"/>
  <c r="GE40" i="9"/>
  <c r="GE41" i="9"/>
  <c r="GE42" i="9"/>
  <c r="GE43" i="9"/>
  <c r="GE44" i="9"/>
  <c r="GE45" i="9"/>
  <c r="GE46" i="9"/>
  <c r="GE2" i="9"/>
  <c r="GA3" i="9"/>
  <c r="GA4" i="9"/>
  <c r="GA5" i="9"/>
  <c r="GA6" i="9"/>
  <c r="GA7" i="9"/>
  <c r="GA8" i="9"/>
  <c r="GA9" i="9"/>
  <c r="GA10" i="9"/>
  <c r="GA11" i="9"/>
  <c r="GA12" i="9"/>
  <c r="GA13" i="9"/>
  <c r="GA14" i="9"/>
  <c r="GA15" i="9"/>
  <c r="GA16" i="9"/>
  <c r="GA17" i="9"/>
  <c r="GA18" i="9"/>
  <c r="GA19" i="9"/>
  <c r="GA20" i="9"/>
  <c r="GA21" i="9"/>
  <c r="GA22" i="9"/>
  <c r="GA23" i="9"/>
  <c r="GA24" i="9"/>
  <c r="GA25" i="9"/>
  <c r="GA26" i="9"/>
  <c r="GA27" i="9"/>
  <c r="GA28" i="9"/>
  <c r="GA29" i="9"/>
  <c r="GA30" i="9"/>
  <c r="GA31" i="9"/>
  <c r="GA32" i="9"/>
  <c r="GA33" i="9"/>
  <c r="GA34" i="9"/>
  <c r="GA35" i="9"/>
  <c r="GA36" i="9"/>
  <c r="GA37" i="9"/>
  <c r="GA38" i="9"/>
  <c r="GA39" i="9"/>
  <c r="GA40" i="9"/>
  <c r="GA41" i="9"/>
  <c r="GA42" i="9"/>
  <c r="GA43" i="9"/>
  <c r="GA44" i="9"/>
  <c r="GA45" i="9"/>
  <c r="GA46" i="9"/>
  <c r="GA2" i="9"/>
  <c r="FW3" i="9"/>
  <c r="FW4" i="9"/>
  <c r="FW5" i="9"/>
  <c r="FW6" i="9"/>
  <c r="FW7" i="9"/>
  <c r="FW8" i="9"/>
  <c r="FW9" i="9"/>
  <c r="FW10" i="9"/>
  <c r="FW11" i="9"/>
  <c r="FW12" i="9"/>
  <c r="FW13" i="9"/>
  <c r="FW14" i="9"/>
  <c r="FW15" i="9"/>
  <c r="FW16" i="9"/>
  <c r="FW17" i="9"/>
  <c r="FW18" i="9"/>
  <c r="FW19" i="9"/>
  <c r="FW20" i="9"/>
  <c r="FW21" i="9"/>
  <c r="FW22" i="9"/>
  <c r="FW23" i="9"/>
  <c r="FW24" i="9"/>
  <c r="FW25" i="9"/>
  <c r="FW26" i="9"/>
  <c r="FW27" i="9"/>
  <c r="FW28" i="9"/>
  <c r="FW29" i="9"/>
  <c r="FW30" i="9"/>
  <c r="FW31" i="9"/>
  <c r="FW32" i="9"/>
  <c r="FW33" i="9"/>
  <c r="FW34" i="9"/>
  <c r="FW35" i="9"/>
  <c r="FW36" i="9"/>
  <c r="FW37" i="9"/>
  <c r="FW38" i="9"/>
  <c r="FW39" i="9"/>
  <c r="FW40" i="9"/>
  <c r="FW41" i="9"/>
  <c r="FW42" i="9"/>
  <c r="FW43" i="9"/>
  <c r="FW44" i="9"/>
  <c r="FW45" i="9"/>
  <c r="FW46" i="9"/>
  <c r="FW2" i="9"/>
  <c r="FS3" i="9"/>
  <c r="FS4" i="9"/>
  <c r="FS5" i="9"/>
  <c r="FS6" i="9"/>
  <c r="FS7" i="9"/>
  <c r="FS8" i="9"/>
  <c r="FS9" i="9"/>
  <c r="FS10" i="9"/>
  <c r="FS11" i="9"/>
  <c r="FS12" i="9"/>
  <c r="FS13" i="9"/>
  <c r="FS14" i="9"/>
  <c r="FS15" i="9"/>
  <c r="FS16" i="9"/>
  <c r="FS17" i="9"/>
  <c r="FS18" i="9"/>
  <c r="FS19" i="9"/>
  <c r="FS20" i="9"/>
  <c r="FS21" i="9"/>
  <c r="FS22" i="9"/>
  <c r="FS23" i="9"/>
  <c r="FS24" i="9"/>
  <c r="FS25" i="9"/>
  <c r="FS26" i="9"/>
  <c r="FS27" i="9"/>
  <c r="FS28" i="9"/>
  <c r="FS29" i="9"/>
  <c r="FS30" i="9"/>
  <c r="FS31" i="9"/>
  <c r="FS32" i="9"/>
  <c r="FS33" i="9"/>
  <c r="FS34" i="9"/>
  <c r="FS35" i="9"/>
  <c r="FS36" i="9"/>
  <c r="FS37" i="9"/>
  <c r="FS38" i="9"/>
  <c r="FS39" i="9"/>
  <c r="FS40" i="9"/>
  <c r="FS41" i="9"/>
  <c r="FS42" i="9"/>
  <c r="FS43" i="9"/>
  <c r="FS44" i="9"/>
  <c r="FS45" i="9"/>
  <c r="FS46" i="9"/>
  <c r="FS2" i="9"/>
  <c r="FO3" i="9"/>
  <c r="FO4" i="9"/>
  <c r="FO5" i="9"/>
  <c r="FO6" i="9"/>
  <c r="FO7" i="9"/>
  <c r="FO8" i="9"/>
  <c r="FO9" i="9"/>
  <c r="FO10" i="9"/>
  <c r="FO11" i="9"/>
  <c r="FO12" i="9"/>
  <c r="FO13" i="9"/>
  <c r="FO14" i="9"/>
  <c r="FO15" i="9"/>
  <c r="FO16" i="9"/>
  <c r="FO17" i="9"/>
  <c r="FO18" i="9"/>
  <c r="FO19" i="9"/>
  <c r="FO20" i="9"/>
  <c r="FO21" i="9"/>
  <c r="FO22" i="9"/>
  <c r="FO23" i="9"/>
  <c r="FO24" i="9"/>
  <c r="FO25" i="9"/>
  <c r="FO26" i="9"/>
  <c r="FO27" i="9"/>
  <c r="FO28" i="9"/>
  <c r="FO29" i="9"/>
  <c r="FO30" i="9"/>
  <c r="FO31" i="9"/>
  <c r="FO32" i="9"/>
  <c r="FO33" i="9"/>
  <c r="FO34" i="9"/>
  <c r="FO35" i="9"/>
  <c r="FO36" i="9"/>
  <c r="FO37" i="9"/>
  <c r="FO38" i="9"/>
  <c r="FO39" i="9"/>
  <c r="FO40" i="9"/>
  <c r="FO41" i="9"/>
  <c r="FO42" i="9"/>
  <c r="FO43" i="9"/>
  <c r="FO44" i="9"/>
  <c r="FO45" i="9"/>
  <c r="FO46" i="9"/>
  <c r="FO2" i="9"/>
  <c r="FK3" i="9"/>
  <c r="FK4" i="9"/>
  <c r="FK5" i="9"/>
  <c r="FK6" i="9"/>
  <c r="FK7" i="9"/>
  <c r="FK8" i="9"/>
  <c r="FK9" i="9"/>
  <c r="FK10" i="9"/>
  <c r="FK11" i="9"/>
  <c r="FK12" i="9"/>
  <c r="FK13" i="9"/>
  <c r="FK14" i="9"/>
  <c r="FK15" i="9"/>
  <c r="FK16" i="9"/>
  <c r="FK17" i="9"/>
  <c r="FK18" i="9"/>
  <c r="FK19" i="9"/>
  <c r="FK20" i="9"/>
  <c r="FK21" i="9"/>
  <c r="FK22" i="9"/>
  <c r="FK23" i="9"/>
  <c r="FK24" i="9"/>
  <c r="FK25" i="9"/>
  <c r="FK26" i="9"/>
  <c r="FK27" i="9"/>
  <c r="FK28" i="9"/>
  <c r="FK29" i="9"/>
  <c r="FK30" i="9"/>
  <c r="FK31" i="9"/>
  <c r="FK32" i="9"/>
  <c r="FK33" i="9"/>
  <c r="FK34" i="9"/>
  <c r="FK35" i="9"/>
  <c r="FK36" i="9"/>
  <c r="FK37" i="9"/>
  <c r="FK38" i="9"/>
  <c r="FK39" i="9"/>
  <c r="FK40" i="9"/>
  <c r="FK41" i="9"/>
  <c r="FK42" i="9"/>
  <c r="FK43" i="9"/>
  <c r="FK44" i="9"/>
  <c r="FK45" i="9"/>
  <c r="FK46" i="9"/>
  <c r="FK2" i="9"/>
  <c r="FG3" i="9"/>
  <c r="FG4" i="9"/>
  <c r="FG5" i="9"/>
  <c r="FG6" i="9"/>
  <c r="FG7" i="9"/>
  <c r="FG8" i="9"/>
  <c r="FG9" i="9"/>
  <c r="FG10" i="9"/>
  <c r="FG11" i="9"/>
  <c r="FG12" i="9"/>
  <c r="FG13" i="9"/>
  <c r="FG14" i="9"/>
  <c r="FG15" i="9"/>
  <c r="FG16" i="9"/>
  <c r="FG17" i="9"/>
  <c r="FG18" i="9"/>
  <c r="FG19" i="9"/>
  <c r="FG20" i="9"/>
  <c r="FG21" i="9"/>
  <c r="FG22" i="9"/>
  <c r="FG23" i="9"/>
  <c r="FG24" i="9"/>
  <c r="FG25" i="9"/>
  <c r="FG26" i="9"/>
  <c r="FG27" i="9"/>
  <c r="FG28" i="9"/>
  <c r="FG29" i="9"/>
  <c r="FG30" i="9"/>
  <c r="FG31" i="9"/>
  <c r="FG32" i="9"/>
  <c r="FG33" i="9"/>
  <c r="FG34" i="9"/>
  <c r="FG35" i="9"/>
  <c r="FG36" i="9"/>
  <c r="FG37" i="9"/>
  <c r="FG38" i="9"/>
  <c r="FG39" i="9"/>
  <c r="FG40" i="9"/>
  <c r="FG41" i="9"/>
  <c r="FG42" i="9"/>
  <c r="FG43" i="9"/>
  <c r="FG44" i="9"/>
  <c r="FG45" i="9"/>
  <c r="FG46" i="9"/>
  <c r="FG2" i="9"/>
  <c r="FC3" i="9"/>
  <c r="FC4" i="9"/>
  <c r="FC5" i="9"/>
  <c r="FC6" i="9"/>
  <c r="FC7" i="9"/>
  <c r="FC8" i="9"/>
  <c r="FC9" i="9"/>
  <c r="FC10" i="9"/>
  <c r="FC11" i="9"/>
  <c r="FC12" i="9"/>
  <c r="FC13" i="9"/>
  <c r="FC14" i="9"/>
  <c r="FC15" i="9"/>
  <c r="FC16" i="9"/>
  <c r="FC17" i="9"/>
  <c r="FC18" i="9"/>
  <c r="FC19" i="9"/>
  <c r="FC20" i="9"/>
  <c r="FC21" i="9"/>
  <c r="FC22" i="9"/>
  <c r="FC23" i="9"/>
  <c r="FC24" i="9"/>
  <c r="FC25" i="9"/>
  <c r="FC26" i="9"/>
  <c r="FC27" i="9"/>
  <c r="FC28" i="9"/>
  <c r="FC29" i="9"/>
  <c r="FC30" i="9"/>
  <c r="FC31" i="9"/>
  <c r="FC32" i="9"/>
  <c r="FC33" i="9"/>
  <c r="FC34" i="9"/>
  <c r="FC35" i="9"/>
  <c r="FC36" i="9"/>
  <c r="FC37" i="9"/>
  <c r="FC38" i="9"/>
  <c r="FC39" i="9"/>
  <c r="FC40" i="9"/>
  <c r="FC41" i="9"/>
  <c r="FC42" i="9"/>
  <c r="FC43" i="9"/>
  <c r="FC44" i="9"/>
  <c r="FC45" i="9"/>
  <c r="FC46" i="9"/>
  <c r="FC2" i="9"/>
  <c r="EY3" i="9"/>
  <c r="EY4" i="9"/>
  <c r="EY5" i="9"/>
  <c r="EY6" i="9"/>
  <c r="EY7" i="9"/>
  <c r="EY8" i="9"/>
  <c r="EY9" i="9"/>
  <c r="EY10" i="9"/>
  <c r="EY11" i="9"/>
  <c r="EY12" i="9"/>
  <c r="EY13" i="9"/>
  <c r="EY14" i="9"/>
  <c r="EY15" i="9"/>
  <c r="EY16" i="9"/>
  <c r="EY17" i="9"/>
  <c r="EY18" i="9"/>
  <c r="EY19" i="9"/>
  <c r="EY20" i="9"/>
  <c r="EY21" i="9"/>
  <c r="EY22" i="9"/>
  <c r="EY23" i="9"/>
  <c r="EY24" i="9"/>
  <c r="EY25" i="9"/>
  <c r="EY26" i="9"/>
  <c r="EY27" i="9"/>
  <c r="EY28" i="9"/>
  <c r="EY29" i="9"/>
  <c r="EY30" i="9"/>
  <c r="EY31" i="9"/>
  <c r="EY32" i="9"/>
  <c r="EY33" i="9"/>
  <c r="EY34" i="9"/>
  <c r="EY35" i="9"/>
  <c r="EY36" i="9"/>
  <c r="EY37" i="9"/>
  <c r="EY38" i="9"/>
  <c r="EY39" i="9"/>
  <c r="EY40" i="9"/>
  <c r="EY41" i="9"/>
  <c r="EY42" i="9"/>
  <c r="EY43" i="9"/>
  <c r="EY44" i="9"/>
  <c r="EY45" i="9"/>
  <c r="EY46" i="9"/>
  <c r="EY2" i="9"/>
  <c r="EU3" i="9"/>
  <c r="EU4" i="9"/>
  <c r="EU5" i="9"/>
  <c r="EU6" i="9"/>
  <c r="EU7" i="9"/>
  <c r="EU8" i="9"/>
  <c r="EU9" i="9"/>
  <c r="EU10" i="9"/>
  <c r="EU11" i="9"/>
  <c r="EU12" i="9"/>
  <c r="EU13" i="9"/>
  <c r="EU14" i="9"/>
  <c r="EU15" i="9"/>
  <c r="EU16" i="9"/>
  <c r="EU17" i="9"/>
  <c r="EU18" i="9"/>
  <c r="EU19" i="9"/>
  <c r="EU20" i="9"/>
  <c r="EU21" i="9"/>
  <c r="EU22" i="9"/>
  <c r="EU23" i="9"/>
  <c r="EU24" i="9"/>
  <c r="EU25" i="9"/>
  <c r="EU26" i="9"/>
  <c r="EU27" i="9"/>
  <c r="EU28" i="9"/>
  <c r="EU29" i="9"/>
  <c r="EU30" i="9"/>
  <c r="EU31" i="9"/>
  <c r="EU32" i="9"/>
  <c r="EU33" i="9"/>
  <c r="EU34" i="9"/>
  <c r="EU35" i="9"/>
  <c r="EU36" i="9"/>
  <c r="EU37" i="9"/>
  <c r="EU38" i="9"/>
  <c r="EU39" i="9"/>
  <c r="EU40" i="9"/>
  <c r="EU41" i="9"/>
  <c r="EU42" i="9"/>
  <c r="EU43" i="9"/>
  <c r="EU44" i="9"/>
  <c r="EU45" i="9"/>
  <c r="EU46" i="9"/>
  <c r="EU2" i="9"/>
  <c r="EQ3" i="9"/>
  <c r="EQ4" i="9"/>
  <c r="EQ5" i="9"/>
  <c r="EQ6" i="9"/>
  <c r="EQ7" i="9"/>
  <c r="EQ8" i="9"/>
  <c r="EQ9" i="9"/>
  <c r="EQ10" i="9"/>
  <c r="EQ11" i="9"/>
  <c r="EQ12" i="9"/>
  <c r="EQ13" i="9"/>
  <c r="EQ14" i="9"/>
  <c r="EQ15" i="9"/>
  <c r="EQ16" i="9"/>
  <c r="EQ17" i="9"/>
  <c r="EQ18" i="9"/>
  <c r="EQ19" i="9"/>
  <c r="EQ20" i="9"/>
  <c r="EQ21" i="9"/>
  <c r="EQ22" i="9"/>
  <c r="EQ23" i="9"/>
  <c r="EQ24" i="9"/>
  <c r="EQ25" i="9"/>
  <c r="EQ26" i="9"/>
  <c r="EQ27" i="9"/>
  <c r="EQ28" i="9"/>
  <c r="EQ29" i="9"/>
  <c r="EQ30" i="9"/>
  <c r="EQ31" i="9"/>
  <c r="EQ32" i="9"/>
  <c r="EQ33" i="9"/>
  <c r="EQ34" i="9"/>
  <c r="EQ35" i="9"/>
  <c r="EQ36" i="9"/>
  <c r="EQ37" i="9"/>
  <c r="EQ38" i="9"/>
  <c r="EQ39" i="9"/>
  <c r="EQ40" i="9"/>
  <c r="EQ41" i="9"/>
  <c r="EQ42" i="9"/>
  <c r="EQ43" i="9"/>
  <c r="EQ44" i="9"/>
  <c r="EQ45" i="9"/>
  <c r="EQ46" i="9"/>
  <c r="EQ2" i="9"/>
  <c r="EM3" i="9"/>
  <c r="EM4" i="9"/>
  <c r="EM5" i="9"/>
  <c r="EM6" i="9"/>
  <c r="EM7" i="9"/>
  <c r="EM8" i="9"/>
  <c r="EM9" i="9"/>
  <c r="EM10" i="9"/>
  <c r="EM11" i="9"/>
  <c r="EM12" i="9"/>
  <c r="EM13" i="9"/>
  <c r="EM14" i="9"/>
  <c r="EM15" i="9"/>
  <c r="EM16" i="9"/>
  <c r="EM17" i="9"/>
  <c r="EM18" i="9"/>
  <c r="EM19" i="9"/>
  <c r="EM20" i="9"/>
  <c r="EM21" i="9"/>
  <c r="EM22" i="9"/>
  <c r="EM23" i="9"/>
  <c r="EM24" i="9"/>
  <c r="EM25" i="9"/>
  <c r="EM26" i="9"/>
  <c r="EM27" i="9"/>
  <c r="EM28" i="9"/>
  <c r="EM29" i="9"/>
  <c r="EM30" i="9"/>
  <c r="EM31" i="9"/>
  <c r="EM32" i="9"/>
  <c r="EM33" i="9"/>
  <c r="EM34" i="9"/>
  <c r="EM35" i="9"/>
  <c r="EM36" i="9"/>
  <c r="EM37" i="9"/>
  <c r="EM38" i="9"/>
  <c r="EM39" i="9"/>
  <c r="EM40" i="9"/>
  <c r="EM41" i="9"/>
  <c r="EM42" i="9"/>
  <c r="EM43" i="9"/>
  <c r="EM44" i="9"/>
  <c r="EM45" i="9"/>
  <c r="EM46" i="9"/>
  <c r="EM2" i="9"/>
  <c r="EI3" i="9"/>
  <c r="EI4" i="9"/>
  <c r="EI5" i="9"/>
  <c r="EI6" i="9"/>
  <c r="EI7" i="9"/>
  <c r="EI8" i="9"/>
  <c r="EI9" i="9"/>
  <c r="EI10" i="9"/>
  <c r="EI11" i="9"/>
  <c r="EI12" i="9"/>
  <c r="EI13" i="9"/>
  <c r="EI14" i="9"/>
  <c r="EI15" i="9"/>
  <c r="EI16" i="9"/>
  <c r="EI17" i="9"/>
  <c r="EI18" i="9"/>
  <c r="EI19" i="9"/>
  <c r="EI20" i="9"/>
  <c r="EI21" i="9"/>
  <c r="EI22" i="9"/>
  <c r="EI23" i="9"/>
  <c r="EI24" i="9"/>
  <c r="EI25" i="9"/>
  <c r="EI26" i="9"/>
  <c r="EI27" i="9"/>
  <c r="EI28" i="9"/>
  <c r="EI29" i="9"/>
  <c r="EI30" i="9"/>
  <c r="EI31" i="9"/>
  <c r="EI32" i="9"/>
  <c r="EI33" i="9"/>
  <c r="EI34" i="9"/>
  <c r="EI35" i="9"/>
  <c r="EI36" i="9"/>
  <c r="EI37" i="9"/>
  <c r="EI38" i="9"/>
  <c r="EI39" i="9"/>
  <c r="EI40" i="9"/>
  <c r="EI41" i="9"/>
  <c r="EI42" i="9"/>
  <c r="EI43" i="9"/>
  <c r="EI44" i="9"/>
  <c r="EI45" i="9"/>
  <c r="EI46" i="9"/>
  <c r="EI2" i="9"/>
  <c r="EE3" i="9"/>
  <c r="EE4" i="9"/>
  <c r="EE5" i="9"/>
  <c r="EE6" i="9"/>
  <c r="EE7" i="9"/>
  <c r="EE8" i="9"/>
  <c r="EE9" i="9"/>
  <c r="EE10" i="9"/>
  <c r="EE11" i="9"/>
  <c r="EE12" i="9"/>
  <c r="EE13" i="9"/>
  <c r="EE14" i="9"/>
  <c r="EE15" i="9"/>
  <c r="EE16" i="9"/>
  <c r="EE17" i="9"/>
  <c r="EE18" i="9"/>
  <c r="EE19" i="9"/>
  <c r="EE20" i="9"/>
  <c r="EE21" i="9"/>
  <c r="EE22" i="9"/>
  <c r="EE23" i="9"/>
  <c r="EE24" i="9"/>
  <c r="EE25" i="9"/>
  <c r="EE26" i="9"/>
  <c r="EE27" i="9"/>
  <c r="EE28" i="9"/>
  <c r="EE29" i="9"/>
  <c r="EE30" i="9"/>
  <c r="EE31" i="9"/>
  <c r="EE32" i="9"/>
  <c r="EE33" i="9"/>
  <c r="EE34" i="9"/>
  <c r="EE35" i="9"/>
  <c r="EE36" i="9"/>
  <c r="EE37" i="9"/>
  <c r="EE38" i="9"/>
  <c r="EE39" i="9"/>
  <c r="EE40" i="9"/>
  <c r="EE41" i="9"/>
  <c r="EE42" i="9"/>
  <c r="EE43" i="9"/>
  <c r="EE44" i="9"/>
  <c r="EE45" i="9"/>
  <c r="EE46" i="9"/>
  <c r="EE2" i="9"/>
  <c r="EA3" i="9"/>
  <c r="EA4" i="9"/>
  <c r="EA5" i="9"/>
  <c r="EA6" i="9"/>
  <c r="EA7" i="9"/>
  <c r="EA8" i="9"/>
  <c r="EA9" i="9"/>
  <c r="EA10" i="9"/>
  <c r="EA11" i="9"/>
  <c r="EA12" i="9"/>
  <c r="EA13" i="9"/>
  <c r="EA14" i="9"/>
  <c r="EA15" i="9"/>
  <c r="EA16" i="9"/>
  <c r="EA17" i="9"/>
  <c r="EA18" i="9"/>
  <c r="EA19" i="9"/>
  <c r="EA20" i="9"/>
  <c r="EA21" i="9"/>
  <c r="EA22" i="9"/>
  <c r="EA23" i="9"/>
  <c r="EA24" i="9"/>
  <c r="EA25" i="9"/>
  <c r="EA26" i="9"/>
  <c r="EA27" i="9"/>
  <c r="EA28" i="9"/>
  <c r="EA29" i="9"/>
  <c r="EA30" i="9"/>
  <c r="EA31" i="9"/>
  <c r="EA32" i="9"/>
  <c r="EA33" i="9"/>
  <c r="EA34" i="9"/>
  <c r="EA35" i="9"/>
  <c r="EA36" i="9"/>
  <c r="EA37" i="9"/>
  <c r="EA38" i="9"/>
  <c r="EA39" i="9"/>
  <c r="EA40" i="9"/>
  <c r="EA41" i="9"/>
  <c r="EA42" i="9"/>
  <c r="EA43" i="9"/>
  <c r="EA44" i="9"/>
  <c r="EA45" i="9"/>
  <c r="EA46" i="9"/>
  <c r="EA2" i="9"/>
  <c r="DW3" i="9"/>
  <c r="DW4" i="9"/>
  <c r="DW5" i="9"/>
  <c r="DW6" i="9"/>
  <c r="DW7" i="9"/>
  <c r="DW8" i="9"/>
  <c r="DW9" i="9"/>
  <c r="DW10" i="9"/>
  <c r="DW11" i="9"/>
  <c r="DW12" i="9"/>
  <c r="DW13" i="9"/>
  <c r="DW14" i="9"/>
  <c r="DW15" i="9"/>
  <c r="DW16" i="9"/>
  <c r="DW17" i="9"/>
  <c r="DW18" i="9"/>
  <c r="DW19" i="9"/>
  <c r="DW20" i="9"/>
  <c r="DW21" i="9"/>
  <c r="DW22" i="9"/>
  <c r="DW23" i="9"/>
  <c r="DW24" i="9"/>
  <c r="DW25" i="9"/>
  <c r="DW26" i="9"/>
  <c r="DW27" i="9"/>
  <c r="DW28" i="9"/>
  <c r="DW29" i="9"/>
  <c r="DW30" i="9"/>
  <c r="DW31" i="9"/>
  <c r="DW32" i="9"/>
  <c r="DW33" i="9"/>
  <c r="DW34" i="9"/>
  <c r="DW35" i="9"/>
  <c r="DW36" i="9"/>
  <c r="DW37" i="9"/>
  <c r="DW38" i="9"/>
  <c r="DW39" i="9"/>
  <c r="DW40" i="9"/>
  <c r="DW41" i="9"/>
  <c r="DW42" i="9"/>
  <c r="DW43" i="9"/>
  <c r="DW44" i="9"/>
  <c r="DW45" i="9"/>
  <c r="DW46" i="9"/>
  <c r="DW2" i="9"/>
  <c r="DS3" i="9"/>
  <c r="DS4" i="9"/>
  <c r="DS5" i="9"/>
  <c r="DS6" i="9"/>
  <c r="DS7" i="9"/>
  <c r="DS8" i="9"/>
  <c r="DS9" i="9"/>
  <c r="DS10" i="9"/>
  <c r="DS11" i="9"/>
  <c r="DS12" i="9"/>
  <c r="DS13" i="9"/>
  <c r="DS14" i="9"/>
  <c r="DS15" i="9"/>
  <c r="DS16" i="9"/>
  <c r="DS17" i="9"/>
  <c r="DS18" i="9"/>
  <c r="DS19" i="9"/>
  <c r="DS20" i="9"/>
  <c r="DS21" i="9"/>
  <c r="DS22" i="9"/>
  <c r="DS23" i="9"/>
  <c r="DS24" i="9"/>
  <c r="DS25" i="9"/>
  <c r="DS26" i="9"/>
  <c r="DS27" i="9"/>
  <c r="DS28" i="9"/>
  <c r="DS29" i="9"/>
  <c r="DS30" i="9"/>
  <c r="DS31" i="9"/>
  <c r="DS32" i="9"/>
  <c r="DS33" i="9"/>
  <c r="DS34" i="9"/>
  <c r="DS35" i="9"/>
  <c r="DS36" i="9"/>
  <c r="DS37" i="9"/>
  <c r="DS38" i="9"/>
  <c r="DS39" i="9"/>
  <c r="DS40" i="9"/>
  <c r="DS41" i="9"/>
  <c r="DS42" i="9"/>
  <c r="DS43" i="9"/>
  <c r="DS44" i="9"/>
  <c r="DS45" i="9"/>
  <c r="DS46" i="9"/>
  <c r="DS2" i="9"/>
  <c r="DO3" i="9"/>
  <c r="DO4" i="9"/>
  <c r="DO5" i="9"/>
  <c r="DO6" i="9"/>
  <c r="DO7" i="9"/>
  <c r="DO8" i="9"/>
  <c r="DO9" i="9"/>
  <c r="DO10" i="9"/>
  <c r="DO11" i="9"/>
  <c r="DO12" i="9"/>
  <c r="DO13" i="9"/>
  <c r="DO14" i="9"/>
  <c r="DO15" i="9"/>
  <c r="DO16" i="9"/>
  <c r="DO17" i="9"/>
  <c r="DO18" i="9"/>
  <c r="DO19" i="9"/>
  <c r="DO20" i="9"/>
  <c r="DO21" i="9"/>
  <c r="DO22" i="9"/>
  <c r="DO23" i="9"/>
  <c r="DO24" i="9"/>
  <c r="DO25" i="9"/>
  <c r="DO26" i="9"/>
  <c r="DO27" i="9"/>
  <c r="DO28" i="9"/>
  <c r="DO29" i="9"/>
  <c r="DO30" i="9"/>
  <c r="DO31" i="9"/>
  <c r="DO32" i="9"/>
  <c r="DO33" i="9"/>
  <c r="DO34" i="9"/>
  <c r="DO35" i="9"/>
  <c r="DO36" i="9"/>
  <c r="DO37" i="9"/>
  <c r="DO38" i="9"/>
  <c r="DO39" i="9"/>
  <c r="DO40" i="9"/>
  <c r="DO41" i="9"/>
  <c r="DO42" i="9"/>
  <c r="DO43" i="9"/>
  <c r="DO44" i="9"/>
  <c r="DO45" i="9"/>
  <c r="DO46" i="9"/>
  <c r="DO2" i="9"/>
  <c r="DK3" i="9"/>
  <c r="DK4" i="9"/>
  <c r="DK5" i="9"/>
  <c r="DK6" i="9"/>
  <c r="DK7" i="9"/>
  <c r="DK8" i="9"/>
  <c r="DK9" i="9"/>
  <c r="DK10" i="9"/>
  <c r="DK11" i="9"/>
  <c r="DK12" i="9"/>
  <c r="DK13" i="9"/>
  <c r="DK14" i="9"/>
  <c r="DK15" i="9"/>
  <c r="DK16" i="9"/>
  <c r="DK17" i="9"/>
  <c r="DK18" i="9"/>
  <c r="DK19" i="9"/>
  <c r="DK20" i="9"/>
  <c r="DK21" i="9"/>
  <c r="DK22" i="9"/>
  <c r="DK23" i="9"/>
  <c r="DK24" i="9"/>
  <c r="DK25" i="9"/>
  <c r="DK26" i="9"/>
  <c r="DK27" i="9"/>
  <c r="DK28" i="9"/>
  <c r="DK29" i="9"/>
  <c r="DK30" i="9"/>
  <c r="DK31" i="9"/>
  <c r="DK32" i="9"/>
  <c r="DK33" i="9"/>
  <c r="DK34" i="9"/>
  <c r="DK35" i="9"/>
  <c r="DK36" i="9"/>
  <c r="DK37" i="9"/>
  <c r="DK38" i="9"/>
  <c r="DK39" i="9"/>
  <c r="DK40" i="9"/>
  <c r="DK41" i="9"/>
  <c r="DK42" i="9"/>
  <c r="DK43" i="9"/>
  <c r="DK44" i="9"/>
  <c r="DK45" i="9"/>
  <c r="DK46" i="9"/>
  <c r="DK2" i="9"/>
  <c r="DG3" i="9"/>
  <c r="DG4" i="9"/>
  <c r="DG5" i="9"/>
  <c r="DG6" i="9"/>
  <c r="DG7" i="9"/>
  <c r="DG8" i="9"/>
  <c r="DG9" i="9"/>
  <c r="DG10" i="9"/>
  <c r="DG11" i="9"/>
  <c r="DG12" i="9"/>
  <c r="DG13" i="9"/>
  <c r="DG14" i="9"/>
  <c r="DG15" i="9"/>
  <c r="DG16" i="9"/>
  <c r="DG17" i="9"/>
  <c r="DG18" i="9"/>
  <c r="DG19" i="9"/>
  <c r="DG20" i="9"/>
  <c r="DG21" i="9"/>
  <c r="DG22" i="9"/>
  <c r="DG23" i="9"/>
  <c r="DG24" i="9"/>
  <c r="DG25" i="9"/>
  <c r="DG26" i="9"/>
  <c r="DG27" i="9"/>
  <c r="DG28" i="9"/>
  <c r="DG29" i="9"/>
  <c r="DG30" i="9"/>
  <c r="DG31" i="9"/>
  <c r="DG32" i="9"/>
  <c r="DG33" i="9"/>
  <c r="DG34" i="9"/>
  <c r="DG35" i="9"/>
  <c r="DG36" i="9"/>
  <c r="DG37" i="9"/>
  <c r="DG38" i="9"/>
  <c r="DG39" i="9"/>
  <c r="DG40" i="9"/>
  <c r="DG41" i="9"/>
  <c r="DG42" i="9"/>
  <c r="DG43" i="9"/>
  <c r="DG44" i="9"/>
  <c r="DG45" i="9"/>
  <c r="DG46" i="9"/>
  <c r="DG2" i="9"/>
  <c r="DC3" i="9"/>
  <c r="DC4" i="9"/>
  <c r="DC5" i="9"/>
  <c r="DC6" i="9"/>
  <c r="DC7" i="9"/>
  <c r="DC8" i="9"/>
  <c r="DC9" i="9"/>
  <c r="DC10" i="9"/>
  <c r="DC11" i="9"/>
  <c r="DC12" i="9"/>
  <c r="DC13" i="9"/>
  <c r="DC14" i="9"/>
  <c r="DC15" i="9"/>
  <c r="DC16" i="9"/>
  <c r="DC17" i="9"/>
  <c r="DC18" i="9"/>
  <c r="DC19" i="9"/>
  <c r="DC20" i="9"/>
  <c r="DC21" i="9"/>
  <c r="DC22" i="9"/>
  <c r="DC23" i="9"/>
  <c r="DC24" i="9"/>
  <c r="DC25" i="9"/>
  <c r="DC26" i="9"/>
  <c r="DC27" i="9"/>
  <c r="DC28" i="9"/>
  <c r="DC29" i="9"/>
  <c r="DC30" i="9"/>
  <c r="DC31" i="9"/>
  <c r="DC32" i="9"/>
  <c r="DC33" i="9"/>
  <c r="DC34" i="9"/>
  <c r="DC35" i="9"/>
  <c r="DC36" i="9"/>
  <c r="DC37" i="9"/>
  <c r="DC38" i="9"/>
  <c r="DC39" i="9"/>
  <c r="DC40" i="9"/>
  <c r="DC41" i="9"/>
  <c r="DC42" i="9"/>
  <c r="DC43" i="9"/>
  <c r="DC44" i="9"/>
  <c r="DC45" i="9"/>
  <c r="DC46" i="9"/>
  <c r="DC2" i="9"/>
  <c r="CY3" i="9"/>
  <c r="CY4" i="9"/>
  <c r="CY5" i="9"/>
  <c r="CY6" i="9"/>
  <c r="CY7" i="9"/>
  <c r="CY8" i="9"/>
  <c r="CY9" i="9"/>
  <c r="CY10" i="9"/>
  <c r="CY11" i="9"/>
  <c r="CY12" i="9"/>
  <c r="CY13" i="9"/>
  <c r="CY14" i="9"/>
  <c r="CY15" i="9"/>
  <c r="CY16" i="9"/>
  <c r="CY17" i="9"/>
  <c r="CY18" i="9"/>
  <c r="CY19" i="9"/>
  <c r="CY20" i="9"/>
  <c r="CY21" i="9"/>
  <c r="CY22" i="9"/>
  <c r="CY23" i="9"/>
  <c r="CY24" i="9"/>
  <c r="CY25" i="9"/>
  <c r="CY26" i="9"/>
  <c r="CY27" i="9"/>
  <c r="CY28" i="9"/>
  <c r="CY29" i="9"/>
  <c r="CY30" i="9"/>
  <c r="CY31" i="9"/>
  <c r="CY32" i="9"/>
  <c r="CY33" i="9"/>
  <c r="CY34" i="9"/>
  <c r="CY35" i="9"/>
  <c r="CY36" i="9"/>
  <c r="CY37" i="9"/>
  <c r="CY38" i="9"/>
  <c r="CY39" i="9"/>
  <c r="CY40" i="9"/>
  <c r="CY41" i="9"/>
  <c r="CY42" i="9"/>
  <c r="CY43" i="9"/>
  <c r="CY44" i="9"/>
  <c r="CY45" i="9"/>
  <c r="CY46" i="9"/>
  <c r="CY2" i="9"/>
  <c r="CU3" i="9"/>
  <c r="CU4" i="9"/>
  <c r="CU5" i="9"/>
  <c r="CU6" i="9"/>
  <c r="CU7" i="9"/>
  <c r="CU8" i="9"/>
  <c r="CU9" i="9"/>
  <c r="CU10" i="9"/>
  <c r="CU11" i="9"/>
  <c r="CU12" i="9"/>
  <c r="CU13" i="9"/>
  <c r="CU14" i="9"/>
  <c r="CU15" i="9"/>
  <c r="CU16" i="9"/>
  <c r="CU17" i="9"/>
  <c r="CU18" i="9"/>
  <c r="CU19" i="9"/>
  <c r="CU20" i="9"/>
  <c r="CU21" i="9"/>
  <c r="CU22" i="9"/>
  <c r="CU23" i="9"/>
  <c r="CU24" i="9"/>
  <c r="CU25" i="9"/>
  <c r="CU26" i="9"/>
  <c r="CU27" i="9"/>
  <c r="CU28" i="9"/>
  <c r="CU29" i="9"/>
  <c r="CU30" i="9"/>
  <c r="CU31" i="9"/>
  <c r="CU32" i="9"/>
  <c r="CU33" i="9"/>
  <c r="CU34" i="9"/>
  <c r="CU35" i="9"/>
  <c r="CU36" i="9"/>
  <c r="CU37" i="9"/>
  <c r="CU38" i="9"/>
  <c r="CU39" i="9"/>
  <c r="CU40" i="9"/>
  <c r="CU41" i="9"/>
  <c r="CU42" i="9"/>
  <c r="CU43" i="9"/>
  <c r="CU44" i="9"/>
  <c r="CU45" i="9"/>
  <c r="CU46" i="9"/>
  <c r="CU2" i="9"/>
  <c r="CQ3" i="9"/>
  <c r="CQ4" i="9"/>
  <c r="CQ5" i="9"/>
  <c r="CQ6" i="9"/>
  <c r="CQ7" i="9"/>
  <c r="CQ8" i="9"/>
  <c r="CQ9" i="9"/>
  <c r="CQ10" i="9"/>
  <c r="CQ11" i="9"/>
  <c r="CQ12" i="9"/>
  <c r="CQ13" i="9"/>
  <c r="CQ14" i="9"/>
  <c r="CQ15" i="9"/>
  <c r="CQ16" i="9"/>
  <c r="CQ17" i="9"/>
  <c r="CQ18" i="9"/>
  <c r="CQ19" i="9"/>
  <c r="CQ20" i="9"/>
  <c r="CQ21" i="9"/>
  <c r="CQ22" i="9"/>
  <c r="CQ23" i="9"/>
  <c r="CQ24" i="9"/>
  <c r="CQ25" i="9"/>
  <c r="CQ26" i="9"/>
  <c r="CQ27" i="9"/>
  <c r="CQ28" i="9"/>
  <c r="CQ29" i="9"/>
  <c r="CQ30" i="9"/>
  <c r="CQ31" i="9"/>
  <c r="CQ32" i="9"/>
  <c r="CQ33" i="9"/>
  <c r="CQ34" i="9"/>
  <c r="CQ35" i="9"/>
  <c r="CQ36" i="9"/>
  <c r="CQ37" i="9"/>
  <c r="CQ38" i="9"/>
  <c r="CQ39" i="9"/>
  <c r="CQ40" i="9"/>
  <c r="CQ41" i="9"/>
  <c r="CQ42" i="9"/>
  <c r="CQ43" i="9"/>
  <c r="CQ44" i="9"/>
  <c r="CQ45" i="9"/>
  <c r="CQ46" i="9"/>
  <c r="CQ2" i="9"/>
  <c r="CM3" i="9"/>
  <c r="CM4" i="9"/>
  <c r="CM5" i="9"/>
  <c r="CM6" i="9"/>
  <c r="CM7" i="9"/>
  <c r="CM8" i="9"/>
  <c r="CM9" i="9"/>
  <c r="CM10" i="9"/>
  <c r="CM11" i="9"/>
  <c r="CM12" i="9"/>
  <c r="CM13" i="9"/>
  <c r="CM14" i="9"/>
  <c r="CM15" i="9"/>
  <c r="CM16" i="9"/>
  <c r="CM17" i="9"/>
  <c r="CM18" i="9"/>
  <c r="CM19" i="9"/>
  <c r="CM20" i="9"/>
  <c r="CM21" i="9"/>
  <c r="CM22" i="9"/>
  <c r="CM23" i="9"/>
  <c r="CM24" i="9"/>
  <c r="CM25" i="9"/>
  <c r="CM26" i="9"/>
  <c r="CM27" i="9"/>
  <c r="CM28" i="9"/>
  <c r="CM29" i="9"/>
  <c r="CM30" i="9"/>
  <c r="CM31" i="9"/>
  <c r="CM32" i="9"/>
  <c r="CM33" i="9"/>
  <c r="CM34" i="9"/>
  <c r="CM35" i="9"/>
  <c r="CM36" i="9"/>
  <c r="CM37" i="9"/>
  <c r="CM38" i="9"/>
  <c r="CM39" i="9"/>
  <c r="CM40" i="9"/>
  <c r="CM41" i="9"/>
  <c r="CM42" i="9"/>
  <c r="CM43" i="9"/>
  <c r="CM44" i="9"/>
  <c r="CM45" i="9"/>
  <c r="CM46" i="9"/>
  <c r="CM2" i="9"/>
  <c r="CI3" i="9"/>
  <c r="CI4" i="9"/>
  <c r="CI5" i="9"/>
  <c r="CI6" i="9"/>
  <c r="CI7" i="9"/>
  <c r="CI8" i="9"/>
  <c r="CI9" i="9"/>
  <c r="CI10" i="9"/>
  <c r="CI11" i="9"/>
  <c r="CI12" i="9"/>
  <c r="CI13" i="9"/>
  <c r="CI14" i="9"/>
  <c r="CI15" i="9"/>
  <c r="CI16" i="9"/>
  <c r="CI17" i="9"/>
  <c r="CI18" i="9"/>
  <c r="CI19" i="9"/>
  <c r="CI20" i="9"/>
  <c r="CI21" i="9"/>
  <c r="CI22" i="9"/>
  <c r="CI23" i="9"/>
  <c r="CI24" i="9"/>
  <c r="CI25" i="9"/>
  <c r="CI26" i="9"/>
  <c r="CI27" i="9"/>
  <c r="CI28" i="9"/>
  <c r="CI29" i="9"/>
  <c r="CI30" i="9"/>
  <c r="CI31" i="9"/>
  <c r="CI32" i="9"/>
  <c r="CI33" i="9"/>
  <c r="CI34" i="9"/>
  <c r="CI35" i="9"/>
  <c r="CI36" i="9"/>
  <c r="CI37" i="9"/>
  <c r="CI38" i="9"/>
  <c r="CI39" i="9"/>
  <c r="CI40" i="9"/>
  <c r="CI41" i="9"/>
  <c r="CI42" i="9"/>
  <c r="CI43" i="9"/>
  <c r="CI44" i="9"/>
  <c r="CI45" i="9"/>
  <c r="CI46" i="9"/>
  <c r="CI2" i="9"/>
  <c r="CE3" i="9"/>
  <c r="CE4" i="9"/>
  <c r="CE5" i="9"/>
  <c r="CE6" i="9"/>
  <c r="CE7" i="9"/>
  <c r="CE8" i="9"/>
  <c r="CE9" i="9"/>
  <c r="CE10" i="9"/>
  <c r="CE11" i="9"/>
  <c r="CE12" i="9"/>
  <c r="CE13" i="9"/>
  <c r="CE14" i="9"/>
  <c r="CE15" i="9"/>
  <c r="CE16" i="9"/>
  <c r="CE17" i="9"/>
  <c r="CE18" i="9"/>
  <c r="CE19" i="9"/>
  <c r="CE20" i="9"/>
  <c r="CE21" i="9"/>
  <c r="CE22" i="9"/>
  <c r="CE23" i="9"/>
  <c r="CE24" i="9"/>
  <c r="CE25" i="9"/>
  <c r="CE26" i="9"/>
  <c r="CE27" i="9"/>
  <c r="CE28" i="9"/>
  <c r="CE29" i="9"/>
  <c r="CE30" i="9"/>
  <c r="CE31" i="9"/>
  <c r="CE32" i="9"/>
  <c r="CE33" i="9"/>
  <c r="CE34" i="9"/>
  <c r="CE35" i="9"/>
  <c r="CE36" i="9"/>
  <c r="CE37" i="9"/>
  <c r="CE38" i="9"/>
  <c r="CE39" i="9"/>
  <c r="CE40" i="9"/>
  <c r="CE41" i="9"/>
  <c r="CE42" i="9"/>
  <c r="CE43" i="9"/>
  <c r="CE44" i="9"/>
  <c r="CE45" i="9"/>
  <c r="CE46" i="9"/>
  <c r="CE2" i="9"/>
  <c r="CA3" i="9"/>
  <c r="CA4" i="9"/>
  <c r="CA5" i="9"/>
  <c r="CA6" i="9"/>
  <c r="CA7" i="9"/>
  <c r="CA8" i="9"/>
  <c r="CA9" i="9"/>
  <c r="CA10" i="9"/>
  <c r="CA11" i="9"/>
  <c r="CA12" i="9"/>
  <c r="CA13" i="9"/>
  <c r="CA14" i="9"/>
  <c r="CA15" i="9"/>
  <c r="CA16" i="9"/>
  <c r="CA17" i="9"/>
  <c r="CA18" i="9"/>
  <c r="CA19" i="9"/>
  <c r="CA20" i="9"/>
  <c r="CA21" i="9"/>
  <c r="CA22" i="9"/>
  <c r="CA23" i="9"/>
  <c r="CA24" i="9"/>
  <c r="CA25" i="9"/>
  <c r="CA26" i="9"/>
  <c r="CA27" i="9"/>
  <c r="CA28" i="9"/>
  <c r="CA29" i="9"/>
  <c r="CA30" i="9"/>
  <c r="CA31" i="9"/>
  <c r="CA32" i="9"/>
  <c r="CA33" i="9"/>
  <c r="CA34" i="9"/>
  <c r="CA35" i="9"/>
  <c r="CA36" i="9"/>
  <c r="CA37" i="9"/>
  <c r="CA38" i="9"/>
  <c r="CA39" i="9"/>
  <c r="CA40" i="9"/>
  <c r="CA41" i="9"/>
  <c r="CA42" i="9"/>
  <c r="CA43" i="9"/>
  <c r="CA44" i="9"/>
  <c r="CA45" i="9"/>
  <c r="CA46" i="9"/>
  <c r="CA2" i="9"/>
  <c r="BW3" i="9"/>
  <c r="BW4" i="9"/>
  <c r="BW5" i="9"/>
  <c r="BW6" i="9"/>
  <c r="BW7" i="9"/>
  <c r="BW8" i="9"/>
  <c r="BW9" i="9"/>
  <c r="BW10" i="9"/>
  <c r="BW11" i="9"/>
  <c r="BW12" i="9"/>
  <c r="BW13" i="9"/>
  <c r="BW14" i="9"/>
  <c r="BW15" i="9"/>
  <c r="BW16" i="9"/>
  <c r="BW17" i="9"/>
  <c r="BW18" i="9"/>
  <c r="BW19" i="9"/>
  <c r="BW20" i="9"/>
  <c r="BW21" i="9"/>
  <c r="BW22" i="9"/>
  <c r="BW23" i="9"/>
  <c r="BW24" i="9"/>
  <c r="BW25" i="9"/>
  <c r="BW26" i="9"/>
  <c r="BW27" i="9"/>
  <c r="BW28" i="9"/>
  <c r="BW29" i="9"/>
  <c r="BW30" i="9"/>
  <c r="BW31" i="9"/>
  <c r="BW32" i="9"/>
  <c r="BW33" i="9"/>
  <c r="BW34" i="9"/>
  <c r="BW35" i="9"/>
  <c r="BW36" i="9"/>
  <c r="BW37" i="9"/>
  <c r="BW38" i="9"/>
  <c r="BW39" i="9"/>
  <c r="BW40" i="9"/>
  <c r="BW41" i="9"/>
  <c r="BW42" i="9"/>
  <c r="BW43" i="9"/>
  <c r="BW44" i="9"/>
  <c r="BW45" i="9"/>
  <c r="BW46" i="9"/>
  <c r="BW2" i="9"/>
  <c r="BS3" i="9"/>
  <c r="BS4" i="9"/>
  <c r="BS5" i="9"/>
  <c r="BS6" i="9"/>
  <c r="BS7" i="9"/>
  <c r="BS8" i="9"/>
  <c r="BS9" i="9"/>
  <c r="BS10" i="9"/>
  <c r="BS11" i="9"/>
  <c r="BS12" i="9"/>
  <c r="BS13" i="9"/>
  <c r="BS14" i="9"/>
  <c r="BS15" i="9"/>
  <c r="BS16" i="9"/>
  <c r="BS17" i="9"/>
  <c r="BS18" i="9"/>
  <c r="BS19" i="9"/>
  <c r="BS20" i="9"/>
  <c r="BS21" i="9"/>
  <c r="BS22" i="9"/>
  <c r="BS23" i="9"/>
  <c r="BS24" i="9"/>
  <c r="BS25" i="9"/>
  <c r="BS26" i="9"/>
  <c r="BS27" i="9"/>
  <c r="BS28" i="9"/>
  <c r="BS29" i="9"/>
  <c r="BS30" i="9"/>
  <c r="BS31" i="9"/>
  <c r="BS32" i="9"/>
  <c r="BS33" i="9"/>
  <c r="BS34" i="9"/>
  <c r="BS35" i="9"/>
  <c r="BS36" i="9"/>
  <c r="BS37" i="9"/>
  <c r="BS38" i="9"/>
  <c r="BS39" i="9"/>
  <c r="BS40" i="9"/>
  <c r="BS41" i="9"/>
  <c r="BS42" i="9"/>
  <c r="BS43" i="9"/>
  <c r="BS44" i="9"/>
  <c r="BS45" i="9"/>
  <c r="BS46" i="9"/>
  <c r="BS2" i="9"/>
  <c r="BO3" i="9"/>
  <c r="BO4" i="9"/>
  <c r="BO5" i="9"/>
  <c r="BO6" i="9"/>
  <c r="BO7" i="9"/>
  <c r="BO8" i="9"/>
  <c r="BO9" i="9"/>
  <c r="BO10" i="9"/>
  <c r="BO11" i="9"/>
  <c r="BO12" i="9"/>
  <c r="BO13" i="9"/>
  <c r="BO14" i="9"/>
  <c r="BO15" i="9"/>
  <c r="BO16" i="9"/>
  <c r="BO17" i="9"/>
  <c r="BO18" i="9"/>
  <c r="BO19" i="9"/>
  <c r="BO20" i="9"/>
  <c r="BO21" i="9"/>
  <c r="BO22" i="9"/>
  <c r="BO23" i="9"/>
  <c r="BO24" i="9"/>
  <c r="BO25" i="9"/>
  <c r="BO26" i="9"/>
  <c r="BO27" i="9"/>
  <c r="BO28" i="9"/>
  <c r="BO29" i="9"/>
  <c r="BO30" i="9"/>
  <c r="BO31" i="9"/>
  <c r="BO32" i="9"/>
  <c r="BO33" i="9"/>
  <c r="BO34" i="9"/>
  <c r="BO35" i="9"/>
  <c r="BO36" i="9"/>
  <c r="BO37" i="9"/>
  <c r="BO38" i="9"/>
  <c r="BO39" i="9"/>
  <c r="BO40" i="9"/>
  <c r="BO41" i="9"/>
  <c r="BO42" i="9"/>
  <c r="BO43" i="9"/>
  <c r="BO44" i="9"/>
  <c r="BO45" i="9"/>
  <c r="BO46" i="9"/>
  <c r="BO2" i="9"/>
  <c r="BK3" i="9"/>
  <c r="BK4" i="9"/>
  <c r="BK5" i="9"/>
  <c r="BK6" i="9"/>
  <c r="BK7" i="9"/>
  <c r="BK8" i="9"/>
  <c r="BK9" i="9"/>
  <c r="BK10" i="9"/>
  <c r="BK11" i="9"/>
  <c r="BK12" i="9"/>
  <c r="BK13" i="9"/>
  <c r="BK14" i="9"/>
  <c r="BK15" i="9"/>
  <c r="BK16" i="9"/>
  <c r="BK17" i="9"/>
  <c r="BK18" i="9"/>
  <c r="BK19" i="9"/>
  <c r="BK20" i="9"/>
  <c r="BK21" i="9"/>
  <c r="BK22" i="9"/>
  <c r="BK23" i="9"/>
  <c r="BK24" i="9"/>
  <c r="BK25" i="9"/>
  <c r="BK26" i="9"/>
  <c r="BK27" i="9"/>
  <c r="BK28" i="9"/>
  <c r="BK29" i="9"/>
  <c r="BK30" i="9"/>
  <c r="BK31" i="9"/>
  <c r="BK32" i="9"/>
  <c r="BK33" i="9"/>
  <c r="BK34" i="9"/>
  <c r="BK35" i="9"/>
  <c r="BK36" i="9"/>
  <c r="BK37" i="9"/>
  <c r="BK38" i="9"/>
  <c r="BK39" i="9"/>
  <c r="BK40" i="9"/>
  <c r="BK41" i="9"/>
  <c r="BK42" i="9"/>
  <c r="BK43" i="9"/>
  <c r="BK44" i="9"/>
  <c r="BK45" i="9"/>
  <c r="BK46" i="9"/>
  <c r="BK2" i="9"/>
  <c r="BG3" i="9"/>
  <c r="BG4" i="9"/>
  <c r="BG5" i="9"/>
  <c r="BG6" i="9"/>
  <c r="BG7" i="9"/>
  <c r="BG8" i="9"/>
  <c r="BG9" i="9"/>
  <c r="BG10" i="9"/>
  <c r="BG11" i="9"/>
  <c r="BG12" i="9"/>
  <c r="BG13" i="9"/>
  <c r="BG14" i="9"/>
  <c r="BG15" i="9"/>
  <c r="BG16" i="9"/>
  <c r="BG17" i="9"/>
  <c r="BG18" i="9"/>
  <c r="BG19" i="9"/>
  <c r="BG20" i="9"/>
  <c r="BG21" i="9"/>
  <c r="BG22" i="9"/>
  <c r="BG23" i="9"/>
  <c r="BG24" i="9"/>
  <c r="BG25" i="9"/>
  <c r="BG26" i="9"/>
  <c r="BG27" i="9"/>
  <c r="BG28" i="9"/>
  <c r="BG29" i="9"/>
  <c r="BG30" i="9"/>
  <c r="BG31" i="9"/>
  <c r="BG32" i="9"/>
  <c r="BG33" i="9"/>
  <c r="BG34" i="9"/>
  <c r="BG35" i="9"/>
  <c r="BG36" i="9"/>
  <c r="BG37" i="9"/>
  <c r="BG38" i="9"/>
  <c r="BG39" i="9"/>
  <c r="BG40" i="9"/>
  <c r="BG41" i="9"/>
  <c r="BG42" i="9"/>
  <c r="BG43" i="9"/>
  <c r="BG44" i="9"/>
  <c r="BG45" i="9"/>
  <c r="BG46" i="9"/>
  <c r="BG2" i="9"/>
  <c r="BC3" i="9"/>
  <c r="BC4" i="9"/>
  <c r="BC5" i="9"/>
  <c r="BC6" i="9"/>
  <c r="BC7" i="9"/>
  <c r="BC8" i="9"/>
  <c r="BC9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40" i="9"/>
  <c r="BC41" i="9"/>
  <c r="BC42" i="9"/>
  <c r="BC43" i="9"/>
  <c r="BC44" i="9"/>
  <c r="BC45" i="9"/>
  <c r="BC46" i="9"/>
  <c r="BC2" i="9"/>
  <c r="AY3" i="9"/>
  <c r="AY4" i="9"/>
  <c r="AY5" i="9"/>
  <c r="AY6" i="9"/>
  <c r="AY7" i="9"/>
  <c r="AY8" i="9"/>
  <c r="AY9" i="9"/>
  <c r="AY10" i="9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2" i="9"/>
  <c r="AU46" i="9"/>
  <c r="AU45" i="9"/>
  <c r="AU44" i="9"/>
  <c r="AU43" i="9"/>
  <c r="AU42" i="9"/>
  <c r="AU41" i="9"/>
  <c r="AU40" i="9"/>
  <c r="AU39" i="9"/>
  <c r="AU38" i="9"/>
  <c r="AU37" i="9"/>
  <c r="AU36" i="9"/>
  <c r="AU35" i="9"/>
  <c r="AU34" i="9"/>
  <c r="AU33" i="9"/>
  <c r="AU32" i="9"/>
  <c r="AU31" i="9"/>
  <c r="AU30" i="9"/>
  <c r="AU29" i="9"/>
  <c r="AU28" i="9"/>
  <c r="AU27" i="9"/>
  <c r="AU26" i="9"/>
  <c r="AU25" i="9"/>
  <c r="AU24" i="9"/>
  <c r="AU23" i="9"/>
  <c r="AU22" i="9"/>
  <c r="AU21" i="9"/>
  <c r="AU20" i="9"/>
  <c r="AU19" i="9"/>
  <c r="AU18" i="9"/>
  <c r="AU17" i="9"/>
  <c r="AU16" i="9"/>
  <c r="AU15" i="9"/>
  <c r="AU14" i="9"/>
  <c r="AU13" i="9"/>
  <c r="AU12" i="9"/>
  <c r="AU11" i="9"/>
  <c r="AU10" i="9"/>
  <c r="AU9" i="9"/>
  <c r="AU8" i="9"/>
  <c r="AU7" i="9"/>
  <c r="AU6" i="9"/>
  <c r="AU5" i="9"/>
  <c r="AU4" i="9"/>
  <c r="AU3" i="9"/>
  <c r="AU2" i="9"/>
  <c r="B46" i="10" l="1"/>
  <c r="Z46" i="10"/>
  <c r="AM3" i="12" l="1"/>
  <c r="AM4" i="12"/>
  <c r="AM5" i="12"/>
  <c r="AM6" i="12"/>
  <c r="AM7" i="12"/>
  <c r="AM8" i="12"/>
  <c r="AM9" i="12"/>
  <c r="AM10" i="12"/>
  <c r="AM11" i="12"/>
  <c r="AM12" i="12"/>
  <c r="AM13" i="12"/>
  <c r="AM14" i="12"/>
  <c r="AM15" i="12"/>
  <c r="AM16" i="12"/>
  <c r="AM17" i="12"/>
  <c r="AM18" i="12"/>
  <c r="AM19" i="12"/>
  <c r="AM20" i="12"/>
  <c r="AM21" i="12"/>
  <c r="AM22" i="12"/>
  <c r="AM23" i="12"/>
  <c r="AM24" i="12"/>
  <c r="AM25" i="12"/>
  <c r="AM26" i="12"/>
  <c r="AM27" i="12"/>
  <c r="AM28" i="12"/>
  <c r="AM29" i="12"/>
  <c r="AM30" i="12"/>
  <c r="AM31" i="12"/>
  <c r="AM32" i="12"/>
  <c r="AM33" i="12"/>
  <c r="AM34" i="12"/>
  <c r="AM35" i="12"/>
  <c r="AM36" i="12"/>
  <c r="AM37" i="12"/>
  <c r="AM2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B39" i="12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2" i="11"/>
  <c r="AF46" i="11"/>
  <c r="AG46" i="11"/>
  <c r="AH46" i="11"/>
  <c r="AI46" i="11"/>
  <c r="AJ46" i="11"/>
  <c r="AK46" i="11"/>
  <c r="AA46" i="11"/>
  <c r="X46" i="11"/>
  <c r="G46" i="11"/>
  <c r="AM44" i="10"/>
  <c r="AM43" i="10"/>
  <c r="AM42" i="10"/>
  <c r="AM41" i="10"/>
  <c r="AM40" i="10"/>
  <c r="AM39" i="10"/>
  <c r="AM38" i="10"/>
  <c r="AM37" i="10"/>
  <c r="AM36" i="10"/>
  <c r="AM35" i="10"/>
  <c r="AM34" i="10"/>
  <c r="AM33" i="10"/>
  <c r="AM32" i="10"/>
  <c r="AM31" i="10"/>
  <c r="AM30" i="10"/>
  <c r="AM29" i="10"/>
  <c r="AM28" i="10"/>
  <c r="AM27" i="10"/>
  <c r="AM26" i="10"/>
  <c r="AM25" i="10"/>
  <c r="AM24" i="10"/>
  <c r="AM23" i="10"/>
  <c r="AM22" i="10"/>
  <c r="AM21" i="10"/>
  <c r="AM20" i="10"/>
  <c r="AM19" i="10"/>
  <c r="AM18" i="10"/>
  <c r="AM17" i="10"/>
  <c r="AM16" i="10"/>
  <c r="AM15" i="10"/>
  <c r="AM14" i="10"/>
  <c r="AM13" i="10"/>
  <c r="AM12" i="10"/>
  <c r="AM11" i="10"/>
  <c r="AM10" i="10"/>
  <c r="AM9" i="10"/>
  <c r="AM8" i="10"/>
  <c r="AM7" i="10"/>
  <c r="AM6" i="10"/>
  <c r="AM5" i="10"/>
  <c r="AM4" i="10"/>
  <c r="AM3" i="10"/>
  <c r="AM2" i="10"/>
  <c r="AK46" i="10"/>
  <c r="AJ46" i="10"/>
  <c r="AI46" i="10"/>
  <c r="AH46" i="10"/>
  <c r="AG46" i="10"/>
  <c r="AF46" i="10"/>
  <c r="AA46" i="10"/>
  <c r="X46" i="10"/>
  <c r="G46" i="10"/>
  <c r="FX3" i="9"/>
  <c r="FX4" i="9"/>
  <c r="FX5" i="9"/>
  <c r="FX6" i="9"/>
  <c r="FX7" i="9"/>
  <c r="FX8" i="9"/>
  <c r="FX9" i="9"/>
  <c r="FX10" i="9"/>
  <c r="FX11" i="9"/>
  <c r="FX12" i="9"/>
  <c r="FX13" i="9"/>
  <c r="FX14" i="9"/>
  <c r="FX15" i="9"/>
  <c r="FX16" i="9"/>
  <c r="FX17" i="9"/>
  <c r="FX18" i="9"/>
  <c r="FX19" i="9"/>
  <c r="FX20" i="9"/>
  <c r="FX21" i="9"/>
  <c r="FX22" i="9"/>
  <c r="FX23" i="9"/>
  <c r="FX24" i="9"/>
  <c r="FX25" i="9"/>
  <c r="FX26" i="9"/>
  <c r="FX27" i="9"/>
  <c r="FX28" i="9"/>
  <c r="FX29" i="9"/>
  <c r="FX30" i="9"/>
  <c r="FX31" i="9"/>
  <c r="FX32" i="9"/>
  <c r="FX33" i="9"/>
  <c r="FX34" i="9"/>
  <c r="FX35" i="9"/>
  <c r="FX36" i="9"/>
  <c r="FX37" i="9"/>
  <c r="FX38" i="9"/>
  <c r="FX39" i="9"/>
  <c r="FX40" i="9"/>
  <c r="FX41" i="9"/>
  <c r="FX42" i="9"/>
  <c r="FX43" i="9"/>
  <c r="FX44" i="9"/>
  <c r="FX45" i="9"/>
  <c r="FX46" i="9"/>
  <c r="FX2" i="9"/>
  <c r="FV3" i="9"/>
  <c r="FV4" i="9"/>
  <c r="FV5" i="9"/>
  <c r="FV6" i="9"/>
  <c r="FV7" i="9"/>
  <c r="FV8" i="9"/>
  <c r="FV9" i="9"/>
  <c r="FV10" i="9"/>
  <c r="FV11" i="9"/>
  <c r="FV12" i="9"/>
  <c r="FV13" i="9"/>
  <c r="FV14" i="9"/>
  <c r="FV15" i="9"/>
  <c r="FV16" i="9"/>
  <c r="FV17" i="9"/>
  <c r="FV18" i="9"/>
  <c r="FV19" i="9"/>
  <c r="FV20" i="9"/>
  <c r="FV21" i="9"/>
  <c r="FV22" i="9"/>
  <c r="FV23" i="9"/>
  <c r="FV24" i="9"/>
  <c r="FV25" i="9"/>
  <c r="FV26" i="9"/>
  <c r="FV27" i="9"/>
  <c r="FV28" i="9"/>
  <c r="FV29" i="9"/>
  <c r="FV30" i="9"/>
  <c r="FV31" i="9"/>
  <c r="FV32" i="9"/>
  <c r="FV33" i="9"/>
  <c r="FV34" i="9"/>
  <c r="FV35" i="9"/>
  <c r="FV36" i="9"/>
  <c r="FV37" i="9"/>
  <c r="FV38" i="9"/>
  <c r="FV39" i="9"/>
  <c r="FV40" i="9"/>
  <c r="FV41" i="9"/>
  <c r="FV42" i="9"/>
  <c r="FV43" i="9"/>
  <c r="FV44" i="9"/>
  <c r="FV45" i="9"/>
  <c r="FV46" i="9"/>
  <c r="FV2" i="9"/>
  <c r="FU46" i="9"/>
  <c r="FU3" i="9"/>
  <c r="FU4" i="9"/>
  <c r="FU5" i="9"/>
  <c r="FU6" i="9"/>
  <c r="FU7" i="9"/>
  <c r="FU8" i="9"/>
  <c r="FU9" i="9"/>
  <c r="FU10" i="9"/>
  <c r="FU11" i="9"/>
  <c r="FU12" i="9"/>
  <c r="FU13" i="9"/>
  <c r="FU14" i="9"/>
  <c r="FU15" i="9"/>
  <c r="FU16" i="9"/>
  <c r="FU17" i="9"/>
  <c r="FU18" i="9"/>
  <c r="FU19" i="9"/>
  <c r="FU20" i="9"/>
  <c r="FU21" i="9"/>
  <c r="FU22" i="9"/>
  <c r="FU23" i="9"/>
  <c r="FU24" i="9"/>
  <c r="FU25" i="9"/>
  <c r="FU26" i="9"/>
  <c r="FU27" i="9"/>
  <c r="FU28" i="9"/>
  <c r="FU29" i="9"/>
  <c r="FU30" i="9"/>
  <c r="FU31" i="9"/>
  <c r="FU32" i="9"/>
  <c r="FU33" i="9"/>
  <c r="FU34" i="9"/>
  <c r="FU35" i="9"/>
  <c r="FU36" i="9"/>
  <c r="FU37" i="9"/>
  <c r="FU38" i="9"/>
  <c r="FU39" i="9"/>
  <c r="FU40" i="9"/>
  <c r="FU41" i="9"/>
  <c r="FU42" i="9"/>
  <c r="FU43" i="9"/>
  <c r="FU44" i="9"/>
  <c r="FU45" i="9"/>
  <c r="FU2" i="9"/>
  <c r="GF3" i="9"/>
  <c r="GF4" i="9"/>
  <c r="GF5" i="9"/>
  <c r="GF6" i="9"/>
  <c r="GF7" i="9"/>
  <c r="GF8" i="9"/>
  <c r="GF9" i="9"/>
  <c r="GF10" i="9"/>
  <c r="GF11" i="9"/>
  <c r="GF12" i="9"/>
  <c r="GF13" i="9"/>
  <c r="GF14" i="9"/>
  <c r="GF15" i="9"/>
  <c r="GF16" i="9"/>
  <c r="GF17" i="9"/>
  <c r="GF18" i="9"/>
  <c r="GF19" i="9"/>
  <c r="GF20" i="9"/>
  <c r="GF21" i="9"/>
  <c r="GF22" i="9"/>
  <c r="GF23" i="9"/>
  <c r="GF24" i="9"/>
  <c r="GF25" i="9"/>
  <c r="GF26" i="9"/>
  <c r="GF27" i="9"/>
  <c r="GF28" i="9"/>
  <c r="GF29" i="9"/>
  <c r="GF30" i="9"/>
  <c r="GF31" i="9"/>
  <c r="GF32" i="9"/>
  <c r="GF33" i="9"/>
  <c r="GF34" i="9"/>
  <c r="GF35" i="9"/>
  <c r="GF36" i="9"/>
  <c r="GF37" i="9"/>
  <c r="GF38" i="9"/>
  <c r="GF39" i="9"/>
  <c r="GF40" i="9"/>
  <c r="GF41" i="9"/>
  <c r="GF42" i="9"/>
  <c r="GF43" i="9"/>
  <c r="GF44" i="9"/>
  <c r="GF45" i="9"/>
  <c r="GF46" i="9"/>
  <c r="GF2" i="9"/>
  <c r="GD3" i="9"/>
  <c r="GD4" i="9"/>
  <c r="GD5" i="9"/>
  <c r="GD6" i="9"/>
  <c r="GD7" i="9"/>
  <c r="GD8" i="9"/>
  <c r="GD9" i="9"/>
  <c r="GD10" i="9"/>
  <c r="GD11" i="9"/>
  <c r="GD12" i="9"/>
  <c r="GD13" i="9"/>
  <c r="GD14" i="9"/>
  <c r="GD15" i="9"/>
  <c r="GD16" i="9"/>
  <c r="GD17" i="9"/>
  <c r="GD18" i="9"/>
  <c r="GD19" i="9"/>
  <c r="GD20" i="9"/>
  <c r="GD21" i="9"/>
  <c r="GD22" i="9"/>
  <c r="GD23" i="9"/>
  <c r="GD24" i="9"/>
  <c r="GD25" i="9"/>
  <c r="GD26" i="9"/>
  <c r="GD27" i="9"/>
  <c r="GD28" i="9"/>
  <c r="GD29" i="9"/>
  <c r="GD30" i="9"/>
  <c r="GD31" i="9"/>
  <c r="GD32" i="9"/>
  <c r="GD33" i="9"/>
  <c r="GD34" i="9"/>
  <c r="GD35" i="9"/>
  <c r="GD36" i="9"/>
  <c r="GD37" i="9"/>
  <c r="GD38" i="9"/>
  <c r="GD39" i="9"/>
  <c r="GD40" i="9"/>
  <c r="GD41" i="9"/>
  <c r="GD42" i="9"/>
  <c r="GD43" i="9"/>
  <c r="GD44" i="9"/>
  <c r="GD45" i="9"/>
  <c r="GD46" i="9"/>
  <c r="GC3" i="9"/>
  <c r="GC4" i="9"/>
  <c r="GC5" i="9"/>
  <c r="GC6" i="9"/>
  <c r="GC7" i="9"/>
  <c r="GC8" i="9"/>
  <c r="GC9" i="9"/>
  <c r="GC10" i="9"/>
  <c r="GC11" i="9"/>
  <c r="GC12" i="9"/>
  <c r="GC13" i="9"/>
  <c r="GC14" i="9"/>
  <c r="GC15" i="9"/>
  <c r="GC16" i="9"/>
  <c r="GC17" i="9"/>
  <c r="GC18" i="9"/>
  <c r="GC19" i="9"/>
  <c r="GC20" i="9"/>
  <c r="GC21" i="9"/>
  <c r="GC22" i="9"/>
  <c r="GC23" i="9"/>
  <c r="GC24" i="9"/>
  <c r="GC25" i="9"/>
  <c r="GC26" i="9"/>
  <c r="GC27" i="9"/>
  <c r="GC28" i="9"/>
  <c r="GC29" i="9"/>
  <c r="GC30" i="9"/>
  <c r="GC31" i="9"/>
  <c r="GC32" i="9"/>
  <c r="GC33" i="9"/>
  <c r="GC34" i="9"/>
  <c r="GC35" i="9"/>
  <c r="GC36" i="9"/>
  <c r="GC37" i="9"/>
  <c r="GC38" i="9"/>
  <c r="GC39" i="9"/>
  <c r="GC40" i="9"/>
  <c r="GC41" i="9"/>
  <c r="GC42" i="9"/>
  <c r="GC43" i="9"/>
  <c r="GC44" i="9"/>
  <c r="GC45" i="9"/>
  <c r="GC46" i="9"/>
  <c r="GD2" i="9"/>
  <c r="GC2" i="9"/>
  <c r="GB3" i="9"/>
  <c r="GB4" i="9"/>
  <c r="GB5" i="9"/>
  <c r="GB6" i="9"/>
  <c r="GB7" i="9"/>
  <c r="GB8" i="9"/>
  <c r="GB9" i="9"/>
  <c r="GB10" i="9"/>
  <c r="GB11" i="9"/>
  <c r="GB12" i="9"/>
  <c r="GB13" i="9"/>
  <c r="GB14" i="9"/>
  <c r="GB15" i="9"/>
  <c r="GB16" i="9"/>
  <c r="GB17" i="9"/>
  <c r="GB18" i="9"/>
  <c r="GB19" i="9"/>
  <c r="GB20" i="9"/>
  <c r="GB21" i="9"/>
  <c r="GB22" i="9"/>
  <c r="GB23" i="9"/>
  <c r="GB24" i="9"/>
  <c r="GB25" i="9"/>
  <c r="GB26" i="9"/>
  <c r="GB27" i="9"/>
  <c r="GB28" i="9"/>
  <c r="GB29" i="9"/>
  <c r="GB30" i="9"/>
  <c r="GB31" i="9"/>
  <c r="GB32" i="9"/>
  <c r="GB33" i="9"/>
  <c r="GB34" i="9"/>
  <c r="GB35" i="9"/>
  <c r="GB36" i="9"/>
  <c r="GB37" i="9"/>
  <c r="GB38" i="9"/>
  <c r="GB39" i="9"/>
  <c r="GB40" i="9"/>
  <c r="GB41" i="9"/>
  <c r="GB42" i="9"/>
  <c r="GB43" i="9"/>
  <c r="GB44" i="9"/>
  <c r="GB45" i="9"/>
  <c r="GB46" i="9"/>
  <c r="GB2" i="9"/>
  <c r="FT3" i="9"/>
  <c r="FT4" i="9"/>
  <c r="FT5" i="9"/>
  <c r="FT6" i="9"/>
  <c r="FT7" i="9"/>
  <c r="FT8" i="9"/>
  <c r="FT9" i="9"/>
  <c r="FT10" i="9"/>
  <c r="FT11" i="9"/>
  <c r="FT12" i="9"/>
  <c r="FT13" i="9"/>
  <c r="FT14" i="9"/>
  <c r="FT15" i="9"/>
  <c r="FT16" i="9"/>
  <c r="FT17" i="9"/>
  <c r="FT18" i="9"/>
  <c r="FT19" i="9"/>
  <c r="FT20" i="9"/>
  <c r="FT21" i="9"/>
  <c r="FT22" i="9"/>
  <c r="FT23" i="9"/>
  <c r="FT24" i="9"/>
  <c r="FT25" i="9"/>
  <c r="FT26" i="9"/>
  <c r="FT27" i="9"/>
  <c r="FT28" i="9"/>
  <c r="FT29" i="9"/>
  <c r="FT30" i="9"/>
  <c r="FT31" i="9"/>
  <c r="FT32" i="9"/>
  <c r="FT33" i="9"/>
  <c r="FT34" i="9"/>
  <c r="FT35" i="9"/>
  <c r="FT36" i="9"/>
  <c r="FT37" i="9"/>
  <c r="FT38" i="9"/>
  <c r="FT39" i="9"/>
  <c r="FT40" i="9"/>
  <c r="FT41" i="9"/>
  <c r="FT42" i="9"/>
  <c r="FT43" i="9"/>
  <c r="FT44" i="9"/>
  <c r="FT45" i="9"/>
  <c r="FT46" i="9"/>
  <c r="FT2" i="9"/>
  <c r="FP3" i="9"/>
  <c r="FP4" i="9"/>
  <c r="FP5" i="9"/>
  <c r="FP6" i="9"/>
  <c r="FP7" i="9"/>
  <c r="FP8" i="9"/>
  <c r="FP9" i="9"/>
  <c r="FP10" i="9"/>
  <c r="FP11" i="9"/>
  <c r="FP12" i="9"/>
  <c r="FP13" i="9"/>
  <c r="FP14" i="9"/>
  <c r="FP15" i="9"/>
  <c r="FP16" i="9"/>
  <c r="FP17" i="9"/>
  <c r="FP18" i="9"/>
  <c r="FP19" i="9"/>
  <c r="FP20" i="9"/>
  <c r="FP21" i="9"/>
  <c r="FP22" i="9"/>
  <c r="FP23" i="9"/>
  <c r="FP24" i="9"/>
  <c r="FP25" i="9"/>
  <c r="FP26" i="9"/>
  <c r="FP27" i="9"/>
  <c r="FP28" i="9"/>
  <c r="FP29" i="9"/>
  <c r="FP30" i="9"/>
  <c r="FP31" i="9"/>
  <c r="FP32" i="9"/>
  <c r="FP33" i="9"/>
  <c r="FP34" i="9"/>
  <c r="FP35" i="9"/>
  <c r="FP36" i="9"/>
  <c r="FP37" i="9"/>
  <c r="FP38" i="9"/>
  <c r="FP39" i="9"/>
  <c r="FP40" i="9"/>
  <c r="FP41" i="9"/>
  <c r="FP42" i="9"/>
  <c r="FP43" i="9"/>
  <c r="FP44" i="9"/>
  <c r="FP45" i="9"/>
  <c r="FP46" i="9"/>
  <c r="FP2" i="9"/>
  <c r="FL46" i="9"/>
  <c r="FL31" i="9"/>
  <c r="FL32" i="9"/>
  <c r="FL2" i="9"/>
  <c r="FL3" i="9"/>
  <c r="FL4" i="9"/>
  <c r="FL5" i="9"/>
  <c r="FL6" i="9"/>
  <c r="FL7" i="9"/>
  <c r="FL8" i="9"/>
  <c r="FL9" i="9"/>
  <c r="FL10" i="9"/>
  <c r="FL11" i="9"/>
  <c r="FL12" i="9"/>
  <c r="FL13" i="9"/>
  <c r="FL14" i="9"/>
  <c r="FL15" i="9"/>
  <c r="FL16" i="9"/>
  <c r="FL17" i="9"/>
  <c r="FL18" i="9"/>
  <c r="FL19" i="9"/>
  <c r="FL20" i="9"/>
  <c r="FL21" i="9"/>
  <c r="FL22" i="9"/>
  <c r="FL23" i="9"/>
  <c r="FL24" i="9"/>
  <c r="FL25" i="9"/>
  <c r="FL26" i="9"/>
  <c r="FL27" i="9"/>
  <c r="FL28" i="9"/>
  <c r="FL29" i="9"/>
  <c r="FL30" i="9"/>
  <c r="FL33" i="9"/>
  <c r="FL34" i="9"/>
  <c r="FL35" i="9"/>
  <c r="FL36" i="9"/>
  <c r="FL37" i="9"/>
  <c r="FL38" i="9"/>
  <c r="FL39" i="9"/>
  <c r="FL40" i="9"/>
  <c r="FL41" i="9"/>
  <c r="FL42" i="9"/>
  <c r="FL43" i="9"/>
  <c r="FL44" i="9"/>
  <c r="FL45" i="9"/>
  <c r="FE2" i="9"/>
  <c r="ER3" i="9"/>
  <c r="ER7" i="9"/>
  <c r="ER8" i="9"/>
  <c r="ER9" i="9"/>
  <c r="ER10" i="9"/>
  <c r="ER11" i="9"/>
  <c r="ER15" i="9"/>
  <c r="ER16" i="9"/>
  <c r="ER17" i="9"/>
  <c r="ER18" i="9"/>
  <c r="ER19" i="9"/>
  <c r="ER23" i="9"/>
  <c r="ER24" i="9"/>
  <c r="ER25" i="9"/>
  <c r="ER26" i="9"/>
  <c r="ER27" i="9"/>
  <c r="ER31" i="9"/>
  <c r="ER32" i="9"/>
  <c r="ER33" i="9"/>
  <c r="ER34" i="9"/>
  <c r="ER35" i="9"/>
  <c r="ER39" i="9"/>
  <c r="ER40" i="9"/>
  <c r="ER41" i="9"/>
  <c r="ER42" i="9"/>
  <c r="ER43" i="9"/>
  <c r="ER2" i="9"/>
  <c r="ER4" i="9"/>
  <c r="ER5" i="9"/>
  <c r="ER6" i="9"/>
  <c r="ER12" i="9"/>
  <c r="ER13" i="9"/>
  <c r="ER14" i="9"/>
  <c r="ER20" i="9"/>
  <c r="ER21" i="9"/>
  <c r="ER22" i="9"/>
  <c r="ER28" i="9"/>
  <c r="ER29" i="9"/>
  <c r="ER30" i="9"/>
  <c r="ER36" i="9"/>
  <c r="ER37" i="9"/>
  <c r="ER38" i="9"/>
  <c r="ER44" i="9"/>
  <c r="ER45" i="9"/>
  <c r="ER46" i="9"/>
  <c r="EK2" i="9" l="1"/>
  <c r="EF18" i="9"/>
  <c r="EF2" i="9"/>
  <c r="ED46" i="9"/>
  <c r="ED3" i="9"/>
  <c r="ED4" i="9"/>
  <c r="ED5" i="9"/>
  <c r="ED6" i="9"/>
  <c r="ED7" i="9"/>
  <c r="ED8" i="9"/>
  <c r="ED9" i="9"/>
  <c r="ED10" i="9"/>
  <c r="ED11" i="9"/>
  <c r="ED12" i="9"/>
  <c r="ED13" i="9"/>
  <c r="ED14" i="9"/>
  <c r="ED15" i="9"/>
  <c r="ED16" i="9"/>
  <c r="ED17" i="9"/>
  <c r="ED18" i="9"/>
  <c r="ED19" i="9"/>
  <c r="ED20" i="9"/>
  <c r="ED21" i="9"/>
  <c r="ED22" i="9"/>
  <c r="ED23" i="9"/>
  <c r="ED24" i="9"/>
  <c r="ED25" i="9"/>
  <c r="ED26" i="9"/>
  <c r="ED27" i="9"/>
  <c r="ED28" i="9"/>
  <c r="ED29" i="9"/>
  <c r="ED30" i="9"/>
  <c r="ED31" i="9"/>
  <c r="ED32" i="9"/>
  <c r="ED33" i="9"/>
  <c r="ED34" i="9"/>
  <c r="ED35" i="9"/>
  <c r="ED36" i="9"/>
  <c r="ED37" i="9"/>
  <c r="ED38" i="9"/>
  <c r="ED39" i="9"/>
  <c r="ED40" i="9"/>
  <c r="ED41" i="9"/>
  <c r="ED42" i="9"/>
  <c r="ED43" i="9"/>
  <c r="ED44" i="9"/>
  <c r="ED45" i="9"/>
  <c r="ED2" i="9"/>
  <c r="EC46" i="9"/>
  <c r="EF46" i="9" s="1"/>
  <c r="EC3" i="9"/>
  <c r="EF3" i="9" s="1"/>
  <c r="EC4" i="9"/>
  <c r="EF4" i="9" s="1"/>
  <c r="EC5" i="9"/>
  <c r="EC6" i="9"/>
  <c r="EC7" i="9"/>
  <c r="EC8" i="9"/>
  <c r="EC9" i="9"/>
  <c r="EC10" i="9"/>
  <c r="EF10" i="9" s="1"/>
  <c r="EC11" i="9"/>
  <c r="EF11" i="9" s="1"/>
  <c r="EC12" i="9"/>
  <c r="EF12" i="9" s="1"/>
  <c r="EC13" i="9"/>
  <c r="EC14" i="9"/>
  <c r="EC15" i="9"/>
  <c r="EC16" i="9"/>
  <c r="EC17" i="9"/>
  <c r="EC18" i="9"/>
  <c r="EC19" i="9"/>
  <c r="EF19" i="9" s="1"/>
  <c r="EC20" i="9"/>
  <c r="EF20" i="9" s="1"/>
  <c r="EC21" i="9"/>
  <c r="EC22" i="9"/>
  <c r="EC23" i="9"/>
  <c r="EC24" i="9"/>
  <c r="EC25" i="9"/>
  <c r="EC26" i="9"/>
  <c r="EF26" i="9" s="1"/>
  <c r="EC27" i="9"/>
  <c r="EF27" i="9" s="1"/>
  <c r="EC28" i="9"/>
  <c r="EF28" i="9" s="1"/>
  <c r="EC29" i="9"/>
  <c r="EC30" i="9"/>
  <c r="EC31" i="9"/>
  <c r="EC32" i="9"/>
  <c r="EC33" i="9"/>
  <c r="EC34" i="9"/>
  <c r="EF34" i="9" s="1"/>
  <c r="EC35" i="9"/>
  <c r="EF35" i="9" s="1"/>
  <c r="EC36" i="9"/>
  <c r="EF36" i="9" s="1"/>
  <c r="EC37" i="9"/>
  <c r="EC38" i="9"/>
  <c r="EC39" i="9"/>
  <c r="EC40" i="9"/>
  <c r="EC41" i="9"/>
  <c r="EC42" i="9"/>
  <c r="EF42" i="9" s="1"/>
  <c r="EC43" i="9"/>
  <c r="EF43" i="9" s="1"/>
  <c r="EC44" i="9"/>
  <c r="EF44" i="9" s="1"/>
  <c r="EC45" i="9"/>
  <c r="EC2" i="9"/>
  <c r="BP2" i="9"/>
  <c r="BL2" i="9"/>
  <c r="BP46" i="9"/>
  <c r="BN46" i="9"/>
  <c r="BN3" i="9"/>
  <c r="BN4" i="9"/>
  <c r="BN5" i="9"/>
  <c r="BP5" i="9" s="1"/>
  <c r="BN6" i="9"/>
  <c r="BN7" i="9"/>
  <c r="BN8" i="9"/>
  <c r="BN9" i="9"/>
  <c r="BN10" i="9"/>
  <c r="BN11" i="9"/>
  <c r="BN12" i="9"/>
  <c r="BN13" i="9"/>
  <c r="BP13" i="9" s="1"/>
  <c r="BN14" i="9"/>
  <c r="BN15" i="9"/>
  <c r="BN16" i="9"/>
  <c r="BN17" i="9"/>
  <c r="BN18" i="9"/>
  <c r="BN19" i="9"/>
  <c r="BN20" i="9"/>
  <c r="BN21" i="9"/>
  <c r="BP21" i="9" s="1"/>
  <c r="BN22" i="9"/>
  <c r="BN23" i="9"/>
  <c r="BN24" i="9"/>
  <c r="BN25" i="9"/>
  <c r="BP25" i="9" s="1"/>
  <c r="BN26" i="9"/>
  <c r="BN27" i="9"/>
  <c r="BN28" i="9"/>
  <c r="BN29" i="9"/>
  <c r="BP29" i="9" s="1"/>
  <c r="BN30" i="9"/>
  <c r="BN31" i="9"/>
  <c r="BN32" i="9"/>
  <c r="BN33" i="9"/>
  <c r="BP33" i="9" s="1"/>
  <c r="BN34" i="9"/>
  <c r="BN35" i="9"/>
  <c r="BN36" i="9"/>
  <c r="BN37" i="9"/>
  <c r="BP37" i="9" s="1"/>
  <c r="BN38" i="9"/>
  <c r="BN39" i="9"/>
  <c r="BN40" i="9"/>
  <c r="BN41" i="9"/>
  <c r="BP41" i="9" s="1"/>
  <c r="BN42" i="9"/>
  <c r="BN43" i="9"/>
  <c r="BN44" i="9"/>
  <c r="BN45" i="9"/>
  <c r="BP45" i="9" s="1"/>
  <c r="BN2" i="9"/>
  <c r="BM46" i="9"/>
  <c r="BM3" i="9"/>
  <c r="BP3" i="9" s="1"/>
  <c r="BM4" i="9"/>
  <c r="BP4" i="9" s="1"/>
  <c r="BM5" i="9"/>
  <c r="BM6" i="9"/>
  <c r="BM7" i="9"/>
  <c r="BM8" i="9"/>
  <c r="BM9" i="9"/>
  <c r="BM10" i="9"/>
  <c r="BP10" i="9" s="1"/>
  <c r="BM11" i="9"/>
  <c r="BP11" i="9" s="1"/>
  <c r="BM12" i="9"/>
  <c r="BP12" i="9" s="1"/>
  <c r="BM13" i="9"/>
  <c r="BM14" i="9"/>
  <c r="BM15" i="9"/>
  <c r="BM16" i="9"/>
  <c r="BM17" i="9"/>
  <c r="BM18" i="9"/>
  <c r="BP18" i="9" s="1"/>
  <c r="BM19" i="9"/>
  <c r="BP19" i="9" s="1"/>
  <c r="BM20" i="9"/>
  <c r="BP20" i="9" s="1"/>
  <c r="BM21" i="9"/>
  <c r="BM22" i="9"/>
  <c r="BM23" i="9"/>
  <c r="BM24" i="9"/>
  <c r="BM25" i="9"/>
  <c r="BM26" i="9"/>
  <c r="BP26" i="9" s="1"/>
  <c r="BM27" i="9"/>
  <c r="BP27" i="9" s="1"/>
  <c r="BM28" i="9"/>
  <c r="BP28" i="9" s="1"/>
  <c r="BM29" i="9"/>
  <c r="BM30" i="9"/>
  <c r="BM31" i="9"/>
  <c r="BM32" i="9"/>
  <c r="BM33" i="9"/>
  <c r="BM34" i="9"/>
  <c r="BP34" i="9" s="1"/>
  <c r="BM35" i="9"/>
  <c r="BP35" i="9" s="1"/>
  <c r="BM36" i="9"/>
  <c r="BP36" i="9" s="1"/>
  <c r="BM37" i="9"/>
  <c r="BM38" i="9"/>
  <c r="BM39" i="9"/>
  <c r="BM40" i="9"/>
  <c r="BM41" i="9"/>
  <c r="BM42" i="9"/>
  <c r="BP42" i="9" s="1"/>
  <c r="BM43" i="9"/>
  <c r="BP43" i="9" s="1"/>
  <c r="BM44" i="9"/>
  <c r="BP44" i="9" s="1"/>
  <c r="BM45" i="9"/>
  <c r="BM2" i="9"/>
  <c r="BP17" i="9" l="1"/>
  <c r="EF41" i="9"/>
  <c r="EF25" i="9"/>
  <c r="EF40" i="9"/>
  <c r="EF24" i="9"/>
  <c r="EF8" i="9"/>
  <c r="EF39" i="9"/>
  <c r="EF31" i="9"/>
  <c r="EF23" i="9"/>
  <c r="EF15" i="9"/>
  <c r="EF7" i="9"/>
  <c r="EF33" i="9"/>
  <c r="EF9" i="9"/>
  <c r="EF32" i="9"/>
  <c r="EF38" i="9"/>
  <c r="EF30" i="9"/>
  <c r="EF22" i="9"/>
  <c r="EF14" i="9"/>
  <c r="EF6" i="9"/>
  <c r="BP9" i="9"/>
  <c r="EF17" i="9"/>
  <c r="EF16" i="9"/>
  <c r="EF45" i="9"/>
  <c r="EF37" i="9"/>
  <c r="EF29" i="9"/>
  <c r="EF21" i="9"/>
  <c r="EF13" i="9"/>
  <c r="EF5" i="9"/>
  <c r="BP24" i="9"/>
  <c r="BP23" i="9"/>
  <c r="BP7" i="9"/>
  <c r="BP32" i="9"/>
  <c r="BP16" i="9"/>
  <c r="BP31" i="9"/>
  <c r="BP38" i="9"/>
  <c r="BP30" i="9"/>
  <c r="BP22" i="9"/>
  <c r="BP14" i="9"/>
  <c r="BP6" i="9"/>
  <c r="BP40" i="9"/>
  <c r="BP8" i="9"/>
  <c r="BP39" i="9"/>
  <c r="BP15" i="9"/>
  <c r="AC46" i="10"/>
  <c r="AE46" i="10"/>
  <c r="AD46" i="10"/>
  <c r="AE46" i="11"/>
  <c r="AD46" i="11"/>
  <c r="C46" i="10"/>
  <c r="D46" i="10"/>
  <c r="E46" i="10"/>
  <c r="F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Y46" i="10"/>
  <c r="AB46" i="10"/>
  <c r="FF3" i="9"/>
  <c r="FF4" i="9"/>
  <c r="FF5" i="9"/>
  <c r="FF6" i="9"/>
  <c r="FF7" i="9"/>
  <c r="FF8" i="9"/>
  <c r="FF9" i="9"/>
  <c r="FF10" i="9"/>
  <c r="FF11" i="9"/>
  <c r="FF12" i="9"/>
  <c r="FF13" i="9"/>
  <c r="FF14" i="9"/>
  <c r="FF15" i="9"/>
  <c r="FF16" i="9"/>
  <c r="FF17" i="9"/>
  <c r="FF18" i="9"/>
  <c r="FF19" i="9"/>
  <c r="FF20" i="9"/>
  <c r="FF21" i="9"/>
  <c r="FF22" i="9"/>
  <c r="FF23" i="9"/>
  <c r="FF24" i="9"/>
  <c r="FF25" i="9"/>
  <c r="FF26" i="9"/>
  <c r="FF27" i="9"/>
  <c r="FF28" i="9"/>
  <c r="FF29" i="9"/>
  <c r="FF30" i="9"/>
  <c r="FF31" i="9"/>
  <c r="FF32" i="9"/>
  <c r="FF33" i="9"/>
  <c r="FF34" i="9"/>
  <c r="FF35" i="9"/>
  <c r="FF36" i="9"/>
  <c r="FF37" i="9"/>
  <c r="FF38" i="9"/>
  <c r="FF39" i="9"/>
  <c r="FF40" i="9"/>
  <c r="FF41" i="9"/>
  <c r="FF42" i="9"/>
  <c r="FF43" i="9"/>
  <c r="FF44" i="9"/>
  <c r="FF45" i="9"/>
  <c r="FF46" i="9"/>
  <c r="FF2" i="9"/>
  <c r="FE44" i="9"/>
  <c r="FE3" i="9"/>
  <c r="FE4" i="9"/>
  <c r="FE5" i="9"/>
  <c r="FE6" i="9"/>
  <c r="FE7" i="9"/>
  <c r="FH7" i="9" s="1"/>
  <c r="FE8" i="9"/>
  <c r="FE9" i="9"/>
  <c r="FE10" i="9"/>
  <c r="FE11" i="9"/>
  <c r="FE12" i="9"/>
  <c r="FE13" i="9"/>
  <c r="FE14" i="9"/>
  <c r="FE15" i="9"/>
  <c r="FH15" i="9" s="1"/>
  <c r="FE16" i="9"/>
  <c r="FE17" i="9"/>
  <c r="FE18" i="9"/>
  <c r="FE19" i="9"/>
  <c r="FE20" i="9"/>
  <c r="FE21" i="9"/>
  <c r="FE22" i="9"/>
  <c r="FE23" i="9"/>
  <c r="FH23" i="9" s="1"/>
  <c r="FE24" i="9"/>
  <c r="FE25" i="9"/>
  <c r="FE26" i="9"/>
  <c r="FE27" i="9"/>
  <c r="FE28" i="9"/>
  <c r="FE29" i="9"/>
  <c r="FE30" i="9"/>
  <c r="FE31" i="9"/>
  <c r="FH31" i="9" s="1"/>
  <c r="FE32" i="9"/>
  <c r="FE33" i="9"/>
  <c r="FE34" i="9"/>
  <c r="FE35" i="9"/>
  <c r="FE36" i="9"/>
  <c r="FE37" i="9"/>
  <c r="FE38" i="9"/>
  <c r="FE39" i="9"/>
  <c r="FH39" i="9" s="1"/>
  <c r="FE40" i="9"/>
  <c r="FE41" i="9"/>
  <c r="FE42" i="9"/>
  <c r="FE43" i="9"/>
  <c r="FE45" i="9"/>
  <c r="FE46" i="9"/>
  <c r="FH2" i="9"/>
  <c r="FH38" i="9" l="1"/>
  <c r="FH6" i="9"/>
  <c r="FH37" i="9"/>
  <c r="FH21" i="9"/>
  <c r="FH45" i="9"/>
  <c r="FH22" i="9"/>
  <c r="FH46" i="9"/>
  <c r="FH13" i="9"/>
  <c r="FH30" i="9"/>
  <c r="FH14" i="9"/>
  <c r="FH29" i="9"/>
  <c r="FH5" i="9"/>
  <c r="FH28" i="9"/>
  <c r="FH12" i="9"/>
  <c r="FH20" i="9"/>
  <c r="FH35" i="9"/>
  <c r="FH27" i="9"/>
  <c r="FH11" i="9"/>
  <c r="FH26" i="9"/>
  <c r="FH18" i="9"/>
  <c r="FH10" i="9"/>
  <c r="FH44" i="9"/>
  <c r="FH40" i="9"/>
  <c r="FH32" i="9"/>
  <c r="FH24" i="9"/>
  <c r="FH16" i="9"/>
  <c r="FH8" i="9"/>
  <c r="FH36" i="9"/>
  <c r="FH4" i="9"/>
  <c r="FH43" i="9"/>
  <c r="FH19" i="9"/>
  <c r="FH3" i="9"/>
  <c r="FH42" i="9"/>
  <c r="FH34" i="9"/>
  <c r="FH41" i="9"/>
  <c r="FH33" i="9"/>
  <c r="FH25" i="9"/>
  <c r="FH17" i="9"/>
  <c r="FH9" i="9"/>
  <c r="C46" i="11"/>
  <c r="D46" i="11"/>
  <c r="E46" i="11"/>
  <c r="F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Y46" i="11"/>
  <c r="Z46" i="11"/>
  <c r="AB46" i="11"/>
  <c r="AC46" i="11"/>
  <c r="B46" i="11"/>
  <c r="FD3" i="9"/>
  <c r="FD5" i="9"/>
  <c r="FD6" i="9"/>
  <c r="FD7" i="9"/>
  <c r="FD8" i="9"/>
  <c r="FD9" i="9"/>
  <c r="FD10" i="9"/>
  <c r="FD11" i="9"/>
  <c r="FD12" i="9"/>
  <c r="FD13" i="9"/>
  <c r="FD14" i="9"/>
  <c r="FD16" i="9"/>
  <c r="FD17" i="9"/>
  <c r="FD18" i="9"/>
  <c r="FD19" i="9"/>
  <c r="FD22" i="9"/>
  <c r="FD23" i="9"/>
  <c r="FD24" i="9"/>
  <c r="FD25" i="9"/>
  <c r="FD26" i="9"/>
  <c r="FD27" i="9"/>
  <c r="FD30" i="9"/>
  <c r="FD31" i="9"/>
  <c r="FD32" i="9"/>
  <c r="FD33" i="9"/>
  <c r="FD34" i="9"/>
  <c r="FD35" i="9"/>
  <c r="FD37" i="9"/>
  <c r="FD38" i="9"/>
  <c r="FD39" i="9"/>
  <c r="FD40" i="9"/>
  <c r="FD41" i="9"/>
  <c r="FD42" i="9"/>
  <c r="FD43" i="9"/>
  <c r="FD44" i="9"/>
  <c r="FD45" i="9"/>
  <c r="FD46" i="9"/>
  <c r="EZ3" i="9"/>
  <c r="EZ4" i="9"/>
  <c r="EZ5" i="9"/>
  <c r="EZ6" i="9"/>
  <c r="EZ7" i="9"/>
  <c r="EZ8" i="9"/>
  <c r="EZ10" i="9"/>
  <c r="EZ11" i="9"/>
  <c r="EZ12" i="9"/>
  <c r="EZ13" i="9"/>
  <c r="EZ14" i="9"/>
  <c r="EZ15" i="9"/>
  <c r="EZ16" i="9"/>
  <c r="EZ17" i="9"/>
  <c r="EZ18" i="9"/>
  <c r="EZ19" i="9"/>
  <c r="EZ20" i="9"/>
  <c r="EZ21" i="9"/>
  <c r="EZ22" i="9"/>
  <c r="EZ23" i="9"/>
  <c r="EZ24" i="9"/>
  <c r="EZ25" i="9"/>
  <c r="EZ26" i="9"/>
  <c r="EZ27" i="9"/>
  <c r="EZ28" i="9"/>
  <c r="EZ29" i="9"/>
  <c r="EZ30" i="9"/>
  <c r="EZ31" i="9"/>
  <c r="EZ32" i="9"/>
  <c r="EZ33" i="9"/>
  <c r="EZ34" i="9"/>
  <c r="EZ35" i="9"/>
  <c r="EZ36" i="9"/>
  <c r="EZ37" i="9"/>
  <c r="EZ38" i="9"/>
  <c r="EZ39" i="9"/>
  <c r="EZ40" i="9"/>
  <c r="EZ41" i="9"/>
  <c r="EZ42" i="9"/>
  <c r="EZ43" i="9"/>
  <c r="EZ44" i="9"/>
  <c r="EZ45" i="9"/>
  <c r="EZ46" i="9"/>
  <c r="EZ2" i="9"/>
  <c r="EV3" i="9"/>
  <c r="EV4" i="9"/>
  <c r="EV5" i="9"/>
  <c r="EV6" i="9"/>
  <c r="EV7" i="9"/>
  <c r="EV8" i="9"/>
  <c r="EV9" i="9"/>
  <c r="EV10" i="9"/>
  <c r="EV11" i="9"/>
  <c r="EV13" i="9"/>
  <c r="EV14" i="9"/>
  <c r="EV15" i="9"/>
  <c r="EV16" i="9"/>
  <c r="EV17" i="9"/>
  <c r="EV18" i="9"/>
  <c r="EV19" i="9"/>
  <c r="EV21" i="9"/>
  <c r="EV22" i="9"/>
  <c r="EV24" i="9"/>
  <c r="EV25" i="9"/>
  <c r="EV26" i="9"/>
  <c r="EV27" i="9"/>
  <c r="EV28" i="9"/>
  <c r="EV29" i="9"/>
  <c r="EV30" i="9"/>
  <c r="EV32" i="9"/>
  <c r="EV33" i="9"/>
  <c r="EV34" i="9"/>
  <c r="EV35" i="9"/>
  <c r="EV36" i="9"/>
  <c r="EV37" i="9"/>
  <c r="EV38" i="9"/>
  <c r="EV39" i="9"/>
  <c r="EV40" i="9"/>
  <c r="EV41" i="9"/>
  <c r="EV42" i="9"/>
  <c r="EV43" i="9"/>
  <c r="EV44" i="9"/>
  <c r="EV45" i="9"/>
  <c r="EV46" i="9"/>
  <c r="EV23" i="9"/>
  <c r="EV31" i="9"/>
  <c r="EL2" i="9"/>
  <c r="EJ3" i="9"/>
  <c r="EJ5" i="9"/>
  <c r="EJ6" i="9"/>
  <c r="EJ7" i="9"/>
  <c r="EJ8" i="9"/>
  <c r="EJ9" i="9"/>
  <c r="EJ10" i="9"/>
  <c r="EJ11" i="9"/>
  <c r="EJ12" i="9"/>
  <c r="EJ13" i="9"/>
  <c r="EJ14" i="9"/>
  <c r="EJ15" i="9"/>
  <c r="EJ16" i="9"/>
  <c r="EJ17" i="9"/>
  <c r="EJ18" i="9"/>
  <c r="EJ20" i="9"/>
  <c r="EJ21" i="9"/>
  <c r="EJ22" i="9"/>
  <c r="EJ23" i="9"/>
  <c r="EJ24" i="9"/>
  <c r="EJ25" i="9"/>
  <c r="EJ26" i="9"/>
  <c r="EJ27" i="9"/>
  <c r="EJ28" i="9"/>
  <c r="EJ29" i="9"/>
  <c r="EJ30" i="9"/>
  <c r="EJ31" i="9"/>
  <c r="EJ32" i="9"/>
  <c r="EJ33" i="9"/>
  <c r="EJ34" i="9"/>
  <c r="EJ35" i="9"/>
  <c r="EJ36" i="9"/>
  <c r="EJ37" i="9"/>
  <c r="EJ38" i="9"/>
  <c r="EJ39" i="9"/>
  <c r="EJ40" i="9"/>
  <c r="EJ41" i="9"/>
  <c r="EJ42" i="9"/>
  <c r="EJ45" i="9"/>
  <c r="EJ46" i="9"/>
  <c r="EJ2" i="9"/>
  <c r="EB3" i="9"/>
  <c r="EB4" i="9"/>
  <c r="EB5" i="9"/>
  <c r="EB6" i="9"/>
  <c r="EB7" i="9"/>
  <c r="EB8" i="9"/>
  <c r="EB9" i="9"/>
  <c r="EB10" i="9"/>
  <c r="EB11" i="9"/>
  <c r="EB12" i="9"/>
  <c r="EB13" i="9"/>
  <c r="EB14" i="9"/>
  <c r="EB15" i="9"/>
  <c r="EB17" i="9"/>
  <c r="EB18" i="9"/>
  <c r="EB19" i="9"/>
  <c r="EB20" i="9"/>
  <c r="EB21" i="9"/>
  <c r="EB23" i="9"/>
  <c r="EB24" i="9"/>
  <c r="EB25" i="9"/>
  <c r="EB26" i="9"/>
  <c r="EB27" i="9"/>
  <c r="EB29" i="9"/>
  <c r="EB30" i="9"/>
  <c r="EB31" i="9"/>
  <c r="EB32" i="9"/>
  <c r="EB33" i="9"/>
  <c r="EB34" i="9"/>
  <c r="EB35" i="9"/>
  <c r="EB36" i="9"/>
  <c r="EB37" i="9"/>
  <c r="EB39" i="9"/>
  <c r="EB40" i="9"/>
  <c r="EB41" i="9"/>
  <c r="EB42" i="9"/>
  <c r="EB43" i="9"/>
  <c r="EB44" i="9"/>
  <c r="EB45" i="9"/>
  <c r="EB2" i="9"/>
  <c r="DX4" i="9"/>
  <c r="DX5" i="9"/>
  <c r="DX6" i="9"/>
  <c r="DX7" i="9"/>
  <c r="DX8" i="9"/>
  <c r="DX9" i="9"/>
  <c r="DX10" i="9"/>
  <c r="DX11" i="9"/>
  <c r="DX12" i="9"/>
  <c r="DX13" i="9"/>
  <c r="DX14" i="9"/>
  <c r="DX15" i="9"/>
  <c r="DX16" i="9"/>
  <c r="DX18" i="9"/>
  <c r="DX19" i="9"/>
  <c r="DX20" i="9"/>
  <c r="DX21" i="9"/>
  <c r="DX22" i="9"/>
  <c r="DX23" i="9"/>
  <c r="DX24" i="9"/>
  <c r="DX25" i="9"/>
  <c r="DX26" i="9"/>
  <c r="DX27" i="9"/>
  <c r="DX28" i="9"/>
  <c r="DX30" i="9"/>
  <c r="DX31" i="9"/>
  <c r="DX32" i="9"/>
  <c r="DX33" i="9"/>
  <c r="DX34" i="9"/>
  <c r="DX35" i="9"/>
  <c r="DX36" i="9"/>
  <c r="DX37" i="9"/>
  <c r="DX38" i="9"/>
  <c r="DX39" i="9"/>
  <c r="DX40" i="9"/>
  <c r="DX41" i="9"/>
  <c r="DX42" i="9"/>
  <c r="DX43" i="9"/>
  <c r="DX44" i="9"/>
  <c r="DX45" i="9"/>
  <c r="DX46" i="9"/>
  <c r="DX2" i="9"/>
  <c r="DT3" i="9"/>
  <c r="DT5" i="9"/>
  <c r="DT6" i="9"/>
  <c r="DT7" i="9"/>
  <c r="DT8" i="9"/>
  <c r="DT9" i="9"/>
  <c r="DT10" i="9"/>
  <c r="DT11" i="9"/>
  <c r="DT12" i="9"/>
  <c r="DT13" i="9"/>
  <c r="DT14" i="9"/>
  <c r="DT15" i="9"/>
  <c r="DT16" i="9"/>
  <c r="DT17" i="9"/>
  <c r="DT18" i="9"/>
  <c r="DT19" i="9"/>
  <c r="DT21" i="9"/>
  <c r="DT22" i="9"/>
  <c r="DT23" i="9"/>
  <c r="DT24" i="9"/>
  <c r="DT25" i="9"/>
  <c r="DT26" i="9"/>
  <c r="DT27" i="9"/>
  <c r="DT29" i="9"/>
  <c r="DT30" i="9"/>
  <c r="DT31" i="9"/>
  <c r="DT32" i="9"/>
  <c r="DT33" i="9"/>
  <c r="DT34" i="9"/>
  <c r="DT35" i="9"/>
  <c r="DT37" i="9"/>
  <c r="DT38" i="9"/>
  <c r="DT39" i="9"/>
  <c r="DT40" i="9"/>
  <c r="DT41" i="9"/>
  <c r="DT42" i="9"/>
  <c r="DT43" i="9"/>
  <c r="DT44" i="9"/>
  <c r="DT45" i="9"/>
  <c r="DT46" i="9"/>
  <c r="DT2" i="9"/>
  <c r="DP3" i="9"/>
  <c r="DP4" i="9"/>
  <c r="DP5" i="9"/>
  <c r="DP6" i="9"/>
  <c r="DP7" i="9"/>
  <c r="DP8" i="9"/>
  <c r="DP9" i="9"/>
  <c r="DP10" i="9"/>
  <c r="DP11" i="9"/>
  <c r="DP12" i="9"/>
  <c r="DP13" i="9"/>
  <c r="DP14" i="9"/>
  <c r="DP15" i="9"/>
  <c r="DP16" i="9"/>
  <c r="DP17" i="9"/>
  <c r="DP18" i="9"/>
  <c r="DP19" i="9"/>
  <c r="DP20" i="9"/>
  <c r="DP21" i="9"/>
  <c r="DP22" i="9"/>
  <c r="DP23" i="9"/>
  <c r="DP24" i="9"/>
  <c r="DP25" i="9"/>
  <c r="DP26" i="9"/>
  <c r="DP27" i="9"/>
  <c r="DP28" i="9"/>
  <c r="DP29" i="9"/>
  <c r="DP30" i="9"/>
  <c r="DP31" i="9"/>
  <c r="DP32" i="9"/>
  <c r="DP33" i="9"/>
  <c r="DP34" i="9"/>
  <c r="DP35" i="9"/>
  <c r="DP36" i="9"/>
  <c r="DP37" i="9"/>
  <c r="DP38" i="9"/>
  <c r="DP40" i="9"/>
  <c r="DP41" i="9"/>
  <c r="DP42" i="9"/>
  <c r="DP43" i="9"/>
  <c r="DP44" i="9"/>
  <c r="DP45" i="9"/>
  <c r="DP46" i="9"/>
  <c r="DP2" i="9"/>
  <c r="DL3" i="9"/>
  <c r="DL4" i="9"/>
  <c r="DL5" i="9"/>
  <c r="DL6" i="9"/>
  <c r="DL7" i="9"/>
  <c r="DL8" i="9"/>
  <c r="DL9" i="9"/>
  <c r="DL10" i="9"/>
  <c r="DL11" i="9"/>
  <c r="DL12" i="9"/>
  <c r="DL13" i="9"/>
  <c r="DL14" i="9"/>
  <c r="DL15" i="9"/>
  <c r="DL16" i="9"/>
  <c r="DL17" i="9"/>
  <c r="DL18" i="9"/>
  <c r="DL19" i="9"/>
  <c r="DL20" i="9"/>
  <c r="DL21" i="9"/>
  <c r="DL22" i="9"/>
  <c r="DL23" i="9"/>
  <c r="DL24" i="9"/>
  <c r="DL25" i="9"/>
  <c r="DL26" i="9"/>
  <c r="DL27" i="9"/>
  <c r="DL28" i="9"/>
  <c r="DL29" i="9"/>
  <c r="DL30" i="9"/>
  <c r="DL31" i="9"/>
  <c r="DL32" i="9"/>
  <c r="DL33" i="9"/>
  <c r="DL34" i="9"/>
  <c r="DL36" i="9"/>
  <c r="DL37" i="9"/>
  <c r="DL38" i="9"/>
  <c r="DL39" i="9"/>
  <c r="DL40" i="9"/>
  <c r="DL41" i="9"/>
  <c r="DL42" i="9"/>
  <c r="DL43" i="9"/>
  <c r="DL44" i="9"/>
  <c r="DL45" i="9"/>
  <c r="DL46" i="9"/>
  <c r="DL2" i="9"/>
  <c r="DH3" i="9"/>
  <c r="DH4" i="9"/>
  <c r="DH6" i="9"/>
  <c r="DH7" i="9"/>
  <c r="DH8" i="9"/>
  <c r="DH10" i="9"/>
  <c r="DH11" i="9"/>
  <c r="DH12" i="9"/>
  <c r="DH13" i="9"/>
  <c r="DH14" i="9"/>
  <c r="DH15" i="9"/>
  <c r="DH16" i="9"/>
  <c r="DH17" i="9"/>
  <c r="DH18" i="9"/>
  <c r="DH19" i="9"/>
  <c r="DH20" i="9"/>
  <c r="DH21" i="9"/>
  <c r="DH22" i="9"/>
  <c r="DH23" i="9"/>
  <c r="DH24" i="9"/>
  <c r="DH25" i="9"/>
  <c r="DH26" i="9"/>
  <c r="DH27" i="9"/>
  <c r="DH28" i="9"/>
  <c r="DH29" i="9"/>
  <c r="DH30" i="9"/>
  <c r="DH31" i="9"/>
  <c r="DH32" i="9"/>
  <c r="DH33" i="9"/>
  <c r="DH34" i="9"/>
  <c r="DH35" i="9"/>
  <c r="DH36" i="9"/>
  <c r="DH38" i="9"/>
  <c r="DH39" i="9"/>
  <c r="DH40" i="9"/>
  <c r="DH41" i="9"/>
  <c r="DH42" i="9"/>
  <c r="DH43" i="9"/>
  <c r="DH44" i="9"/>
  <c r="DH45" i="9"/>
  <c r="DH46" i="9"/>
  <c r="DH2" i="9"/>
  <c r="DD3" i="9"/>
  <c r="DD4" i="9"/>
  <c r="DD5" i="9"/>
  <c r="DD6" i="9"/>
  <c r="DD7" i="9"/>
  <c r="DD9" i="9"/>
  <c r="DD10" i="9"/>
  <c r="DD11" i="9"/>
  <c r="DD12" i="9"/>
  <c r="DD13" i="9"/>
  <c r="DD14" i="9"/>
  <c r="DD15" i="9"/>
  <c r="DD16" i="9"/>
  <c r="DD17" i="9"/>
  <c r="DD19" i="9"/>
  <c r="DD20" i="9"/>
  <c r="DD21" i="9"/>
  <c r="DD22" i="9"/>
  <c r="DD23" i="9"/>
  <c r="DD24" i="9"/>
  <c r="DD25" i="9"/>
  <c r="DD27" i="9"/>
  <c r="DD28" i="9"/>
  <c r="DD29" i="9"/>
  <c r="DD30" i="9"/>
  <c r="DD31" i="9"/>
  <c r="DD32" i="9"/>
  <c r="DD33" i="9"/>
  <c r="DD34" i="9"/>
  <c r="DD35" i="9"/>
  <c r="DD36" i="9"/>
  <c r="DD37" i="9"/>
  <c r="DD38" i="9"/>
  <c r="DD39" i="9"/>
  <c r="DD40" i="9"/>
  <c r="DD41" i="9"/>
  <c r="DD42" i="9"/>
  <c r="DD43" i="9"/>
  <c r="DD44" i="9"/>
  <c r="DD45" i="9"/>
  <c r="DD46" i="9"/>
  <c r="DD2" i="9"/>
  <c r="CZ46" i="9"/>
  <c r="CZ45" i="9"/>
  <c r="CZ44" i="9"/>
  <c r="CZ43" i="9"/>
  <c r="CZ42" i="9"/>
  <c r="CZ41" i="9"/>
  <c r="CZ40" i="9"/>
  <c r="CZ39" i="9"/>
  <c r="CZ38" i="9"/>
  <c r="CZ37" i="9"/>
  <c r="CZ36" i="9"/>
  <c r="CZ35" i="9"/>
  <c r="CZ34" i="9"/>
  <c r="CZ33" i="9"/>
  <c r="CZ32" i="9"/>
  <c r="CZ31" i="9"/>
  <c r="CZ30" i="9"/>
  <c r="CZ29" i="9"/>
  <c r="CZ28" i="9"/>
  <c r="CZ27" i="9"/>
  <c r="CZ26" i="9"/>
  <c r="CZ25" i="9"/>
  <c r="CZ24" i="9"/>
  <c r="CZ23" i="9"/>
  <c r="CZ22" i="9"/>
  <c r="CZ21" i="9"/>
  <c r="CZ20" i="9"/>
  <c r="CZ19" i="9"/>
  <c r="CZ18" i="9"/>
  <c r="CZ17" i="9"/>
  <c r="CZ16" i="9"/>
  <c r="CZ15" i="9"/>
  <c r="CZ13" i="9"/>
  <c r="CZ12" i="9"/>
  <c r="CZ11" i="9"/>
  <c r="CZ10" i="9"/>
  <c r="CZ9" i="9"/>
  <c r="CZ8" i="9"/>
  <c r="CZ7" i="9"/>
  <c r="CZ5" i="9"/>
  <c r="CZ4" i="9"/>
  <c r="CZ3" i="9"/>
  <c r="CZ2" i="9"/>
  <c r="CZ14" i="9"/>
  <c r="CZ6" i="9"/>
  <c r="CV5" i="9"/>
  <c r="CV6" i="9"/>
  <c r="CV7" i="9"/>
  <c r="CV8" i="9"/>
  <c r="CV9" i="9"/>
  <c r="CV10" i="9"/>
  <c r="CV11" i="9"/>
  <c r="CV12" i="9"/>
  <c r="CV14" i="9"/>
  <c r="CV15" i="9"/>
  <c r="CV16" i="9"/>
  <c r="CV17" i="9"/>
  <c r="CV18" i="9"/>
  <c r="CV19" i="9"/>
  <c r="CV20" i="9"/>
  <c r="CV21" i="9"/>
  <c r="CV22" i="9"/>
  <c r="CV23" i="9"/>
  <c r="CV24" i="9"/>
  <c r="CV25" i="9"/>
  <c r="CV26" i="9"/>
  <c r="CV27" i="9"/>
  <c r="CV28" i="9"/>
  <c r="CV30" i="9"/>
  <c r="CV31" i="9"/>
  <c r="CV32" i="9"/>
  <c r="CV33" i="9"/>
  <c r="CV34" i="9"/>
  <c r="CV35" i="9"/>
  <c r="CV36" i="9"/>
  <c r="CV37" i="9"/>
  <c r="CV38" i="9"/>
  <c r="CV39" i="9"/>
  <c r="CV40" i="9"/>
  <c r="CV41" i="9"/>
  <c r="CV42" i="9"/>
  <c r="CV43" i="9"/>
  <c r="CV44" i="9"/>
  <c r="CV45" i="9"/>
  <c r="CV46" i="9"/>
  <c r="CV2" i="9"/>
  <c r="CR3" i="9"/>
  <c r="CR4" i="9"/>
  <c r="CR5" i="9"/>
  <c r="CR6" i="9"/>
  <c r="CR8" i="9"/>
  <c r="CR9" i="9"/>
  <c r="CR10" i="9"/>
  <c r="CR11" i="9"/>
  <c r="CR12" i="9"/>
  <c r="CR13" i="9"/>
  <c r="CR14" i="9"/>
  <c r="CR15" i="9"/>
  <c r="CR16" i="9"/>
  <c r="CR17" i="9"/>
  <c r="CR18" i="9"/>
  <c r="CR19" i="9"/>
  <c r="CR20" i="9"/>
  <c r="CR21" i="9"/>
  <c r="CR22" i="9"/>
  <c r="CR24" i="9"/>
  <c r="CR25" i="9"/>
  <c r="CR26" i="9"/>
  <c r="CR27" i="9"/>
  <c r="CR28" i="9"/>
  <c r="CR29" i="9"/>
  <c r="CR30" i="9"/>
  <c r="CR31" i="9"/>
  <c r="CR32" i="9"/>
  <c r="CR33" i="9"/>
  <c r="CR34" i="9"/>
  <c r="CR35" i="9"/>
  <c r="CR37" i="9"/>
  <c r="CR38" i="9"/>
  <c r="CR39" i="9"/>
  <c r="CR40" i="9"/>
  <c r="CR41" i="9"/>
  <c r="CR42" i="9"/>
  <c r="CR43" i="9"/>
  <c r="CR44" i="9"/>
  <c r="CR45" i="9"/>
  <c r="CR46" i="9"/>
  <c r="CR2" i="9"/>
  <c r="CN3" i="9"/>
  <c r="CN4" i="9"/>
  <c r="CN5" i="9"/>
  <c r="CN6" i="9"/>
  <c r="CN7" i="9"/>
  <c r="CN8" i="9"/>
  <c r="CN9" i="9"/>
  <c r="CN12" i="9"/>
  <c r="CN13" i="9"/>
  <c r="CN14" i="9"/>
  <c r="CN15" i="9"/>
  <c r="CN16" i="9"/>
  <c r="CN17" i="9"/>
  <c r="CN18" i="9"/>
  <c r="CN19" i="9"/>
  <c r="CN20" i="9"/>
  <c r="CN21" i="9"/>
  <c r="CN22" i="9"/>
  <c r="CN23" i="9"/>
  <c r="CN24" i="9"/>
  <c r="CN25" i="9"/>
  <c r="CN26" i="9"/>
  <c r="CN28" i="9"/>
  <c r="CN29" i="9"/>
  <c r="CN30" i="9"/>
  <c r="CN31" i="9"/>
  <c r="CN32" i="9"/>
  <c r="CN34" i="9"/>
  <c r="CN35" i="9"/>
  <c r="CN36" i="9"/>
  <c r="CN37" i="9"/>
  <c r="CN38" i="9"/>
  <c r="CN39" i="9"/>
  <c r="CN40" i="9"/>
  <c r="CN41" i="9"/>
  <c r="CN42" i="9"/>
  <c r="CN43" i="9"/>
  <c r="CN44" i="9"/>
  <c r="CN45" i="9"/>
  <c r="CN46" i="9"/>
  <c r="CN2" i="9"/>
  <c r="CJ3" i="9"/>
  <c r="CJ6" i="9"/>
  <c r="CJ7" i="9"/>
  <c r="CJ8" i="9"/>
  <c r="CJ9" i="9"/>
  <c r="CJ11" i="9"/>
  <c r="CJ13" i="9"/>
  <c r="CJ14" i="9"/>
  <c r="CJ15" i="9"/>
  <c r="CJ16" i="9"/>
  <c r="CJ17" i="9"/>
  <c r="CJ18" i="9"/>
  <c r="CJ19" i="9"/>
  <c r="CJ21" i="9"/>
  <c r="CJ22" i="9"/>
  <c r="CJ23" i="9"/>
  <c r="CJ24" i="9"/>
  <c r="CJ25" i="9"/>
  <c r="CJ26" i="9"/>
  <c r="CJ27" i="9"/>
  <c r="CJ28" i="9"/>
  <c r="CJ29" i="9"/>
  <c r="CJ30" i="9"/>
  <c r="CJ31" i="9"/>
  <c r="CJ32" i="9"/>
  <c r="CJ33" i="9"/>
  <c r="CJ34" i="9"/>
  <c r="CJ35" i="9"/>
  <c r="CJ36" i="9"/>
  <c r="CJ37" i="9"/>
  <c r="CJ38" i="9"/>
  <c r="CJ39" i="9"/>
  <c r="CJ40" i="9"/>
  <c r="CJ41" i="9"/>
  <c r="CJ42" i="9"/>
  <c r="CJ43" i="9"/>
  <c r="CJ45" i="9"/>
  <c r="CJ2" i="9"/>
  <c r="CF3" i="9"/>
  <c r="CF4" i="9"/>
  <c r="CF5" i="9"/>
  <c r="CF6" i="9"/>
  <c r="CF7" i="9"/>
  <c r="CF8" i="9"/>
  <c r="CF9" i="9"/>
  <c r="CF10" i="9"/>
  <c r="CF11" i="9"/>
  <c r="CF12" i="9"/>
  <c r="CF13" i="9"/>
  <c r="CF14" i="9"/>
  <c r="CF15" i="9"/>
  <c r="CF16" i="9"/>
  <c r="CF18" i="9"/>
  <c r="CF19" i="9"/>
  <c r="CF20" i="9"/>
  <c r="CF21" i="9"/>
  <c r="CF22" i="9"/>
  <c r="CF23" i="9"/>
  <c r="CF24" i="9"/>
  <c r="CF26" i="9"/>
  <c r="CF27" i="9"/>
  <c r="CF28" i="9"/>
  <c r="CF29" i="9"/>
  <c r="CF30" i="9"/>
  <c r="CF31" i="9"/>
  <c r="CF32" i="9"/>
  <c r="CF33" i="9"/>
  <c r="CF34" i="9"/>
  <c r="CF35" i="9"/>
  <c r="CF36" i="9"/>
  <c r="CF37" i="9"/>
  <c r="CF38" i="9"/>
  <c r="CF39" i="9"/>
  <c r="CF40" i="9"/>
  <c r="CF41" i="9"/>
  <c r="CF42" i="9"/>
  <c r="CF43" i="9"/>
  <c r="CF44" i="9"/>
  <c r="CF45" i="9"/>
  <c r="CF46" i="9"/>
  <c r="CF2" i="9"/>
  <c r="CB3" i="9"/>
  <c r="CB5" i="9"/>
  <c r="CB6" i="9"/>
  <c r="CB7" i="9"/>
  <c r="CB8" i="9"/>
  <c r="CB9" i="9"/>
  <c r="CB10" i="9"/>
  <c r="CB11" i="9"/>
  <c r="CB12" i="9"/>
  <c r="CB13" i="9"/>
  <c r="CB14" i="9"/>
  <c r="CB15" i="9"/>
  <c r="CB16" i="9"/>
  <c r="CB17" i="9"/>
  <c r="CB18" i="9"/>
  <c r="CB19" i="9"/>
  <c r="CB20" i="9"/>
  <c r="CB21" i="9"/>
  <c r="CB22" i="9"/>
  <c r="CB23" i="9"/>
  <c r="CB24" i="9"/>
  <c r="CB25" i="9"/>
  <c r="CB26" i="9"/>
  <c r="CB27" i="9"/>
  <c r="CB28" i="9"/>
  <c r="CB29" i="9"/>
  <c r="CB30" i="9"/>
  <c r="CB31" i="9"/>
  <c r="CB32" i="9"/>
  <c r="CB33" i="9"/>
  <c r="CB34" i="9"/>
  <c r="CB35" i="9"/>
  <c r="CB36" i="9"/>
  <c r="CB37" i="9"/>
  <c r="CB38" i="9"/>
  <c r="CB39" i="9"/>
  <c r="CB40" i="9"/>
  <c r="CB41" i="9"/>
  <c r="CB42" i="9"/>
  <c r="CB44" i="9"/>
  <c r="CB45" i="9"/>
  <c r="CB46" i="9"/>
  <c r="CB2" i="9"/>
  <c r="BX3" i="9"/>
  <c r="BX4" i="9"/>
  <c r="BX5" i="9"/>
  <c r="BX6" i="9"/>
  <c r="BX7" i="9"/>
  <c r="BX8" i="9"/>
  <c r="BX9" i="9"/>
  <c r="BX10" i="9"/>
  <c r="BX11" i="9"/>
  <c r="BX12" i="9"/>
  <c r="BX13" i="9"/>
  <c r="BX14" i="9"/>
  <c r="BX15" i="9"/>
  <c r="BX16" i="9"/>
  <c r="BX17" i="9"/>
  <c r="BX18" i="9"/>
  <c r="BX19" i="9"/>
  <c r="BX20" i="9"/>
  <c r="BX21" i="9"/>
  <c r="BX22" i="9"/>
  <c r="BX23" i="9"/>
  <c r="BX24" i="9"/>
  <c r="BX25" i="9"/>
  <c r="BX26" i="9"/>
  <c r="BX27" i="9"/>
  <c r="BX28" i="9"/>
  <c r="BX29" i="9"/>
  <c r="BX30" i="9"/>
  <c r="BX31" i="9"/>
  <c r="BX32" i="9"/>
  <c r="BX33" i="9"/>
  <c r="BX34" i="9"/>
  <c r="BX35" i="9"/>
  <c r="BX36" i="9"/>
  <c r="BX37" i="9"/>
  <c r="BX38" i="9"/>
  <c r="BX40" i="9"/>
  <c r="BX41" i="9"/>
  <c r="BX42" i="9"/>
  <c r="BX43" i="9"/>
  <c r="BX44" i="9"/>
  <c r="BX45" i="9"/>
  <c r="BX46" i="9"/>
  <c r="BT3" i="9"/>
  <c r="BT4" i="9"/>
  <c r="BT6" i="9"/>
  <c r="BT7" i="9"/>
  <c r="BT8" i="9"/>
  <c r="BT9" i="9"/>
  <c r="BT10" i="9"/>
  <c r="BT11" i="9"/>
  <c r="BT12" i="9"/>
  <c r="BT13" i="9"/>
  <c r="BT14" i="9"/>
  <c r="BT15" i="9"/>
  <c r="BT16" i="9"/>
  <c r="BT17" i="9"/>
  <c r="BT18" i="9"/>
  <c r="BT19" i="9"/>
  <c r="BT20" i="9"/>
  <c r="BT21" i="9"/>
  <c r="BT22" i="9"/>
  <c r="BT23" i="9"/>
  <c r="BT24" i="9"/>
  <c r="BT25" i="9"/>
  <c r="BT26" i="9"/>
  <c r="BT27" i="9"/>
  <c r="BT28" i="9"/>
  <c r="BT29" i="9"/>
  <c r="BT30" i="9"/>
  <c r="BT31" i="9"/>
  <c r="BT32" i="9"/>
  <c r="BT33" i="9"/>
  <c r="BT34" i="9"/>
  <c r="BT35" i="9"/>
  <c r="BT36" i="9"/>
  <c r="BT37" i="9"/>
  <c r="BT38" i="9"/>
  <c r="BT39" i="9"/>
  <c r="BT40" i="9"/>
  <c r="BT41" i="9"/>
  <c r="BT42" i="9"/>
  <c r="BT43" i="9"/>
  <c r="BT44" i="9"/>
  <c r="BT45" i="9"/>
  <c r="BT46" i="9"/>
  <c r="BT2" i="9"/>
  <c r="BL3" i="9"/>
  <c r="BL5" i="9"/>
  <c r="BL6" i="9"/>
  <c r="BL7" i="9"/>
  <c r="BL8" i="9"/>
  <c r="BL9" i="9"/>
  <c r="BL10" i="9"/>
  <c r="BL11" i="9"/>
  <c r="BL12" i="9"/>
  <c r="BL13" i="9"/>
  <c r="BL14" i="9"/>
  <c r="BL15" i="9"/>
  <c r="BL16" i="9"/>
  <c r="BL17" i="9"/>
  <c r="BL18" i="9"/>
  <c r="BL20" i="9"/>
  <c r="BL21" i="9"/>
  <c r="BL22" i="9"/>
  <c r="BL23" i="9"/>
  <c r="BL24" i="9"/>
  <c r="BL25" i="9"/>
  <c r="BL26" i="9"/>
  <c r="BL27" i="9"/>
  <c r="BL28" i="9"/>
  <c r="BL29" i="9"/>
  <c r="BL30" i="9"/>
  <c r="BL31" i="9"/>
  <c r="BL32" i="9"/>
  <c r="BL33" i="9"/>
  <c r="BL34" i="9"/>
  <c r="BL35" i="9"/>
  <c r="BL38" i="9"/>
  <c r="BL39" i="9"/>
  <c r="BL40" i="9"/>
  <c r="BL41" i="9"/>
  <c r="BL42" i="9"/>
  <c r="BL43" i="9"/>
  <c r="BL44" i="9"/>
  <c r="BL46" i="9"/>
  <c r="AV3" i="9"/>
  <c r="AV4" i="9"/>
  <c r="AV5" i="9"/>
  <c r="AV6" i="9"/>
  <c r="AV7" i="9"/>
  <c r="AV8" i="9"/>
  <c r="AV9" i="9"/>
  <c r="AV10" i="9"/>
  <c r="AV11" i="9"/>
  <c r="AV12" i="9"/>
  <c r="AV13" i="9"/>
  <c r="AV14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1" i="9"/>
  <c r="AV32" i="9"/>
  <c r="AV33" i="9"/>
  <c r="AV34" i="9"/>
  <c r="AV35" i="9"/>
  <c r="AV36" i="9"/>
  <c r="AV37" i="9"/>
  <c r="AV38" i="9"/>
  <c r="AV39" i="9"/>
  <c r="AV40" i="9"/>
  <c r="AV41" i="9"/>
  <c r="AV42" i="9"/>
  <c r="AV43" i="9"/>
  <c r="AV44" i="9"/>
  <c r="AV45" i="9"/>
  <c r="AV46" i="9"/>
  <c r="AV2" i="9"/>
  <c r="BH3" i="9"/>
  <c r="BH4" i="9"/>
  <c r="BH5" i="9"/>
  <c r="BH6" i="9"/>
  <c r="BH7" i="9"/>
  <c r="BH8" i="9"/>
  <c r="BH9" i="9"/>
  <c r="BH10" i="9"/>
  <c r="BH12" i="9"/>
  <c r="BH13" i="9"/>
  <c r="BH14" i="9"/>
  <c r="BH15" i="9"/>
  <c r="BH16" i="9"/>
  <c r="BH17" i="9"/>
  <c r="BH19" i="9"/>
  <c r="BH20" i="9"/>
  <c r="BH21" i="9"/>
  <c r="BH22" i="9"/>
  <c r="BH23" i="9"/>
  <c r="BH24" i="9"/>
  <c r="BH25" i="9"/>
  <c r="BH27" i="9"/>
  <c r="BH28" i="9"/>
  <c r="BH29" i="9"/>
  <c r="BH30" i="9"/>
  <c r="BH31" i="9"/>
  <c r="BH32" i="9"/>
  <c r="BH33" i="9"/>
  <c r="BH34" i="9"/>
  <c r="BH35" i="9"/>
  <c r="BH36" i="9"/>
  <c r="BH37" i="9"/>
  <c r="BH38" i="9"/>
  <c r="BH39" i="9"/>
  <c r="BH40" i="9"/>
  <c r="BH41" i="9"/>
  <c r="BH42" i="9"/>
  <c r="BH43" i="9"/>
  <c r="BH44" i="9"/>
  <c r="BH45" i="9"/>
  <c r="BH46" i="9"/>
  <c r="BH2" i="9"/>
  <c r="BD2" i="9"/>
  <c r="BD3" i="9"/>
  <c r="BD4" i="9"/>
  <c r="BD5" i="9"/>
  <c r="BD6" i="9"/>
  <c r="BD7" i="9"/>
  <c r="BD8" i="9"/>
  <c r="BD9" i="9"/>
  <c r="BD10" i="9"/>
  <c r="BD11" i="9"/>
  <c r="BD13" i="9"/>
  <c r="BD14" i="9"/>
  <c r="BD15" i="9"/>
  <c r="BD16" i="9"/>
  <c r="BD17" i="9"/>
  <c r="BD18" i="9"/>
  <c r="BD19" i="9"/>
  <c r="BD21" i="9"/>
  <c r="BD22" i="9"/>
  <c r="BD23" i="9"/>
  <c r="BD24" i="9"/>
  <c r="BD25" i="9"/>
  <c r="BD26" i="9"/>
  <c r="BD27" i="9"/>
  <c r="BD29" i="9"/>
  <c r="BD30" i="9"/>
  <c r="BD31" i="9"/>
  <c r="BD32" i="9"/>
  <c r="BD33" i="9"/>
  <c r="BD34" i="9"/>
  <c r="BD35" i="9"/>
  <c r="BD36" i="9"/>
  <c r="BD37" i="9"/>
  <c r="BD38" i="9"/>
  <c r="BD39" i="9"/>
  <c r="BD40" i="9"/>
  <c r="BD41" i="9"/>
  <c r="BD42" i="9"/>
  <c r="BD43" i="9"/>
  <c r="BD44" i="9"/>
  <c r="BD45" i="9"/>
  <c r="BD46" i="9"/>
  <c r="AZ2" i="9"/>
  <c r="AZ3" i="9"/>
  <c r="AZ4" i="9"/>
  <c r="AZ5" i="9"/>
  <c r="AZ6" i="9"/>
  <c r="AZ7" i="9"/>
  <c r="AZ8" i="9"/>
  <c r="AZ9" i="9"/>
  <c r="AZ10" i="9"/>
  <c r="AZ11" i="9"/>
  <c r="AZ12" i="9"/>
  <c r="AZ13" i="9"/>
  <c r="AZ14" i="9"/>
  <c r="AZ15" i="9"/>
  <c r="AZ16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V15" i="9"/>
  <c r="P46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2" i="9"/>
  <c r="EL46" i="9"/>
  <c r="EK46" i="9"/>
  <c r="EB46" i="9"/>
  <c r="CJ46" i="9"/>
  <c r="AP46" i="9"/>
  <c r="AM46" i="9"/>
  <c r="AJ46" i="9"/>
  <c r="AG46" i="9"/>
  <c r="AD46" i="9"/>
  <c r="AA46" i="9"/>
  <c r="X46" i="9"/>
  <c r="M46" i="9"/>
  <c r="I46" i="9"/>
  <c r="E46" i="9"/>
  <c r="EL45" i="9"/>
  <c r="EK45" i="9"/>
  <c r="BL45" i="9"/>
  <c r="AP45" i="9"/>
  <c r="AM45" i="9"/>
  <c r="AJ45" i="9"/>
  <c r="AG45" i="9"/>
  <c r="AD45" i="9"/>
  <c r="AA45" i="9"/>
  <c r="X45" i="9"/>
  <c r="M45" i="9"/>
  <c r="I45" i="9"/>
  <c r="E45" i="9"/>
  <c r="EL44" i="9"/>
  <c r="EK44" i="9"/>
  <c r="EJ44" i="9"/>
  <c r="CJ44" i="9"/>
  <c r="AP44" i="9"/>
  <c r="AM44" i="9"/>
  <c r="AJ44" i="9"/>
  <c r="AG44" i="9"/>
  <c r="AD44" i="9"/>
  <c r="AA44" i="9"/>
  <c r="X44" i="9"/>
  <c r="M44" i="9"/>
  <c r="I44" i="9"/>
  <c r="E44" i="9"/>
  <c r="EL43" i="9"/>
  <c r="EK43" i="9"/>
  <c r="EJ43" i="9"/>
  <c r="CB43" i="9"/>
  <c r="AP43" i="9"/>
  <c r="AM43" i="9"/>
  <c r="AJ43" i="9"/>
  <c r="AG43" i="9"/>
  <c r="AD43" i="9"/>
  <c r="AA43" i="9"/>
  <c r="X43" i="9"/>
  <c r="M43" i="9"/>
  <c r="I43" i="9"/>
  <c r="E43" i="9"/>
  <c r="EL42" i="9"/>
  <c r="EK42" i="9"/>
  <c r="AP42" i="9"/>
  <c r="AM42" i="9"/>
  <c r="AJ42" i="9"/>
  <c r="AG42" i="9"/>
  <c r="AD42" i="9"/>
  <c r="AA42" i="9"/>
  <c r="X42" i="9"/>
  <c r="M42" i="9"/>
  <c r="I42" i="9"/>
  <c r="E42" i="9"/>
  <c r="EL41" i="9"/>
  <c r="EK41" i="9"/>
  <c r="AP41" i="9"/>
  <c r="AM41" i="9"/>
  <c r="AJ41" i="9"/>
  <c r="AG41" i="9"/>
  <c r="AD41" i="9"/>
  <c r="AA41" i="9"/>
  <c r="X41" i="9"/>
  <c r="M41" i="9"/>
  <c r="I41" i="9"/>
  <c r="E41" i="9"/>
  <c r="EL40" i="9"/>
  <c r="EK40" i="9"/>
  <c r="AP40" i="9"/>
  <c r="AM40" i="9"/>
  <c r="AJ40" i="9"/>
  <c r="AG40" i="9"/>
  <c r="AD40" i="9"/>
  <c r="AA40" i="9"/>
  <c r="X40" i="9"/>
  <c r="M40" i="9"/>
  <c r="I40" i="9"/>
  <c r="E40" i="9"/>
  <c r="EL39" i="9"/>
  <c r="EK39" i="9"/>
  <c r="DP39" i="9"/>
  <c r="BX39" i="9"/>
  <c r="AP39" i="9"/>
  <c r="AM39" i="9"/>
  <c r="AJ39" i="9"/>
  <c r="AG39" i="9"/>
  <c r="AD39" i="9"/>
  <c r="AA39" i="9"/>
  <c r="X39" i="9"/>
  <c r="M39" i="9"/>
  <c r="I39" i="9"/>
  <c r="E39" i="9"/>
  <c r="EL38" i="9"/>
  <c r="EK38" i="9"/>
  <c r="EB38" i="9"/>
  <c r="AP38" i="9"/>
  <c r="AM38" i="9"/>
  <c r="AJ38" i="9"/>
  <c r="AG38" i="9"/>
  <c r="AD38" i="9"/>
  <c r="AA38" i="9"/>
  <c r="X38" i="9"/>
  <c r="M38" i="9"/>
  <c r="I38" i="9"/>
  <c r="E38" i="9"/>
  <c r="EL37" i="9"/>
  <c r="EK37" i="9"/>
  <c r="DH37" i="9"/>
  <c r="BL37" i="9"/>
  <c r="AP37" i="9"/>
  <c r="AM37" i="9"/>
  <c r="AJ37" i="9"/>
  <c r="AG37" i="9"/>
  <c r="AD37" i="9"/>
  <c r="AA37" i="9"/>
  <c r="X37" i="9"/>
  <c r="M37" i="9"/>
  <c r="I37" i="9"/>
  <c r="E37" i="9"/>
  <c r="FD36" i="9"/>
  <c r="EL36" i="9"/>
  <c r="EK36" i="9"/>
  <c r="DT36" i="9"/>
  <c r="CR36" i="9"/>
  <c r="BL36" i="9"/>
  <c r="AP36" i="9"/>
  <c r="AM36" i="9"/>
  <c r="AJ36" i="9"/>
  <c r="AG36" i="9"/>
  <c r="AD36" i="9"/>
  <c r="AA36" i="9"/>
  <c r="X36" i="9"/>
  <c r="M36" i="9"/>
  <c r="I36" i="9"/>
  <c r="E36" i="9"/>
  <c r="EL35" i="9"/>
  <c r="EK35" i="9"/>
  <c r="DL35" i="9"/>
  <c r="AP35" i="9"/>
  <c r="AM35" i="9"/>
  <c r="AJ35" i="9"/>
  <c r="AG35" i="9"/>
  <c r="AD35" i="9"/>
  <c r="AA35" i="9"/>
  <c r="X35" i="9"/>
  <c r="M35" i="9"/>
  <c r="I35" i="9"/>
  <c r="E35" i="9"/>
  <c r="EL34" i="9"/>
  <c r="EK34" i="9"/>
  <c r="AP34" i="9"/>
  <c r="AM34" i="9"/>
  <c r="AJ34" i="9"/>
  <c r="AG34" i="9"/>
  <c r="AD34" i="9"/>
  <c r="AA34" i="9"/>
  <c r="X34" i="9"/>
  <c r="M34" i="9"/>
  <c r="I34" i="9"/>
  <c r="E34" i="9"/>
  <c r="EL33" i="9"/>
  <c r="EK33" i="9"/>
  <c r="CN33" i="9"/>
  <c r="AP33" i="9"/>
  <c r="AM33" i="9"/>
  <c r="AJ33" i="9"/>
  <c r="AG33" i="9"/>
  <c r="AD33" i="9"/>
  <c r="AA33" i="9"/>
  <c r="X33" i="9"/>
  <c r="M33" i="9"/>
  <c r="I33" i="9"/>
  <c r="E33" i="9"/>
  <c r="EL32" i="9"/>
  <c r="EK32" i="9"/>
  <c r="AP32" i="9"/>
  <c r="AM32" i="9"/>
  <c r="AJ32" i="9"/>
  <c r="AG32" i="9"/>
  <c r="AD32" i="9"/>
  <c r="AA32" i="9"/>
  <c r="X32" i="9"/>
  <c r="M32" i="9"/>
  <c r="I32" i="9"/>
  <c r="E32" i="9"/>
  <c r="EL31" i="9"/>
  <c r="EK31" i="9"/>
  <c r="AP31" i="9"/>
  <c r="AM31" i="9"/>
  <c r="AJ31" i="9"/>
  <c r="AG31" i="9"/>
  <c r="AD31" i="9"/>
  <c r="AA31" i="9"/>
  <c r="X31" i="9"/>
  <c r="M31" i="9"/>
  <c r="I31" i="9"/>
  <c r="E31" i="9"/>
  <c r="EL30" i="9"/>
  <c r="EK30" i="9"/>
  <c r="AP30" i="9"/>
  <c r="AM30" i="9"/>
  <c r="AJ30" i="9"/>
  <c r="AG30" i="9"/>
  <c r="AD30" i="9"/>
  <c r="AA30" i="9"/>
  <c r="X30" i="9"/>
  <c r="M30" i="9"/>
  <c r="I30" i="9"/>
  <c r="E30" i="9"/>
  <c r="FD29" i="9"/>
  <c r="EL29" i="9"/>
  <c r="EK29" i="9"/>
  <c r="DX29" i="9"/>
  <c r="CV29" i="9"/>
  <c r="AP29" i="9"/>
  <c r="AM29" i="9"/>
  <c r="AJ29" i="9"/>
  <c r="AG29" i="9"/>
  <c r="AD29" i="9"/>
  <c r="AA29" i="9"/>
  <c r="X29" i="9"/>
  <c r="M29" i="9"/>
  <c r="I29" i="9"/>
  <c r="E29" i="9"/>
  <c r="FD28" i="9"/>
  <c r="EL28" i="9"/>
  <c r="EK28" i="9"/>
  <c r="EB28" i="9"/>
  <c r="DT28" i="9"/>
  <c r="BD28" i="9"/>
  <c r="AP28" i="9"/>
  <c r="AM28" i="9"/>
  <c r="AJ28" i="9"/>
  <c r="AG28" i="9"/>
  <c r="AD28" i="9"/>
  <c r="AA28" i="9"/>
  <c r="X28" i="9"/>
  <c r="M28" i="9"/>
  <c r="I28" i="9"/>
  <c r="E28" i="9"/>
  <c r="EL27" i="9"/>
  <c r="EK27" i="9"/>
  <c r="CN27" i="9"/>
  <c r="AP27" i="9"/>
  <c r="AM27" i="9"/>
  <c r="AJ27" i="9"/>
  <c r="AG27" i="9"/>
  <c r="AD27" i="9"/>
  <c r="AA27" i="9"/>
  <c r="X27" i="9"/>
  <c r="M27" i="9"/>
  <c r="I27" i="9"/>
  <c r="E27" i="9"/>
  <c r="EL26" i="9"/>
  <c r="EK26" i="9"/>
  <c r="DD26" i="9"/>
  <c r="BH26" i="9"/>
  <c r="AP26" i="9"/>
  <c r="AM26" i="9"/>
  <c r="AJ26" i="9"/>
  <c r="AG26" i="9"/>
  <c r="AD26" i="9"/>
  <c r="AA26" i="9"/>
  <c r="X26" i="9"/>
  <c r="M26" i="9"/>
  <c r="I26" i="9"/>
  <c r="E26" i="9"/>
  <c r="EL25" i="9"/>
  <c r="EK25" i="9"/>
  <c r="CF25" i="9"/>
  <c r="AP25" i="9"/>
  <c r="AM25" i="9"/>
  <c r="AJ25" i="9"/>
  <c r="AG25" i="9"/>
  <c r="AD25" i="9"/>
  <c r="AA25" i="9"/>
  <c r="X25" i="9"/>
  <c r="M25" i="9"/>
  <c r="I25" i="9"/>
  <c r="E25" i="9"/>
  <c r="EL24" i="9"/>
  <c r="EK24" i="9"/>
  <c r="AP24" i="9"/>
  <c r="AM24" i="9"/>
  <c r="AJ24" i="9"/>
  <c r="AG24" i="9"/>
  <c r="AD24" i="9"/>
  <c r="AA24" i="9"/>
  <c r="X24" i="9"/>
  <c r="M24" i="9"/>
  <c r="I24" i="9"/>
  <c r="E24" i="9"/>
  <c r="EL23" i="9"/>
  <c r="EK23" i="9"/>
  <c r="CR23" i="9"/>
  <c r="AP23" i="9"/>
  <c r="AM23" i="9"/>
  <c r="AJ23" i="9"/>
  <c r="AG23" i="9"/>
  <c r="AD23" i="9"/>
  <c r="AA23" i="9"/>
  <c r="X23" i="9"/>
  <c r="M23" i="9"/>
  <c r="I23" i="9"/>
  <c r="E23" i="9"/>
  <c r="EL22" i="9"/>
  <c r="EK22" i="9"/>
  <c r="EB22" i="9"/>
  <c r="AP22" i="9"/>
  <c r="AM22" i="9"/>
  <c r="AJ22" i="9"/>
  <c r="AG22" i="9"/>
  <c r="AD22" i="9"/>
  <c r="AA22" i="9"/>
  <c r="X22" i="9"/>
  <c r="M22" i="9"/>
  <c r="I22" i="9"/>
  <c r="E22" i="9"/>
  <c r="FD21" i="9"/>
  <c r="EL21" i="9"/>
  <c r="EK21" i="9"/>
  <c r="AP21" i="9"/>
  <c r="AM21" i="9"/>
  <c r="AJ21" i="9"/>
  <c r="AG21" i="9"/>
  <c r="AD21" i="9"/>
  <c r="AA21" i="9"/>
  <c r="X21" i="9"/>
  <c r="M21" i="9"/>
  <c r="I21" i="9"/>
  <c r="E21" i="9"/>
  <c r="FD20" i="9"/>
  <c r="EV20" i="9"/>
  <c r="EL20" i="9"/>
  <c r="EK20" i="9"/>
  <c r="DT20" i="9"/>
  <c r="CJ20" i="9"/>
  <c r="BD20" i="9"/>
  <c r="AP20" i="9"/>
  <c r="AM20" i="9"/>
  <c r="AJ20" i="9"/>
  <c r="AG20" i="9"/>
  <c r="AD20" i="9"/>
  <c r="AA20" i="9"/>
  <c r="X20" i="9"/>
  <c r="M20" i="9"/>
  <c r="I20" i="9"/>
  <c r="E20" i="9"/>
  <c r="EL19" i="9"/>
  <c r="EK19" i="9"/>
  <c r="EJ19" i="9"/>
  <c r="BL19" i="9"/>
  <c r="AP19" i="9"/>
  <c r="AM19" i="9"/>
  <c r="AJ19" i="9"/>
  <c r="AG19" i="9"/>
  <c r="AD19" i="9"/>
  <c r="AA19" i="9"/>
  <c r="X19" i="9"/>
  <c r="M19" i="9"/>
  <c r="I19" i="9"/>
  <c r="E19" i="9"/>
  <c r="EL18" i="9"/>
  <c r="EK18" i="9"/>
  <c r="DD18" i="9"/>
  <c r="BH18" i="9"/>
  <c r="AP18" i="9"/>
  <c r="AM18" i="9"/>
  <c r="AJ18" i="9"/>
  <c r="AG18" i="9"/>
  <c r="AD18" i="9"/>
  <c r="AA18" i="9"/>
  <c r="X18" i="9"/>
  <c r="M18" i="9"/>
  <c r="I18" i="9"/>
  <c r="E18" i="9"/>
  <c r="EL17" i="9"/>
  <c r="EK17" i="9"/>
  <c r="DX17" i="9"/>
  <c r="CF17" i="9"/>
  <c r="AZ17" i="9"/>
  <c r="AP17" i="9"/>
  <c r="AM17" i="9"/>
  <c r="AJ17" i="9"/>
  <c r="AG17" i="9"/>
  <c r="AD17" i="9"/>
  <c r="AA17" i="9"/>
  <c r="X17" i="9"/>
  <c r="M17" i="9"/>
  <c r="I17" i="9"/>
  <c r="E17" i="9"/>
  <c r="EL16" i="9"/>
  <c r="EK16" i="9"/>
  <c r="EB16" i="9"/>
  <c r="AP16" i="9"/>
  <c r="AM16" i="9"/>
  <c r="AJ16" i="9"/>
  <c r="AG16" i="9"/>
  <c r="AD16" i="9"/>
  <c r="AA16" i="9"/>
  <c r="X16" i="9"/>
  <c r="M16" i="9"/>
  <c r="I16" i="9"/>
  <c r="E16" i="9"/>
  <c r="FD15" i="9"/>
  <c r="EL15" i="9"/>
  <c r="EK15" i="9"/>
  <c r="AP15" i="9"/>
  <c r="AM15" i="9"/>
  <c r="AJ15" i="9"/>
  <c r="AG15" i="9"/>
  <c r="AD15" i="9"/>
  <c r="AA15" i="9"/>
  <c r="X15" i="9"/>
  <c r="M15" i="9"/>
  <c r="I15" i="9"/>
  <c r="E15" i="9"/>
  <c r="EL14" i="9"/>
  <c r="EK14" i="9"/>
  <c r="AP14" i="9"/>
  <c r="AM14" i="9"/>
  <c r="AJ14" i="9"/>
  <c r="AG14" i="9"/>
  <c r="AD14" i="9"/>
  <c r="AA14" i="9"/>
  <c r="X14" i="9"/>
  <c r="M14" i="9"/>
  <c r="I14" i="9"/>
  <c r="E14" i="9"/>
  <c r="EL13" i="9"/>
  <c r="EK13" i="9"/>
  <c r="CV13" i="9"/>
  <c r="AP13" i="9"/>
  <c r="AM13" i="9"/>
  <c r="AJ13" i="9"/>
  <c r="AG13" i="9"/>
  <c r="AD13" i="9"/>
  <c r="AA13" i="9"/>
  <c r="X13" i="9"/>
  <c r="M13" i="9"/>
  <c r="I13" i="9"/>
  <c r="E13" i="9"/>
  <c r="EV12" i="9"/>
  <c r="EL12" i="9"/>
  <c r="EK12" i="9"/>
  <c r="CJ12" i="9"/>
  <c r="BD12" i="9"/>
  <c r="AP12" i="9"/>
  <c r="AM12" i="9"/>
  <c r="AJ12" i="9"/>
  <c r="AG12" i="9"/>
  <c r="AD12" i="9"/>
  <c r="AA12" i="9"/>
  <c r="X12" i="9"/>
  <c r="M12" i="9"/>
  <c r="I12" i="9"/>
  <c r="E12" i="9"/>
  <c r="EL11" i="9"/>
  <c r="EK11" i="9"/>
  <c r="CN11" i="9"/>
  <c r="BH11" i="9"/>
  <c r="AP11" i="9"/>
  <c r="AM11" i="9"/>
  <c r="AJ11" i="9"/>
  <c r="AG11" i="9"/>
  <c r="AD11" i="9"/>
  <c r="AA11" i="9"/>
  <c r="X11" i="9"/>
  <c r="M11" i="9"/>
  <c r="I11" i="9"/>
  <c r="E11" i="9"/>
  <c r="EL10" i="9"/>
  <c r="EK10" i="9"/>
  <c r="CN10" i="9"/>
  <c r="CJ10" i="9"/>
  <c r="AP10" i="9"/>
  <c r="AM10" i="9"/>
  <c r="AJ10" i="9"/>
  <c r="AG10" i="9"/>
  <c r="AD10" i="9"/>
  <c r="AA10" i="9"/>
  <c r="X10" i="9"/>
  <c r="M10" i="9"/>
  <c r="I10" i="9"/>
  <c r="E10" i="9"/>
  <c r="EZ9" i="9"/>
  <c r="EL9" i="9"/>
  <c r="EK9" i="9"/>
  <c r="DH9" i="9"/>
  <c r="AP9" i="9"/>
  <c r="AM9" i="9"/>
  <c r="AJ9" i="9"/>
  <c r="AG9" i="9"/>
  <c r="AD9" i="9"/>
  <c r="AA9" i="9"/>
  <c r="X9" i="9"/>
  <c r="M9" i="9"/>
  <c r="I9" i="9"/>
  <c r="E9" i="9"/>
  <c r="EL8" i="9"/>
  <c r="EK8" i="9"/>
  <c r="DD8" i="9"/>
  <c r="AP8" i="9"/>
  <c r="AM8" i="9"/>
  <c r="AJ8" i="9"/>
  <c r="AG8" i="9"/>
  <c r="AD8" i="9"/>
  <c r="AA8" i="9"/>
  <c r="X8" i="9"/>
  <c r="M8" i="9"/>
  <c r="I8" i="9"/>
  <c r="E8" i="9"/>
  <c r="EL7" i="9"/>
  <c r="EK7" i="9"/>
  <c r="CR7" i="9"/>
  <c r="AP7" i="9"/>
  <c r="AM7" i="9"/>
  <c r="AJ7" i="9"/>
  <c r="AG7" i="9"/>
  <c r="AD7" i="9"/>
  <c r="AA7" i="9"/>
  <c r="X7" i="9"/>
  <c r="M7" i="9"/>
  <c r="I7" i="9"/>
  <c r="E7" i="9"/>
  <c r="EL6" i="9"/>
  <c r="EK6" i="9"/>
  <c r="AP6" i="9"/>
  <c r="AM6" i="9"/>
  <c r="AJ6" i="9"/>
  <c r="AG6" i="9"/>
  <c r="AD6" i="9"/>
  <c r="AA6" i="9"/>
  <c r="X6" i="9"/>
  <c r="M6" i="9"/>
  <c r="I6" i="9"/>
  <c r="E6" i="9"/>
  <c r="EL5" i="9"/>
  <c r="EK5" i="9"/>
  <c r="DH5" i="9"/>
  <c r="CJ5" i="9"/>
  <c r="BT5" i="9"/>
  <c r="AP5" i="9"/>
  <c r="AM5" i="9"/>
  <c r="AJ5" i="9"/>
  <c r="AG5" i="9"/>
  <c r="AD5" i="9"/>
  <c r="AA5" i="9"/>
  <c r="X5" i="9"/>
  <c r="M5" i="9"/>
  <c r="I5" i="9"/>
  <c r="E5" i="9"/>
  <c r="FD4" i="9"/>
  <c r="EL4" i="9"/>
  <c r="EK4" i="9"/>
  <c r="EJ4" i="9"/>
  <c r="DT4" i="9"/>
  <c r="CV4" i="9"/>
  <c r="CJ4" i="9"/>
  <c r="CB4" i="9"/>
  <c r="BL4" i="9"/>
  <c r="AP4" i="9"/>
  <c r="AM4" i="9"/>
  <c r="AJ4" i="9"/>
  <c r="AG4" i="9"/>
  <c r="AD4" i="9"/>
  <c r="AA4" i="9"/>
  <c r="X4" i="9"/>
  <c r="M4" i="9"/>
  <c r="I4" i="9"/>
  <c r="E4" i="9"/>
  <c r="EL3" i="9"/>
  <c r="EK3" i="9"/>
  <c r="DX3" i="9"/>
  <c r="CV3" i="9"/>
  <c r="AP3" i="9"/>
  <c r="AM3" i="9"/>
  <c r="AJ3" i="9"/>
  <c r="AG3" i="9"/>
  <c r="AD3" i="9"/>
  <c r="AA3" i="9"/>
  <c r="X3" i="9"/>
  <c r="M3" i="9"/>
  <c r="I3" i="9"/>
  <c r="E3" i="9"/>
  <c r="FD2" i="9"/>
  <c r="EV2" i="9"/>
  <c r="BX2" i="9"/>
  <c r="AP2" i="9"/>
  <c r="AM2" i="9"/>
  <c r="AJ2" i="9"/>
  <c r="AG2" i="9"/>
  <c r="AD2" i="9"/>
  <c r="AA2" i="9"/>
  <c r="X2" i="9"/>
  <c r="M2" i="9"/>
  <c r="I2" i="9"/>
  <c r="E2" i="9"/>
  <c r="EN46" i="9" l="1"/>
  <c r="EN22" i="9"/>
  <c r="EN18" i="9"/>
  <c r="EN44" i="9"/>
  <c r="EN14" i="9"/>
  <c r="EN25" i="9"/>
  <c r="EN38" i="9"/>
  <c r="EN28" i="9"/>
  <c r="EN39" i="9"/>
  <c r="EN8" i="9"/>
  <c r="EN11" i="9"/>
  <c r="EN35" i="9"/>
  <c r="EN17" i="9"/>
  <c r="EN2" i="9"/>
  <c r="EN4" i="9"/>
  <c r="EN13" i="9"/>
  <c r="EN42" i="9"/>
  <c r="EN6" i="9"/>
  <c r="EN26" i="9"/>
  <c r="EN9" i="9"/>
  <c r="EN12" i="9"/>
  <c r="EN19" i="9"/>
  <c r="EN30" i="9"/>
  <c r="EN40" i="9"/>
  <c r="EN45" i="9"/>
  <c r="EN43" i="9"/>
  <c r="EN3" i="9"/>
  <c r="EN7" i="9"/>
  <c r="EN10" i="9"/>
  <c r="EN15" i="9"/>
  <c r="EN24" i="9"/>
  <c r="EN29" i="9"/>
  <c r="EN37" i="9"/>
  <c r="EN41" i="9"/>
  <c r="EN27" i="9"/>
  <c r="EN36" i="9"/>
  <c r="EN23" i="9"/>
  <c r="EN5" i="9"/>
  <c r="EN20" i="9"/>
  <c r="EN32" i="9"/>
  <c r="EN33" i="9"/>
  <c r="EN31" i="9"/>
  <c r="EN34" i="9"/>
  <c r="EN16" i="9"/>
  <c r="EN21" i="9"/>
  <c r="EO3" i="5" l="1"/>
  <c r="EO4" i="5"/>
  <c r="EO5" i="5"/>
  <c r="EO6" i="5"/>
  <c r="EO7" i="5"/>
  <c r="EO8" i="5"/>
  <c r="EO9" i="5"/>
  <c r="EO10" i="5"/>
  <c r="EO11" i="5"/>
  <c r="EO12" i="5"/>
  <c r="EO13" i="5"/>
  <c r="EO14" i="5"/>
  <c r="EO15" i="5"/>
  <c r="EO16" i="5"/>
  <c r="EO17" i="5"/>
  <c r="EO18" i="5"/>
  <c r="EO19" i="5"/>
  <c r="EO20" i="5"/>
  <c r="EO21" i="5"/>
  <c r="EO22" i="5"/>
  <c r="EO23" i="5"/>
  <c r="EO24" i="5"/>
  <c r="EO25" i="5"/>
  <c r="EO26" i="5"/>
  <c r="EO27" i="5"/>
  <c r="EO28" i="5"/>
  <c r="EO29" i="5"/>
  <c r="EO30" i="5"/>
  <c r="EO31" i="5"/>
  <c r="EO32" i="5"/>
  <c r="EO33" i="5"/>
  <c r="EO34" i="5"/>
  <c r="EO35" i="5"/>
  <c r="EO36" i="5"/>
  <c r="EO37" i="5"/>
  <c r="EO38" i="5"/>
  <c r="EO39" i="5"/>
  <c r="EO40" i="5"/>
  <c r="EO41" i="5"/>
  <c r="EO42" i="5"/>
  <c r="EO43" i="5"/>
  <c r="EO44" i="5"/>
  <c r="EO45" i="5"/>
  <c r="EO46" i="5"/>
  <c r="EO2" i="5"/>
  <c r="EK3" i="5"/>
  <c r="EK4" i="5"/>
  <c r="EK5" i="5"/>
  <c r="EK6" i="5"/>
  <c r="EK7" i="5"/>
  <c r="EK8" i="5"/>
  <c r="EK9" i="5"/>
  <c r="EK10" i="5"/>
  <c r="EK11" i="5"/>
  <c r="EK12" i="5"/>
  <c r="EK13" i="5"/>
  <c r="EK14" i="5"/>
  <c r="EK15" i="5"/>
  <c r="EK16" i="5"/>
  <c r="EK17" i="5"/>
  <c r="EK18" i="5"/>
  <c r="EK19" i="5"/>
  <c r="EK20" i="5"/>
  <c r="EK21" i="5"/>
  <c r="EK22" i="5"/>
  <c r="EK23" i="5"/>
  <c r="EK24" i="5"/>
  <c r="EK25" i="5"/>
  <c r="EK26" i="5"/>
  <c r="EK27" i="5"/>
  <c r="EK28" i="5"/>
  <c r="EK29" i="5"/>
  <c r="EK30" i="5"/>
  <c r="EK31" i="5"/>
  <c r="EK32" i="5"/>
  <c r="EK33" i="5"/>
  <c r="EK34" i="5"/>
  <c r="EK35" i="5"/>
  <c r="EK36" i="5"/>
  <c r="EK37" i="5"/>
  <c r="EK38" i="5"/>
  <c r="EK39" i="5"/>
  <c r="EK40" i="5"/>
  <c r="EK41" i="5"/>
  <c r="EK42" i="5"/>
  <c r="EK43" i="5"/>
  <c r="EK44" i="5"/>
  <c r="EK45" i="5"/>
  <c r="EK46" i="5"/>
  <c r="EK2" i="5"/>
  <c r="EG3" i="5"/>
  <c r="EG4" i="5"/>
  <c r="EG5" i="5"/>
  <c r="EG6" i="5"/>
  <c r="EG7" i="5"/>
  <c r="EG8" i="5"/>
  <c r="EG9" i="5"/>
  <c r="EG10" i="5"/>
  <c r="EG11" i="5"/>
  <c r="EG12" i="5"/>
  <c r="EG13" i="5"/>
  <c r="EG14" i="5"/>
  <c r="EG15" i="5"/>
  <c r="EG16" i="5"/>
  <c r="EG17" i="5"/>
  <c r="EG18" i="5"/>
  <c r="EG19" i="5"/>
  <c r="EG20" i="5"/>
  <c r="EG21" i="5"/>
  <c r="EG22" i="5"/>
  <c r="EG23" i="5"/>
  <c r="EG24" i="5"/>
  <c r="EG25" i="5"/>
  <c r="EG26" i="5"/>
  <c r="EG27" i="5"/>
  <c r="EG28" i="5"/>
  <c r="EG29" i="5"/>
  <c r="EG30" i="5"/>
  <c r="EG31" i="5"/>
  <c r="EG32" i="5"/>
  <c r="EG33" i="5"/>
  <c r="EG34" i="5"/>
  <c r="EG35" i="5"/>
  <c r="EG36" i="5"/>
  <c r="EG37" i="5"/>
  <c r="EG38" i="5"/>
  <c r="EG39" i="5"/>
  <c r="EG40" i="5"/>
  <c r="EG41" i="5"/>
  <c r="EG42" i="5"/>
  <c r="EG43" i="5"/>
  <c r="EG44" i="5"/>
  <c r="EG45" i="5"/>
  <c r="EG46" i="5"/>
  <c r="EG2" i="5"/>
  <c r="EC3" i="5"/>
  <c r="EC4" i="5"/>
  <c r="EC5" i="5"/>
  <c r="EC6" i="5"/>
  <c r="EC7" i="5"/>
  <c r="EC8" i="5"/>
  <c r="EC9" i="5"/>
  <c r="EC10" i="5"/>
  <c r="EC11" i="5"/>
  <c r="EC12" i="5"/>
  <c r="EC13" i="5"/>
  <c r="EC14" i="5"/>
  <c r="EC15" i="5"/>
  <c r="EC16" i="5"/>
  <c r="EC17" i="5"/>
  <c r="EC18" i="5"/>
  <c r="EC19" i="5"/>
  <c r="EC20" i="5"/>
  <c r="EC21" i="5"/>
  <c r="EC22" i="5"/>
  <c r="EC23" i="5"/>
  <c r="EC24" i="5"/>
  <c r="EC25" i="5"/>
  <c r="EC26" i="5"/>
  <c r="EC27" i="5"/>
  <c r="EC28" i="5"/>
  <c r="EC29" i="5"/>
  <c r="EC30" i="5"/>
  <c r="EC31" i="5"/>
  <c r="EC32" i="5"/>
  <c r="EC33" i="5"/>
  <c r="EC34" i="5"/>
  <c r="EC35" i="5"/>
  <c r="EC36" i="5"/>
  <c r="EC37" i="5"/>
  <c r="EC38" i="5"/>
  <c r="EC39" i="5"/>
  <c r="EC40" i="5"/>
  <c r="EC41" i="5"/>
  <c r="EC42" i="5"/>
  <c r="EC43" i="5"/>
  <c r="EC44" i="5"/>
  <c r="EC45" i="5"/>
  <c r="EC46" i="5"/>
  <c r="EC2" i="5"/>
  <c r="DY3" i="5"/>
  <c r="DY4" i="5"/>
  <c r="DY5" i="5"/>
  <c r="DY6" i="5"/>
  <c r="DY7" i="5"/>
  <c r="DY8" i="5"/>
  <c r="DY9" i="5"/>
  <c r="DY10" i="5"/>
  <c r="DY11" i="5"/>
  <c r="DY12" i="5"/>
  <c r="DY13" i="5"/>
  <c r="DY14" i="5"/>
  <c r="DY15" i="5"/>
  <c r="DY16" i="5"/>
  <c r="DY17" i="5"/>
  <c r="DY18" i="5"/>
  <c r="DY19" i="5"/>
  <c r="DY20" i="5"/>
  <c r="DY21" i="5"/>
  <c r="DY22" i="5"/>
  <c r="DY23" i="5"/>
  <c r="DY24" i="5"/>
  <c r="DY25" i="5"/>
  <c r="DY26" i="5"/>
  <c r="DY27" i="5"/>
  <c r="DY28" i="5"/>
  <c r="DY29" i="5"/>
  <c r="DY30" i="5"/>
  <c r="DY31" i="5"/>
  <c r="DY32" i="5"/>
  <c r="DY33" i="5"/>
  <c r="DY34" i="5"/>
  <c r="DY35" i="5"/>
  <c r="DY36" i="5"/>
  <c r="DY37" i="5"/>
  <c r="DY38" i="5"/>
  <c r="DY39" i="5"/>
  <c r="DY40" i="5"/>
  <c r="DY41" i="5"/>
  <c r="DY42" i="5"/>
  <c r="DY43" i="5"/>
  <c r="DY44" i="5"/>
  <c r="DY45" i="5"/>
  <c r="DY46" i="5"/>
  <c r="DY2" i="5"/>
  <c r="DU3" i="5"/>
  <c r="DU4" i="5"/>
  <c r="DU5" i="5"/>
  <c r="DU6" i="5"/>
  <c r="DU7" i="5"/>
  <c r="DU8" i="5"/>
  <c r="DU9" i="5"/>
  <c r="DU10" i="5"/>
  <c r="DU11" i="5"/>
  <c r="DU12" i="5"/>
  <c r="DU13" i="5"/>
  <c r="DU14" i="5"/>
  <c r="DU15" i="5"/>
  <c r="DU16" i="5"/>
  <c r="DU17" i="5"/>
  <c r="DU18" i="5"/>
  <c r="DU19" i="5"/>
  <c r="DU20" i="5"/>
  <c r="DU21" i="5"/>
  <c r="DU22" i="5"/>
  <c r="DU23" i="5"/>
  <c r="DU24" i="5"/>
  <c r="DU25" i="5"/>
  <c r="DU26" i="5"/>
  <c r="DU27" i="5"/>
  <c r="DU28" i="5"/>
  <c r="DU29" i="5"/>
  <c r="DU30" i="5"/>
  <c r="DU31" i="5"/>
  <c r="DU32" i="5"/>
  <c r="DU33" i="5"/>
  <c r="DU34" i="5"/>
  <c r="DU35" i="5"/>
  <c r="DU36" i="5"/>
  <c r="DU37" i="5"/>
  <c r="DU38" i="5"/>
  <c r="DU39" i="5"/>
  <c r="DU40" i="5"/>
  <c r="DU41" i="5"/>
  <c r="DU42" i="5"/>
  <c r="DU43" i="5"/>
  <c r="DU44" i="5"/>
  <c r="DU45" i="5"/>
  <c r="DU46" i="5"/>
  <c r="DU2" i="5"/>
  <c r="DQ3" i="5"/>
  <c r="DQ4" i="5"/>
  <c r="DQ5" i="5"/>
  <c r="DQ6" i="5"/>
  <c r="DQ7" i="5"/>
  <c r="DQ8" i="5"/>
  <c r="DQ9" i="5"/>
  <c r="DQ10" i="5"/>
  <c r="DQ11" i="5"/>
  <c r="DQ12" i="5"/>
  <c r="DQ13" i="5"/>
  <c r="DQ14" i="5"/>
  <c r="DQ15" i="5"/>
  <c r="DQ16" i="5"/>
  <c r="DQ17" i="5"/>
  <c r="DQ18" i="5"/>
  <c r="DQ19" i="5"/>
  <c r="DQ20" i="5"/>
  <c r="DQ21" i="5"/>
  <c r="DQ22" i="5"/>
  <c r="DQ23" i="5"/>
  <c r="DQ24" i="5"/>
  <c r="DQ25" i="5"/>
  <c r="DQ26" i="5"/>
  <c r="DQ27" i="5"/>
  <c r="DQ28" i="5"/>
  <c r="DQ29" i="5"/>
  <c r="DQ30" i="5"/>
  <c r="DQ31" i="5"/>
  <c r="DQ32" i="5"/>
  <c r="DQ33" i="5"/>
  <c r="DQ34" i="5"/>
  <c r="DQ35" i="5"/>
  <c r="DQ36" i="5"/>
  <c r="DQ37" i="5"/>
  <c r="DQ38" i="5"/>
  <c r="DQ39" i="5"/>
  <c r="DQ40" i="5"/>
  <c r="DQ41" i="5"/>
  <c r="DQ42" i="5"/>
  <c r="DQ43" i="5"/>
  <c r="DQ44" i="5"/>
  <c r="DQ45" i="5"/>
  <c r="DQ46" i="5"/>
  <c r="DQ2" i="5"/>
  <c r="DM3" i="5"/>
  <c r="DM4" i="5"/>
  <c r="DM5" i="5"/>
  <c r="DM6" i="5"/>
  <c r="DM7" i="5"/>
  <c r="DM8" i="5"/>
  <c r="DM9" i="5"/>
  <c r="DM10" i="5"/>
  <c r="DM11" i="5"/>
  <c r="DM12" i="5"/>
  <c r="DM13" i="5"/>
  <c r="DM14" i="5"/>
  <c r="DM15" i="5"/>
  <c r="DM16" i="5"/>
  <c r="DM17" i="5"/>
  <c r="DM18" i="5"/>
  <c r="DM19" i="5"/>
  <c r="DM20" i="5"/>
  <c r="DM21" i="5"/>
  <c r="DM22" i="5"/>
  <c r="DM23" i="5"/>
  <c r="DM24" i="5"/>
  <c r="DM25" i="5"/>
  <c r="DM26" i="5"/>
  <c r="DM27" i="5"/>
  <c r="DM28" i="5"/>
  <c r="DM29" i="5"/>
  <c r="DM30" i="5"/>
  <c r="DM31" i="5"/>
  <c r="DM32" i="5"/>
  <c r="DM33" i="5"/>
  <c r="DM34" i="5"/>
  <c r="DM35" i="5"/>
  <c r="DM36" i="5"/>
  <c r="DM37" i="5"/>
  <c r="DM38" i="5"/>
  <c r="DM39" i="5"/>
  <c r="DM40" i="5"/>
  <c r="DM41" i="5"/>
  <c r="DM42" i="5"/>
  <c r="DM43" i="5"/>
  <c r="DM44" i="5"/>
  <c r="DM45" i="5"/>
  <c r="DM46" i="5"/>
  <c r="DM2" i="5"/>
  <c r="DI3" i="5"/>
  <c r="DI4" i="5"/>
  <c r="DI5" i="5"/>
  <c r="DI6" i="5"/>
  <c r="DI7" i="5"/>
  <c r="DI8" i="5"/>
  <c r="DI9" i="5"/>
  <c r="DI10" i="5"/>
  <c r="DI11" i="5"/>
  <c r="DI12" i="5"/>
  <c r="DI13" i="5"/>
  <c r="DI14" i="5"/>
  <c r="DI15" i="5"/>
  <c r="DI16" i="5"/>
  <c r="DI17" i="5"/>
  <c r="DI18" i="5"/>
  <c r="DI19" i="5"/>
  <c r="DI20" i="5"/>
  <c r="DI21" i="5"/>
  <c r="DI22" i="5"/>
  <c r="DI23" i="5"/>
  <c r="DI24" i="5"/>
  <c r="DI25" i="5"/>
  <c r="DI26" i="5"/>
  <c r="DI27" i="5"/>
  <c r="DI28" i="5"/>
  <c r="DI29" i="5"/>
  <c r="DI30" i="5"/>
  <c r="DI31" i="5"/>
  <c r="DI32" i="5"/>
  <c r="DI33" i="5"/>
  <c r="DI34" i="5"/>
  <c r="DI35" i="5"/>
  <c r="DI36" i="5"/>
  <c r="DI37" i="5"/>
  <c r="DI38" i="5"/>
  <c r="DI39" i="5"/>
  <c r="DI40" i="5"/>
  <c r="DI41" i="5"/>
  <c r="DI42" i="5"/>
  <c r="DI43" i="5"/>
  <c r="DI44" i="5"/>
  <c r="DI45" i="5"/>
  <c r="DI46" i="5"/>
  <c r="DI2" i="5"/>
  <c r="DE3" i="5"/>
  <c r="DE4" i="5"/>
  <c r="DE5" i="5"/>
  <c r="DE6" i="5"/>
  <c r="DE7" i="5"/>
  <c r="DE8" i="5"/>
  <c r="DE9" i="5"/>
  <c r="DE10" i="5"/>
  <c r="DE11" i="5"/>
  <c r="DE12" i="5"/>
  <c r="DE13" i="5"/>
  <c r="DE14" i="5"/>
  <c r="DE15" i="5"/>
  <c r="DE16" i="5"/>
  <c r="DE17" i="5"/>
  <c r="DE18" i="5"/>
  <c r="DE19" i="5"/>
  <c r="DE20" i="5"/>
  <c r="DE21" i="5"/>
  <c r="DE22" i="5"/>
  <c r="DE23" i="5"/>
  <c r="DE24" i="5"/>
  <c r="DE25" i="5"/>
  <c r="DE26" i="5"/>
  <c r="DE27" i="5"/>
  <c r="DE28" i="5"/>
  <c r="DE29" i="5"/>
  <c r="DE30" i="5"/>
  <c r="DE31" i="5"/>
  <c r="DE32" i="5"/>
  <c r="DE33" i="5"/>
  <c r="DE34" i="5"/>
  <c r="DE35" i="5"/>
  <c r="DE36" i="5"/>
  <c r="DE37" i="5"/>
  <c r="DE38" i="5"/>
  <c r="DE39" i="5"/>
  <c r="DE40" i="5"/>
  <c r="DE41" i="5"/>
  <c r="DE42" i="5"/>
  <c r="DE43" i="5"/>
  <c r="DE44" i="5"/>
  <c r="DE45" i="5"/>
  <c r="DE46" i="5"/>
  <c r="DE2" i="5"/>
  <c r="DA3" i="5"/>
  <c r="DA4" i="5"/>
  <c r="DA5" i="5"/>
  <c r="DA6" i="5"/>
  <c r="DA7" i="5"/>
  <c r="DA8" i="5"/>
  <c r="DA9" i="5"/>
  <c r="DA10" i="5"/>
  <c r="DA11" i="5"/>
  <c r="DA12" i="5"/>
  <c r="DA13" i="5"/>
  <c r="DA14" i="5"/>
  <c r="DA15" i="5"/>
  <c r="DA16" i="5"/>
  <c r="DA17" i="5"/>
  <c r="DA18" i="5"/>
  <c r="DA19" i="5"/>
  <c r="DA20" i="5"/>
  <c r="DA21" i="5"/>
  <c r="DA22" i="5"/>
  <c r="DA23" i="5"/>
  <c r="DA24" i="5"/>
  <c r="DA25" i="5"/>
  <c r="DA26" i="5"/>
  <c r="DA27" i="5"/>
  <c r="DA28" i="5"/>
  <c r="DA29" i="5"/>
  <c r="DA30" i="5"/>
  <c r="DA31" i="5"/>
  <c r="DA32" i="5"/>
  <c r="DA33" i="5"/>
  <c r="DA34" i="5"/>
  <c r="DA35" i="5"/>
  <c r="DA36" i="5"/>
  <c r="DA37" i="5"/>
  <c r="DA38" i="5"/>
  <c r="DA39" i="5"/>
  <c r="DA40" i="5"/>
  <c r="DA41" i="5"/>
  <c r="DA42" i="5"/>
  <c r="DA43" i="5"/>
  <c r="DA44" i="5"/>
  <c r="DA45" i="5"/>
  <c r="DA46" i="5"/>
  <c r="DA2" i="5"/>
  <c r="CW3" i="5"/>
  <c r="CW4" i="5"/>
  <c r="CW5" i="5"/>
  <c r="CW6" i="5"/>
  <c r="CW7" i="5"/>
  <c r="CW8" i="5"/>
  <c r="CW9" i="5"/>
  <c r="CW10" i="5"/>
  <c r="CW11" i="5"/>
  <c r="CW12" i="5"/>
  <c r="CW13" i="5"/>
  <c r="CW14" i="5"/>
  <c r="CW15" i="5"/>
  <c r="CW16" i="5"/>
  <c r="CW17" i="5"/>
  <c r="CW18" i="5"/>
  <c r="CW19" i="5"/>
  <c r="CW20" i="5"/>
  <c r="CW21" i="5"/>
  <c r="CW22" i="5"/>
  <c r="CW23" i="5"/>
  <c r="CW24" i="5"/>
  <c r="CW25" i="5"/>
  <c r="CW26" i="5"/>
  <c r="CW27" i="5"/>
  <c r="CW28" i="5"/>
  <c r="CW29" i="5"/>
  <c r="CW30" i="5"/>
  <c r="CW31" i="5"/>
  <c r="CW32" i="5"/>
  <c r="CW33" i="5"/>
  <c r="CW34" i="5"/>
  <c r="CW35" i="5"/>
  <c r="CW36" i="5"/>
  <c r="CW37" i="5"/>
  <c r="CW38" i="5"/>
  <c r="CW39" i="5"/>
  <c r="CW40" i="5"/>
  <c r="CW41" i="5"/>
  <c r="CW42" i="5"/>
  <c r="CW43" i="5"/>
  <c r="CW44" i="5"/>
  <c r="CW45" i="5"/>
  <c r="CW46" i="5"/>
  <c r="CW2" i="5"/>
  <c r="CS3" i="5"/>
  <c r="CS4" i="5"/>
  <c r="CS5" i="5"/>
  <c r="CS6" i="5"/>
  <c r="CS7" i="5"/>
  <c r="CS8" i="5"/>
  <c r="CS9" i="5"/>
  <c r="CS10" i="5"/>
  <c r="CS11" i="5"/>
  <c r="CS12" i="5"/>
  <c r="CS13" i="5"/>
  <c r="CS14" i="5"/>
  <c r="CS15" i="5"/>
  <c r="CS16" i="5"/>
  <c r="CS17" i="5"/>
  <c r="CS18" i="5"/>
  <c r="CS19" i="5"/>
  <c r="CS20" i="5"/>
  <c r="CS21" i="5"/>
  <c r="CS22" i="5"/>
  <c r="CS23" i="5"/>
  <c r="CS24" i="5"/>
  <c r="CS25" i="5"/>
  <c r="CS26" i="5"/>
  <c r="CS27" i="5"/>
  <c r="CS28" i="5"/>
  <c r="CS29" i="5"/>
  <c r="CS30" i="5"/>
  <c r="CS31" i="5"/>
  <c r="CS32" i="5"/>
  <c r="CS33" i="5"/>
  <c r="CS34" i="5"/>
  <c r="CS35" i="5"/>
  <c r="CS36" i="5"/>
  <c r="CS37" i="5"/>
  <c r="CS38" i="5"/>
  <c r="CS39" i="5"/>
  <c r="CS40" i="5"/>
  <c r="CS41" i="5"/>
  <c r="CS42" i="5"/>
  <c r="CS43" i="5"/>
  <c r="CS44" i="5"/>
  <c r="CS45" i="5"/>
  <c r="CS46" i="5"/>
  <c r="CS2" i="5"/>
  <c r="CO3" i="5"/>
  <c r="CO4" i="5"/>
  <c r="CO5" i="5"/>
  <c r="CO6" i="5"/>
  <c r="CO7" i="5"/>
  <c r="CO8" i="5"/>
  <c r="CO9" i="5"/>
  <c r="CO10" i="5"/>
  <c r="CO11" i="5"/>
  <c r="CO12" i="5"/>
  <c r="CO13" i="5"/>
  <c r="CO14" i="5"/>
  <c r="CO15" i="5"/>
  <c r="CO16" i="5"/>
  <c r="CO17" i="5"/>
  <c r="CO18" i="5"/>
  <c r="CO19" i="5"/>
  <c r="CO20" i="5"/>
  <c r="CO21" i="5"/>
  <c r="CO22" i="5"/>
  <c r="CO23" i="5"/>
  <c r="CO24" i="5"/>
  <c r="CO25" i="5"/>
  <c r="CO26" i="5"/>
  <c r="CO27" i="5"/>
  <c r="CO28" i="5"/>
  <c r="CO29" i="5"/>
  <c r="CO30" i="5"/>
  <c r="CO31" i="5"/>
  <c r="CO32" i="5"/>
  <c r="CO33" i="5"/>
  <c r="CO34" i="5"/>
  <c r="CO35" i="5"/>
  <c r="CO36" i="5"/>
  <c r="CO37" i="5"/>
  <c r="CO38" i="5"/>
  <c r="CO39" i="5"/>
  <c r="CO40" i="5"/>
  <c r="CO41" i="5"/>
  <c r="CO42" i="5"/>
  <c r="CO43" i="5"/>
  <c r="CO44" i="5"/>
  <c r="CO45" i="5"/>
  <c r="CO46" i="5"/>
  <c r="CO2" i="5"/>
  <c r="CK3" i="5"/>
  <c r="CK4" i="5"/>
  <c r="CK5" i="5"/>
  <c r="CK6" i="5"/>
  <c r="CK7" i="5"/>
  <c r="CK8" i="5"/>
  <c r="CK9" i="5"/>
  <c r="CK10" i="5"/>
  <c r="CK11" i="5"/>
  <c r="CK12" i="5"/>
  <c r="CK13" i="5"/>
  <c r="CK14" i="5"/>
  <c r="CK15" i="5"/>
  <c r="CK16" i="5"/>
  <c r="CK17" i="5"/>
  <c r="CK18" i="5"/>
  <c r="CK19" i="5"/>
  <c r="CK20" i="5"/>
  <c r="CK21" i="5"/>
  <c r="CK22" i="5"/>
  <c r="CK23" i="5"/>
  <c r="CK24" i="5"/>
  <c r="CK25" i="5"/>
  <c r="CK26" i="5"/>
  <c r="CK27" i="5"/>
  <c r="CK28" i="5"/>
  <c r="CK29" i="5"/>
  <c r="CK30" i="5"/>
  <c r="CK31" i="5"/>
  <c r="CK32" i="5"/>
  <c r="CK33" i="5"/>
  <c r="CK34" i="5"/>
  <c r="CK35" i="5"/>
  <c r="CK36" i="5"/>
  <c r="CK37" i="5"/>
  <c r="CK38" i="5"/>
  <c r="CK39" i="5"/>
  <c r="CK40" i="5"/>
  <c r="CK41" i="5"/>
  <c r="CK42" i="5"/>
  <c r="CK43" i="5"/>
  <c r="CK44" i="5"/>
  <c r="CK45" i="5"/>
  <c r="CK46" i="5"/>
  <c r="CK2" i="5"/>
  <c r="CG3" i="5"/>
  <c r="CG4" i="5"/>
  <c r="CG5" i="5"/>
  <c r="CG6" i="5"/>
  <c r="CG7" i="5"/>
  <c r="CG8" i="5"/>
  <c r="CG9" i="5"/>
  <c r="CG10" i="5"/>
  <c r="CG11" i="5"/>
  <c r="CG12" i="5"/>
  <c r="CG13" i="5"/>
  <c r="CG14" i="5"/>
  <c r="CG15" i="5"/>
  <c r="CG16" i="5"/>
  <c r="CG17" i="5"/>
  <c r="CG18" i="5"/>
  <c r="CG19" i="5"/>
  <c r="CG20" i="5"/>
  <c r="CG21" i="5"/>
  <c r="CG22" i="5"/>
  <c r="CG23" i="5"/>
  <c r="CG24" i="5"/>
  <c r="CG25" i="5"/>
  <c r="CG26" i="5"/>
  <c r="CG27" i="5"/>
  <c r="CG28" i="5"/>
  <c r="CG29" i="5"/>
  <c r="CG30" i="5"/>
  <c r="CG31" i="5"/>
  <c r="CG32" i="5"/>
  <c r="CG33" i="5"/>
  <c r="CG34" i="5"/>
  <c r="CG35" i="5"/>
  <c r="CG36" i="5"/>
  <c r="CG37" i="5"/>
  <c r="CG38" i="5"/>
  <c r="CG39" i="5"/>
  <c r="CG40" i="5"/>
  <c r="CG41" i="5"/>
  <c r="CG42" i="5"/>
  <c r="CG43" i="5"/>
  <c r="CG44" i="5"/>
  <c r="CG45" i="5"/>
  <c r="CG46" i="5"/>
  <c r="CG2" i="5"/>
  <c r="CC3" i="5"/>
  <c r="CC4" i="5"/>
  <c r="CC5" i="5"/>
  <c r="CC6" i="5"/>
  <c r="CC7" i="5"/>
  <c r="CC8" i="5"/>
  <c r="CC9" i="5"/>
  <c r="CC10" i="5"/>
  <c r="CC11" i="5"/>
  <c r="CC12" i="5"/>
  <c r="CC13" i="5"/>
  <c r="CC14" i="5"/>
  <c r="CC15" i="5"/>
  <c r="CC16" i="5"/>
  <c r="CC17" i="5"/>
  <c r="CC18" i="5"/>
  <c r="CC19" i="5"/>
  <c r="CC20" i="5"/>
  <c r="CC21" i="5"/>
  <c r="CC22" i="5"/>
  <c r="CC23" i="5"/>
  <c r="CC24" i="5"/>
  <c r="CC25" i="5"/>
  <c r="CC26" i="5"/>
  <c r="CC27" i="5"/>
  <c r="CC28" i="5"/>
  <c r="CC29" i="5"/>
  <c r="CC30" i="5"/>
  <c r="CC31" i="5"/>
  <c r="CC32" i="5"/>
  <c r="CC33" i="5"/>
  <c r="CC34" i="5"/>
  <c r="CC35" i="5"/>
  <c r="CC36" i="5"/>
  <c r="CC37" i="5"/>
  <c r="CC38" i="5"/>
  <c r="CC39" i="5"/>
  <c r="CC40" i="5"/>
  <c r="CC41" i="5"/>
  <c r="CC42" i="5"/>
  <c r="CC43" i="5"/>
  <c r="CC44" i="5"/>
  <c r="CC45" i="5"/>
  <c r="CC46" i="5"/>
  <c r="CC2" i="5"/>
  <c r="BY3" i="5"/>
  <c r="BY4" i="5"/>
  <c r="BY5" i="5"/>
  <c r="BY6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44" i="5"/>
  <c r="BY45" i="5"/>
  <c r="BY46" i="5"/>
  <c r="BY2" i="5"/>
  <c r="BU3" i="5"/>
  <c r="BU4" i="5"/>
  <c r="BU5" i="5"/>
  <c r="BU6" i="5"/>
  <c r="BU7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2" i="5"/>
  <c r="BU33" i="5"/>
  <c r="BU34" i="5"/>
  <c r="BU35" i="5"/>
  <c r="BU36" i="5"/>
  <c r="BU37" i="5"/>
  <c r="BU38" i="5"/>
  <c r="BU39" i="5"/>
  <c r="BU40" i="5"/>
  <c r="BU41" i="5"/>
  <c r="BU42" i="5"/>
  <c r="BU43" i="5"/>
  <c r="BU44" i="5"/>
  <c r="BU45" i="5"/>
  <c r="BU46" i="5"/>
  <c r="BU2" i="5"/>
  <c r="BQ3" i="5"/>
  <c r="BQ4" i="5"/>
  <c r="BQ5" i="5"/>
  <c r="BQ6" i="5"/>
  <c r="BQ7" i="5"/>
  <c r="BQ8" i="5"/>
  <c r="BQ9" i="5"/>
  <c r="BQ10" i="5"/>
  <c r="BQ11" i="5"/>
  <c r="BQ12" i="5"/>
  <c r="BQ13" i="5"/>
  <c r="BQ14" i="5"/>
  <c r="BQ15" i="5"/>
  <c r="BQ16" i="5"/>
  <c r="BQ17" i="5"/>
  <c r="BQ18" i="5"/>
  <c r="BQ19" i="5"/>
  <c r="BQ20" i="5"/>
  <c r="BQ21" i="5"/>
  <c r="BQ22" i="5"/>
  <c r="BQ23" i="5"/>
  <c r="BQ24" i="5"/>
  <c r="BQ25" i="5"/>
  <c r="BQ26" i="5"/>
  <c r="BQ27" i="5"/>
  <c r="BQ28" i="5"/>
  <c r="BQ29" i="5"/>
  <c r="BQ30" i="5"/>
  <c r="BQ31" i="5"/>
  <c r="BQ32" i="5"/>
  <c r="BQ33" i="5"/>
  <c r="BQ34" i="5"/>
  <c r="BQ35" i="5"/>
  <c r="BQ36" i="5"/>
  <c r="BQ37" i="5"/>
  <c r="BQ38" i="5"/>
  <c r="BQ39" i="5"/>
  <c r="BQ40" i="5"/>
  <c r="BQ41" i="5"/>
  <c r="BQ42" i="5"/>
  <c r="BQ43" i="5"/>
  <c r="BQ44" i="5"/>
  <c r="BQ45" i="5"/>
  <c r="BQ46" i="5"/>
  <c r="BQ2" i="5"/>
  <c r="BM3" i="5"/>
  <c r="BM4" i="5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2" i="5"/>
  <c r="BI3" i="5"/>
  <c r="BI4" i="5"/>
  <c r="BI5" i="5"/>
  <c r="BI6" i="5"/>
  <c r="BI7" i="5"/>
  <c r="BI8" i="5"/>
  <c r="BI9" i="5"/>
  <c r="BI10" i="5"/>
  <c r="BI11" i="5"/>
  <c r="BI12" i="5"/>
  <c r="BI13" i="5"/>
  <c r="BI14" i="5"/>
  <c r="BI15" i="5"/>
  <c r="BI16" i="5"/>
  <c r="BI17" i="5"/>
  <c r="BI18" i="5"/>
  <c r="BI19" i="5"/>
  <c r="BI20" i="5"/>
  <c r="BI21" i="5"/>
  <c r="BI22" i="5"/>
  <c r="BI23" i="5"/>
  <c r="BI24" i="5"/>
  <c r="BI25" i="5"/>
  <c r="BI26" i="5"/>
  <c r="BI27" i="5"/>
  <c r="BI28" i="5"/>
  <c r="BI29" i="5"/>
  <c r="BI30" i="5"/>
  <c r="BI31" i="5"/>
  <c r="BI32" i="5"/>
  <c r="BI33" i="5"/>
  <c r="BI34" i="5"/>
  <c r="BI35" i="5"/>
  <c r="BI36" i="5"/>
  <c r="BI37" i="5"/>
  <c r="BI38" i="5"/>
  <c r="BI39" i="5"/>
  <c r="BI40" i="5"/>
  <c r="BI41" i="5"/>
  <c r="BI42" i="5"/>
  <c r="BI43" i="5"/>
  <c r="BI44" i="5"/>
  <c r="BI45" i="5"/>
  <c r="BI46" i="5"/>
  <c r="BI2" i="5"/>
  <c r="BE3" i="5"/>
  <c r="BE4" i="5"/>
  <c r="BE5" i="5"/>
  <c r="BE6" i="5"/>
  <c r="BE7" i="5"/>
  <c r="BE8" i="5"/>
  <c r="BE9" i="5"/>
  <c r="BE10" i="5"/>
  <c r="BE11" i="5"/>
  <c r="BE12" i="5"/>
  <c r="BE13" i="5"/>
  <c r="BE14" i="5"/>
  <c r="BE15" i="5"/>
  <c r="BE16" i="5"/>
  <c r="BE17" i="5"/>
  <c r="BE18" i="5"/>
  <c r="BE19" i="5"/>
  <c r="BE20" i="5"/>
  <c r="BE21" i="5"/>
  <c r="BE22" i="5"/>
  <c r="BE23" i="5"/>
  <c r="BE24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E38" i="5"/>
  <c r="BE39" i="5"/>
  <c r="BE40" i="5"/>
  <c r="BE41" i="5"/>
  <c r="BE42" i="5"/>
  <c r="BE43" i="5"/>
  <c r="BE44" i="5"/>
  <c r="BE45" i="5"/>
  <c r="BE46" i="5"/>
  <c r="BE2" i="5"/>
  <c r="BA46" i="5"/>
  <c r="BA45" i="5"/>
  <c r="BA44" i="5"/>
  <c r="BA43" i="5"/>
  <c r="BA42" i="5"/>
  <c r="BA41" i="5"/>
  <c r="BA40" i="5"/>
  <c r="BA39" i="5"/>
  <c r="BA38" i="5"/>
  <c r="BA37" i="5"/>
  <c r="BA36" i="5"/>
  <c r="BA35" i="5"/>
  <c r="BA34" i="5"/>
  <c r="BA33" i="5"/>
  <c r="BA32" i="5"/>
  <c r="BA31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7" i="5"/>
  <c r="BA6" i="5"/>
  <c r="BA5" i="5"/>
  <c r="BA4" i="5"/>
  <c r="BA3" i="5"/>
  <c r="BA2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2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2" i="5"/>
  <c r="EP3" i="5" l="1"/>
  <c r="EP4" i="5"/>
  <c r="EP5" i="5"/>
  <c r="EP6" i="5"/>
  <c r="EP7" i="5"/>
  <c r="EP8" i="5"/>
  <c r="EP9" i="5"/>
  <c r="EP10" i="5"/>
  <c r="EP11" i="5"/>
  <c r="EP12" i="5"/>
  <c r="EP13" i="5"/>
  <c r="EP14" i="5"/>
  <c r="EP15" i="5"/>
  <c r="EP16" i="5"/>
  <c r="EP17" i="5"/>
  <c r="EP18" i="5"/>
  <c r="EP19" i="5"/>
  <c r="EP20" i="5"/>
  <c r="EP21" i="5"/>
  <c r="EP22" i="5"/>
  <c r="EP23" i="5"/>
  <c r="EP24" i="5"/>
  <c r="EP25" i="5"/>
  <c r="EP26" i="5"/>
  <c r="EP27" i="5"/>
  <c r="EP28" i="5"/>
  <c r="EP29" i="5"/>
  <c r="EP30" i="5"/>
  <c r="EP31" i="5"/>
  <c r="EP32" i="5"/>
  <c r="EP33" i="5"/>
  <c r="EP34" i="5"/>
  <c r="EP35" i="5"/>
  <c r="EP36" i="5"/>
  <c r="EP37" i="5"/>
  <c r="EP38" i="5"/>
  <c r="EP39" i="5"/>
  <c r="EP40" i="5"/>
  <c r="EP41" i="5"/>
  <c r="EP42" i="5"/>
  <c r="EP43" i="5"/>
  <c r="EP44" i="5"/>
  <c r="EP45" i="5"/>
  <c r="EP46" i="5"/>
  <c r="EP2" i="5"/>
  <c r="EL3" i="5"/>
  <c r="EL4" i="5"/>
  <c r="EL5" i="5"/>
  <c r="EL6" i="5"/>
  <c r="EL7" i="5"/>
  <c r="EL8" i="5"/>
  <c r="EL9" i="5"/>
  <c r="EL10" i="5"/>
  <c r="EL11" i="5"/>
  <c r="EL12" i="5"/>
  <c r="EL13" i="5"/>
  <c r="EL14" i="5"/>
  <c r="EL15" i="5"/>
  <c r="EL16" i="5"/>
  <c r="EL17" i="5"/>
  <c r="EL18" i="5"/>
  <c r="EL19" i="5"/>
  <c r="EL20" i="5"/>
  <c r="EL21" i="5"/>
  <c r="EL22" i="5"/>
  <c r="EL23" i="5"/>
  <c r="EL24" i="5"/>
  <c r="EL25" i="5"/>
  <c r="EL26" i="5"/>
  <c r="EL27" i="5"/>
  <c r="EL28" i="5"/>
  <c r="EL29" i="5"/>
  <c r="EL30" i="5"/>
  <c r="EL31" i="5"/>
  <c r="EL32" i="5"/>
  <c r="EL33" i="5"/>
  <c r="EL34" i="5"/>
  <c r="EL35" i="5"/>
  <c r="EL36" i="5"/>
  <c r="EL37" i="5"/>
  <c r="EL38" i="5"/>
  <c r="EL39" i="5"/>
  <c r="EL40" i="5"/>
  <c r="EL41" i="5"/>
  <c r="EL42" i="5"/>
  <c r="EL43" i="5"/>
  <c r="EL44" i="5"/>
  <c r="EL45" i="5"/>
  <c r="EL46" i="5"/>
  <c r="EL2" i="5"/>
  <c r="EA2" i="5" l="1"/>
  <c r="EA3" i="5" l="1"/>
  <c r="EA4" i="5"/>
  <c r="EA5" i="5"/>
  <c r="EA6" i="5"/>
  <c r="EA7" i="5"/>
  <c r="EA8" i="5"/>
  <c r="EA9" i="5"/>
  <c r="EA10" i="5"/>
  <c r="EA11" i="5"/>
  <c r="EA12" i="5"/>
  <c r="EA13" i="5"/>
  <c r="EA14" i="5"/>
  <c r="EA15" i="5"/>
  <c r="EA16" i="5"/>
  <c r="EA17" i="5"/>
  <c r="EA18" i="5"/>
  <c r="EA19" i="5"/>
  <c r="EA20" i="5"/>
  <c r="EA21" i="5"/>
  <c r="EA22" i="5"/>
  <c r="EA23" i="5"/>
  <c r="EA24" i="5"/>
  <c r="EA25" i="5"/>
  <c r="EA26" i="5"/>
  <c r="EA27" i="5"/>
  <c r="EA28" i="5"/>
  <c r="EA29" i="5"/>
  <c r="EA30" i="5"/>
  <c r="EA31" i="5"/>
  <c r="EA32" i="5"/>
  <c r="EA33" i="5"/>
  <c r="EA34" i="5"/>
  <c r="EA35" i="5"/>
  <c r="EA36" i="5"/>
  <c r="EA37" i="5"/>
  <c r="EA38" i="5"/>
  <c r="EA39" i="5"/>
  <c r="EA40" i="5"/>
  <c r="EA41" i="5"/>
  <c r="EA42" i="5"/>
  <c r="EA43" i="5"/>
  <c r="EA44" i="5"/>
  <c r="EA45" i="5"/>
  <c r="EA46" i="5"/>
  <c r="CX3" i="5"/>
  <c r="CX4" i="5"/>
  <c r="CX5" i="5"/>
  <c r="CX6" i="5"/>
  <c r="CX7" i="5"/>
  <c r="CX8" i="5"/>
  <c r="CX9" i="5"/>
  <c r="CX10" i="5"/>
  <c r="CX11" i="5"/>
  <c r="CX12" i="5"/>
  <c r="CX13" i="5"/>
  <c r="CX14" i="5"/>
  <c r="CX15" i="5"/>
  <c r="CX16" i="5"/>
  <c r="CX17" i="5"/>
  <c r="CX18" i="5"/>
  <c r="CX19" i="5"/>
  <c r="CX20" i="5"/>
  <c r="CX21" i="5"/>
  <c r="CX22" i="5"/>
  <c r="CX23" i="5"/>
  <c r="CX24" i="5"/>
  <c r="CX25" i="5"/>
  <c r="CX26" i="5"/>
  <c r="CX27" i="5"/>
  <c r="CX28" i="5"/>
  <c r="CX29" i="5"/>
  <c r="CX30" i="5"/>
  <c r="CX31" i="5"/>
  <c r="CX32" i="5"/>
  <c r="CX33" i="5"/>
  <c r="CX34" i="5"/>
  <c r="CX35" i="5"/>
  <c r="CX36" i="5"/>
  <c r="CX37" i="5"/>
  <c r="CX38" i="5"/>
  <c r="CX39" i="5"/>
  <c r="CX40" i="5"/>
  <c r="CX41" i="5"/>
  <c r="CX42" i="5"/>
  <c r="CX43" i="5"/>
  <c r="CX44" i="5"/>
  <c r="CX45" i="5"/>
  <c r="CX46" i="5"/>
  <c r="CT3" i="5"/>
  <c r="CT4" i="5"/>
  <c r="CT5" i="5"/>
  <c r="CT6" i="5"/>
  <c r="CT7" i="5"/>
  <c r="CT8" i="5"/>
  <c r="CT9" i="5"/>
  <c r="CT10" i="5"/>
  <c r="CT11" i="5"/>
  <c r="CT12" i="5"/>
  <c r="CT13" i="5"/>
  <c r="CT14" i="5"/>
  <c r="CT15" i="5"/>
  <c r="CT16" i="5"/>
  <c r="CT17" i="5"/>
  <c r="CT18" i="5"/>
  <c r="CT19" i="5"/>
  <c r="CT20" i="5"/>
  <c r="CT21" i="5"/>
  <c r="CT22" i="5"/>
  <c r="CT23" i="5"/>
  <c r="CT24" i="5"/>
  <c r="CT25" i="5"/>
  <c r="CT26" i="5"/>
  <c r="CT27" i="5"/>
  <c r="CT28" i="5"/>
  <c r="CT29" i="5"/>
  <c r="CT30" i="5"/>
  <c r="CT31" i="5"/>
  <c r="CT32" i="5"/>
  <c r="CT33" i="5"/>
  <c r="CT34" i="5"/>
  <c r="CT35" i="5"/>
  <c r="CT36" i="5"/>
  <c r="CT37" i="5"/>
  <c r="CT38" i="5"/>
  <c r="CT39" i="5"/>
  <c r="CT40" i="5"/>
  <c r="CT41" i="5"/>
  <c r="CT42" i="5"/>
  <c r="CT43" i="5"/>
  <c r="CT44" i="5"/>
  <c r="CT45" i="5"/>
  <c r="CT46" i="5"/>
  <c r="EH3" i="5"/>
  <c r="EH4" i="5"/>
  <c r="EH5" i="5"/>
  <c r="EH6" i="5"/>
  <c r="EH7" i="5"/>
  <c r="EH8" i="5"/>
  <c r="EH9" i="5"/>
  <c r="EH10" i="5"/>
  <c r="EH11" i="5"/>
  <c r="EH12" i="5"/>
  <c r="EH13" i="5"/>
  <c r="EH14" i="5"/>
  <c r="EH15" i="5"/>
  <c r="EH16" i="5"/>
  <c r="EH17" i="5"/>
  <c r="EH18" i="5"/>
  <c r="EH19" i="5"/>
  <c r="EH20" i="5"/>
  <c r="EH21" i="5"/>
  <c r="EH22" i="5"/>
  <c r="EH23" i="5"/>
  <c r="EH24" i="5"/>
  <c r="EH25" i="5"/>
  <c r="EH26" i="5"/>
  <c r="EH27" i="5"/>
  <c r="EH28" i="5"/>
  <c r="EH29" i="5"/>
  <c r="EH30" i="5"/>
  <c r="EH31" i="5"/>
  <c r="EH32" i="5"/>
  <c r="EH33" i="5"/>
  <c r="EH34" i="5"/>
  <c r="EH35" i="5"/>
  <c r="EH36" i="5"/>
  <c r="EH37" i="5"/>
  <c r="EH38" i="5"/>
  <c r="EH39" i="5"/>
  <c r="EH40" i="5"/>
  <c r="EH41" i="5"/>
  <c r="EH42" i="5"/>
  <c r="EH43" i="5"/>
  <c r="EH44" i="5"/>
  <c r="EH45" i="5"/>
  <c r="EH46" i="5"/>
  <c r="EH2" i="5"/>
  <c r="CH2" i="5"/>
  <c r="AT2" i="5"/>
  <c r="AP3" i="5" l="1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2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2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2" i="5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2" i="5"/>
  <c r="EB46" i="5" l="1"/>
  <c r="ED46" i="5" s="1"/>
  <c r="DZ46" i="5"/>
  <c r="DV46" i="5"/>
  <c r="DR46" i="5"/>
  <c r="DN46" i="5"/>
  <c r="DJ46" i="5"/>
  <c r="DF46" i="5"/>
  <c r="DB46" i="5"/>
  <c r="CP46" i="5"/>
  <c r="CL46" i="5"/>
  <c r="CH46" i="5"/>
  <c r="CD46" i="5"/>
  <c r="BZ46" i="5"/>
  <c r="BV46" i="5"/>
  <c r="BR46" i="5"/>
  <c r="BN46" i="5"/>
  <c r="BJ46" i="5"/>
  <c r="BF46" i="5"/>
  <c r="BB46" i="5"/>
  <c r="AX46" i="5"/>
  <c r="AT46" i="5"/>
  <c r="EB45" i="5"/>
  <c r="ED45" i="5" s="1"/>
  <c r="DZ45" i="5"/>
  <c r="DV45" i="5"/>
  <c r="DR45" i="5"/>
  <c r="DN45" i="5"/>
  <c r="DJ45" i="5"/>
  <c r="DF45" i="5"/>
  <c r="DB45" i="5"/>
  <c r="CP45" i="5"/>
  <c r="CL45" i="5"/>
  <c r="CH45" i="5"/>
  <c r="CD45" i="5"/>
  <c r="BZ45" i="5"/>
  <c r="BV45" i="5"/>
  <c r="BR45" i="5"/>
  <c r="BN45" i="5"/>
  <c r="BJ45" i="5"/>
  <c r="BF45" i="5"/>
  <c r="BB45" i="5"/>
  <c r="AX45" i="5"/>
  <c r="AT45" i="5"/>
  <c r="EB44" i="5"/>
  <c r="ED44" i="5" s="1"/>
  <c r="DZ44" i="5"/>
  <c r="DV44" i="5"/>
  <c r="DR44" i="5"/>
  <c r="DN44" i="5"/>
  <c r="DJ44" i="5"/>
  <c r="DF44" i="5"/>
  <c r="DB44" i="5"/>
  <c r="CP44" i="5"/>
  <c r="CL44" i="5"/>
  <c r="CH44" i="5"/>
  <c r="CD44" i="5"/>
  <c r="BZ44" i="5"/>
  <c r="BV44" i="5"/>
  <c r="BR44" i="5"/>
  <c r="BN44" i="5"/>
  <c r="BJ44" i="5"/>
  <c r="BF44" i="5"/>
  <c r="BB44" i="5"/>
  <c r="AX44" i="5"/>
  <c r="AT44" i="5"/>
  <c r="EB43" i="5"/>
  <c r="ED43" i="5" s="1"/>
  <c r="DZ43" i="5"/>
  <c r="DV43" i="5"/>
  <c r="DR43" i="5"/>
  <c r="DN43" i="5"/>
  <c r="DJ43" i="5"/>
  <c r="DF43" i="5"/>
  <c r="DB43" i="5"/>
  <c r="CP43" i="5"/>
  <c r="CL43" i="5"/>
  <c r="CH43" i="5"/>
  <c r="CD43" i="5"/>
  <c r="BZ43" i="5"/>
  <c r="BV43" i="5"/>
  <c r="BR43" i="5"/>
  <c r="BN43" i="5"/>
  <c r="BJ43" i="5"/>
  <c r="BF43" i="5"/>
  <c r="BB43" i="5"/>
  <c r="AX43" i="5"/>
  <c r="AT43" i="5"/>
  <c r="EB42" i="5"/>
  <c r="ED42" i="5" s="1"/>
  <c r="DZ42" i="5"/>
  <c r="DV42" i="5"/>
  <c r="DR42" i="5"/>
  <c r="DN42" i="5"/>
  <c r="DJ42" i="5"/>
  <c r="DF42" i="5"/>
  <c r="DB42" i="5"/>
  <c r="CP42" i="5"/>
  <c r="CL42" i="5"/>
  <c r="CH42" i="5"/>
  <c r="CD42" i="5"/>
  <c r="BZ42" i="5"/>
  <c r="BV42" i="5"/>
  <c r="BR42" i="5"/>
  <c r="BN42" i="5"/>
  <c r="BJ42" i="5"/>
  <c r="BF42" i="5"/>
  <c r="BB42" i="5"/>
  <c r="AX42" i="5"/>
  <c r="AT42" i="5"/>
  <c r="EB41" i="5"/>
  <c r="ED41" i="5" s="1"/>
  <c r="DZ41" i="5"/>
  <c r="DV41" i="5"/>
  <c r="DR41" i="5"/>
  <c r="DN41" i="5"/>
  <c r="DJ41" i="5"/>
  <c r="DF41" i="5"/>
  <c r="DB41" i="5"/>
  <c r="CP41" i="5"/>
  <c r="CL41" i="5"/>
  <c r="CH41" i="5"/>
  <c r="CD41" i="5"/>
  <c r="BZ41" i="5"/>
  <c r="BV41" i="5"/>
  <c r="BR41" i="5"/>
  <c r="BN41" i="5"/>
  <c r="BJ41" i="5"/>
  <c r="BF41" i="5"/>
  <c r="BB41" i="5"/>
  <c r="AX41" i="5"/>
  <c r="AT41" i="5"/>
  <c r="EB40" i="5"/>
  <c r="ED40" i="5" s="1"/>
  <c r="DZ40" i="5"/>
  <c r="DV40" i="5"/>
  <c r="DR40" i="5"/>
  <c r="DN40" i="5"/>
  <c r="DJ40" i="5"/>
  <c r="DF40" i="5"/>
  <c r="DB40" i="5"/>
  <c r="CP40" i="5"/>
  <c r="CL40" i="5"/>
  <c r="CH40" i="5"/>
  <c r="CD40" i="5"/>
  <c r="BZ40" i="5"/>
  <c r="BV40" i="5"/>
  <c r="BR40" i="5"/>
  <c r="BN40" i="5"/>
  <c r="BJ40" i="5"/>
  <c r="BF40" i="5"/>
  <c r="BB40" i="5"/>
  <c r="AX40" i="5"/>
  <c r="AT40" i="5"/>
  <c r="EB39" i="5"/>
  <c r="ED39" i="5" s="1"/>
  <c r="DZ39" i="5"/>
  <c r="DV39" i="5"/>
  <c r="DR39" i="5"/>
  <c r="DN39" i="5"/>
  <c r="DJ39" i="5"/>
  <c r="DF39" i="5"/>
  <c r="DB39" i="5"/>
  <c r="CP39" i="5"/>
  <c r="CL39" i="5"/>
  <c r="CH39" i="5"/>
  <c r="CD39" i="5"/>
  <c r="BZ39" i="5"/>
  <c r="BV39" i="5"/>
  <c r="BR39" i="5"/>
  <c r="BN39" i="5"/>
  <c r="BJ39" i="5"/>
  <c r="BF39" i="5"/>
  <c r="BB39" i="5"/>
  <c r="AX39" i="5"/>
  <c r="AT39" i="5"/>
  <c r="EB38" i="5"/>
  <c r="ED38" i="5" s="1"/>
  <c r="DZ38" i="5"/>
  <c r="DV38" i="5"/>
  <c r="DR38" i="5"/>
  <c r="DN38" i="5"/>
  <c r="DJ38" i="5"/>
  <c r="DF38" i="5"/>
  <c r="DB38" i="5"/>
  <c r="CP38" i="5"/>
  <c r="CL38" i="5"/>
  <c r="CH38" i="5"/>
  <c r="CD38" i="5"/>
  <c r="BZ38" i="5"/>
  <c r="BV38" i="5"/>
  <c r="BR38" i="5"/>
  <c r="BN38" i="5"/>
  <c r="BJ38" i="5"/>
  <c r="BF38" i="5"/>
  <c r="BB38" i="5"/>
  <c r="AX38" i="5"/>
  <c r="AT38" i="5"/>
  <c r="EB37" i="5"/>
  <c r="ED37" i="5" s="1"/>
  <c r="DZ37" i="5"/>
  <c r="DV37" i="5"/>
  <c r="DR37" i="5"/>
  <c r="DN37" i="5"/>
  <c r="DJ37" i="5"/>
  <c r="DF37" i="5"/>
  <c r="DB37" i="5"/>
  <c r="CP37" i="5"/>
  <c r="CL37" i="5"/>
  <c r="CH37" i="5"/>
  <c r="CD37" i="5"/>
  <c r="BZ37" i="5"/>
  <c r="BV37" i="5"/>
  <c r="BR37" i="5"/>
  <c r="BN37" i="5"/>
  <c r="BJ37" i="5"/>
  <c r="BF37" i="5"/>
  <c r="BB37" i="5"/>
  <c r="AX37" i="5"/>
  <c r="AT37" i="5"/>
  <c r="EB36" i="5"/>
  <c r="ED36" i="5" s="1"/>
  <c r="DZ36" i="5"/>
  <c r="DV36" i="5"/>
  <c r="DR36" i="5"/>
  <c r="DN36" i="5"/>
  <c r="DJ36" i="5"/>
  <c r="DF36" i="5"/>
  <c r="DB36" i="5"/>
  <c r="CP36" i="5"/>
  <c r="CL36" i="5"/>
  <c r="CH36" i="5"/>
  <c r="CD36" i="5"/>
  <c r="BZ36" i="5"/>
  <c r="BV36" i="5"/>
  <c r="BR36" i="5"/>
  <c r="BN36" i="5"/>
  <c r="BJ36" i="5"/>
  <c r="BF36" i="5"/>
  <c r="BB36" i="5"/>
  <c r="AX36" i="5"/>
  <c r="AT36" i="5"/>
  <c r="EB35" i="5"/>
  <c r="ED35" i="5" s="1"/>
  <c r="DZ35" i="5"/>
  <c r="DV35" i="5"/>
  <c r="DR35" i="5"/>
  <c r="DN35" i="5"/>
  <c r="DJ35" i="5"/>
  <c r="DF35" i="5"/>
  <c r="DB35" i="5"/>
  <c r="CP35" i="5"/>
  <c r="CL35" i="5"/>
  <c r="CH35" i="5"/>
  <c r="CD35" i="5"/>
  <c r="BZ35" i="5"/>
  <c r="BV35" i="5"/>
  <c r="BR35" i="5"/>
  <c r="BN35" i="5"/>
  <c r="BJ35" i="5"/>
  <c r="BF35" i="5"/>
  <c r="BB35" i="5"/>
  <c r="AX35" i="5"/>
  <c r="AT35" i="5"/>
  <c r="EB34" i="5"/>
  <c r="ED34" i="5" s="1"/>
  <c r="DZ34" i="5"/>
  <c r="DV34" i="5"/>
  <c r="DR34" i="5"/>
  <c r="DN34" i="5"/>
  <c r="DJ34" i="5"/>
  <c r="DF34" i="5"/>
  <c r="DB34" i="5"/>
  <c r="CP34" i="5"/>
  <c r="CL34" i="5"/>
  <c r="CH34" i="5"/>
  <c r="CD34" i="5"/>
  <c r="BZ34" i="5"/>
  <c r="BV34" i="5"/>
  <c r="BR34" i="5"/>
  <c r="BN34" i="5"/>
  <c r="BJ34" i="5"/>
  <c r="BF34" i="5"/>
  <c r="BB34" i="5"/>
  <c r="AX34" i="5"/>
  <c r="AT34" i="5"/>
  <c r="EB33" i="5"/>
  <c r="ED33" i="5" s="1"/>
  <c r="DZ33" i="5"/>
  <c r="DV33" i="5"/>
  <c r="DR33" i="5"/>
  <c r="DN33" i="5"/>
  <c r="DJ33" i="5"/>
  <c r="DF33" i="5"/>
  <c r="DB33" i="5"/>
  <c r="CP33" i="5"/>
  <c r="CL33" i="5"/>
  <c r="CH33" i="5"/>
  <c r="CD33" i="5"/>
  <c r="BZ33" i="5"/>
  <c r="BV33" i="5"/>
  <c r="BR33" i="5"/>
  <c r="BN33" i="5"/>
  <c r="BJ33" i="5"/>
  <c r="BF33" i="5"/>
  <c r="BB33" i="5"/>
  <c r="AX33" i="5"/>
  <c r="AT33" i="5"/>
  <c r="EB32" i="5"/>
  <c r="ED32" i="5" s="1"/>
  <c r="DZ32" i="5"/>
  <c r="DV32" i="5"/>
  <c r="DR32" i="5"/>
  <c r="DN32" i="5"/>
  <c r="DJ32" i="5"/>
  <c r="DF32" i="5"/>
  <c r="DB32" i="5"/>
  <c r="CP32" i="5"/>
  <c r="CL32" i="5"/>
  <c r="CH32" i="5"/>
  <c r="CD32" i="5"/>
  <c r="BZ32" i="5"/>
  <c r="BV32" i="5"/>
  <c r="BR32" i="5"/>
  <c r="BN32" i="5"/>
  <c r="BJ32" i="5"/>
  <c r="BF32" i="5"/>
  <c r="BB32" i="5"/>
  <c r="AX32" i="5"/>
  <c r="AT32" i="5"/>
  <c r="EB31" i="5"/>
  <c r="ED31" i="5" s="1"/>
  <c r="DZ31" i="5"/>
  <c r="DV31" i="5"/>
  <c r="DR31" i="5"/>
  <c r="DN31" i="5"/>
  <c r="DJ31" i="5"/>
  <c r="DF31" i="5"/>
  <c r="DB31" i="5"/>
  <c r="CP31" i="5"/>
  <c r="CL31" i="5"/>
  <c r="CH31" i="5"/>
  <c r="CD31" i="5"/>
  <c r="BZ31" i="5"/>
  <c r="BV31" i="5"/>
  <c r="BR31" i="5"/>
  <c r="BN31" i="5"/>
  <c r="BJ31" i="5"/>
  <c r="BF31" i="5"/>
  <c r="BB31" i="5"/>
  <c r="AX31" i="5"/>
  <c r="AT31" i="5"/>
  <c r="EB30" i="5"/>
  <c r="ED30" i="5" s="1"/>
  <c r="DZ30" i="5"/>
  <c r="DV30" i="5"/>
  <c r="DR30" i="5"/>
  <c r="DN30" i="5"/>
  <c r="DJ30" i="5"/>
  <c r="DF30" i="5"/>
  <c r="DB30" i="5"/>
  <c r="CP30" i="5"/>
  <c r="CL30" i="5"/>
  <c r="CH30" i="5"/>
  <c r="CD30" i="5"/>
  <c r="BZ30" i="5"/>
  <c r="BV30" i="5"/>
  <c r="BR30" i="5"/>
  <c r="BN30" i="5"/>
  <c r="BJ30" i="5"/>
  <c r="BF30" i="5"/>
  <c r="BB30" i="5"/>
  <c r="AX30" i="5"/>
  <c r="AT30" i="5"/>
  <c r="EB29" i="5"/>
  <c r="ED29" i="5" s="1"/>
  <c r="DZ29" i="5"/>
  <c r="DV29" i="5"/>
  <c r="DR29" i="5"/>
  <c r="DN29" i="5"/>
  <c r="DJ29" i="5"/>
  <c r="DF29" i="5"/>
  <c r="DB29" i="5"/>
  <c r="CP29" i="5"/>
  <c r="CL29" i="5"/>
  <c r="CH29" i="5"/>
  <c r="CD29" i="5"/>
  <c r="BZ29" i="5"/>
  <c r="BV29" i="5"/>
  <c r="BR29" i="5"/>
  <c r="BN29" i="5"/>
  <c r="BJ29" i="5"/>
  <c r="BF29" i="5"/>
  <c r="BB29" i="5"/>
  <c r="AX29" i="5"/>
  <c r="AT29" i="5"/>
  <c r="EB28" i="5"/>
  <c r="ED28" i="5" s="1"/>
  <c r="DZ28" i="5"/>
  <c r="DV28" i="5"/>
  <c r="DR28" i="5"/>
  <c r="DN28" i="5"/>
  <c r="DJ28" i="5"/>
  <c r="DF28" i="5"/>
  <c r="DB28" i="5"/>
  <c r="CP28" i="5"/>
  <c r="CL28" i="5"/>
  <c r="CH28" i="5"/>
  <c r="CD28" i="5"/>
  <c r="BZ28" i="5"/>
  <c r="BV28" i="5"/>
  <c r="BR28" i="5"/>
  <c r="BN28" i="5"/>
  <c r="BJ28" i="5"/>
  <c r="BF28" i="5"/>
  <c r="BB28" i="5"/>
  <c r="AX28" i="5"/>
  <c r="AT28" i="5"/>
  <c r="EB27" i="5"/>
  <c r="ED27" i="5" s="1"/>
  <c r="DZ27" i="5"/>
  <c r="DV27" i="5"/>
  <c r="DR27" i="5"/>
  <c r="DN27" i="5"/>
  <c r="DJ27" i="5"/>
  <c r="DF27" i="5"/>
  <c r="DB27" i="5"/>
  <c r="CP27" i="5"/>
  <c r="CL27" i="5"/>
  <c r="CH27" i="5"/>
  <c r="CD27" i="5"/>
  <c r="BZ27" i="5"/>
  <c r="BV27" i="5"/>
  <c r="BR27" i="5"/>
  <c r="BN27" i="5"/>
  <c r="BJ27" i="5"/>
  <c r="BF27" i="5"/>
  <c r="BB27" i="5"/>
  <c r="AX27" i="5"/>
  <c r="AT27" i="5"/>
  <c r="EB26" i="5"/>
  <c r="ED26" i="5" s="1"/>
  <c r="DZ26" i="5"/>
  <c r="DV26" i="5"/>
  <c r="DR26" i="5"/>
  <c r="DN26" i="5"/>
  <c r="DJ26" i="5"/>
  <c r="DF26" i="5"/>
  <c r="DB26" i="5"/>
  <c r="CP26" i="5"/>
  <c r="CL26" i="5"/>
  <c r="CH26" i="5"/>
  <c r="CD26" i="5"/>
  <c r="BZ26" i="5"/>
  <c r="BV26" i="5"/>
  <c r="BR26" i="5"/>
  <c r="BN26" i="5"/>
  <c r="BJ26" i="5"/>
  <c r="BF26" i="5"/>
  <c r="BB26" i="5"/>
  <c r="AX26" i="5"/>
  <c r="AT26" i="5"/>
  <c r="EB25" i="5"/>
  <c r="ED25" i="5" s="1"/>
  <c r="DZ25" i="5"/>
  <c r="DV25" i="5"/>
  <c r="DR25" i="5"/>
  <c r="DN25" i="5"/>
  <c r="DJ25" i="5"/>
  <c r="DF25" i="5"/>
  <c r="DB25" i="5"/>
  <c r="CP25" i="5"/>
  <c r="CL25" i="5"/>
  <c r="CH25" i="5"/>
  <c r="CD25" i="5"/>
  <c r="BZ25" i="5"/>
  <c r="BV25" i="5"/>
  <c r="BR25" i="5"/>
  <c r="BN25" i="5"/>
  <c r="BJ25" i="5"/>
  <c r="BF25" i="5"/>
  <c r="BB25" i="5"/>
  <c r="AX25" i="5"/>
  <c r="AT25" i="5"/>
  <c r="EB24" i="5"/>
  <c r="ED24" i="5" s="1"/>
  <c r="DZ24" i="5"/>
  <c r="DV24" i="5"/>
  <c r="DR24" i="5"/>
  <c r="DN24" i="5"/>
  <c r="DJ24" i="5"/>
  <c r="DF24" i="5"/>
  <c r="DB24" i="5"/>
  <c r="CP24" i="5"/>
  <c r="CL24" i="5"/>
  <c r="CH24" i="5"/>
  <c r="CD24" i="5"/>
  <c r="BZ24" i="5"/>
  <c r="BV24" i="5"/>
  <c r="BR24" i="5"/>
  <c r="BN24" i="5"/>
  <c r="BJ24" i="5"/>
  <c r="BF24" i="5"/>
  <c r="BB24" i="5"/>
  <c r="AX24" i="5"/>
  <c r="AT24" i="5"/>
  <c r="EB23" i="5"/>
  <c r="ED23" i="5" s="1"/>
  <c r="DZ23" i="5"/>
  <c r="DV23" i="5"/>
  <c r="DR23" i="5"/>
  <c r="DN23" i="5"/>
  <c r="DJ23" i="5"/>
  <c r="DF23" i="5"/>
  <c r="DB23" i="5"/>
  <c r="CP23" i="5"/>
  <c r="CL23" i="5"/>
  <c r="CH23" i="5"/>
  <c r="CD23" i="5"/>
  <c r="BZ23" i="5"/>
  <c r="BV23" i="5"/>
  <c r="BR23" i="5"/>
  <c r="BN23" i="5"/>
  <c r="BJ23" i="5"/>
  <c r="BF23" i="5"/>
  <c r="BB23" i="5"/>
  <c r="AX23" i="5"/>
  <c r="AT23" i="5"/>
  <c r="EB22" i="5"/>
  <c r="ED22" i="5" s="1"/>
  <c r="DZ22" i="5"/>
  <c r="DV22" i="5"/>
  <c r="DR22" i="5"/>
  <c r="DN22" i="5"/>
  <c r="DJ22" i="5"/>
  <c r="DF22" i="5"/>
  <c r="DB22" i="5"/>
  <c r="CP22" i="5"/>
  <c r="CL22" i="5"/>
  <c r="CH22" i="5"/>
  <c r="CD22" i="5"/>
  <c r="BZ22" i="5"/>
  <c r="BV22" i="5"/>
  <c r="BR22" i="5"/>
  <c r="BN22" i="5"/>
  <c r="BJ22" i="5"/>
  <c r="BF22" i="5"/>
  <c r="BB22" i="5"/>
  <c r="AX22" i="5"/>
  <c r="AT22" i="5"/>
  <c r="EB21" i="5"/>
  <c r="ED21" i="5" s="1"/>
  <c r="DZ21" i="5"/>
  <c r="DV21" i="5"/>
  <c r="DR21" i="5"/>
  <c r="DN21" i="5"/>
  <c r="DJ21" i="5"/>
  <c r="DF21" i="5"/>
  <c r="DB21" i="5"/>
  <c r="CP21" i="5"/>
  <c r="CL21" i="5"/>
  <c r="CH21" i="5"/>
  <c r="CD21" i="5"/>
  <c r="BZ21" i="5"/>
  <c r="BV21" i="5"/>
  <c r="BR21" i="5"/>
  <c r="BN21" i="5"/>
  <c r="BJ21" i="5"/>
  <c r="BF21" i="5"/>
  <c r="BB21" i="5"/>
  <c r="AX21" i="5"/>
  <c r="AT21" i="5"/>
  <c r="EB20" i="5"/>
  <c r="ED20" i="5" s="1"/>
  <c r="DZ20" i="5"/>
  <c r="DV20" i="5"/>
  <c r="DR20" i="5"/>
  <c r="DN20" i="5"/>
  <c r="DJ20" i="5"/>
  <c r="DF20" i="5"/>
  <c r="DB20" i="5"/>
  <c r="CP20" i="5"/>
  <c r="CL20" i="5"/>
  <c r="CH20" i="5"/>
  <c r="CD20" i="5"/>
  <c r="BZ20" i="5"/>
  <c r="BV20" i="5"/>
  <c r="BR20" i="5"/>
  <c r="BN20" i="5"/>
  <c r="BJ20" i="5"/>
  <c r="BF20" i="5"/>
  <c r="BB20" i="5"/>
  <c r="AX20" i="5"/>
  <c r="AT20" i="5"/>
  <c r="EB19" i="5"/>
  <c r="ED19" i="5" s="1"/>
  <c r="DZ19" i="5"/>
  <c r="DV19" i="5"/>
  <c r="DR19" i="5"/>
  <c r="DN19" i="5"/>
  <c r="DJ19" i="5"/>
  <c r="DF19" i="5"/>
  <c r="DB19" i="5"/>
  <c r="CP19" i="5"/>
  <c r="CL19" i="5"/>
  <c r="CH19" i="5"/>
  <c r="CD19" i="5"/>
  <c r="BZ19" i="5"/>
  <c r="BV19" i="5"/>
  <c r="BR19" i="5"/>
  <c r="BN19" i="5"/>
  <c r="BJ19" i="5"/>
  <c r="BF19" i="5"/>
  <c r="BB19" i="5"/>
  <c r="AX19" i="5"/>
  <c r="AT19" i="5"/>
  <c r="EB18" i="5"/>
  <c r="ED18" i="5" s="1"/>
  <c r="DZ18" i="5"/>
  <c r="DV18" i="5"/>
  <c r="DR18" i="5"/>
  <c r="DN18" i="5"/>
  <c r="DJ18" i="5"/>
  <c r="DF18" i="5"/>
  <c r="DB18" i="5"/>
  <c r="CP18" i="5"/>
  <c r="CL18" i="5"/>
  <c r="CH18" i="5"/>
  <c r="CD18" i="5"/>
  <c r="BZ18" i="5"/>
  <c r="BV18" i="5"/>
  <c r="BR18" i="5"/>
  <c r="BN18" i="5"/>
  <c r="BJ18" i="5"/>
  <c r="BF18" i="5"/>
  <c r="BB18" i="5"/>
  <c r="AX18" i="5"/>
  <c r="AT18" i="5"/>
  <c r="EB17" i="5"/>
  <c r="ED17" i="5" s="1"/>
  <c r="DZ17" i="5"/>
  <c r="DV17" i="5"/>
  <c r="DR17" i="5"/>
  <c r="DN17" i="5"/>
  <c r="DJ17" i="5"/>
  <c r="DF17" i="5"/>
  <c r="DB17" i="5"/>
  <c r="CP17" i="5"/>
  <c r="CL17" i="5"/>
  <c r="CH17" i="5"/>
  <c r="CD17" i="5"/>
  <c r="BZ17" i="5"/>
  <c r="BV17" i="5"/>
  <c r="BR17" i="5"/>
  <c r="BN17" i="5"/>
  <c r="BJ17" i="5"/>
  <c r="BF17" i="5"/>
  <c r="BB17" i="5"/>
  <c r="AX17" i="5"/>
  <c r="AT17" i="5"/>
  <c r="EB16" i="5"/>
  <c r="ED16" i="5" s="1"/>
  <c r="DZ16" i="5"/>
  <c r="DV16" i="5"/>
  <c r="DR16" i="5"/>
  <c r="DN16" i="5"/>
  <c r="DJ16" i="5"/>
  <c r="DF16" i="5"/>
  <c r="DB16" i="5"/>
  <c r="CP16" i="5"/>
  <c r="CL16" i="5"/>
  <c r="CH16" i="5"/>
  <c r="CD16" i="5"/>
  <c r="BZ16" i="5"/>
  <c r="BV16" i="5"/>
  <c r="BR16" i="5"/>
  <c r="BN16" i="5"/>
  <c r="BJ16" i="5"/>
  <c r="BF16" i="5"/>
  <c r="BB16" i="5"/>
  <c r="AX16" i="5"/>
  <c r="AT16" i="5"/>
  <c r="EB15" i="5"/>
  <c r="ED15" i="5" s="1"/>
  <c r="DZ15" i="5"/>
  <c r="DV15" i="5"/>
  <c r="DR15" i="5"/>
  <c r="DN15" i="5"/>
  <c r="DJ15" i="5"/>
  <c r="DF15" i="5"/>
  <c r="DB15" i="5"/>
  <c r="CP15" i="5"/>
  <c r="CL15" i="5"/>
  <c r="CH15" i="5"/>
  <c r="CD15" i="5"/>
  <c r="BZ15" i="5"/>
  <c r="BV15" i="5"/>
  <c r="BR15" i="5"/>
  <c r="BN15" i="5"/>
  <c r="BJ15" i="5"/>
  <c r="BF15" i="5"/>
  <c r="BB15" i="5"/>
  <c r="AX15" i="5"/>
  <c r="AT15" i="5"/>
  <c r="EB14" i="5"/>
  <c r="ED14" i="5" s="1"/>
  <c r="DZ14" i="5"/>
  <c r="DV14" i="5"/>
  <c r="DR14" i="5"/>
  <c r="DN14" i="5"/>
  <c r="DJ14" i="5"/>
  <c r="DF14" i="5"/>
  <c r="DB14" i="5"/>
  <c r="CP14" i="5"/>
  <c r="CL14" i="5"/>
  <c r="CH14" i="5"/>
  <c r="CD14" i="5"/>
  <c r="BZ14" i="5"/>
  <c r="BV14" i="5"/>
  <c r="BR14" i="5"/>
  <c r="BN14" i="5"/>
  <c r="BJ14" i="5"/>
  <c r="BF14" i="5"/>
  <c r="BB14" i="5"/>
  <c r="AX14" i="5"/>
  <c r="AT14" i="5"/>
  <c r="EB13" i="5"/>
  <c r="ED13" i="5" s="1"/>
  <c r="DZ13" i="5"/>
  <c r="DV13" i="5"/>
  <c r="DR13" i="5"/>
  <c r="DN13" i="5"/>
  <c r="DJ13" i="5"/>
  <c r="DF13" i="5"/>
  <c r="DB13" i="5"/>
  <c r="CP13" i="5"/>
  <c r="CL13" i="5"/>
  <c r="CH13" i="5"/>
  <c r="CD13" i="5"/>
  <c r="BZ13" i="5"/>
  <c r="BV13" i="5"/>
  <c r="BR13" i="5"/>
  <c r="BN13" i="5"/>
  <c r="BJ13" i="5"/>
  <c r="BF13" i="5"/>
  <c r="BB13" i="5"/>
  <c r="AX13" i="5"/>
  <c r="AT13" i="5"/>
  <c r="EB12" i="5"/>
  <c r="ED12" i="5" s="1"/>
  <c r="DZ12" i="5"/>
  <c r="DV12" i="5"/>
  <c r="DR12" i="5"/>
  <c r="DN12" i="5"/>
  <c r="DJ12" i="5"/>
  <c r="DF12" i="5"/>
  <c r="DB12" i="5"/>
  <c r="CP12" i="5"/>
  <c r="CL12" i="5"/>
  <c r="CH12" i="5"/>
  <c r="CD12" i="5"/>
  <c r="BZ12" i="5"/>
  <c r="BV12" i="5"/>
  <c r="BR12" i="5"/>
  <c r="BN12" i="5"/>
  <c r="BJ12" i="5"/>
  <c r="BF12" i="5"/>
  <c r="BB12" i="5"/>
  <c r="AX12" i="5"/>
  <c r="AT12" i="5"/>
  <c r="EB11" i="5"/>
  <c r="ED11" i="5" s="1"/>
  <c r="DZ11" i="5"/>
  <c r="DV11" i="5"/>
  <c r="DR11" i="5"/>
  <c r="DN11" i="5"/>
  <c r="DJ11" i="5"/>
  <c r="DF11" i="5"/>
  <c r="DB11" i="5"/>
  <c r="CP11" i="5"/>
  <c r="CL11" i="5"/>
  <c r="CH11" i="5"/>
  <c r="CD11" i="5"/>
  <c r="BZ11" i="5"/>
  <c r="BV11" i="5"/>
  <c r="BR11" i="5"/>
  <c r="BN11" i="5"/>
  <c r="BJ11" i="5"/>
  <c r="BF11" i="5"/>
  <c r="BB11" i="5"/>
  <c r="AX11" i="5"/>
  <c r="AT11" i="5"/>
  <c r="EB10" i="5"/>
  <c r="ED10" i="5" s="1"/>
  <c r="DZ10" i="5"/>
  <c r="DV10" i="5"/>
  <c r="DR10" i="5"/>
  <c r="DN10" i="5"/>
  <c r="DJ10" i="5"/>
  <c r="DF10" i="5"/>
  <c r="DB10" i="5"/>
  <c r="CP10" i="5"/>
  <c r="CL10" i="5"/>
  <c r="CH10" i="5"/>
  <c r="CD10" i="5"/>
  <c r="BZ10" i="5"/>
  <c r="BV10" i="5"/>
  <c r="BR10" i="5"/>
  <c r="BN10" i="5"/>
  <c r="BJ10" i="5"/>
  <c r="BF10" i="5"/>
  <c r="BB10" i="5"/>
  <c r="AX10" i="5"/>
  <c r="AT10" i="5"/>
  <c r="EB9" i="5"/>
  <c r="ED9" i="5" s="1"/>
  <c r="DZ9" i="5"/>
  <c r="DV9" i="5"/>
  <c r="DR9" i="5"/>
  <c r="DN9" i="5"/>
  <c r="DJ9" i="5"/>
  <c r="DF9" i="5"/>
  <c r="DB9" i="5"/>
  <c r="CP9" i="5"/>
  <c r="CL9" i="5"/>
  <c r="CH9" i="5"/>
  <c r="CD9" i="5"/>
  <c r="BZ9" i="5"/>
  <c r="BV9" i="5"/>
  <c r="BR9" i="5"/>
  <c r="BN9" i="5"/>
  <c r="BJ9" i="5"/>
  <c r="BF9" i="5"/>
  <c r="BB9" i="5"/>
  <c r="AX9" i="5"/>
  <c r="AT9" i="5"/>
  <c r="EB8" i="5"/>
  <c r="ED8" i="5" s="1"/>
  <c r="DZ8" i="5"/>
  <c r="DV8" i="5"/>
  <c r="DR8" i="5"/>
  <c r="DN8" i="5"/>
  <c r="DJ8" i="5"/>
  <c r="DF8" i="5"/>
  <c r="DB8" i="5"/>
  <c r="CP8" i="5"/>
  <c r="CL8" i="5"/>
  <c r="CH8" i="5"/>
  <c r="CD8" i="5"/>
  <c r="BZ8" i="5"/>
  <c r="BV8" i="5"/>
  <c r="BR8" i="5"/>
  <c r="BN8" i="5"/>
  <c r="BJ8" i="5"/>
  <c r="BF8" i="5"/>
  <c r="BB8" i="5"/>
  <c r="AX8" i="5"/>
  <c r="AT8" i="5"/>
  <c r="EB7" i="5"/>
  <c r="ED7" i="5" s="1"/>
  <c r="DZ7" i="5"/>
  <c r="DV7" i="5"/>
  <c r="DR7" i="5"/>
  <c r="DN7" i="5"/>
  <c r="DJ7" i="5"/>
  <c r="DF7" i="5"/>
  <c r="DB7" i="5"/>
  <c r="CP7" i="5"/>
  <c r="CL7" i="5"/>
  <c r="CH7" i="5"/>
  <c r="CD7" i="5"/>
  <c r="BZ7" i="5"/>
  <c r="BV7" i="5"/>
  <c r="BR7" i="5"/>
  <c r="BN7" i="5"/>
  <c r="BJ7" i="5"/>
  <c r="BF7" i="5"/>
  <c r="BB7" i="5"/>
  <c r="AX7" i="5"/>
  <c r="AT7" i="5"/>
  <c r="EB6" i="5"/>
  <c r="ED6" i="5" s="1"/>
  <c r="DZ6" i="5"/>
  <c r="DV6" i="5"/>
  <c r="DR6" i="5"/>
  <c r="DN6" i="5"/>
  <c r="DJ6" i="5"/>
  <c r="DF6" i="5"/>
  <c r="DB6" i="5"/>
  <c r="CP6" i="5"/>
  <c r="CL6" i="5"/>
  <c r="CH6" i="5"/>
  <c r="CD6" i="5"/>
  <c r="BZ6" i="5"/>
  <c r="BV6" i="5"/>
  <c r="BR6" i="5"/>
  <c r="BN6" i="5"/>
  <c r="BJ6" i="5"/>
  <c r="BF6" i="5"/>
  <c r="BB6" i="5"/>
  <c r="AX6" i="5"/>
  <c r="AT6" i="5"/>
  <c r="EB5" i="5"/>
  <c r="ED5" i="5" s="1"/>
  <c r="DZ5" i="5"/>
  <c r="DV5" i="5"/>
  <c r="DR5" i="5"/>
  <c r="DN5" i="5"/>
  <c r="DJ5" i="5"/>
  <c r="DF5" i="5"/>
  <c r="DB5" i="5"/>
  <c r="CP5" i="5"/>
  <c r="CL5" i="5"/>
  <c r="CH5" i="5"/>
  <c r="CD5" i="5"/>
  <c r="BZ5" i="5"/>
  <c r="BV5" i="5"/>
  <c r="BR5" i="5"/>
  <c r="BN5" i="5"/>
  <c r="BJ5" i="5"/>
  <c r="BF5" i="5"/>
  <c r="BB5" i="5"/>
  <c r="AX5" i="5"/>
  <c r="AT5" i="5"/>
  <c r="EB4" i="5"/>
  <c r="ED4" i="5" s="1"/>
  <c r="DZ4" i="5"/>
  <c r="DV4" i="5"/>
  <c r="DR4" i="5"/>
  <c r="DN4" i="5"/>
  <c r="DJ4" i="5"/>
  <c r="DF4" i="5"/>
  <c r="DB4" i="5"/>
  <c r="CP4" i="5"/>
  <c r="CL4" i="5"/>
  <c r="CH4" i="5"/>
  <c r="CD4" i="5"/>
  <c r="BZ4" i="5"/>
  <c r="BV4" i="5"/>
  <c r="BR4" i="5"/>
  <c r="BN4" i="5"/>
  <c r="BJ4" i="5"/>
  <c r="BF4" i="5"/>
  <c r="BB4" i="5"/>
  <c r="AX4" i="5"/>
  <c r="AT4" i="5"/>
  <c r="EB3" i="5"/>
  <c r="ED3" i="5" s="1"/>
  <c r="DZ3" i="5"/>
  <c r="DV3" i="5"/>
  <c r="DR3" i="5"/>
  <c r="DN3" i="5"/>
  <c r="DJ3" i="5"/>
  <c r="DF3" i="5"/>
  <c r="DB3" i="5"/>
  <c r="CP3" i="5"/>
  <c r="CL3" i="5"/>
  <c r="CH3" i="5"/>
  <c r="CD3" i="5"/>
  <c r="BZ3" i="5"/>
  <c r="BV3" i="5"/>
  <c r="BR3" i="5"/>
  <c r="BN3" i="5"/>
  <c r="BJ3" i="5"/>
  <c r="BF3" i="5"/>
  <c r="BB3" i="5"/>
  <c r="AX3" i="5"/>
  <c r="AT3" i="5"/>
  <c r="EB2" i="5"/>
  <c r="DZ2" i="5"/>
  <c r="DV2" i="5"/>
  <c r="DR2" i="5"/>
  <c r="DN2" i="5"/>
  <c r="DJ2" i="5"/>
  <c r="DF2" i="5"/>
  <c r="DB2" i="5"/>
  <c r="CX2" i="5"/>
  <c r="CT2" i="5"/>
  <c r="CP2" i="5"/>
  <c r="CL2" i="5"/>
  <c r="CD2" i="5"/>
  <c r="BZ2" i="5"/>
  <c r="BV2" i="5"/>
  <c r="BR2" i="5"/>
  <c r="BN2" i="5"/>
  <c r="BJ2" i="5"/>
  <c r="BF2" i="5"/>
  <c r="BB2" i="5"/>
  <c r="AX2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D2" i="5" l="1"/>
  <c r="CN15" i="4" l="1"/>
  <c r="CP15" i="4" s="1"/>
  <c r="CQ15" i="4" s="1"/>
  <c r="CP9" i="4"/>
  <c r="CP11" i="4"/>
  <c r="CQ11" i="4" s="1"/>
  <c r="CP20" i="4"/>
  <c r="CQ20" i="4" s="1"/>
  <c r="CP22" i="4"/>
  <c r="CP30" i="4"/>
  <c r="CQ30" i="4" s="1"/>
  <c r="CP38" i="4"/>
  <c r="CQ38" i="4" s="1"/>
  <c r="CP43" i="4"/>
  <c r="CQ43" i="4" s="1"/>
  <c r="CP45" i="4"/>
  <c r="CQ45" i="4" s="1"/>
  <c r="CP47" i="4"/>
  <c r="CO3" i="4"/>
  <c r="CO4" i="4"/>
  <c r="CO5" i="4"/>
  <c r="CP5" i="4" s="1"/>
  <c r="CQ5" i="4" s="1"/>
  <c r="CO6" i="4"/>
  <c r="CO7" i="4"/>
  <c r="CO8" i="4"/>
  <c r="CO9" i="4"/>
  <c r="CO10" i="4"/>
  <c r="CP10" i="4" s="1"/>
  <c r="CO11" i="4"/>
  <c r="CO12" i="4"/>
  <c r="CO13" i="4"/>
  <c r="CP13" i="4" s="1"/>
  <c r="CO14" i="4"/>
  <c r="CO15" i="4"/>
  <c r="CO16" i="4"/>
  <c r="CO17" i="4"/>
  <c r="CO18" i="4"/>
  <c r="CO19" i="4"/>
  <c r="CP19" i="4" s="1"/>
  <c r="CQ19" i="4" s="1"/>
  <c r="CO20" i="4"/>
  <c r="CO21" i="4"/>
  <c r="CO22" i="4"/>
  <c r="CO23" i="4"/>
  <c r="CO24" i="4"/>
  <c r="CO25" i="4"/>
  <c r="CO26" i="4"/>
  <c r="CO27" i="4"/>
  <c r="CP27" i="4" s="1"/>
  <c r="CQ27" i="4" s="1"/>
  <c r="CO28" i="4"/>
  <c r="CO29" i="4"/>
  <c r="CO30" i="4"/>
  <c r="CO31" i="4"/>
  <c r="CO32" i="4"/>
  <c r="CO33" i="4"/>
  <c r="CO34" i="4"/>
  <c r="CO35" i="4"/>
  <c r="CP35" i="4" s="1"/>
  <c r="CQ35" i="4" s="1"/>
  <c r="CO36" i="4"/>
  <c r="CO37" i="4"/>
  <c r="CO38" i="4"/>
  <c r="CO39" i="4"/>
  <c r="CO40" i="4"/>
  <c r="CO41" i="4"/>
  <c r="CO42" i="4"/>
  <c r="CO43" i="4"/>
  <c r="CO44" i="4"/>
  <c r="CO45" i="4"/>
  <c r="CO46" i="4"/>
  <c r="CO47" i="4"/>
  <c r="CO48" i="4"/>
  <c r="CO49" i="4"/>
  <c r="CO50" i="4"/>
  <c r="CO51" i="4"/>
  <c r="CP51" i="4" s="1"/>
  <c r="CQ51" i="4" s="1"/>
  <c r="CO2" i="4"/>
  <c r="CN3" i="4"/>
  <c r="CP3" i="4" s="1"/>
  <c r="CQ3" i="4" s="1"/>
  <c r="CN4" i="4"/>
  <c r="CP4" i="4" s="1"/>
  <c r="CQ4" i="4" s="1"/>
  <c r="CN5" i="4"/>
  <c r="CN6" i="4"/>
  <c r="CP6" i="4" s="1"/>
  <c r="CQ6" i="4" s="1"/>
  <c r="CN7" i="4"/>
  <c r="CP7" i="4" s="1"/>
  <c r="CN8" i="4"/>
  <c r="CP8" i="4" s="1"/>
  <c r="CQ8" i="4" s="1"/>
  <c r="CN9" i="4"/>
  <c r="CN10" i="4"/>
  <c r="CN11" i="4"/>
  <c r="CN12" i="4"/>
  <c r="CP12" i="4" s="1"/>
  <c r="CN13" i="4"/>
  <c r="CN14" i="4"/>
  <c r="CP14" i="4" s="1"/>
  <c r="CN16" i="4"/>
  <c r="CP16" i="4" s="1"/>
  <c r="CN17" i="4"/>
  <c r="CP17" i="4" s="1"/>
  <c r="CN18" i="4"/>
  <c r="CP18" i="4" s="1"/>
  <c r="CN19" i="4"/>
  <c r="CN20" i="4"/>
  <c r="CN21" i="4"/>
  <c r="CN22" i="4"/>
  <c r="CN23" i="4"/>
  <c r="CP23" i="4" s="1"/>
  <c r="CN24" i="4"/>
  <c r="CP24" i="4" s="1"/>
  <c r="CN25" i="4"/>
  <c r="CP25" i="4" s="1"/>
  <c r="CN26" i="4"/>
  <c r="CP26" i="4" s="1"/>
  <c r="CN27" i="4"/>
  <c r="CN28" i="4"/>
  <c r="CP28" i="4" s="1"/>
  <c r="CQ28" i="4" s="1"/>
  <c r="CN29" i="4"/>
  <c r="CN30" i="4"/>
  <c r="CN31" i="4"/>
  <c r="CP31" i="4" s="1"/>
  <c r="CN32" i="4"/>
  <c r="CP32" i="4" s="1"/>
  <c r="CN33" i="4"/>
  <c r="CP33" i="4" s="1"/>
  <c r="CN34" i="4"/>
  <c r="CP34" i="4" s="1"/>
  <c r="CN35" i="4"/>
  <c r="CN36" i="4"/>
  <c r="CP36" i="4" s="1"/>
  <c r="CQ36" i="4" s="1"/>
  <c r="CN37" i="4"/>
  <c r="CN38" i="4"/>
  <c r="CN39" i="4"/>
  <c r="CP39" i="4" s="1"/>
  <c r="CQ39" i="4" s="1"/>
  <c r="CN40" i="4"/>
  <c r="CP40" i="4" s="1"/>
  <c r="CN41" i="4"/>
  <c r="CP41" i="4" s="1"/>
  <c r="CN42" i="4"/>
  <c r="CP42" i="4" s="1"/>
  <c r="CN43" i="4"/>
  <c r="CN44" i="4"/>
  <c r="CP44" i="4" s="1"/>
  <c r="CQ44" i="4" s="1"/>
  <c r="CN45" i="4"/>
  <c r="CN46" i="4"/>
  <c r="CP46" i="4" s="1"/>
  <c r="CN47" i="4"/>
  <c r="CN48" i="4"/>
  <c r="CP48" i="4" s="1"/>
  <c r="CN49" i="4"/>
  <c r="CP49" i="4" s="1"/>
  <c r="CN50" i="4"/>
  <c r="CP50" i="4" s="1"/>
  <c r="CN51" i="4"/>
  <c r="CN2" i="4"/>
  <c r="CP2" i="4" s="1"/>
  <c r="CQ12" i="4"/>
  <c r="CQ13" i="4"/>
  <c r="CQ14" i="4"/>
  <c r="CQ31" i="4"/>
  <c r="CM5" i="4"/>
  <c r="CM8" i="4"/>
  <c r="CM9" i="4"/>
  <c r="CM12" i="4"/>
  <c r="CM13" i="4"/>
  <c r="CM14" i="4"/>
  <c r="CM16" i="4"/>
  <c r="CM17" i="4"/>
  <c r="CM21" i="4"/>
  <c r="CM22" i="4"/>
  <c r="CM24" i="4"/>
  <c r="CM25" i="4"/>
  <c r="CM28" i="4"/>
  <c r="CM29" i="4"/>
  <c r="CM30" i="4"/>
  <c r="CM32" i="4"/>
  <c r="CM33" i="4"/>
  <c r="CM36" i="4"/>
  <c r="CM37" i="4"/>
  <c r="CM38" i="4"/>
  <c r="CM40" i="4"/>
  <c r="CM41" i="4"/>
  <c r="CM44" i="4"/>
  <c r="CM45" i="4"/>
  <c r="CM46" i="4"/>
  <c r="CM48" i="4"/>
  <c r="CM49" i="4"/>
  <c r="CM2" i="4"/>
  <c r="CL3" i="4"/>
  <c r="CM3" i="4" s="1"/>
  <c r="CL4" i="4"/>
  <c r="CM4" i="4" s="1"/>
  <c r="CL5" i="4"/>
  <c r="CL6" i="4"/>
  <c r="CM6" i="4" s="1"/>
  <c r="CL7" i="4"/>
  <c r="CM7" i="4" s="1"/>
  <c r="CL8" i="4"/>
  <c r="CL9" i="4"/>
  <c r="CL10" i="4"/>
  <c r="CM10" i="4" s="1"/>
  <c r="CL11" i="4"/>
  <c r="CM11" i="4" s="1"/>
  <c r="CL12" i="4"/>
  <c r="CL13" i="4"/>
  <c r="CL14" i="4"/>
  <c r="CL15" i="4"/>
  <c r="CM15" i="4" s="1"/>
  <c r="CL16" i="4"/>
  <c r="CL17" i="4"/>
  <c r="CL18" i="4"/>
  <c r="CM18" i="4" s="1"/>
  <c r="CL19" i="4"/>
  <c r="CM19" i="4" s="1"/>
  <c r="CL20" i="4"/>
  <c r="CM20" i="4" s="1"/>
  <c r="CL21" i="4"/>
  <c r="CL22" i="4"/>
  <c r="CL23" i="4"/>
  <c r="CM23" i="4" s="1"/>
  <c r="CL24" i="4"/>
  <c r="CL25" i="4"/>
  <c r="CL26" i="4"/>
  <c r="CM26" i="4" s="1"/>
  <c r="CL27" i="4"/>
  <c r="CM27" i="4" s="1"/>
  <c r="CL28" i="4"/>
  <c r="CL29" i="4"/>
  <c r="CL30" i="4"/>
  <c r="CL31" i="4"/>
  <c r="CM31" i="4" s="1"/>
  <c r="CL32" i="4"/>
  <c r="CL33" i="4"/>
  <c r="CL34" i="4"/>
  <c r="CM34" i="4" s="1"/>
  <c r="CL35" i="4"/>
  <c r="CM35" i="4" s="1"/>
  <c r="CL36" i="4"/>
  <c r="CL37" i="4"/>
  <c r="CL38" i="4"/>
  <c r="CL39" i="4"/>
  <c r="CM39" i="4" s="1"/>
  <c r="CL40" i="4"/>
  <c r="CL41" i="4"/>
  <c r="CL42" i="4"/>
  <c r="CM42" i="4" s="1"/>
  <c r="CL43" i="4"/>
  <c r="CM43" i="4" s="1"/>
  <c r="CL44" i="4"/>
  <c r="CL45" i="4"/>
  <c r="CL46" i="4"/>
  <c r="CL47" i="4"/>
  <c r="CM47" i="4" s="1"/>
  <c r="CL48" i="4"/>
  <c r="CL49" i="4"/>
  <c r="CL50" i="4"/>
  <c r="CM50" i="4" s="1"/>
  <c r="CL51" i="4"/>
  <c r="CM51" i="4" s="1"/>
  <c r="CL2" i="4"/>
  <c r="CI4" i="4"/>
  <c r="CI5" i="4"/>
  <c r="CI9" i="4"/>
  <c r="CI12" i="4"/>
  <c r="CI13" i="4"/>
  <c r="CI17" i="4"/>
  <c r="CI20" i="4"/>
  <c r="CI21" i="4"/>
  <c r="CI25" i="4"/>
  <c r="CI28" i="4"/>
  <c r="CI29" i="4"/>
  <c r="CI33" i="4"/>
  <c r="CI36" i="4"/>
  <c r="CI37" i="4"/>
  <c r="CI41" i="4"/>
  <c r="CI44" i="4"/>
  <c r="CI45" i="4"/>
  <c r="CI49" i="4"/>
  <c r="CI2" i="4"/>
  <c r="CH3" i="4"/>
  <c r="CI3" i="4" s="1"/>
  <c r="CH4" i="4"/>
  <c r="CH5" i="4"/>
  <c r="CH6" i="4"/>
  <c r="CI6" i="4" s="1"/>
  <c r="CH7" i="4"/>
  <c r="CI7" i="4" s="1"/>
  <c r="CH8" i="4"/>
  <c r="CI8" i="4" s="1"/>
  <c r="CH9" i="4"/>
  <c r="CH10" i="4"/>
  <c r="CI10" i="4" s="1"/>
  <c r="CH11" i="4"/>
  <c r="CI11" i="4" s="1"/>
  <c r="CH12" i="4"/>
  <c r="CH13" i="4"/>
  <c r="CH14" i="4"/>
  <c r="CI14" i="4" s="1"/>
  <c r="CH15" i="4"/>
  <c r="CI15" i="4" s="1"/>
  <c r="CH16" i="4"/>
  <c r="CI16" i="4" s="1"/>
  <c r="CH17" i="4"/>
  <c r="CH18" i="4"/>
  <c r="CI18" i="4" s="1"/>
  <c r="CH19" i="4"/>
  <c r="CI19" i="4" s="1"/>
  <c r="CH20" i="4"/>
  <c r="CH21" i="4"/>
  <c r="CH22" i="4"/>
  <c r="CI22" i="4" s="1"/>
  <c r="CH23" i="4"/>
  <c r="CI23" i="4" s="1"/>
  <c r="CH24" i="4"/>
  <c r="CI24" i="4" s="1"/>
  <c r="CH25" i="4"/>
  <c r="CH26" i="4"/>
  <c r="CI26" i="4" s="1"/>
  <c r="CH27" i="4"/>
  <c r="CI27" i="4" s="1"/>
  <c r="CH28" i="4"/>
  <c r="CH29" i="4"/>
  <c r="CH30" i="4"/>
  <c r="CI30" i="4" s="1"/>
  <c r="CH31" i="4"/>
  <c r="CI31" i="4" s="1"/>
  <c r="CH32" i="4"/>
  <c r="CI32" i="4" s="1"/>
  <c r="CH33" i="4"/>
  <c r="CH34" i="4"/>
  <c r="CI34" i="4" s="1"/>
  <c r="CH35" i="4"/>
  <c r="CI35" i="4" s="1"/>
  <c r="CH36" i="4"/>
  <c r="CH37" i="4"/>
  <c r="CH38" i="4"/>
  <c r="CI38" i="4" s="1"/>
  <c r="CH39" i="4"/>
  <c r="CI39" i="4" s="1"/>
  <c r="CH40" i="4"/>
  <c r="CI40" i="4" s="1"/>
  <c r="CH41" i="4"/>
  <c r="CH42" i="4"/>
  <c r="CI42" i="4" s="1"/>
  <c r="CH43" i="4"/>
  <c r="CI43" i="4" s="1"/>
  <c r="CH44" i="4"/>
  <c r="CH45" i="4"/>
  <c r="CH46" i="4"/>
  <c r="CI46" i="4" s="1"/>
  <c r="CH47" i="4"/>
  <c r="CI47" i="4" s="1"/>
  <c r="CH48" i="4"/>
  <c r="CI48" i="4" s="1"/>
  <c r="CH49" i="4"/>
  <c r="CH50" i="4"/>
  <c r="CI50" i="4" s="1"/>
  <c r="CH51" i="4"/>
  <c r="CI51" i="4" s="1"/>
  <c r="CH2" i="4"/>
  <c r="CE5" i="4"/>
  <c r="CE8" i="4"/>
  <c r="CE9" i="4"/>
  <c r="CE12" i="4"/>
  <c r="CE13" i="4"/>
  <c r="CE14" i="4"/>
  <c r="CE16" i="4"/>
  <c r="CE17" i="4"/>
  <c r="CE20" i="4"/>
  <c r="CE21" i="4"/>
  <c r="CE22" i="4"/>
  <c r="CE24" i="4"/>
  <c r="CE25" i="4"/>
  <c r="CE28" i="4"/>
  <c r="CE29" i="4"/>
  <c r="CE32" i="4"/>
  <c r="CE33" i="4"/>
  <c r="CE36" i="4"/>
  <c r="CE37" i="4"/>
  <c r="CE40" i="4"/>
  <c r="CE41" i="4"/>
  <c r="CE44" i="4"/>
  <c r="CE45" i="4"/>
  <c r="CE46" i="4"/>
  <c r="CE48" i="4"/>
  <c r="CE49" i="4"/>
  <c r="CD3" i="4"/>
  <c r="CE3" i="4" s="1"/>
  <c r="CD4" i="4"/>
  <c r="CE4" i="4" s="1"/>
  <c r="CD5" i="4"/>
  <c r="CD6" i="4"/>
  <c r="CE6" i="4" s="1"/>
  <c r="CD7" i="4"/>
  <c r="CE7" i="4" s="1"/>
  <c r="CD8" i="4"/>
  <c r="CD9" i="4"/>
  <c r="CD10" i="4"/>
  <c r="CE10" i="4" s="1"/>
  <c r="CD11" i="4"/>
  <c r="CE11" i="4" s="1"/>
  <c r="CD12" i="4"/>
  <c r="CD13" i="4"/>
  <c r="CD14" i="4"/>
  <c r="CD15" i="4"/>
  <c r="CE15" i="4" s="1"/>
  <c r="CD16" i="4"/>
  <c r="CD17" i="4"/>
  <c r="CD18" i="4"/>
  <c r="CE18" i="4" s="1"/>
  <c r="CD19" i="4"/>
  <c r="CE19" i="4" s="1"/>
  <c r="CD20" i="4"/>
  <c r="CD21" i="4"/>
  <c r="CD22" i="4"/>
  <c r="CD23" i="4"/>
  <c r="CE23" i="4" s="1"/>
  <c r="CD24" i="4"/>
  <c r="CD25" i="4"/>
  <c r="CD26" i="4"/>
  <c r="CE26" i="4" s="1"/>
  <c r="CD27" i="4"/>
  <c r="CE27" i="4" s="1"/>
  <c r="CD28" i="4"/>
  <c r="CD29" i="4"/>
  <c r="CD30" i="4"/>
  <c r="CE30" i="4" s="1"/>
  <c r="CD31" i="4"/>
  <c r="CE31" i="4" s="1"/>
  <c r="CD32" i="4"/>
  <c r="CD33" i="4"/>
  <c r="CD34" i="4"/>
  <c r="CE34" i="4" s="1"/>
  <c r="CD35" i="4"/>
  <c r="CE35" i="4" s="1"/>
  <c r="CD36" i="4"/>
  <c r="CD37" i="4"/>
  <c r="CD38" i="4"/>
  <c r="CE38" i="4" s="1"/>
  <c r="CD39" i="4"/>
  <c r="CE39" i="4" s="1"/>
  <c r="CD40" i="4"/>
  <c r="CD41" i="4"/>
  <c r="CD42" i="4"/>
  <c r="CE42" i="4" s="1"/>
  <c r="CD43" i="4"/>
  <c r="CE43" i="4" s="1"/>
  <c r="CD44" i="4"/>
  <c r="CD45" i="4"/>
  <c r="CD46" i="4"/>
  <c r="CD47" i="4"/>
  <c r="CE47" i="4" s="1"/>
  <c r="CD48" i="4"/>
  <c r="CD49" i="4"/>
  <c r="CD50" i="4"/>
  <c r="CE50" i="4" s="1"/>
  <c r="CD51" i="4"/>
  <c r="CE51" i="4" s="1"/>
  <c r="CD2" i="4"/>
  <c r="CE2" i="4" s="1"/>
  <c r="CA4" i="4"/>
  <c r="CA5" i="4"/>
  <c r="CA9" i="4"/>
  <c r="CA12" i="4"/>
  <c r="CA13" i="4"/>
  <c r="CA17" i="4"/>
  <c r="CA20" i="4"/>
  <c r="CA21" i="4"/>
  <c r="CA25" i="4"/>
  <c r="CA28" i="4"/>
  <c r="CA29" i="4"/>
  <c r="CA33" i="4"/>
  <c r="CA36" i="4"/>
  <c r="CA37" i="4"/>
  <c r="CA41" i="4"/>
  <c r="CA44" i="4"/>
  <c r="CA45" i="4"/>
  <c r="CA49" i="4"/>
  <c r="CA2" i="4"/>
  <c r="BZ3" i="4"/>
  <c r="CA3" i="4" s="1"/>
  <c r="BZ4" i="4"/>
  <c r="BZ5" i="4"/>
  <c r="BZ6" i="4"/>
  <c r="CA6" i="4" s="1"/>
  <c r="BZ7" i="4"/>
  <c r="CA7" i="4" s="1"/>
  <c r="BZ8" i="4"/>
  <c r="CA8" i="4" s="1"/>
  <c r="BZ9" i="4"/>
  <c r="BZ10" i="4"/>
  <c r="CA10" i="4" s="1"/>
  <c r="BZ11" i="4"/>
  <c r="CA11" i="4" s="1"/>
  <c r="BZ12" i="4"/>
  <c r="BZ13" i="4"/>
  <c r="BZ14" i="4"/>
  <c r="CA14" i="4" s="1"/>
  <c r="BZ15" i="4"/>
  <c r="CA15" i="4" s="1"/>
  <c r="BZ16" i="4"/>
  <c r="CA16" i="4" s="1"/>
  <c r="BZ17" i="4"/>
  <c r="BZ18" i="4"/>
  <c r="CA18" i="4" s="1"/>
  <c r="BZ19" i="4"/>
  <c r="CA19" i="4" s="1"/>
  <c r="BZ20" i="4"/>
  <c r="BZ21" i="4"/>
  <c r="BZ22" i="4"/>
  <c r="CA22" i="4" s="1"/>
  <c r="BZ23" i="4"/>
  <c r="CA23" i="4" s="1"/>
  <c r="BZ24" i="4"/>
  <c r="CA24" i="4" s="1"/>
  <c r="BZ25" i="4"/>
  <c r="BZ26" i="4"/>
  <c r="CA26" i="4" s="1"/>
  <c r="BZ27" i="4"/>
  <c r="CA27" i="4" s="1"/>
  <c r="BZ28" i="4"/>
  <c r="BZ29" i="4"/>
  <c r="BZ30" i="4"/>
  <c r="CA30" i="4" s="1"/>
  <c r="BZ31" i="4"/>
  <c r="CA31" i="4" s="1"/>
  <c r="BZ32" i="4"/>
  <c r="CA32" i="4" s="1"/>
  <c r="BZ33" i="4"/>
  <c r="BZ34" i="4"/>
  <c r="CA34" i="4" s="1"/>
  <c r="BZ35" i="4"/>
  <c r="CA35" i="4" s="1"/>
  <c r="BZ36" i="4"/>
  <c r="BZ37" i="4"/>
  <c r="BZ38" i="4"/>
  <c r="CA38" i="4" s="1"/>
  <c r="BZ39" i="4"/>
  <c r="CA39" i="4" s="1"/>
  <c r="BZ40" i="4"/>
  <c r="CA40" i="4" s="1"/>
  <c r="BZ41" i="4"/>
  <c r="BZ42" i="4"/>
  <c r="CA42" i="4" s="1"/>
  <c r="BZ43" i="4"/>
  <c r="CA43" i="4" s="1"/>
  <c r="BZ44" i="4"/>
  <c r="BZ45" i="4"/>
  <c r="BZ46" i="4"/>
  <c r="CA46" i="4" s="1"/>
  <c r="BZ47" i="4"/>
  <c r="CA47" i="4" s="1"/>
  <c r="BZ48" i="4"/>
  <c r="CA48" i="4" s="1"/>
  <c r="BZ49" i="4"/>
  <c r="BZ50" i="4"/>
  <c r="CA50" i="4" s="1"/>
  <c r="BZ51" i="4"/>
  <c r="CA51" i="4" s="1"/>
  <c r="BZ2" i="4"/>
  <c r="BW5" i="4"/>
  <c r="BW8" i="4"/>
  <c r="BW9" i="4"/>
  <c r="BW12" i="4"/>
  <c r="BW13" i="4"/>
  <c r="BW16" i="4"/>
  <c r="BW17" i="4"/>
  <c r="BW20" i="4"/>
  <c r="BW21" i="4"/>
  <c r="BW24" i="4"/>
  <c r="BW25" i="4"/>
  <c r="BW29" i="4"/>
  <c r="BW32" i="4"/>
  <c r="BW33" i="4"/>
  <c r="BW37" i="4"/>
  <c r="BW40" i="4"/>
  <c r="BW41" i="4"/>
  <c r="BW44" i="4"/>
  <c r="BW45" i="4"/>
  <c r="BW48" i="4"/>
  <c r="BW49" i="4"/>
  <c r="BV3" i="4"/>
  <c r="BW3" i="4" s="1"/>
  <c r="BV4" i="4"/>
  <c r="BW4" i="4" s="1"/>
  <c r="BV5" i="4"/>
  <c r="BV6" i="4"/>
  <c r="BW6" i="4" s="1"/>
  <c r="BV7" i="4"/>
  <c r="BW7" i="4" s="1"/>
  <c r="BV8" i="4"/>
  <c r="BV9" i="4"/>
  <c r="BV10" i="4"/>
  <c r="BW10" i="4" s="1"/>
  <c r="BV11" i="4"/>
  <c r="BW11" i="4" s="1"/>
  <c r="BV12" i="4"/>
  <c r="BV13" i="4"/>
  <c r="BV14" i="4"/>
  <c r="BW14" i="4" s="1"/>
  <c r="BV15" i="4"/>
  <c r="BW15" i="4" s="1"/>
  <c r="BV16" i="4"/>
  <c r="BV17" i="4"/>
  <c r="BV18" i="4"/>
  <c r="BW18" i="4" s="1"/>
  <c r="BV19" i="4"/>
  <c r="BW19" i="4" s="1"/>
  <c r="BV20" i="4"/>
  <c r="BV21" i="4"/>
  <c r="BV22" i="4"/>
  <c r="BW22" i="4" s="1"/>
  <c r="BV23" i="4"/>
  <c r="BW23" i="4" s="1"/>
  <c r="BV24" i="4"/>
  <c r="BV25" i="4"/>
  <c r="BV26" i="4"/>
  <c r="BW26" i="4" s="1"/>
  <c r="BV27" i="4"/>
  <c r="BW27" i="4" s="1"/>
  <c r="BV28" i="4"/>
  <c r="BW28" i="4" s="1"/>
  <c r="BV29" i="4"/>
  <c r="BV30" i="4"/>
  <c r="BW30" i="4" s="1"/>
  <c r="BV31" i="4"/>
  <c r="BW31" i="4" s="1"/>
  <c r="BV32" i="4"/>
  <c r="BV33" i="4"/>
  <c r="BV34" i="4"/>
  <c r="BW34" i="4" s="1"/>
  <c r="BV35" i="4"/>
  <c r="BW35" i="4" s="1"/>
  <c r="BV36" i="4"/>
  <c r="BW36" i="4" s="1"/>
  <c r="BV37" i="4"/>
  <c r="BV38" i="4"/>
  <c r="BW38" i="4" s="1"/>
  <c r="BV39" i="4"/>
  <c r="BW39" i="4" s="1"/>
  <c r="BV40" i="4"/>
  <c r="BV41" i="4"/>
  <c r="BV42" i="4"/>
  <c r="BW42" i="4" s="1"/>
  <c r="BV43" i="4"/>
  <c r="BW43" i="4" s="1"/>
  <c r="BV44" i="4"/>
  <c r="BV45" i="4"/>
  <c r="BV46" i="4"/>
  <c r="BW46" i="4" s="1"/>
  <c r="BV47" i="4"/>
  <c r="BW47" i="4" s="1"/>
  <c r="BV48" i="4"/>
  <c r="BV49" i="4"/>
  <c r="BV50" i="4"/>
  <c r="BW50" i="4" s="1"/>
  <c r="BV51" i="4"/>
  <c r="BW51" i="4" s="1"/>
  <c r="BV2" i="4"/>
  <c r="BW2" i="4" s="1"/>
  <c r="BS4" i="4"/>
  <c r="BS5" i="4"/>
  <c r="BS8" i="4"/>
  <c r="BS9" i="4"/>
  <c r="BS10" i="4"/>
  <c r="BS12" i="4"/>
  <c r="BS13" i="4"/>
  <c r="BS17" i="4"/>
  <c r="BS18" i="4"/>
  <c r="BS20" i="4"/>
  <c r="BS21" i="4"/>
  <c r="BS24" i="4"/>
  <c r="BS25" i="4"/>
  <c r="BS28" i="4"/>
  <c r="BS29" i="4"/>
  <c r="BS32" i="4"/>
  <c r="BS33" i="4"/>
  <c r="BS36" i="4"/>
  <c r="BS37" i="4"/>
  <c r="BS41" i="4"/>
  <c r="BS42" i="4"/>
  <c r="BS44" i="4"/>
  <c r="BS45" i="4"/>
  <c r="BS49" i="4"/>
  <c r="BS2" i="4"/>
  <c r="BR3" i="4"/>
  <c r="BS3" i="4" s="1"/>
  <c r="BR4" i="4"/>
  <c r="BR5" i="4"/>
  <c r="BR6" i="4"/>
  <c r="BS6" i="4" s="1"/>
  <c r="BR7" i="4"/>
  <c r="BS7" i="4" s="1"/>
  <c r="BR8" i="4"/>
  <c r="BR9" i="4"/>
  <c r="BR10" i="4"/>
  <c r="BR11" i="4"/>
  <c r="BS11" i="4" s="1"/>
  <c r="BR12" i="4"/>
  <c r="BR13" i="4"/>
  <c r="BR14" i="4"/>
  <c r="BS14" i="4" s="1"/>
  <c r="BR15" i="4"/>
  <c r="BS15" i="4" s="1"/>
  <c r="BR16" i="4"/>
  <c r="BS16" i="4" s="1"/>
  <c r="BR17" i="4"/>
  <c r="BR18" i="4"/>
  <c r="BR19" i="4"/>
  <c r="BS19" i="4" s="1"/>
  <c r="BR20" i="4"/>
  <c r="BR21" i="4"/>
  <c r="BR22" i="4"/>
  <c r="BS22" i="4" s="1"/>
  <c r="BR23" i="4"/>
  <c r="BS23" i="4" s="1"/>
  <c r="BR24" i="4"/>
  <c r="BR25" i="4"/>
  <c r="BR26" i="4"/>
  <c r="BS26" i="4" s="1"/>
  <c r="BR27" i="4"/>
  <c r="BS27" i="4" s="1"/>
  <c r="BR28" i="4"/>
  <c r="BR29" i="4"/>
  <c r="BR30" i="4"/>
  <c r="BS30" i="4" s="1"/>
  <c r="BR31" i="4"/>
  <c r="BS31" i="4" s="1"/>
  <c r="BR32" i="4"/>
  <c r="BR33" i="4"/>
  <c r="BR34" i="4"/>
  <c r="BS34" i="4" s="1"/>
  <c r="BR35" i="4"/>
  <c r="BS35" i="4" s="1"/>
  <c r="BR36" i="4"/>
  <c r="BR37" i="4"/>
  <c r="BR38" i="4"/>
  <c r="BS38" i="4" s="1"/>
  <c r="BR39" i="4"/>
  <c r="BS39" i="4" s="1"/>
  <c r="BR40" i="4"/>
  <c r="BS40" i="4" s="1"/>
  <c r="BR41" i="4"/>
  <c r="BR42" i="4"/>
  <c r="BR43" i="4"/>
  <c r="BS43" i="4" s="1"/>
  <c r="BR44" i="4"/>
  <c r="BR45" i="4"/>
  <c r="BR46" i="4"/>
  <c r="BS46" i="4" s="1"/>
  <c r="BR47" i="4"/>
  <c r="BS47" i="4" s="1"/>
  <c r="BR48" i="4"/>
  <c r="BS48" i="4" s="1"/>
  <c r="BR49" i="4"/>
  <c r="BR50" i="4"/>
  <c r="BS50" i="4" s="1"/>
  <c r="BR51" i="4"/>
  <c r="BS51" i="4" s="1"/>
  <c r="BR2" i="4"/>
  <c r="BO4" i="4"/>
  <c r="BO5" i="4"/>
  <c r="BO8" i="4"/>
  <c r="BO9" i="4"/>
  <c r="BO13" i="4"/>
  <c r="BO14" i="4"/>
  <c r="BO16" i="4"/>
  <c r="BO17" i="4"/>
  <c r="BO21" i="4"/>
  <c r="BO22" i="4"/>
  <c r="BO24" i="4"/>
  <c r="BO25" i="4"/>
  <c r="BO28" i="4"/>
  <c r="BO29" i="4"/>
  <c r="BO30" i="4"/>
  <c r="BO32" i="4"/>
  <c r="BO33" i="4"/>
  <c r="BO37" i="4"/>
  <c r="BO38" i="4"/>
  <c r="BO40" i="4"/>
  <c r="BO41" i="4"/>
  <c r="BO44" i="4"/>
  <c r="BO45" i="4"/>
  <c r="BO46" i="4"/>
  <c r="BO48" i="4"/>
  <c r="BO49" i="4"/>
  <c r="BN3" i="4"/>
  <c r="BO3" i="4" s="1"/>
  <c r="BN4" i="4"/>
  <c r="BN5" i="4"/>
  <c r="BN6" i="4"/>
  <c r="BO6" i="4" s="1"/>
  <c r="BN7" i="4"/>
  <c r="BO7" i="4" s="1"/>
  <c r="BN8" i="4"/>
  <c r="BN9" i="4"/>
  <c r="BN10" i="4"/>
  <c r="BO10" i="4" s="1"/>
  <c r="BN11" i="4"/>
  <c r="BO11" i="4" s="1"/>
  <c r="BN12" i="4"/>
  <c r="BO12" i="4" s="1"/>
  <c r="BN13" i="4"/>
  <c r="BN14" i="4"/>
  <c r="BN15" i="4"/>
  <c r="BO15" i="4" s="1"/>
  <c r="BN16" i="4"/>
  <c r="BN17" i="4"/>
  <c r="BN18" i="4"/>
  <c r="BO18" i="4" s="1"/>
  <c r="BN19" i="4"/>
  <c r="BO19" i="4" s="1"/>
  <c r="BN20" i="4"/>
  <c r="BO20" i="4" s="1"/>
  <c r="BN21" i="4"/>
  <c r="BN22" i="4"/>
  <c r="BN23" i="4"/>
  <c r="BO23" i="4" s="1"/>
  <c r="BN24" i="4"/>
  <c r="BN25" i="4"/>
  <c r="BN26" i="4"/>
  <c r="BO26" i="4" s="1"/>
  <c r="BN27" i="4"/>
  <c r="BO27" i="4" s="1"/>
  <c r="BN28" i="4"/>
  <c r="BN29" i="4"/>
  <c r="BN30" i="4"/>
  <c r="BN31" i="4"/>
  <c r="BO31" i="4" s="1"/>
  <c r="BN32" i="4"/>
  <c r="BN33" i="4"/>
  <c r="BN34" i="4"/>
  <c r="BO34" i="4" s="1"/>
  <c r="BN35" i="4"/>
  <c r="BO35" i="4" s="1"/>
  <c r="BN36" i="4"/>
  <c r="BO36" i="4" s="1"/>
  <c r="BN37" i="4"/>
  <c r="BN38" i="4"/>
  <c r="BN39" i="4"/>
  <c r="BO39" i="4" s="1"/>
  <c r="BN40" i="4"/>
  <c r="BN41" i="4"/>
  <c r="BN42" i="4"/>
  <c r="BO42" i="4" s="1"/>
  <c r="BN43" i="4"/>
  <c r="BO43" i="4" s="1"/>
  <c r="BN44" i="4"/>
  <c r="BN45" i="4"/>
  <c r="BN46" i="4"/>
  <c r="BN47" i="4"/>
  <c r="BO47" i="4" s="1"/>
  <c r="BN48" i="4"/>
  <c r="BN49" i="4"/>
  <c r="BN50" i="4"/>
  <c r="BO50" i="4" s="1"/>
  <c r="BN51" i="4"/>
  <c r="BO51" i="4" s="1"/>
  <c r="BN2" i="4"/>
  <c r="BO2" i="4" s="1"/>
  <c r="BK5" i="4"/>
  <c r="BK8" i="4"/>
  <c r="BK10" i="4"/>
  <c r="BK13" i="4"/>
  <c r="BK17" i="4"/>
  <c r="BK18" i="4"/>
  <c r="BK21" i="4"/>
  <c r="BK22" i="4"/>
  <c r="BK26" i="4"/>
  <c r="BK29" i="4"/>
  <c r="BK30" i="4"/>
  <c r="BK34" i="4"/>
  <c r="BK37" i="4"/>
  <c r="BK38" i="4"/>
  <c r="BK41" i="4"/>
  <c r="BK42" i="4"/>
  <c r="BK45" i="4"/>
  <c r="BK46" i="4"/>
  <c r="BK50" i="4"/>
  <c r="BJ3" i="4"/>
  <c r="BK3" i="4" s="1"/>
  <c r="BJ4" i="4"/>
  <c r="BK4" i="4" s="1"/>
  <c r="BJ5" i="4"/>
  <c r="BJ6" i="4"/>
  <c r="BK6" i="4" s="1"/>
  <c r="BJ7" i="4"/>
  <c r="BK7" i="4" s="1"/>
  <c r="BJ8" i="4"/>
  <c r="BJ9" i="4"/>
  <c r="BK9" i="4" s="1"/>
  <c r="BJ10" i="4"/>
  <c r="BJ11" i="4"/>
  <c r="BK11" i="4" s="1"/>
  <c r="BJ12" i="4"/>
  <c r="BK12" i="4" s="1"/>
  <c r="BJ13" i="4"/>
  <c r="BJ14" i="4"/>
  <c r="BK14" i="4" s="1"/>
  <c r="BJ15" i="4"/>
  <c r="BK15" i="4" s="1"/>
  <c r="BJ16" i="4"/>
  <c r="BK16" i="4" s="1"/>
  <c r="BJ17" i="4"/>
  <c r="BJ18" i="4"/>
  <c r="BJ19" i="4"/>
  <c r="BK19" i="4" s="1"/>
  <c r="BJ20" i="4"/>
  <c r="BK20" i="4" s="1"/>
  <c r="BJ21" i="4"/>
  <c r="BJ22" i="4"/>
  <c r="BJ23" i="4"/>
  <c r="BK23" i="4" s="1"/>
  <c r="BJ24" i="4"/>
  <c r="BK24" i="4" s="1"/>
  <c r="BJ25" i="4"/>
  <c r="BK25" i="4" s="1"/>
  <c r="BJ26" i="4"/>
  <c r="BJ27" i="4"/>
  <c r="BK27" i="4" s="1"/>
  <c r="BJ28" i="4"/>
  <c r="BK28" i="4" s="1"/>
  <c r="BJ29" i="4"/>
  <c r="BJ30" i="4"/>
  <c r="BJ31" i="4"/>
  <c r="BK31" i="4" s="1"/>
  <c r="BJ32" i="4"/>
  <c r="BK32" i="4" s="1"/>
  <c r="BJ33" i="4"/>
  <c r="BK33" i="4" s="1"/>
  <c r="BJ34" i="4"/>
  <c r="BJ35" i="4"/>
  <c r="BK35" i="4" s="1"/>
  <c r="BJ36" i="4"/>
  <c r="BK36" i="4" s="1"/>
  <c r="BJ37" i="4"/>
  <c r="BJ38" i="4"/>
  <c r="BJ39" i="4"/>
  <c r="BK39" i="4" s="1"/>
  <c r="BJ40" i="4"/>
  <c r="BK40" i="4" s="1"/>
  <c r="BJ41" i="4"/>
  <c r="BJ42" i="4"/>
  <c r="BJ43" i="4"/>
  <c r="BK43" i="4" s="1"/>
  <c r="BJ44" i="4"/>
  <c r="BK44" i="4" s="1"/>
  <c r="BJ45" i="4"/>
  <c r="BJ46" i="4"/>
  <c r="BJ47" i="4"/>
  <c r="BK47" i="4" s="1"/>
  <c r="BJ48" i="4"/>
  <c r="BK48" i="4" s="1"/>
  <c r="BJ49" i="4"/>
  <c r="BK49" i="4" s="1"/>
  <c r="BJ50" i="4"/>
  <c r="BJ51" i="4"/>
  <c r="BK51" i="4" s="1"/>
  <c r="BJ2" i="4"/>
  <c r="BK2" i="4" s="1"/>
  <c r="BF40" i="4"/>
  <c r="BG40" i="4" s="1"/>
  <c r="BG4" i="4"/>
  <c r="BG7" i="4"/>
  <c r="BG8" i="4"/>
  <c r="BG11" i="4"/>
  <c r="BG12" i="4"/>
  <c r="BG13" i="4"/>
  <c r="BG16" i="4"/>
  <c r="BG20" i="4"/>
  <c r="BG21" i="4"/>
  <c r="BG23" i="4"/>
  <c r="BG24" i="4"/>
  <c r="BG29" i="4"/>
  <c r="BG32" i="4"/>
  <c r="BG35" i="4"/>
  <c r="BG36" i="4"/>
  <c r="BG37" i="4"/>
  <c r="BG39" i="4"/>
  <c r="BG41" i="4"/>
  <c r="BG45" i="4"/>
  <c r="BG46" i="4"/>
  <c r="BG48" i="4"/>
  <c r="BG49" i="4"/>
  <c r="BF15" i="4"/>
  <c r="BG15" i="4" s="1"/>
  <c r="BF3" i="4"/>
  <c r="BG3" i="4" s="1"/>
  <c r="BF4" i="4"/>
  <c r="BF5" i="4"/>
  <c r="BG5" i="4" s="1"/>
  <c r="BF6" i="4"/>
  <c r="BG6" i="4" s="1"/>
  <c r="BF7" i="4"/>
  <c r="BF8" i="4"/>
  <c r="BF9" i="4"/>
  <c r="BG9" i="4" s="1"/>
  <c r="BF10" i="4"/>
  <c r="BG10" i="4" s="1"/>
  <c r="BF11" i="4"/>
  <c r="BF12" i="4"/>
  <c r="BF13" i="4"/>
  <c r="BF14" i="4"/>
  <c r="BG14" i="4" s="1"/>
  <c r="BF16" i="4"/>
  <c r="BF17" i="4"/>
  <c r="BG17" i="4" s="1"/>
  <c r="BF18" i="4"/>
  <c r="BG18" i="4" s="1"/>
  <c r="BF19" i="4"/>
  <c r="BG19" i="4" s="1"/>
  <c r="BF20" i="4"/>
  <c r="BF21" i="4"/>
  <c r="BF22" i="4"/>
  <c r="BG22" i="4" s="1"/>
  <c r="BF23" i="4"/>
  <c r="BF24" i="4"/>
  <c r="BF25" i="4"/>
  <c r="BG25" i="4" s="1"/>
  <c r="BF26" i="4"/>
  <c r="BG26" i="4" s="1"/>
  <c r="BF27" i="4"/>
  <c r="BG27" i="4" s="1"/>
  <c r="BF28" i="4"/>
  <c r="BG28" i="4" s="1"/>
  <c r="BF29" i="4"/>
  <c r="BF30" i="4"/>
  <c r="BG30" i="4" s="1"/>
  <c r="BF31" i="4"/>
  <c r="BG31" i="4" s="1"/>
  <c r="BF32" i="4"/>
  <c r="BF33" i="4"/>
  <c r="BG33" i="4" s="1"/>
  <c r="BF34" i="4"/>
  <c r="BG34" i="4" s="1"/>
  <c r="BF35" i="4"/>
  <c r="BF36" i="4"/>
  <c r="BF37" i="4"/>
  <c r="BF38" i="4"/>
  <c r="BG38" i="4" s="1"/>
  <c r="BF39" i="4"/>
  <c r="BF41" i="4"/>
  <c r="BF42" i="4"/>
  <c r="BG42" i="4" s="1"/>
  <c r="BF43" i="4"/>
  <c r="BG43" i="4" s="1"/>
  <c r="BF44" i="4"/>
  <c r="BG44" i="4" s="1"/>
  <c r="BF45" i="4"/>
  <c r="BF46" i="4"/>
  <c r="BF47" i="4"/>
  <c r="BG47" i="4" s="1"/>
  <c r="BF48" i="4"/>
  <c r="BF49" i="4"/>
  <c r="BF50" i="4"/>
  <c r="BG50" i="4" s="1"/>
  <c r="BF51" i="4"/>
  <c r="BG51" i="4" s="1"/>
  <c r="BF2" i="4"/>
  <c r="BG2" i="4" s="1"/>
  <c r="BC5" i="4"/>
  <c r="BC6" i="4"/>
  <c r="BC10" i="4"/>
  <c r="BC11" i="4"/>
  <c r="BC13" i="4"/>
  <c r="BC14" i="4"/>
  <c r="BC18" i="4"/>
  <c r="BC21" i="4"/>
  <c r="BC22" i="4"/>
  <c r="BC25" i="4"/>
  <c r="BC26" i="4"/>
  <c r="BC27" i="4"/>
  <c r="BC29" i="4"/>
  <c r="BC30" i="4"/>
  <c r="BC34" i="4"/>
  <c r="BC35" i="4"/>
  <c r="BC37" i="4"/>
  <c r="BC38" i="4"/>
  <c r="BC41" i="4"/>
  <c r="BC42" i="4"/>
  <c r="BC43" i="4"/>
  <c r="BC45" i="4"/>
  <c r="BC46" i="4"/>
  <c r="BC49" i="4"/>
  <c r="BC50" i="4"/>
  <c r="BC51" i="4"/>
  <c r="BB3" i="4"/>
  <c r="BC3" i="4" s="1"/>
  <c r="BB4" i="4"/>
  <c r="BC4" i="4" s="1"/>
  <c r="BB5" i="4"/>
  <c r="BB6" i="4"/>
  <c r="BB7" i="4"/>
  <c r="BC7" i="4" s="1"/>
  <c r="BB8" i="4"/>
  <c r="BC8" i="4" s="1"/>
  <c r="BB9" i="4"/>
  <c r="BC9" i="4" s="1"/>
  <c r="BB10" i="4"/>
  <c r="BB11" i="4"/>
  <c r="BB12" i="4"/>
  <c r="BC12" i="4" s="1"/>
  <c r="BB13" i="4"/>
  <c r="BB14" i="4"/>
  <c r="BB15" i="4"/>
  <c r="BC15" i="4" s="1"/>
  <c r="BB16" i="4"/>
  <c r="BC16" i="4" s="1"/>
  <c r="BB17" i="4"/>
  <c r="BC17" i="4" s="1"/>
  <c r="BB18" i="4"/>
  <c r="BB19" i="4"/>
  <c r="BC19" i="4" s="1"/>
  <c r="BB20" i="4"/>
  <c r="BC20" i="4" s="1"/>
  <c r="BB21" i="4"/>
  <c r="BB22" i="4"/>
  <c r="BB23" i="4"/>
  <c r="BC23" i="4" s="1"/>
  <c r="BB24" i="4"/>
  <c r="BC24" i="4" s="1"/>
  <c r="BB25" i="4"/>
  <c r="BB26" i="4"/>
  <c r="BB27" i="4"/>
  <c r="BB28" i="4"/>
  <c r="BC28" i="4" s="1"/>
  <c r="BB29" i="4"/>
  <c r="BB30" i="4"/>
  <c r="BB31" i="4"/>
  <c r="BC31" i="4" s="1"/>
  <c r="BB32" i="4"/>
  <c r="BC32" i="4" s="1"/>
  <c r="BB33" i="4"/>
  <c r="BC33" i="4" s="1"/>
  <c r="BB34" i="4"/>
  <c r="BB35" i="4"/>
  <c r="BB36" i="4"/>
  <c r="BC36" i="4" s="1"/>
  <c r="BB37" i="4"/>
  <c r="BB38" i="4"/>
  <c r="BB39" i="4"/>
  <c r="BC39" i="4" s="1"/>
  <c r="BB40" i="4"/>
  <c r="BC40" i="4" s="1"/>
  <c r="BB41" i="4"/>
  <c r="BB42" i="4"/>
  <c r="BB43" i="4"/>
  <c r="BB44" i="4"/>
  <c r="BC44" i="4" s="1"/>
  <c r="BB45" i="4"/>
  <c r="BB46" i="4"/>
  <c r="BB47" i="4"/>
  <c r="BC47" i="4" s="1"/>
  <c r="BB48" i="4"/>
  <c r="BC48" i="4" s="1"/>
  <c r="BB49" i="4"/>
  <c r="BB50" i="4"/>
  <c r="BB51" i="4"/>
  <c r="BB2" i="4"/>
  <c r="BC2" i="4" s="1"/>
  <c r="AY5" i="4"/>
  <c r="AY6" i="4"/>
  <c r="AY9" i="4"/>
  <c r="AY10" i="4"/>
  <c r="AY13" i="4"/>
  <c r="AY14" i="4"/>
  <c r="AY17" i="4"/>
  <c r="AY18" i="4"/>
  <c r="AY22" i="4"/>
  <c r="AY23" i="4"/>
  <c r="AY25" i="4"/>
  <c r="AY26" i="4"/>
  <c r="AY30" i="4"/>
  <c r="AY33" i="4"/>
  <c r="AY34" i="4"/>
  <c r="AY37" i="4"/>
  <c r="AY38" i="4"/>
  <c r="AY39" i="4"/>
  <c r="AY41" i="4"/>
  <c r="AY42" i="4"/>
  <c r="AY46" i="4"/>
  <c r="AY47" i="4"/>
  <c r="AY49" i="4"/>
  <c r="AY50" i="4"/>
  <c r="AX3" i="4"/>
  <c r="AY3" i="4" s="1"/>
  <c r="AX4" i="4"/>
  <c r="AY4" i="4" s="1"/>
  <c r="AX5" i="4"/>
  <c r="AX6" i="4"/>
  <c r="AX7" i="4"/>
  <c r="AY7" i="4" s="1"/>
  <c r="AX8" i="4"/>
  <c r="AY8" i="4" s="1"/>
  <c r="AX9" i="4"/>
  <c r="AX10" i="4"/>
  <c r="AX11" i="4"/>
  <c r="AY11" i="4" s="1"/>
  <c r="AX12" i="4"/>
  <c r="AY12" i="4" s="1"/>
  <c r="AX13" i="4"/>
  <c r="AX14" i="4"/>
  <c r="AX15" i="4"/>
  <c r="AY15" i="4" s="1"/>
  <c r="AX16" i="4"/>
  <c r="AY16" i="4" s="1"/>
  <c r="AX17" i="4"/>
  <c r="AX18" i="4"/>
  <c r="AX19" i="4"/>
  <c r="AY19" i="4" s="1"/>
  <c r="AX20" i="4"/>
  <c r="AY20" i="4" s="1"/>
  <c r="AX21" i="4"/>
  <c r="AY21" i="4" s="1"/>
  <c r="AX22" i="4"/>
  <c r="AX23" i="4"/>
  <c r="AX24" i="4"/>
  <c r="AY24" i="4" s="1"/>
  <c r="AX25" i="4"/>
  <c r="AX26" i="4"/>
  <c r="AX27" i="4"/>
  <c r="AY27" i="4" s="1"/>
  <c r="AX28" i="4"/>
  <c r="AY28" i="4" s="1"/>
  <c r="AX29" i="4"/>
  <c r="AY29" i="4" s="1"/>
  <c r="AX30" i="4"/>
  <c r="AX31" i="4"/>
  <c r="AY31" i="4" s="1"/>
  <c r="AX32" i="4"/>
  <c r="AY32" i="4" s="1"/>
  <c r="AX33" i="4"/>
  <c r="AX34" i="4"/>
  <c r="AX35" i="4"/>
  <c r="AY35" i="4" s="1"/>
  <c r="AX36" i="4"/>
  <c r="AY36" i="4" s="1"/>
  <c r="AX37" i="4"/>
  <c r="AX38" i="4"/>
  <c r="AX39" i="4"/>
  <c r="AX40" i="4"/>
  <c r="AY40" i="4" s="1"/>
  <c r="AX41" i="4"/>
  <c r="AX42" i="4"/>
  <c r="AX43" i="4"/>
  <c r="AY43" i="4" s="1"/>
  <c r="AX44" i="4"/>
  <c r="AY44" i="4" s="1"/>
  <c r="AX45" i="4"/>
  <c r="AY45" i="4" s="1"/>
  <c r="AX46" i="4"/>
  <c r="AX47" i="4"/>
  <c r="AX48" i="4"/>
  <c r="AY48" i="4" s="1"/>
  <c r="AX49" i="4"/>
  <c r="AX50" i="4"/>
  <c r="AX51" i="4"/>
  <c r="AY51" i="4" s="1"/>
  <c r="AX2" i="4"/>
  <c r="AY2" i="4" s="1"/>
  <c r="AU3" i="4"/>
  <c r="AU9" i="4"/>
  <c r="AU10" i="4"/>
  <c r="AU11" i="4"/>
  <c r="AU17" i="4"/>
  <c r="AU22" i="4"/>
  <c r="AU26" i="4"/>
  <c r="AU34" i="4"/>
  <c r="AU35" i="4"/>
  <c r="AU38" i="4"/>
  <c r="AU42" i="4"/>
  <c r="AU48" i="4"/>
  <c r="AU51" i="4"/>
  <c r="AT3" i="4"/>
  <c r="AT4" i="4"/>
  <c r="AU4" i="4" s="1"/>
  <c r="AT5" i="4"/>
  <c r="AU5" i="4" s="1"/>
  <c r="AT6" i="4"/>
  <c r="AU6" i="4" s="1"/>
  <c r="AT7" i="4"/>
  <c r="AU7" i="4" s="1"/>
  <c r="AT8" i="4"/>
  <c r="AU8" i="4" s="1"/>
  <c r="AT9" i="4"/>
  <c r="AT10" i="4"/>
  <c r="AT11" i="4"/>
  <c r="AT12" i="4"/>
  <c r="AU12" i="4" s="1"/>
  <c r="AT13" i="4"/>
  <c r="AU13" i="4" s="1"/>
  <c r="AT14" i="4"/>
  <c r="AU14" i="4" s="1"/>
  <c r="AT15" i="4"/>
  <c r="AU15" i="4" s="1"/>
  <c r="AT16" i="4"/>
  <c r="AU16" i="4" s="1"/>
  <c r="AT17" i="4"/>
  <c r="AT18" i="4"/>
  <c r="AU18" i="4" s="1"/>
  <c r="AT19" i="4"/>
  <c r="AU19" i="4" s="1"/>
  <c r="AT20" i="4"/>
  <c r="AU20" i="4" s="1"/>
  <c r="AT21" i="4"/>
  <c r="AU21" i="4" s="1"/>
  <c r="AT22" i="4"/>
  <c r="AT23" i="4"/>
  <c r="AU23" i="4" s="1"/>
  <c r="AT24" i="4"/>
  <c r="AU24" i="4" s="1"/>
  <c r="AT25" i="4"/>
  <c r="AU25" i="4" s="1"/>
  <c r="AT26" i="4"/>
  <c r="AT27" i="4"/>
  <c r="AU27" i="4" s="1"/>
  <c r="AT28" i="4"/>
  <c r="AU28" i="4" s="1"/>
  <c r="AT29" i="4"/>
  <c r="AU29" i="4" s="1"/>
  <c r="AT30" i="4"/>
  <c r="AU30" i="4" s="1"/>
  <c r="AT31" i="4"/>
  <c r="AU31" i="4" s="1"/>
  <c r="AT32" i="4"/>
  <c r="AU32" i="4" s="1"/>
  <c r="AT33" i="4"/>
  <c r="AU33" i="4" s="1"/>
  <c r="AT34" i="4"/>
  <c r="AT35" i="4"/>
  <c r="AT36" i="4"/>
  <c r="AU36" i="4" s="1"/>
  <c r="AT37" i="4"/>
  <c r="AU37" i="4" s="1"/>
  <c r="AT38" i="4"/>
  <c r="AT39" i="4"/>
  <c r="AU39" i="4" s="1"/>
  <c r="AT40" i="4"/>
  <c r="AU40" i="4" s="1"/>
  <c r="AT41" i="4"/>
  <c r="AU41" i="4" s="1"/>
  <c r="AT42" i="4"/>
  <c r="AT43" i="4"/>
  <c r="AU43" i="4" s="1"/>
  <c r="AT44" i="4"/>
  <c r="AU44" i="4" s="1"/>
  <c r="AT45" i="4"/>
  <c r="AU45" i="4" s="1"/>
  <c r="AT46" i="4"/>
  <c r="AU46" i="4" s="1"/>
  <c r="AT47" i="4"/>
  <c r="AU47" i="4" s="1"/>
  <c r="AT48" i="4"/>
  <c r="AT49" i="4"/>
  <c r="AU49" i="4" s="1"/>
  <c r="AT50" i="4"/>
  <c r="AU50" i="4" s="1"/>
  <c r="AT51" i="4"/>
  <c r="AT2" i="4"/>
  <c r="AU2" i="4" s="1"/>
  <c r="AQ4" i="4"/>
  <c r="AQ7" i="4"/>
  <c r="AQ12" i="4"/>
  <c r="AQ13" i="4"/>
  <c r="AQ15" i="4"/>
  <c r="AQ20" i="4"/>
  <c r="AQ23" i="4"/>
  <c r="AQ28" i="4"/>
  <c r="AQ31" i="4"/>
  <c r="AQ36" i="4"/>
  <c r="AQ37" i="4"/>
  <c r="AQ39" i="4"/>
  <c r="AQ42" i="4"/>
  <c r="AQ44" i="4"/>
  <c r="AQ47" i="4"/>
  <c r="AQ2" i="4"/>
  <c r="AP3" i="4"/>
  <c r="AQ3" i="4" s="1"/>
  <c r="AP4" i="4"/>
  <c r="AP5" i="4"/>
  <c r="AQ5" i="4" s="1"/>
  <c r="AP6" i="4"/>
  <c r="AQ6" i="4" s="1"/>
  <c r="AP7" i="4"/>
  <c r="AP8" i="4"/>
  <c r="AQ8" i="4" s="1"/>
  <c r="AP9" i="4"/>
  <c r="AQ9" i="4" s="1"/>
  <c r="AP10" i="4"/>
  <c r="AQ10" i="4" s="1"/>
  <c r="AP11" i="4"/>
  <c r="AQ11" i="4" s="1"/>
  <c r="AP12" i="4"/>
  <c r="AP13" i="4"/>
  <c r="AP14" i="4"/>
  <c r="AQ14" i="4" s="1"/>
  <c r="AP15" i="4"/>
  <c r="AP16" i="4"/>
  <c r="AQ16" i="4" s="1"/>
  <c r="AP17" i="4"/>
  <c r="AQ17" i="4" s="1"/>
  <c r="AP18" i="4"/>
  <c r="AQ18" i="4" s="1"/>
  <c r="AP19" i="4"/>
  <c r="AQ19" i="4" s="1"/>
  <c r="AP20" i="4"/>
  <c r="AP21" i="4"/>
  <c r="AQ21" i="4" s="1"/>
  <c r="AP22" i="4"/>
  <c r="AQ22" i="4" s="1"/>
  <c r="AP23" i="4"/>
  <c r="AP24" i="4"/>
  <c r="AQ24" i="4" s="1"/>
  <c r="AP25" i="4"/>
  <c r="AQ25" i="4" s="1"/>
  <c r="AP26" i="4"/>
  <c r="AQ26" i="4" s="1"/>
  <c r="AP27" i="4"/>
  <c r="AQ27" i="4" s="1"/>
  <c r="AP28" i="4"/>
  <c r="AP29" i="4"/>
  <c r="AQ29" i="4" s="1"/>
  <c r="AP30" i="4"/>
  <c r="AQ30" i="4" s="1"/>
  <c r="AP31" i="4"/>
  <c r="AP32" i="4"/>
  <c r="AQ32" i="4" s="1"/>
  <c r="AP33" i="4"/>
  <c r="AQ33" i="4" s="1"/>
  <c r="AP34" i="4"/>
  <c r="AQ34" i="4" s="1"/>
  <c r="AP35" i="4"/>
  <c r="AQ35" i="4" s="1"/>
  <c r="AP36" i="4"/>
  <c r="AP37" i="4"/>
  <c r="AP38" i="4"/>
  <c r="AQ38" i="4" s="1"/>
  <c r="AP39" i="4"/>
  <c r="AP40" i="4"/>
  <c r="AQ40" i="4" s="1"/>
  <c r="AP41" i="4"/>
  <c r="AQ41" i="4" s="1"/>
  <c r="AP42" i="4"/>
  <c r="AP43" i="4"/>
  <c r="AQ43" i="4" s="1"/>
  <c r="AP44" i="4"/>
  <c r="AP45" i="4"/>
  <c r="AQ45" i="4" s="1"/>
  <c r="AP46" i="4"/>
  <c r="AQ46" i="4" s="1"/>
  <c r="AP47" i="4"/>
  <c r="AP48" i="4"/>
  <c r="AQ48" i="4" s="1"/>
  <c r="AP49" i="4"/>
  <c r="AQ49" i="4" s="1"/>
  <c r="AP50" i="4"/>
  <c r="AQ50" i="4" s="1"/>
  <c r="AP51" i="4"/>
  <c r="AQ51" i="4" s="1"/>
  <c r="AP2" i="4"/>
  <c r="AM3" i="4"/>
  <c r="AM7" i="4"/>
  <c r="AM8" i="4"/>
  <c r="AM11" i="4"/>
  <c r="AM14" i="4"/>
  <c r="AM16" i="4"/>
  <c r="AM19" i="4"/>
  <c r="AM23" i="4"/>
  <c r="AM24" i="4"/>
  <c r="AM25" i="4"/>
  <c r="AM27" i="4"/>
  <c r="AM30" i="4"/>
  <c r="AM32" i="4"/>
  <c r="AM35" i="4"/>
  <c r="AM38" i="4"/>
  <c r="AM39" i="4"/>
  <c r="AM40" i="4"/>
  <c r="AM43" i="4"/>
  <c r="AM48" i="4"/>
  <c r="AM51" i="4"/>
  <c r="AL3" i="4"/>
  <c r="AL4" i="4"/>
  <c r="AM4" i="4" s="1"/>
  <c r="AL5" i="4"/>
  <c r="AM5" i="4" s="1"/>
  <c r="AL6" i="4"/>
  <c r="AM6" i="4" s="1"/>
  <c r="AL7" i="4"/>
  <c r="AL8" i="4"/>
  <c r="AL9" i="4"/>
  <c r="AM9" i="4" s="1"/>
  <c r="AL10" i="4"/>
  <c r="AM10" i="4" s="1"/>
  <c r="AL11" i="4"/>
  <c r="AL12" i="4"/>
  <c r="AM12" i="4" s="1"/>
  <c r="AL13" i="4"/>
  <c r="AM13" i="4" s="1"/>
  <c r="AL14" i="4"/>
  <c r="AL15" i="4"/>
  <c r="AM15" i="4" s="1"/>
  <c r="AL16" i="4"/>
  <c r="AL17" i="4"/>
  <c r="AM17" i="4" s="1"/>
  <c r="AL18" i="4"/>
  <c r="AM18" i="4" s="1"/>
  <c r="AL19" i="4"/>
  <c r="AL20" i="4"/>
  <c r="AM20" i="4" s="1"/>
  <c r="AL21" i="4"/>
  <c r="AM21" i="4" s="1"/>
  <c r="AL22" i="4"/>
  <c r="AM22" i="4" s="1"/>
  <c r="AL23" i="4"/>
  <c r="AL24" i="4"/>
  <c r="AL25" i="4"/>
  <c r="AL26" i="4"/>
  <c r="AM26" i="4" s="1"/>
  <c r="AL27" i="4"/>
  <c r="AL28" i="4"/>
  <c r="AM28" i="4" s="1"/>
  <c r="AL29" i="4"/>
  <c r="AM29" i="4" s="1"/>
  <c r="AL30" i="4"/>
  <c r="AL31" i="4"/>
  <c r="AM31" i="4" s="1"/>
  <c r="AL32" i="4"/>
  <c r="AL33" i="4"/>
  <c r="AM33" i="4" s="1"/>
  <c r="AL34" i="4"/>
  <c r="AM34" i="4" s="1"/>
  <c r="AL35" i="4"/>
  <c r="AL36" i="4"/>
  <c r="AM36" i="4" s="1"/>
  <c r="AL37" i="4"/>
  <c r="AM37" i="4" s="1"/>
  <c r="AL38" i="4"/>
  <c r="AL39" i="4"/>
  <c r="AL40" i="4"/>
  <c r="AL41" i="4"/>
  <c r="AM41" i="4" s="1"/>
  <c r="AL42" i="4"/>
  <c r="AM42" i="4" s="1"/>
  <c r="AL43" i="4"/>
  <c r="AL44" i="4"/>
  <c r="AM44" i="4" s="1"/>
  <c r="AL45" i="4"/>
  <c r="AM45" i="4" s="1"/>
  <c r="AL46" i="4"/>
  <c r="AM46" i="4" s="1"/>
  <c r="AL47" i="4"/>
  <c r="AM47" i="4" s="1"/>
  <c r="AL48" i="4"/>
  <c r="AL49" i="4"/>
  <c r="AM49" i="4" s="1"/>
  <c r="AL50" i="4"/>
  <c r="AM50" i="4" s="1"/>
  <c r="AL51" i="4"/>
  <c r="AL2" i="4"/>
  <c r="AM2" i="4" s="1"/>
  <c r="AI4" i="4"/>
  <c r="AI7" i="4"/>
  <c r="AI10" i="4"/>
  <c r="AI11" i="4"/>
  <c r="AI12" i="4"/>
  <c r="AI13" i="4"/>
  <c r="AI15" i="4"/>
  <c r="AI19" i="4"/>
  <c r="AI20" i="4"/>
  <c r="AI21" i="4"/>
  <c r="AI23" i="4"/>
  <c r="AI27" i="4"/>
  <c r="AI28" i="4"/>
  <c r="AI35" i="4"/>
  <c r="AI36" i="4"/>
  <c r="AI43" i="4"/>
  <c r="AI44" i="4"/>
  <c r="AI45" i="4"/>
  <c r="AI50" i="4"/>
  <c r="AI2" i="4"/>
  <c r="AH3" i="4"/>
  <c r="AI3" i="4" s="1"/>
  <c r="AH4" i="4"/>
  <c r="AH5" i="4"/>
  <c r="AI5" i="4" s="1"/>
  <c r="AH6" i="4"/>
  <c r="AI6" i="4" s="1"/>
  <c r="AH7" i="4"/>
  <c r="AH8" i="4"/>
  <c r="AI8" i="4" s="1"/>
  <c r="AH9" i="4"/>
  <c r="AI9" i="4" s="1"/>
  <c r="AH10" i="4"/>
  <c r="AH11" i="4"/>
  <c r="AH12" i="4"/>
  <c r="AH13" i="4"/>
  <c r="AH14" i="4"/>
  <c r="AI14" i="4" s="1"/>
  <c r="AH15" i="4"/>
  <c r="AH16" i="4"/>
  <c r="AI16" i="4" s="1"/>
  <c r="AH17" i="4"/>
  <c r="AI17" i="4" s="1"/>
  <c r="AH18" i="4"/>
  <c r="AI18" i="4" s="1"/>
  <c r="AH19" i="4"/>
  <c r="AH20" i="4"/>
  <c r="AH21" i="4"/>
  <c r="AH22" i="4"/>
  <c r="AI22" i="4" s="1"/>
  <c r="AH23" i="4"/>
  <c r="AH24" i="4"/>
  <c r="AI24" i="4" s="1"/>
  <c r="AH25" i="4"/>
  <c r="AI25" i="4" s="1"/>
  <c r="AH26" i="4"/>
  <c r="AI26" i="4" s="1"/>
  <c r="AH27" i="4"/>
  <c r="AH28" i="4"/>
  <c r="AH29" i="4"/>
  <c r="AI29" i="4" s="1"/>
  <c r="AH30" i="4"/>
  <c r="AI30" i="4" s="1"/>
  <c r="AH31" i="4"/>
  <c r="AI31" i="4" s="1"/>
  <c r="AH32" i="4"/>
  <c r="AI32" i="4" s="1"/>
  <c r="AH33" i="4"/>
  <c r="AI33" i="4" s="1"/>
  <c r="AH34" i="4"/>
  <c r="AI34" i="4" s="1"/>
  <c r="AH35" i="4"/>
  <c r="AH36" i="4"/>
  <c r="AH37" i="4"/>
  <c r="AI37" i="4" s="1"/>
  <c r="AH38" i="4"/>
  <c r="AI38" i="4" s="1"/>
  <c r="AH39" i="4"/>
  <c r="AI39" i="4" s="1"/>
  <c r="AH40" i="4"/>
  <c r="AI40" i="4" s="1"/>
  <c r="AH41" i="4"/>
  <c r="AI41" i="4" s="1"/>
  <c r="AH42" i="4"/>
  <c r="AI42" i="4" s="1"/>
  <c r="AH43" i="4"/>
  <c r="AH44" i="4"/>
  <c r="AH45" i="4"/>
  <c r="AH46" i="4"/>
  <c r="AI46" i="4" s="1"/>
  <c r="AH47" i="4"/>
  <c r="AI47" i="4" s="1"/>
  <c r="AH48" i="4"/>
  <c r="AI48" i="4" s="1"/>
  <c r="AH49" i="4"/>
  <c r="AI49" i="4" s="1"/>
  <c r="AH50" i="4"/>
  <c r="AH51" i="4"/>
  <c r="AI51" i="4" s="1"/>
  <c r="AH2" i="4"/>
  <c r="AE5" i="4"/>
  <c r="AE6" i="4"/>
  <c r="AE7" i="4"/>
  <c r="AE8" i="4"/>
  <c r="AE16" i="4"/>
  <c r="AE21" i="4"/>
  <c r="AE24" i="4"/>
  <c r="AE27" i="4"/>
  <c r="AE29" i="4"/>
  <c r="AE32" i="4"/>
  <c r="AE37" i="4"/>
  <c r="AE38" i="4"/>
  <c r="AE39" i="4"/>
  <c r="AE40" i="4"/>
  <c r="AE48" i="4"/>
  <c r="AD3" i="4"/>
  <c r="AE3" i="4" s="1"/>
  <c r="AD4" i="4"/>
  <c r="AE4" i="4" s="1"/>
  <c r="AD5" i="4"/>
  <c r="AD6" i="4"/>
  <c r="AD7" i="4"/>
  <c r="AD8" i="4"/>
  <c r="AD9" i="4"/>
  <c r="AE9" i="4" s="1"/>
  <c r="AD10" i="4"/>
  <c r="AE10" i="4" s="1"/>
  <c r="AD11" i="4"/>
  <c r="AE11" i="4" s="1"/>
  <c r="AD12" i="4"/>
  <c r="AE12" i="4" s="1"/>
  <c r="AD13" i="4"/>
  <c r="AE13" i="4" s="1"/>
  <c r="AD14" i="4"/>
  <c r="AE14" i="4" s="1"/>
  <c r="AD15" i="4"/>
  <c r="AE15" i="4" s="1"/>
  <c r="AD16" i="4"/>
  <c r="AD17" i="4"/>
  <c r="AE17" i="4" s="1"/>
  <c r="AD18" i="4"/>
  <c r="AE18" i="4" s="1"/>
  <c r="AD19" i="4"/>
  <c r="AE19" i="4" s="1"/>
  <c r="AD20" i="4"/>
  <c r="AE20" i="4" s="1"/>
  <c r="AD21" i="4"/>
  <c r="AD22" i="4"/>
  <c r="AE22" i="4" s="1"/>
  <c r="AD23" i="4"/>
  <c r="AE23" i="4" s="1"/>
  <c r="AD24" i="4"/>
  <c r="AD25" i="4"/>
  <c r="AE25" i="4" s="1"/>
  <c r="AD26" i="4"/>
  <c r="AE26" i="4" s="1"/>
  <c r="AD27" i="4"/>
  <c r="AD28" i="4"/>
  <c r="AE28" i="4" s="1"/>
  <c r="AD29" i="4"/>
  <c r="AD30" i="4"/>
  <c r="AE30" i="4" s="1"/>
  <c r="AD31" i="4"/>
  <c r="AE31" i="4" s="1"/>
  <c r="AD32" i="4"/>
  <c r="AD33" i="4"/>
  <c r="AE33" i="4" s="1"/>
  <c r="AD34" i="4"/>
  <c r="AE34" i="4" s="1"/>
  <c r="AD35" i="4"/>
  <c r="AE35" i="4" s="1"/>
  <c r="AD36" i="4"/>
  <c r="AE36" i="4" s="1"/>
  <c r="AD37" i="4"/>
  <c r="AD38" i="4"/>
  <c r="AD39" i="4"/>
  <c r="AD40" i="4"/>
  <c r="AD41" i="4"/>
  <c r="AE41" i="4" s="1"/>
  <c r="AD42" i="4"/>
  <c r="AE42" i="4" s="1"/>
  <c r="AD43" i="4"/>
  <c r="AE43" i="4" s="1"/>
  <c r="AD44" i="4"/>
  <c r="AE44" i="4" s="1"/>
  <c r="AD45" i="4"/>
  <c r="AE45" i="4" s="1"/>
  <c r="AD46" i="4"/>
  <c r="AE46" i="4" s="1"/>
  <c r="AD47" i="4"/>
  <c r="AE47" i="4" s="1"/>
  <c r="AD48" i="4"/>
  <c r="AD49" i="4"/>
  <c r="AE49" i="4" s="1"/>
  <c r="AD50" i="4"/>
  <c r="AE50" i="4" s="1"/>
  <c r="AD51" i="4"/>
  <c r="AE51" i="4" s="1"/>
  <c r="AD2" i="4"/>
  <c r="AE2" i="4" s="1"/>
  <c r="AA4" i="4"/>
  <c r="AA5" i="4"/>
  <c r="AA7" i="4"/>
  <c r="AA12" i="4"/>
  <c r="AA18" i="4"/>
  <c r="AA19" i="4"/>
  <c r="AA20" i="4"/>
  <c r="AA21" i="4"/>
  <c r="AA26" i="4"/>
  <c r="AA28" i="4"/>
  <c r="AA29" i="4"/>
  <c r="AA34" i="4"/>
  <c r="AA36" i="4"/>
  <c r="AA37" i="4"/>
  <c r="AA39" i="4"/>
  <c r="AA44" i="4"/>
  <c r="AA50" i="4"/>
  <c r="AA51" i="4"/>
  <c r="AA2" i="4"/>
  <c r="Z3" i="4"/>
  <c r="AA3" i="4" s="1"/>
  <c r="Z4" i="4"/>
  <c r="Z5" i="4"/>
  <c r="Z6" i="4"/>
  <c r="AA6" i="4" s="1"/>
  <c r="Z7" i="4"/>
  <c r="Z8" i="4"/>
  <c r="AA8" i="4" s="1"/>
  <c r="Z9" i="4"/>
  <c r="AA9" i="4" s="1"/>
  <c r="Z10" i="4"/>
  <c r="AA10" i="4" s="1"/>
  <c r="Z11" i="4"/>
  <c r="AA11" i="4" s="1"/>
  <c r="Z12" i="4"/>
  <c r="Z13" i="4"/>
  <c r="AA13" i="4" s="1"/>
  <c r="Z14" i="4"/>
  <c r="AA14" i="4" s="1"/>
  <c r="Z15" i="4"/>
  <c r="AA15" i="4" s="1"/>
  <c r="Z16" i="4"/>
  <c r="AA16" i="4" s="1"/>
  <c r="Z17" i="4"/>
  <c r="AA17" i="4" s="1"/>
  <c r="Z18" i="4"/>
  <c r="Z19" i="4"/>
  <c r="Z20" i="4"/>
  <c r="Z21" i="4"/>
  <c r="Z22" i="4"/>
  <c r="AA22" i="4" s="1"/>
  <c r="Z23" i="4"/>
  <c r="AA23" i="4" s="1"/>
  <c r="Z24" i="4"/>
  <c r="AA24" i="4" s="1"/>
  <c r="Z25" i="4"/>
  <c r="AA25" i="4" s="1"/>
  <c r="Z26" i="4"/>
  <c r="Z27" i="4"/>
  <c r="AA27" i="4" s="1"/>
  <c r="Z28" i="4"/>
  <c r="Z29" i="4"/>
  <c r="Z30" i="4"/>
  <c r="AA30" i="4" s="1"/>
  <c r="Z31" i="4"/>
  <c r="AA31" i="4" s="1"/>
  <c r="Z32" i="4"/>
  <c r="AA32" i="4" s="1"/>
  <c r="Z33" i="4"/>
  <c r="AA33" i="4" s="1"/>
  <c r="Z34" i="4"/>
  <c r="Z35" i="4"/>
  <c r="AA35" i="4" s="1"/>
  <c r="Z36" i="4"/>
  <c r="Z37" i="4"/>
  <c r="Z38" i="4"/>
  <c r="AA38" i="4" s="1"/>
  <c r="Z39" i="4"/>
  <c r="Z40" i="4"/>
  <c r="AA40" i="4" s="1"/>
  <c r="Z41" i="4"/>
  <c r="AA41" i="4" s="1"/>
  <c r="Z42" i="4"/>
  <c r="AA42" i="4" s="1"/>
  <c r="Z43" i="4"/>
  <c r="AA43" i="4" s="1"/>
  <c r="Z44" i="4"/>
  <c r="Z45" i="4"/>
  <c r="AA45" i="4" s="1"/>
  <c r="Z46" i="4"/>
  <c r="AA46" i="4" s="1"/>
  <c r="Z47" i="4"/>
  <c r="AA47" i="4" s="1"/>
  <c r="Z48" i="4"/>
  <c r="AA48" i="4" s="1"/>
  <c r="Z49" i="4"/>
  <c r="AA49" i="4" s="1"/>
  <c r="Z50" i="4"/>
  <c r="Z51" i="4"/>
  <c r="Z2" i="4"/>
  <c r="W3" i="4"/>
  <c r="W8" i="4"/>
  <c r="W11" i="4"/>
  <c r="W16" i="4"/>
  <c r="W17" i="4"/>
  <c r="W19" i="4"/>
  <c r="W22" i="4"/>
  <c r="W24" i="4"/>
  <c r="W25" i="4"/>
  <c r="W27" i="4"/>
  <c r="W29" i="4"/>
  <c r="W30" i="4"/>
  <c r="W32" i="4"/>
  <c r="W33" i="4"/>
  <c r="W35" i="4"/>
  <c r="W40" i="4"/>
  <c r="W43" i="4"/>
  <c r="W48" i="4"/>
  <c r="W49" i="4"/>
  <c r="W2" i="4"/>
  <c r="V3" i="4"/>
  <c r="V4" i="4"/>
  <c r="W4" i="4" s="1"/>
  <c r="V5" i="4"/>
  <c r="W5" i="4" s="1"/>
  <c r="V6" i="4"/>
  <c r="W6" i="4" s="1"/>
  <c r="V7" i="4"/>
  <c r="W7" i="4" s="1"/>
  <c r="V8" i="4"/>
  <c r="V9" i="4"/>
  <c r="W9" i="4" s="1"/>
  <c r="V10" i="4"/>
  <c r="W10" i="4" s="1"/>
  <c r="V11" i="4"/>
  <c r="V12" i="4"/>
  <c r="W12" i="4" s="1"/>
  <c r="V13" i="4"/>
  <c r="W13" i="4" s="1"/>
  <c r="V14" i="4"/>
  <c r="W14" i="4" s="1"/>
  <c r="V15" i="4"/>
  <c r="W15" i="4" s="1"/>
  <c r="V16" i="4"/>
  <c r="V17" i="4"/>
  <c r="V18" i="4"/>
  <c r="W18" i="4" s="1"/>
  <c r="V19" i="4"/>
  <c r="V20" i="4"/>
  <c r="W20" i="4" s="1"/>
  <c r="V21" i="4"/>
  <c r="W21" i="4" s="1"/>
  <c r="V22" i="4"/>
  <c r="V23" i="4"/>
  <c r="W23" i="4" s="1"/>
  <c r="V24" i="4"/>
  <c r="V25" i="4"/>
  <c r="V26" i="4"/>
  <c r="W26" i="4" s="1"/>
  <c r="V27" i="4"/>
  <c r="V28" i="4"/>
  <c r="W28" i="4" s="1"/>
  <c r="V29" i="4"/>
  <c r="V30" i="4"/>
  <c r="V31" i="4"/>
  <c r="W31" i="4" s="1"/>
  <c r="V32" i="4"/>
  <c r="V33" i="4"/>
  <c r="V34" i="4"/>
  <c r="W34" i="4" s="1"/>
  <c r="V35" i="4"/>
  <c r="V36" i="4"/>
  <c r="W36" i="4" s="1"/>
  <c r="V37" i="4"/>
  <c r="W37" i="4" s="1"/>
  <c r="V38" i="4"/>
  <c r="W38" i="4" s="1"/>
  <c r="V39" i="4"/>
  <c r="W39" i="4" s="1"/>
  <c r="V40" i="4"/>
  <c r="V41" i="4"/>
  <c r="W41" i="4" s="1"/>
  <c r="V42" i="4"/>
  <c r="W42" i="4" s="1"/>
  <c r="V43" i="4"/>
  <c r="V44" i="4"/>
  <c r="W44" i="4" s="1"/>
  <c r="V45" i="4"/>
  <c r="W45" i="4" s="1"/>
  <c r="V46" i="4"/>
  <c r="W46" i="4" s="1"/>
  <c r="V47" i="4"/>
  <c r="W47" i="4" s="1"/>
  <c r="V48" i="4"/>
  <c r="V49" i="4"/>
  <c r="V50" i="4"/>
  <c r="W50" i="4" s="1"/>
  <c r="V51" i="4"/>
  <c r="W51" i="4" s="1"/>
  <c r="V2" i="4"/>
  <c r="S2" i="4"/>
  <c r="S3" i="4"/>
  <c r="S5" i="4"/>
  <c r="S7" i="4"/>
  <c r="S10" i="4"/>
  <c r="S11" i="4"/>
  <c r="S13" i="4"/>
  <c r="S14" i="4"/>
  <c r="S18" i="4"/>
  <c r="S19" i="4"/>
  <c r="S21" i="4"/>
  <c r="S22" i="4"/>
  <c r="S23" i="4"/>
  <c r="S26" i="4"/>
  <c r="S27" i="4"/>
  <c r="S29" i="4"/>
  <c r="S30" i="4"/>
  <c r="S31" i="4"/>
  <c r="S32" i="4"/>
  <c r="S34" i="4"/>
  <c r="S35" i="4"/>
  <c r="S43" i="4"/>
  <c r="S50" i="4"/>
  <c r="S51" i="4"/>
  <c r="R3" i="4"/>
  <c r="R4" i="4"/>
  <c r="S4" i="4" s="1"/>
  <c r="R5" i="4"/>
  <c r="R6" i="4"/>
  <c r="S6" i="4" s="1"/>
  <c r="R7" i="4"/>
  <c r="R8" i="4"/>
  <c r="S8" i="4" s="1"/>
  <c r="R9" i="4"/>
  <c r="S9" i="4" s="1"/>
  <c r="R10" i="4"/>
  <c r="R11" i="4"/>
  <c r="R12" i="4"/>
  <c r="S12" i="4" s="1"/>
  <c r="R13" i="4"/>
  <c r="R14" i="4"/>
  <c r="R15" i="4"/>
  <c r="S15" i="4" s="1"/>
  <c r="R16" i="4"/>
  <c r="S16" i="4" s="1"/>
  <c r="R17" i="4"/>
  <c r="S17" i="4" s="1"/>
  <c r="R18" i="4"/>
  <c r="R19" i="4"/>
  <c r="R20" i="4"/>
  <c r="S20" i="4" s="1"/>
  <c r="R21" i="4"/>
  <c r="R22" i="4"/>
  <c r="R23" i="4"/>
  <c r="R24" i="4"/>
  <c r="S24" i="4" s="1"/>
  <c r="R25" i="4"/>
  <c r="S25" i="4" s="1"/>
  <c r="R26" i="4"/>
  <c r="R27" i="4"/>
  <c r="R28" i="4"/>
  <c r="S28" i="4" s="1"/>
  <c r="R29" i="4"/>
  <c r="R30" i="4"/>
  <c r="R31" i="4"/>
  <c r="R32" i="4"/>
  <c r="R33" i="4"/>
  <c r="S33" i="4" s="1"/>
  <c r="R34" i="4"/>
  <c r="R35" i="4"/>
  <c r="R36" i="4"/>
  <c r="S36" i="4" s="1"/>
  <c r="R37" i="4"/>
  <c r="S37" i="4" s="1"/>
  <c r="R38" i="4"/>
  <c r="S38" i="4" s="1"/>
  <c r="R39" i="4"/>
  <c r="S39" i="4" s="1"/>
  <c r="R40" i="4"/>
  <c r="S40" i="4" s="1"/>
  <c r="R41" i="4"/>
  <c r="S41" i="4" s="1"/>
  <c r="R42" i="4"/>
  <c r="S42" i="4" s="1"/>
  <c r="R43" i="4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R51" i="4"/>
  <c r="R2" i="4"/>
  <c r="O5" i="4"/>
  <c r="O6" i="4"/>
  <c r="O7" i="4"/>
  <c r="O8" i="4"/>
  <c r="O10" i="4"/>
  <c r="O13" i="4"/>
  <c r="O15" i="4"/>
  <c r="O16" i="4"/>
  <c r="O21" i="4"/>
  <c r="O23" i="4"/>
  <c r="O24" i="4"/>
  <c r="O26" i="4"/>
  <c r="O29" i="4"/>
  <c r="O31" i="4"/>
  <c r="O32" i="4"/>
  <c r="O34" i="4"/>
  <c r="O35" i="4"/>
  <c r="O37" i="4"/>
  <c r="O39" i="4"/>
  <c r="O40" i="4"/>
  <c r="O48" i="4"/>
  <c r="N3" i="4"/>
  <c r="O3" i="4" s="1"/>
  <c r="N4" i="4"/>
  <c r="O4" i="4" s="1"/>
  <c r="N5" i="4"/>
  <c r="N6" i="4"/>
  <c r="N7" i="4"/>
  <c r="N8" i="4"/>
  <c r="N9" i="4"/>
  <c r="O9" i="4" s="1"/>
  <c r="N10" i="4"/>
  <c r="N11" i="4"/>
  <c r="O11" i="4" s="1"/>
  <c r="N12" i="4"/>
  <c r="O12" i="4" s="1"/>
  <c r="N13" i="4"/>
  <c r="N14" i="4"/>
  <c r="O14" i="4" s="1"/>
  <c r="N15" i="4"/>
  <c r="N16" i="4"/>
  <c r="N17" i="4"/>
  <c r="O17" i="4" s="1"/>
  <c r="N18" i="4"/>
  <c r="O18" i="4" s="1"/>
  <c r="N19" i="4"/>
  <c r="O19" i="4" s="1"/>
  <c r="N20" i="4"/>
  <c r="O20" i="4" s="1"/>
  <c r="N21" i="4"/>
  <c r="N22" i="4"/>
  <c r="O22" i="4" s="1"/>
  <c r="N23" i="4"/>
  <c r="N24" i="4"/>
  <c r="N25" i="4"/>
  <c r="O25" i="4" s="1"/>
  <c r="N26" i="4"/>
  <c r="N27" i="4"/>
  <c r="O27" i="4" s="1"/>
  <c r="N28" i="4"/>
  <c r="O28" i="4" s="1"/>
  <c r="N29" i="4"/>
  <c r="N30" i="4"/>
  <c r="O30" i="4" s="1"/>
  <c r="N31" i="4"/>
  <c r="N32" i="4"/>
  <c r="N33" i="4"/>
  <c r="O33" i="4" s="1"/>
  <c r="N34" i="4"/>
  <c r="N35" i="4"/>
  <c r="N36" i="4"/>
  <c r="O36" i="4" s="1"/>
  <c r="N37" i="4"/>
  <c r="N38" i="4"/>
  <c r="O38" i="4" s="1"/>
  <c r="N39" i="4"/>
  <c r="N40" i="4"/>
  <c r="N41" i="4"/>
  <c r="O41" i="4" s="1"/>
  <c r="N42" i="4"/>
  <c r="O42" i="4" s="1"/>
  <c r="N43" i="4"/>
  <c r="O43" i="4" s="1"/>
  <c r="N44" i="4"/>
  <c r="O44" i="4" s="1"/>
  <c r="N45" i="4"/>
  <c r="O45" i="4" s="1"/>
  <c r="N46" i="4"/>
  <c r="O46" i="4" s="1"/>
  <c r="N47" i="4"/>
  <c r="O47" i="4" s="1"/>
  <c r="N48" i="4"/>
  <c r="N49" i="4"/>
  <c r="O49" i="4" s="1"/>
  <c r="N50" i="4"/>
  <c r="O50" i="4" s="1"/>
  <c r="N51" i="4"/>
  <c r="O51" i="4" s="1"/>
  <c r="N2" i="4"/>
  <c r="O2" i="4" s="1"/>
  <c r="K3" i="4"/>
  <c r="K8" i="4"/>
  <c r="K9" i="4"/>
  <c r="K10" i="4"/>
  <c r="K11" i="4"/>
  <c r="K16" i="4"/>
  <c r="K17" i="4"/>
  <c r="K18" i="4"/>
  <c r="K19" i="4"/>
  <c r="K20" i="4"/>
  <c r="K27" i="4"/>
  <c r="K32" i="4"/>
  <c r="K35" i="4"/>
  <c r="K39" i="4"/>
  <c r="K41" i="4"/>
  <c r="K43" i="4"/>
  <c r="K47" i="4"/>
  <c r="K48" i="4"/>
  <c r="K50" i="4"/>
  <c r="K51" i="4"/>
  <c r="G2" i="4"/>
  <c r="J3" i="4"/>
  <c r="J4" i="4"/>
  <c r="K4" i="4" s="1"/>
  <c r="J5" i="4"/>
  <c r="K5" i="4" s="1"/>
  <c r="J6" i="4"/>
  <c r="K6" i="4" s="1"/>
  <c r="J7" i="4"/>
  <c r="K7" i="4" s="1"/>
  <c r="J8" i="4"/>
  <c r="J9" i="4"/>
  <c r="J10" i="4"/>
  <c r="J11" i="4"/>
  <c r="J12" i="4"/>
  <c r="K12" i="4" s="1"/>
  <c r="J13" i="4"/>
  <c r="K13" i="4" s="1"/>
  <c r="J14" i="4"/>
  <c r="K14" i="4" s="1"/>
  <c r="J15" i="4"/>
  <c r="K15" i="4" s="1"/>
  <c r="J16" i="4"/>
  <c r="J17" i="4"/>
  <c r="J18" i="4"/>
  <c r="J19" i="4"/>
  <c r="J20" i="4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J28" i="4"/>
  <c r="K28" i="4" s="1"/>
  <c r="J29" i="4"/>
  <c r="K29" i="4" s="1"/>
  <c r="J30" i="4"/>
  <c r="K30" i="4" s="1"/>
  <c r="J31" i="4"/>
  <c r="K31" i="4" s="1"/>
  <c r="J32" i="4"/>
  <c r="J33" i="4"/>
  <c r="K33" i="4" s="1"/>
  <c r="J34" i="4"/>
  <c r="K34" i="4" s="1"/>
  <c r="J35" i="4"/>
  <c r="J36" i="4"/>
  <c r="K36" i="4" s="1"/>
  <c r="J37" i="4"/>
  <c r="K37" i="4" s="1"/>
  <c r="J38" i="4"/>
  <c r="K38" i="4" s="1"/>
  <c r="J39" i="4"/>
  <c r="J40" i="4"/>
  <c r="K40" i="4" s="1"/>
  <c r="J41" i="4"/>
  <c r="J42" i="4"/>
  <c r="K42" i="4" s="1"/>
  <c r="J43" i="4"/>
  <c r="J44" i="4"/>
  <c r="K44" i="4" s="1"/>
  <c r="J45" i="4"/>
  <c r="K45" i="4" s="1"/>
  <c r="J46" i="4"/>
  <c r="K46" i="4" s="1"/>
  <c r="J47" i="4"/>
  <c r="J48" i="4"/>
  <c r="J49" i="4"/>
  <c r="K49" i="4" s="1"/>
  <c r="J50" i="4"/>
  <c r="J51" i="4"/>
  <c r="J2" i="4"/>
  <c r="K2" i="4" s="1"/>
  <c r="F3" i="4"/>
  <c r="F2" i="4"/>
  <c r="G29" i="4"/>
  <c r="G37" i="4"/>
  <c r="F27" i="4"/>
  <c r="G27" i="4" s="1"/>
  <c r="F28" i="4"/>
  <c r="G28" i="4" s="1"/>
  <c r="F29" i="4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G50" i="4" s="1"/>
  <c r="F51" i="4"/>
  <c r="G51" i="4" s="1"/>
  <c r="G3" i="4"/>
  <c r="G11" i="4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CP37" i="4" l="1"/>
  <c r="CQ37" i="4" s="1"/>
  <c r="CP29" i="4"/>
  <c r="CQ29" i="4" s="1"/>
  <c r="CP21" i="4"/>
  <c r="CQ21" i="4" s="1"/>
  <c r="CQ47" i="4"/>
  <c r="CQ23" i="4"/>
  <c r="CQ7" i="4"/>
  <c r="CQ46" i="4"/>
  <c r="CQ22" i="4"/>
  <c r="CQ48" i="4"/>
  <c r="CQ40" i="4"/>
  <c r="CQ32" i="4"/>
  <c r="CQ24" i="4"/>
  <c r="CQ16" i="4"/>
  <c r="CQ2" i="4"/>
  <c r="CQ50" i="4"/>
  <c r="CQ42" i="4"/>
  <c r="CQ34" i="4"/>
  <c r="CQ26" i="4"/>
  <c r="CQ18" i="4"/>
  <c r="CQ10" i="4"/>
  <c r="CQ49" i="4"/>
  <c r="CQ41" i="4"/>
  <c r="CQ33" i="4"/>
  <c r="CQ25" i="4"/>
  <c r="CQ17" i="4"/>
  <c r="CQ9" i="4"/>
  <c r="V2" i="3" l="1"/>
  <c r="Y2" i="3"/>
  <c r="Y11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0" i="3"/>
  <c r="Y9" i="3"/>
  <c r="Y8" i="3"/>
  <c r="Y7" i="3"/>
  <c r="Y6" i="3"/>
  <c r="Y5" i="3"/>
  <c r="Y4" i="3"/>
  <c r="Y3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E4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5" i="3"/>
  <c r="E46" i="3"/>
  <c r="E47" i="3"/>
  <c r="E48" i="3"/>
  <c r="E49" i="3"/>
  <c r="E50" i="3"/>
  <c r="E51" i="3"/>
  <c r="E2" i="3"/>
</calcChain>
</file>

<file path=xl/comments1.xml><?xml version="1.0" encoding="utf-8"?>
<comments xmlns="http://schemas.openxmlformats.org/spreadsheetml/2006/main">
  <authors>
    <author>Editor</author>
    <author>Karlo Malaga</author>
  </authors>
  <commentList>
    <comment ref="AU1" authorId="0" shapeId="0">
      <text>
        <r>
          <rPr>
            <b/>
            <sz val="9"/>
            <color indexed="81"/>
            <rFont val="Tahoma"/>
            <charset val="1"/>
          </rPr>
          <t>Editor:</t>
        </r>
        <r>
          <rPr>
            <sz val="9"/>
            <color indexed="81"/>
            <rFont val="Tahoma"/>
            <charset val="1"/>
          </rPr>
          <t xml:space="preserve">
Improv = (off-on)/1</t>
        </r>
      </text>
    </comment>
    <comment ref="AV1" authorId="1" shapeId="0">
      <text>
        <r>
          <rPr>
            <b/>
            <sz val="9"/>
            <color indexed="81"/>
            <rFont val="Tahoma"/>
            <charset val="1"/>
          </rPr>
          <t>Karlo Malaga:</t>
        </r>
        <r>
          <rPr>
            <sz val="9"/>
            <color indexed="81"/>
            <rFont val="Tahoma"/>
            <charset val="1"/>
          </rPr>
          <t xml:space="preserve">
ImprovVolt = Improv/Volt</t>
        </r>
      </text>
    </comment>
    <comment ref="EO1" authorId="1" shapeId="0">
      <text>
        <r>
          <rPr>
            <b/>
            <sz val="9"/>
            <color indexed="81"/>
            <rFont val="Tahoma"/>
            <charset val="1"/>
          </rPr>
          <t>Karlo Malaga:</t>
        </r>
        <r>
          <rPr>
            <sz val="9"/>
            <color indexed="81"/>
            <rFont val="Tahoma"/>
            <charset val="1"/>
          </rPr>
          <t xml:space="preserve">
FU, off med/off stim</t>
        </r>
      </text>
    </comment>
    <comment ref="EP1" authorId="1" shapeId="0">
      <text>
        <r>
          <rPr>
            <b/>
            <sz val="9"/>
            <color indexed="81"/>
            <rFont val="Tahoma"/>
            <charset val="1"/>
          </rPr>
          <t>Karlo Malaga:</t>
        </r>
        <r>
          <rPr>
            <sz val="9"/>
            <color indexed="81"/>
            <rFont val="Tahoma"/>
            <charset val="1"/>
          </rPr>
          <t xml:space="preserve">
FU, off med/on stim</t>
        </r>
      </text>
    </comment>
    <comment ref="EW1" authorId="1" shapeId="0">
      <text>
        <r>
          <rPr>
            <b/>
            <sz val="9"/>
            <color indexed="81"/>
            <rFont val="Tahoma"/>
            <charset val="1"/>
          </rPr>
          <t>Karlo Malaga:</t>
        </r>
        <r>
          <rPr>
            <sz val="9"/>
            <color indexed="81"/>
            <rFont val="Tahoma"/>
            <charset val="1"/>
          </rPr>
          <t xml:space="preserve">
BL</t>
        </r>
      </text>
    </comment>
    <comment ref="EX1" authorId="1" shapeId="0">
      <text>
        <r>
          <rPr>
            <b/>
            <sz val="9"/>
            <color indexed="81"/>
            <rFont val="Tahoma"/>
            <charset val="1"/>
          </rPr>
          <t>Karlo Malaga:</t>
        </r>
        <r>
          <rPr>
            <sz val="9"/>
            <color indexed="81"/>
            <rFont val="Tahoma"/>
            <charset val="1"/>
          </rPr>
          <t xml:space="preserve">
FU</t>
        </r>
      </text>
    </comment>
  </commentList>
</comments>
</file>

<file path=xl/comments2.xml><?xml version="1.0" encoding="utf-8"?>
<comments xmlns="http://schemas.openxmlformats.org/spreadsheetml/2006/main">
  <authors>
    <author>Karlo Malaga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Karlo Malaga:</t>
        </r>
        <r>
          <rPr>
            <sz val="9"/>
            <color indexed="81"/>
            <rFont val="Tahoma"/>
            <charset val="1"/>
          </rPr>
          <t xml:space="preserve">
Grouped by outcome</t>
        </r>
      </text>
    </comment>
  </commentList>
</comments>
</file>

<file path=xl/comments3.xml><?xml version="1.0" encoding="utf-8"?>
<comments xmlns="http://schemas.openxmlformats.org/spreadsheetml/2006/main">
  <authors>
    <author>Editor</author>
  </authors>
  <commentList>
    <comment ref="AS1" authorId="0" shapeId="0">
      <text>
        <r>
          <rPr>
            <b/>
            <sz val="9"/>
            <color indexed="81"/>
            <rFont val="Tahoma"/>
            <charset val="1"/>
          </rPr>
          <t>Editor:</t>
        </r>
        <r>
          <rPr>
            <sz val="9"/>
            <color indexed="81"/>
            <rFont val="Tahoma"/>
            <charset val="1"/>
          </rPr>
          <t xml:space="preserve">
Change = -1*(on-off)</t>
        </r>
      </text>
    </comment>
  </commentList>
</comments>
</file>

<file path=xl/sharedStrings.xml><?xml version="1.0" encoding="utf-8"?>
<sst xmlns="http://schemas.openxmlformats.org/spreadsheetml/2006/main" count="1346" uniqueCount="354">
  <si>
    <t>DB8953</t>
  </si>
  <si>
    <t>MK0514</t>
  </si>
  <si>
    <t>SK0277</t>
  </si>
  <si>
    <t>CW5180</t>
  </si>
  <si>
    <t>FC4877</t>
  </si>
  <si>
    <t>RL8325</t>
  </si>
  <si>
    <t>WR4119</t>
  </si>
  <si>
    <t>GB5742</t>
  </si>
  <si>
    <t>MV6368</t>
  </si>
  <si>
    <t>LP1544</t>
  </si>
  <si>
    <t>CE6844</t>
  </si>
  <si>
    <t>JC5859</t>
  </si>
  <si>
    <t>CV8194</t>
  </si>
  <si>
    <t>RD5256</t>
  </si>
  <si>
    <t>DW3047</t>
  </si>
  <si>
    <t>LD0191</t>
  </si>
  <si>
    <t>MN8015</t>
  </si>
  <si>
    <t>GS9773</t>
  </si>
  <si>
    <t>KE4045</t>
  </si>
  <si>
    <t>SC4052</t>
  </si>
  <si>
    <t>RJ9675</t>
  </si>
  <si>
    <t>KB6659</t>
  </si>
  <si>
    <t>DS2815</t>
  </si>
  <si>
    <t>LF7427</t>
  </si>
  <si>
    <t>DT8351</t>
  </si>
  <si>
    <t>Side</t>
  </si>
  <si>
    <t>L</t>
  </si>
  <si>
    <t>R</t>
  </si>
  <si>
    <t>V</t>
  </si>
  <si>
    <t>PatientID</t>
  </si>
  <si>
    <t>Sex</t>
  </si>
  <si>
    <t>M</t>
  </si>
  <si>
    <t>F</t>
  </si>
  <si>
    <t>DiseaseDuration</t>
  </si>
  <si>
    <t>AgeAtVisitBL</t>
  </si>
  <si>
    <t>AgeAtDiagnosis</t>
  </si>
  <si>
    <t>VolSTN</t>
  </si>
  <si>
    <t>VolVTA</t>
  </si>
  <si>
    <t>VolSTNActivation</t>
  </si>
  <si>
    <t>PctSTNActivation</t>
  </si>
  <si>
    <t>VolSTNDor</t>
  </si>
  <si>
    <t>VolSTNDorActivation</t>
  </si>
  <si>
    <t>PctSTNDorActivation</t>
  </si>
  <si>
    <t>VolSTNVen</t>
  </si>
  <si>
    <t>VolSTNVenActivation</t>
  </si>
  <si>
    <t>PctSTNVenActivation</t>
  </si>
  <si>
    <t>VolSTNAnt</t>
  </si>
  <si>
    <t>VolSTNAntActivation</t>
  </si>
  <si>
    <t>PctSTNAntActivation</t>
  </si>
  <si>
    <t>VolSTNPos</t>
  </si>
  <si>
    <t>VolSTNPosActivation</t>
  </si>
  <si>
    <t>PctSTNPosActivation</t>
  </si>
  <si>
    <t>VolSTNMed</t>
  </si>
  <si>
    <t>VolSTNMedActivation</t>
  </si>
  <si>
    <t>PctSTNMedActivation</t>
  </si>
  <si>
    <t>VolSTNLat</t>
  </si>
  <si>
    <t>VolSTNLatActivation</t>
  </si>
  <si>
    <t>PctSTNLatActivation</t>
  </si>
  <si>
    <t>TimeBwVisitBLToFU</t>
  </si>
  <si>
    <t>PosActiveContactX</t>
  </si>
  <si>
    <t>PosActiveContactY</t>
  </si>
  <si>
    <t>PosActiveContactZ</t>
  </si>
  <si>
    <t>CoMSTNX</t>
  </si>
  <si>
    <t>CoMSTNY</t>
  </si>
  <si>
    <t>CoMSTNZ</t>
  </si>
  <si>
    <t>DimSTNX</t>
  </si>
  <si>
    <t>DimSTNY</t>
  </si>
  <si>
    <t>DimSTNZ</t>
  </si>
  <si>
    <t>DistActiveContactSTN</t>
  </si>
  <si>
    <t>ImprovementSpeech</t>
  </si>
  <si>
    <t>SpeechStimOff</t>
  </si>
  <si>
    <t>SpeechStimOn</t>
  </si>
  <si>
    <t>FacialExpressionStimOff</t>
  </si>
  <si>
    <t>FacialExpressionStimOn</t>
  </si>
  <si>
    <t>ImprovementFacialExpression</t>
  </si>
  <si>
    <t>RigidityNeckStimOff</t>
  </si>
  <si>
    <t>RigidityNeckStimOn</t>
  </si>
  <si>
    <t>ImprovementRigidityNeck</t>
  </si>
  <si>
    <t>ImprovementVSpeech</t>
  </si>
  <si>
    <t>ImprovementVFacialExpression</t>
  </si>
  <si>
    <t>ImprovementVRigidityNeck</t>
  </si>
  <si>
    <t>RigidityUEStimOff</t>
  </si>
  <si>
    <t>RigidityUEStimOn</t>
  </si>
  <si>
    <t>ImprovementRigidityUE</t>
  </si>
  <si>
    <t>ImprovementVRigidityUE</t>
  </si>
  <si>
    <t>RigidityLEStimOff</t>
  </si>
  <si>
    <t>RigidityLEStimOn</t>
  </si>
  <si>
    <t>ImprovementRigidityLE</t>
  </si>
  <si>
    <t>ImprovementVRigidityLE</t>
  </si>
  <si>
    <t>FingerTappingStimOff</t>
  </si>
  <si>
    <t>FingerTappingStimOn</t>
  </si>
  <si>
    <t>ImprovementFingerTapping</t>
  </si>
  <si>
    <t>ImprovementVFingerTapping</t>
  </si>
  <si>
    <t>HandMovementsStimOff</t>
  </si>
  <si>
    <t>HandMovementsStimOn</t>
  </si>
  <si>
    <t>ImprovementHandMovements</t>
  </si>
  <si>
    <t>ImprovementVHandMovements</t>
  </si>
  <si>
    <t>PronationSupinationHandMovementsStimOff</t>
  </si>
  <si>
    <t>PronationSupinationHandMovementsStimOn</t>
  </si>
  <si>
    <t>ImprovementPronationSupinationHandMovements</t>
  </si>
  <si>
    <t>ImprovementVPronationSupinationHandMovements</t>
  </si>
  <si>
    <t>ToeTappingStimOff</t>
  </si>
  <si>
    <t>ToeTappingStimOn</t>
  </si>
  <si>
    <t>ImprovementToeTapping</t>
  </si>
  <si>
    <t>ImprovementVToeTapping</t>
  </si>
  <si>
    <t>LegAgilityStimOff</t>
  </si>
  <si>
    <t>LegAgilityStimOn</t>
  </si>
  <si>
    <t>ImprovementLegAgility</t>
  </si>
  <si>
    <t>ImprovementVLegAgility</t>
  </si>
  <si>
    <t>ArisingFromChairStimOff</t>
  </si>
  <si>
    <t>ArisingFromChairStimOn</t>
  </si>
  <si>
    <t>ImprovementArisingFromChair</t>
  </si>
  <si>
    <t>ImprovementVArisingFromChair</t>
  </si>
  <si>
    <t>GaitStimOff</t>
  </si>
  <si>
    <t>GaitStimOn</t>
  </si>
  <si>
    <t>ImprovementGait</t>
  </si>
  <si>
    <t>ImprovementVGait</t>
  </si>
  <si>
    <t>GaitFreezingStimOff</t>
  </si>
  <si>
    <t>GaitFreezingStimOn</t>
  </si>
  <si>
    <t>ImprovementGaitFreezing</t>
  </si>
  <si>
    <t>ImprovementVGaitFreezing</t>
  </si>
  <si>
    <t>PosturalStabilityStimOff</t>
  </si>
  <si>
    <t>PosturalStabilityStimOn</t>
  </si>
  <si>
    <t>ImprovementPosturalStability</t>
  </si>
  <si>
    <t>ImprovementVPosturalStability</t>
  </si>
  <si>
    <t>PostureStimOff</t>
  </si>
  <si>
    <t>PostureStimOn</t>
  </si>
  <si>
    <t>ImprovementPosture</t>
  </si>
  <si>
    <t>ImprovementVPosture</t>
  </si>
  <si>
    <t>BodyBradykinesiaStimOff</t>
  </si>
  <si>
    <t>BodyBradykinesiaStimOn</t>
  </si>
  <si>
    <t>ImprovementBodyBradykinesia</t>
  </si>
  <si>
    <t>ImprovementVBodyBradykinesia</t>
  </si>
  <si>
    <t>PosturalHandTremorStimOff</t>
  </si>
  <si>
    <t>PosturalHandTremorStimOn</t>
  </si>
  <si>
    <t>ImprovementPosturalHandTremor</t>
  </si>
  <si>
    <t>ImprovementVPosturalHandTremor</t>
  </si>
  <si>
    <t>KineticHandTremorStimOff</t>
  </si>
  <si>
    <t>KineticHandTremorStimOn</t>
  </si>
  <si>
    <t>ImprovementKineticHandTremor</t>
  </si>
  <si>
    <t>ImprovementVKineticHandTremor</t>
  </si>
  <si>
    <t>RestTremorAmpUEStimOff</t>
  </si>
  <si>
    <t>RestTremorAmpUEStimOn</t>
  </si>
  <si>
    <t>ImprovementRestTremorAmpUE</t>
  </si>
  <si>
    <t>ImprovementVRestTremorAmpUE</t>
  </si>
  <si>
    <t>RestTremorAmpLEStimOff</t>
  </si>
  <si>
    <t>RestTremorAmpLEStimOn</t>
  </si>
  <si>
    <t>ImprovementRestTremorAmpLE</t>
  </si>
  <si>
    <t>ImprovementVRestTremorAmpLE</t>
  </si>
  <si>
    <t>RestTremorAmpLipJawStimOff</t>
  </si>
  <si>
    <t>RestTremorAmpLipJawStimOn</t>
  </si>
  <si>
    <t>ImprovementRestTremorAmpLipJaw</t>
  </si>
  <si>
    <t>ImprovementVRestTremorAmpLipJaw</t>
  </si>
  <si>
    <t>RestTremorConstancyStimOff</t>
  </si>
  <si>
    <t>RestTremorConstancyStimOn</t>
  </si>
  <si>
    <t>ImprovementRestTremorConstancy</t>
  </si>
  <si>
    <t>ImprovementVRestTremorConstancy</t>
  </si>
  <si>
    <t>PartIIITotalStimOff</t>
  </si>
  <si>
    <t>PartIIITotalStimOn</t>
  </si>
  <si>
    <t>ImprovementPartIIITotal</t>
  </si>
  <si>
    <t>ImprovementVPartIIITotal</t>
  </si>
  <si>
    <t>absPosActiveContactX</t>
  </si>
  <si>
    <t>absCoMSTNX</t>
  </si>
  <si>
    <t>Speech</t>
  </si>
  <si>
    <t>FacialExpression</t>
  </si>
  <si>
    <t>RigidityNeck</t>
  </si>
  <si>
    <t>RigidityUE</t>
  </si>
  <si>
    <t>RigidityLE</t>
  </si>
  <si>
    <t>FingerTapping</t>
  </si>
  <si>
    <t>HandMovements</t>
  </si>
  <si>
    <t>PronationSupinationHandMovements</t>
  </si>
  <si>
    <t>ToeTapping</t>
  </si>
  <si>
    <t>LegAgility</t>
  </si>
  <si>
    <t>ArisingFromChair</t>
  </si>
  <si>
    <t>Gait</t>
  </si>
  <si>
    <t>GaitFreezing</t>
  </si>
  <si>
    <t>PosturalStability</t>
  </si>
  <si>
    <t>Posture</t>
  </si>
  <si>
    <t>BodyBradykinesia</t>
  </si>
  <si>
    <t>PosturalHandTremor</t>
  </si>
  <si>
    <t>KineticHandTremor</t>
  </si>
  <si>
    <t>RestTremorAmpUE</t>
  </si>
  <si>
    <t>RestTremorAmpLE</t>
  </si>
  <si>
    <t>RestTremorAmpLipJaw</t>
  </si>
  <si>
    <t>RestTremorConstancy</t>
  </si>
  <si>
    <t>LEDDStimOff</t>
  </si>
  <si>
    <t>LEDDStimOn</t>
  </si>
  <si>
    <t>ImprovementVLEDD</t>
  </si>
  <si>
    <t>LEDD</t>
  </si>
  <si>
    <t>Predictor/outcome</t>
  </si>
  <si>
    <t>Outcome</t>
  </si>
  <si>
    <t>DyskinesiaFunctionalImpactStimOff</t>
  </si>
  <si>
    <t>DyskinesiaFunctionalImpactStimOn</t>
  </si>
  <si>
    <t>DyskinesiaTimeSpentStimOff</t>
  </si>
  <si>
    <t>DyskinesiaTimeSpentStimOn</t>
  </si>
  <si>
    <t>ImprovementLEDD</t>
  </si>
  <si>
    <t>ImprovementDyskinesiaTimeSpent</t>
  </si>
  <si>
    <t>ImprovementVDyskinesiaTimeSpent</t>
  </si>
  <si>
    <t>ImprovementDyskinesiaFunctionalImpact</t>
  </si>
  <si>
    <t>ImprovementVDyskinesiaFunctionalImpact</t>
  </si>
  <si>
    <t>PropCSTActivation</t>
  </si>
  <si>
    <t>PropDRTActivation</t>
  </si>
  <si>
    <t>PropSTNActivation</t>
  </si>
  <si>
    <t>PropSTNDorActivation</t>
  </si>
  <si>
    <t>PropSTNVenActivation</t>
  </si>
  <si>
    <t>PropSTNAntActivation</t>
  </si>
  <si>
    <t>PropSTNPosActivation</t>
  </si>
  <si>
    <t>PropSTNMedActivation</t>
  </si>
  <si>
    <t>PropSTNLatActivation</t>
  </si>
  <si>
    <t>WdthSTNX</t>
  </si>
  <si>
    <t>LgthSTNY</t>
  </si>
  <si>
    <t>HghtSTNZ</t>
  </si>
  <si>
    <t>Volt</t>
  </si>
  <si>
    <t>VolSTNActiv</t>
  </si>
  <si>
    <t>PropSTNActiv</t>
  </si>
  <si>
    <t>VolSTNActivDor</t>
  </si>
  <si>
    <t>PropSTNActivDor</t>
  </si>
  <si>
    <t>VolSTNActivVen</t>
  </si>
  <si>
    <t>PropSTNActivVen</t>
  </si>
  <si>
    <t>VolSTNActivAnt</t>
  </si>
  <si>
    <t>PropSTNActivAnt</t>
  </si>
  <si>
    <t>VolSTNActivPos</t>
  </si>
  <si>
    <t>PropSTNActivPos</t>
  </si>
  <si>
    <t>VolSTNActivMed</t>
  </si>
  <si>
    <t>PropSTNActivMed</t>
  </si>
  <si>
    <t>VolSTNActivLat</t>
  </si>
  <si>
    <t>PropSTNActivLat</t>
  </si>
  <si>
    <t>PropCSTActiv</t>
  </si>
  <si>
    <t>PropDRTActiv</t>
  </si>
  <si>
    <t>ImprovSpeech</t>
  </si>
  <si>
    <t>ImprovVoltSpeech</t>
  </si>
  <si>
    <t>ImprovFacialExpression</t>
  </si>
  <si>
    <t>ImprovVoltFacialExpression</t>
  </si>
  <si>
    <t>ImprovRigidityNeck</t>
  </si>
  <si>
    <t>ImprovVoltRigidityNeck</t>
  </si>
  <si>
    <t>ImprovRigidityUE</t>
  </si>
  <si>
    <t>ImprovVoltRigidityUE</t>
  </si>
  <si>
    <t>ImprovRigidityLE</t>
  </si>
  <si>
    <t>ImprovVoltRigidityLE</t>
  </si>
  <si>
    <t>ImprovFingerTapping</t>
  </si>
  <si>
    <t>ImprovVoltFingerTapping</t>
  </si>
  <si>
    <t>ImprovHandMovements</t>
  </si>
  <si>
    <t>ImprovVoltHandMovements</t>
  </si>
  <si>
    <t>ImprovPronationSupinationHandMovements</t>
  </si>
  <si>
    <t>ImprovVoltPronationSupinationHandMovements</t>
  </si>
  <si>
    <t>ImprovToeTapping</t>
  </si>
  <si>
    <t>ImprovVoltToeTapping</t>
  </si>
  <si>
    <t>ImprovLegAgility</t>
  </si>
  <si>
    <t>ImprovVoltLegAgility</t>
  </si>
  <si>
    <t>ImprovArisingFromChair</t>
  </si>
  <si>
    <t>ImprovVoltArisingFromChair</t>
  </si>
  <si>
    <t>ImprovGait</t>
  </si>
  <si>
    <t>ImprovVoltGait</t>
  </si>
  <si>
    <t>ImprovGaitFreezing</t>
  </si>
  <si>
    <t>ImprovVoltGaitFreezing</t>
  </si>
  <si>
    <t>ImprovPosturalStability</t>
  </si>
  <si>
    <t>ImprovVoltPosturalStability</t>
  </si>
  <si>
    <t>ImprovPosture</t>
  </si>
  <si>
    <t>ImprovVoltPosture</t>
  </si>
  <si>
    <t>ImprovBodyBradykinesia</t>
  </si>
  <si>
    <t>ImprovVoltBodyBradykinesia</t>
  </si>
  <si>
    <t>ImprovPosturalHandTremor</t>
  </si>
  <si>
    <t>ImprovVoltPosturalHandTremor</t>
  </si>
  <si>
    <t>ImprovKineticHandTremor</t>
  </si>
  <si>
    <t>ImprovVoltKineticHandTremor</t>
  </si>
  <si>
    <t>ImprovRestTremorAmpUE</t>
  </si>
  <si>
    <t>ImprovVoltRestTremorAmpUE</t>
  </si>
  <si>
    <t>ImprovRestTremorAmpLE</t>
  </si>
  <si>
    <t>ImprovVoltRestTremorAmpLE</t>
  </si>
  <si>
    <t>ImprovRestTremorAmpLipJaw</t>
  </si>
  <si>
    <t>ImprovVoltRestTremorAmpLipJaw</t>
  </si>
  <si>
    <t>ImprovRestTremorConstancy</t>
  </si>
  <si>
    <t>ImprovVoltRestTremorConstancy</t>
  </si>
  <si>
    <t>ImprovLEDD</t>
  </si>
  <si>
    <t>ImprovVoltLEDD</t>
  </si>
  <si>
    <t>PosActivContactX</t>
  </si>
  <si>
    <t>absPosActivContactX</t>
  </si>
  <si>
    <t>PosActivContactY</t>
  </si>
  <si>
    <t>PosActivContactZ</t>
  </si>
  <si>
    <t>DistBwActivContactCoMSTN</t>
  </si>
  <si>
    <t>Part3StimOff</t>
  </si>
  <si>
    <t>Part3StimOn</t>
  </si>
  <si>
    <t>ImprovPart3</t>
  </si>
  <si>
    <t>ImprovVoltPart3</t>
  </si>
  <si>
    <t>p</t>
  </si>
  <si>
    <t>Part3</t>
  </si>
  <si>
    <t>NaN</t>
  </si>
  <si>
    <t>RigidityStimOff</t>
  </si>
  <si>
    <t>RigidityStimOn</t>
  </si>
  <si>
    <t>ImprovRigidity</t>
  </si>
  <si>
    <t>ImprovVoltRigidity</t>
  </si>
  <si>
    <t>RestTremorAmpStimOff</t>
  </si>
  <si>
    <t>RestTremorAmpStimOn</t>
  </si>
  <si>
    <t>ImprovRestTremorAmp</t>
  </si>
  <si>
    <t>ImprovVoltRestTremorAmp</t>
  </si>
  <si>
    <t>HoehnYahrStage</t>
  </si>
  <si>
    <t>HoehnYahrStageStimOff</t>
  </si>
  <si>
    <t>HoehnYahrStageStimOn</t>
  </si>
  <si>
    <t>ImprovHoehnYahrStage</t>
  </si>
  <si>
    <t>ImprovVoltHoehnYahrStage</t>
  </si>
  <si>
    <t>DyskinesiasTimeSpentStimOff</t>
  </si>
  <si>
    <t>DyskinesiasTimeSpentStimOn</t>
  </si>
  <si>
    <t>ImprovDyskinesiasTimeSpent</t>
  </si>
  <si>
    <t>ImprovVoltDyskinesiasTimeSpent</t>
  </si>
  <si>
    <t>DyskinesiasFunctionalImpactStimOff</t>
  </si>
  <si>
    <t>DyskinesiasFunctionalImpactStimOn</t>
  </si>
  <si>
    <t>ImprovDyskinesiasFunctionalImpact</t>
  </si>
  <si>
    <t>ImprovVoltDyskinesiasFunctionalImpact</t>
  </si>
  <si>
    <t>DyskinesiasStimOff</t>
  </si>
  <si>
    <t>DyskinesiasStimOn</t>
  </si>
  <si>
    <t>ImprovDyskinesias</t>
  </si>
  <si>
    <t>ImprovVoltDyskinesias</t>
  </si>
  <si>
    <t>MotorFluctuationsOffStateTimeSpent</t>
  </si>
  <si>
    <t>MotorFluctuationsOffStateTimeSpentStimOff</t>
  </si>
  <si>
    <t>MotorFluctuationsOffStateTimeSpentStimOn</t>
  </si>
  <si>
    <t>ImprovMotorFluctuationsOffStateTimeSpent</t>
  </si>
  <si>
    <t>ImprovVoltMotorFluctuationsOffStateTimeSpent</t>
  </si>
  <si>
    <t>MotorFluctuationsFunctionalImpact</t>
  </si>
  <si>
    <t>MotorFluctuationsFunctionalImpactStimOff</t>
  </si>
  <si>
    <t>MotorFluctuationsFunctionalImpactStimOn</t>
  </si>
  <si>
    <t>MotorFluctuationsComplexityStimOff</t>
  </si>
  <si>
    <t>MotorFluctuationsComplexityStimOn</t>
  </si>
  <si>
    <t>DystoniaPainfulOffStateStimOff</t>
  </si>
  <si>
    <t>DystoniaPainfulOffStateStimOn</t>
  </si>
  <si>
    <t>ImprovMotorFluctuationsFunctionalImpact</t>
  </si>
  <si>
    <t>ImprovVoltMotorFluctuationsFunctionalImpact</t>
  </si>
  <si>
    <t>ImprovMotorFluctuationsComplexity</t>
  </si>
  <si>
    <t>ImprovVoltMotorFluctuationsComplexity</t>
  </si>
  <si>
    <t>ImprovDystoniaPainfulOffState</t>
  </si>
  <si>
    <t>ImprovVoltDystoniaPainfulOffState</t>
  </si>
  <si>
    <t>Part4StimOff</t>
  </si>
  <si>
    <t>Part4StimOn</t>
  </si>
  <si>
    <t>ImprovPart4</t>
  </si>
  <si>
    <t>ImprovVoltPart4</t>
  </si>
  <si>
    <t>Rigidity</t>
  </si>
  <si>
    <t>RestTremorAmp</t>
  </si>
  <si>
    <t>DyskinesiasTimeSpent</t>
  </si>
  <si>
    <t>DyskinesiasFunctionalImpact</t>
  </si>
  <si>
    <t>Dyskinesias</t>
  </si>
  <si>
    <t>MotorFluctuationsComplexity</t>
  </si>
  <si>
    <t>DystoniaPainfulOffState</t>
  </si>
  <si>
    <t>Part4</t>
  </si>
  <si>
    <t>MotorFluctuationsStimOff</t>
  </si>
  <si>
    <t>MotorFluctuationsStimOn</t>
  </si>
  <si>
    <t>ImprovMotorFluctuations</t>
  </si>
  <si>
    <t>ImprovVoltMotorFluctuations</t>
  </si>
  <si>
    <t>MotorFluctuations</t>
  </si>
  <si>
    <t>Outcome/outcome</t>
  </si>
  <si>
    <t>n sig pred</t>
  </si>
  <si>
    <t>n sig out</t>
  </si>
  <si>
    <t>FU (post-surgery), off stim -&gt; on stim</t>
  </si>
  <si>
    <t>Sig</t>
  </si>
  <si>
    <t>Sig/lateralized</t>
  </si>
  <si>
    <t>1.82000000000000e-321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</si>
</sst>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Arial"/>
      <family val="2"/>
    </font>
    <font>
      <sz val="11"/>
      <color rgb="FF9C0006"/>
      <name val="Arial"/>
      <family val="2"/>
    </font>
    <font>
      <sz val="11"/>
      <color rgb="FF0061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2" borderId="0" xfId="1"/>
    <xf numFmtId="164" fontId="1" fillId="2" borderId="0" xfId="1" applyNumberFormat="1"/>
    <xf numFmtId="2" fontId="1" fillId="2" borderId="0" xfId="1" applyNumberFormat="1"/>
    <xf numFmtId="2" fontId="0" fillId="0" borderId="0" xfId="0" applyNumberFormat="1" applyAlignment="1">
      <alignment wrapText="1"/>
    </xf>
    <xf numFmtId="2" fontId="0" fillId="0" borderId="0" xfId="0" applyNumberFormat="1" applyAlignment="1"/>
    <xf numFmtId="0" fontId="0" fillId="0" borderId="0" xfId="0" applyFont="1"/>
    <xf numFmtId="0" fontId="2" fillId="3" borderId="0" xfId="2"/>
    <xf numFmtId="1" fontId="0" fillId="0" borderId="0" xfId="0" applyNumberFormat="1"/>
    <xf numFmtId="1" fontId="1" fillId="2" borderId="0" xfId="1" applyNumberFormat="1"/>
    <xf numFmtId="165" fontId="0" fillId="0" borderId="0" xfId="0" applyNumberFormat="1"/>
  </cellXfs>
  <cellStyles count="3">
    <cellStyle name="Bad" xfId="1" builtinId="27"/>
    <cellStyle name="Good" xfId="2" builtinId="26"/>
    <cellStyle name="Normal" xfId="0" builtinId="0"/>
  </cellStyles>
  <dxfs count="10">
    <dxf>
      <font>
        <color rgb="FF006100"/>
      </font>
      <fill>
        <patternFill patternType="solid">
          <bgColor rgb="FFC6EFCE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0006"/>
      <color rgb="FFFFC7CE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F47"/>
  <sheetViews>
    <sheetView zoomScale="75" zoomScaleNormal="75" workbookViewId="0">
      <pane xSplit="1" ySplit="1" topLeftCell="ER6" activePane="bottomRight" state="frozen"/>
      <selection pane="topRight" activeCell="B1" sqref="B1"/>
      <selection pane="bottomLeft" activeCell="A2" sqref="A2"/>
      <selection pane="bottomRight" activeCell="AY18" sqref="AY18:BB18"/>
    </sheetView>
  </sheetViews>
  <sheetFormatPr defaultRowHeight="14.25" x14ac:dyDescent="0.2"/>
  <cols>
    <col min="1" max="2" width="9" customWidth="1"/>
    <col min="3" max="3" width="12" bestFit="1" customWidth="1"/>
    <col min="4" max="4" width="14.25" bestFit="1" customWidth="1"/>
    <col min="5" max="5" width="14.625" bestFit="1" customWidth="1"/>
    <col min="6" max="6" width="18" bestFit="1" customWidth="1"/>
    <col min="7" max="7" width="9" customWidth="1"/>
    <col min="8" max="8" width="15.75" bestFit="1" customWidth="1"/>
    <col min="9" max="9" width="19" bestFit="1" customWidth="1"/>
    <col min="10" max="10" width="16" bestFit="1" customWidth="1"/>
    <col min="11" max="11" width="15.75" bestFit="1" customWidth="1"/>
    <col min="12" max="12" width="9.375" bestFit="1" customWidth="1"/>
    <col min="13" max="13" width="12.375" bestFit="1" customWidth="1"/>
    <col min="14" max="14" width="9.375" bestFit="1" customWidth="1"/>
    <col min="15" max="15" width="9.25" bestFit="1" customWidth="1"/>
    <col min="16" max="16" width="24.75" bestFit="1" customWidth="1"/>
    <col min="17" max="17" width="10" bestFit="1" customWidth="1"/>
    <col min="18" max="19" width="9.25" bestFit="1" customWidth="1"/>
    <col min="20" max="22" width="9" customWidth="1"/>
    <col min="23" max="23" width="11.25" bestFit="1" customWidth="1"/>
    <col min="24" max="24" width="12.25" bestFit="1" customWidth="1"/>
    <col min="25" max="25" width="10" bestFit="1" customWidth="1"/>
    <col min="26" max="26" width="14.25" bestFit="1" customWidth="1"/>
    <col min="27" max="27" width="15.375" bestFit="1" customWidth="1"/>
    <col min="28" max="28" width="10.5" bestFit="1" customWidth="1"/>
    <col min="29" max="29" width="14.75" bestFit="1" customWidth="1"/>
    <col min="30" max="30" width="15.75" bestFit="1" customWidth="1"/>
    <col min="31" max="31" width="10" bestFit="1" customWidth="1"/>
    <col min="32" max="32" width="14.25" bestFit="1" customWidth="1"/>
    <col min="33" max="33" width="15.25" bestFit="1" customWidth="1"/>
    <col min="34" max="34" width="10.25" bestFit="1" customWidth="1"/>
    <col min="35" max="35" width="14.5" bestFit="1" customWidth="1"/>
    <col min="36" max="36" width="15.625" bestFit="1" customWidth="1"/>
    <col min="37" max="37" width="10.5" bestFit="1" customWidth="1"/>
    <col min="38" max="38" width="14.75" bestFit="1" customWidth="1"/>
    <col min="39" max="39" width="15.75" bestFit="1" customWidth="1"/>
    <col min="40" max="40" width="9.625" bestFit="1" customWidth="1"/>
    <col min="41" max="41" width="14" bestFit="1" customWidth="1"/>
    <col min="42" max="42" width="15" bestFit="1" customWidth="1"/>
    <col min="43" max="43" width="12.375" bestFit="1" customWidth="1"/>
    <col min="44" max="44" width="12.5" bestFit="1" customWidth="1"/>
    <col min="45" max="46" width="13.5" bestFit="1" customWidth="1"/>
    <col min="47" max="47" width="12.625" bestFit="1" customWidth="1"/>
    <col min="48" max="48" width="16" bestFit="1" customWidth="1"/>
    <col min="49" max="50" width="21.5" bestFit="1" customWidth="1"/>
    <col min="51" max="51" width="20.625" bestFit="1" customWidth="1"/>
    <col min="52" max="52" width="23.75" bestFit="1" customWidth="1"/>
    <col min="53" max="54" width="17.375" bestFit="1" customWidth="1"/>
    <col min="55" max="55" width="16.5" bestFit="1" customWidth="1"/>
    <col min="56" max="56" width="19.625" bestFit="1" customWidth="1"/>
    <col min="57" max="58" width="15.625" bestFit="1" customWidth="1"/>
    <col min="59" max="59" width="14.875" bestFit="1" customWidth="1"/>
    <col min="60" max="60" width="18" bestFit="1" customWidth="1"/>
    <col min="61" max="62" width="15.375" bestFit="1" customWidth="1"/>
    <col min="63" max="63" width="14.625" bestFit="1" customWidth="1"/>
    <col min="64" max="64" width="17.75" bestFit="1" customWidth="1"/>
    <col min="65" max="66" width="13.125" bestFit="1" customWidth="1"/>
    <col min="67" max="67" width="12.25" bestFit="1" customWidth="1"/>
    <col min="68" max="68" width="15.5" bestFit="1" customWidth="1"/>
    <col min="69" max="70" width="19" bestFit="1" customWidth="1"/>
    <col min="71" max="71" width="18.25" bestFit="1" customWidth="1"/>
    <col min="72" max="72" width="21.375" bestFit="1" customWidth="1"/>
    <col min="73" max="74" width="21" bestFit="1" customWidth="1"/>
    <col min="75" max="75" width="20.25" bestFit="1" customWidth="1"/>
    <col min="76" max="76" width="23.5" bestFit="1" customWidth="1"/>
    <col min="77" max="78" width="37.875" bestFit="1" customWidth="1"/>
    <col min="79" max="79" width="37" bestFit="1" customWidth="1"/>
    <col min="80" max="80" width="40.125" bestFit="1" customWidth="1"/>
    <col min="81" max="82" width="16.875" bestFit="1" customWidth="1"/>
    <col min="83" max="83" width="16.125" bestFit="1" customWidth="1"/>
    <col min="84" max="84" width="19.25" bestFit="1" customWidth="1"/>
    <col min="85" max="85" width="15.125" bestFit="1" customWidth="1"/>
    <col min="86" max="86" width="14.875" bestFit="1" customWidth="1"/>
    <col min="87" max="87" width="14.5" bestFit="1" customWidth="1"/>
    <col min="88" max="88" width="17.75" bestFit="1" customWidth="1"/>
    <col min="89" max="90" width="21.75" bestFit="1" customWidth="1"/>
    <col min="91" max="91" width="20.875" bestFit="1" customWidth="1"/>
    <col min="92" max="92" width="24" bestFit="1" customWidth="1"/>
    <col min="93" max="94" width="10.375" bestFit="1" customWidth="1"/>
    <col min="95" max="95" width="9.625" bestFit="1" customWidth="1"/>
    <col min="96" max="96" width="12.75" bestFit="1" customWidth="1"/>
    <col min="97" max="98" width="17.75" bestFit="1" customWidth="1"/>
    <col min="99" max="99" width="16.875" bestFit="1" customWidth="1"/>
    <col min="100" max="100" width="20.125" bestFit="1" customWidth="1"/>
    <col min="101" max="102" width="20.375" bestFit="1" customWidth="1"/>
    <col min="103" max="103" width="19.625" bestFit="1" customWidth="1"/>
    <col min="104" max="104" width="22.75" bestFit="1" customWidth="1"/>
    <col min="105" max="106" width="13.625" bestFit="1" customWidth="1"/>
    <col min="107" max="107" width="12.75" bestFit="1" customWidth="1"/>
    <col min="108" max="108" width="16" bestFit="1" customWidth="1"/>
    <col min="109" max="109" width="22.125" bestFit="1" customWidth="1"/>
    <col min="110" max="110" width="22" bestFit="1" customWidth="1"/>
    <col min="111" max="111" width="21.25" bestFit="1" customWidth="1"/>
    <col min="112" max="112" width="24.625" bestFit="1" customWidth="1"/>
    <col min="113" max="114" width="24.5" bestFit="1" customWidth="1"/>
    <col min="115" max="115" width="23.75" bestFit="1" customWidth="1"/>
    <col min="116" max="116" width="26.875" bestFit="1" customWidth="1"/>
    <col min="117" max="118" width="23.25" bestFit="1" customWidth="1"/>
    <col min="119" max="119" width="22.5" bestFit="1" customWidth="1"/>
    <col min="120" max="120" width="25.625" bestFit="1" customWidth="1"/>
    <col min="121" max="122" width="23.625" bestFit="1" customWidth="1"/>
    <col min="123" max="123" width="22.875" bestFit="1" customWidth="1"/>
    <col min="124" max="124" width="26" bestFit="1" customWidth="1"/>
    <col min="125" max="126" width="23.375" bestFit="1" customWidth="1"/>
    <col min="127" max="127" width="22.625" bestFit="1" customWidth="1"/>
    <col min="128" max="128" width="25.75" bestFit="1" customWidth="1"/>
    <col min="129" max="130" width="26.875" bestFit="1" customWidth="1"/>
    <col min="131" max="131" width="26.125" bestFit="1" customWidth="1"/>
    <col min="132" max="132" width="29.125" bestFit="1" customWidth="1"/>
    <col min="133" max="134" width="21" bestFit="1" customWidth="1"/>
    <col min="135" max="135" width="20.25" bestFit="1" customWidth="1"/>
    <col min="136" max="136" width="23.375" bestFit="1" customWidth="1"/>
    <col min="137" max="138" width="26.25" bestFit="1" customWidth="1"/>
    <col min="139" max="139" width="25.5" bestFit="1" customWidth="1"/>
    <col min="140" max="140" width="28.5" bestFit="1" customWidth="1"/>
    <col min="141" max="142" width="11.5" bestFit="1" customWidth="1"/>
    <col min="143" max="143" width="10.75" customWidth="1"/>
    <col min="144" max="144" width="14" bestFit="1" customWidth="1"/>
    <col min="145" max="146" width="21.25" bestFit="1" customWidth="1"/>
    <col min="147" max="147" width="20.625" bestFit="1" customWidth="1"/>
    <col min="148" max="148" width="24" bestFit="1" customWidth="1"/>
    <col min="149" max="150" width="12.125" bestFit="1" customWidth="1"/>
    <col min="151" max="151" width="11.375" bestFit="1" customWidth="1"/>
    <col min="152" max="152" width="14.5" bestFit="1" customWidth="1"/>
    <col min="153" max="154" width="26.375" bestFit="1" customWidth="1"/>
    <col min="155" max="155" width="25.625" bestFit="1" customWidth="1"/>
    <col min="156" max="156" width="28.625" bestFit="1" customWidth="1"/>
    <col min="157" max="158" width="31.5" bestFit="1" customWidth="1"/>
    <col min="159" max="159" width="30.75" bestFit="1" customWidth="1"/>
    <col min="160" max="160" width="33.875" bestFit="1" customWidth="1"/>
    <col min="161" max="162" width="17.25" bestFit="1" customWidth="1"/>
    <col min="163" max="163" width="16.375" bestFit="1" customWidth="1"/>
    <col min="164" max="164" width="19.625" bestFit="1" customWidth="1"/>
    <col min="165" max="166" width="38" bestFit="1" customWidth="1"/>
    <col min="167" max="167" width="37.125" bestFit="1" customWidth="1"/>
    <col min="168" max="168" width="40.25" bestFit="1" customWidth="1"/>
    <col min="169" max="170" width="36.125" bestFit="1" customWidth="1"/>
    <col min="171" max="171" width="35.375" bestFit="1" customWidth="1"/>
    <col min="172" max="172" width="38.5" bestFit="1" customWidth="1"/>
    <col min="173" max="174" width="31.125" bestFit="1" customWidth="1"/>
    <col min="175" max="175" width="30.375" bestFit="1" customWidth="1"/>
    <col min="176" max="176" width="33.375" bestFit="1" customWidth="1"/>
    <col min="177" max="178" width="21.875" bestFit="1" customWidth="1"/>
    <col min="179" max="179" width="21" bestFit="1" customWidth="1"/>
    <col min="180" max="180" width="24.25" bestFit="1" customWidth="1"/>
    <col min="181" max="182" width="27" bestFit="1" customWidth="1"/>
    <col min="183" max="183" width="26.25" bestFit="1" customWidth="1"/>
    <col min="184" max="184" width="29.5" bestFit="1" customWidth="1"/>
    <col min="185" max="186" width="11.5" bestFit="1" customWidth="1"/>
    <col min="187" max="187" width="10.75" bestFit="1" customWidth="1"/>
    <col min="188" max="188" width="14" bestFit="1" customWidth="1"/>
  </cols>
  <sheetData>
    <row r="1" spans="1:188" x14ac:dyDescent="0.2">
      <c r="A1" t="s">
        <v>29</v>
      </c>
      <c r="B1" t="s">
        <v>30</v>
      </c>
      <c r="C1" t="s">
        <v>34</v>
      </c>
      <c r="D1" t="s">
        <v>35</v>
      </c>
      <c r="E1" t="s">
        <v>33</v>
      </c>
      <c r="F1" t="s">
        <v>58</v>
      </c>
      <c r="G1" t="s">
        <v>25</v>
      </c>
      <c r="H1" t="s">
        <v>275</v>
      </c>
      <c r="I1" t="s">
        <v>276</v>
      </c>
      <c r="J1" t="s">
        <v>277</v>
      </c>
      <c r="K1" t="s">
        <v>278</v>
      </c>
      <c r="L1" s="8" t="s">
        <v>62</v>
      </c>
      <c r="M1" s="8" t="s">
        <v>162</v>
      </c>
      <c r="N1" s="8" t="s">
        <v>63</v>
      </c>
      <c r="O1" s="8" t="s">
        <v>64</v>
      </c>
      <c r="P1" s="8" t="s">
        <v>279</v>
      </c>
      <c r="Q1" s="8" t="s">
        <v>209</v>
      </c>
      <c r="R1" s="8" t="s">
        <v>210</v>
      </c>
      <c r="S1" s="8" t="s">
        <v>211</v>
      </c>
      <c r="T1" t="s">
        <v>212</v>
      </c>
      <c r="U1" t="s">
        <v>37</v>
      </c>
      <c r="V1" t="s">
        <v>36</v>
      </c>
      <c r="W1" t="s">
        <v>213</v>
      </c>
      <c r="X1" t="s">
        <v>214</v>
      </c>
      <c r="Y1" t="s">
        <v>40</v>
      </c>
      <c r="Z1" t="s">
        <v>215</v>
      </c>
      <c r="AA1" t="s">
        <v>216</v>
      </c>
      <c r="AB1" t="s">
        <v>43</v>
      </c>
      <c r="AC1" t="s">
        <v>217</v>
      </c>
      <c r="AD1" t="s">
        <v>218</v>
      </c>
      <c r="AE1" t="s">
        <v>46</v>
      </c>
      <c r="AF1" t="s">
        <v>219</v>
      </c>
      <c r="AG1" t="s">
        <v>220</v>
      </c>
      <c r="AH1" t="s">
        <v>49</v>
      </c>
      <c r="AI1" t="s">
        <v>221</v>
      </c>
      <c r="AJ1" t="s">
        <v>222</v>
      </c>
      <c r="AK1" t="s">
        <v>52</v>
      </c>
      <c r="AL1" t="s">
        <v>223</v>
      </c>
      <c r="AM1" t="s">
        <v>224</v>
      </c>
      <c r="AN1" t="s">
        <v>55</v>
      </c>
      <c r="AO1" t="s">
        <v>225</v>
      </c>
      <c r="AP1" t="s">
        <v>226</v>
      </c>
      <c r="AQ1" t="s">
        <v>227</v>
      </c>
      <c r="AR1" t="s">
        <v>228</v>
      </c>
      <c r="AS1" t="s">
        <v>70</v>
      </c>
      <c r="AT1" t="s">
        <v>71</v>
      </c>
      <c r="AU1" t="s">
        <v>229</v>
      </c>
      <c r="AV1" t="s">
        <v>230</v>
      </c>
      <c r="AW1" t="s">
        <v>72</v>
      </c>
      <c r="AX1" t="s">
        <v>73</v>
      </c>
      <c r="AY1" t="s">
        <v>231</v>
      </c>
      <c r="AZ1" t="s">
        <v>232</v>
      </c>
      <c r="BA1" t="s">
        <v>75</v>
      </c>
      <c r="BB1" t="s">
        <v>76</v>
      </c>
      <c r="BC1" t="s">
        <v>233</v>
      </c>
      <c r="BD1" t="s">
        <v>234</v>
      </c>
      <c r="BE1" s="9" t="s">
        <v>81</v>
      </c>
      <c r="BF1" s="9" t="s">
        <v>82</v>
      </c>
      <c r="BG1" t="s">
        <v>235</v>
      </c>
      <c r="BH1" t="s">
        <v>236</v>
      </c>
      <c r="BI1" s="9" t="s">
        <v>85</v>
      </c>
      <c r="BJ1" s="9" t="s">
        <v>86</v>
      </c>
      <c r="BK1" t="s">
        <v>237</v>
      </c>
      <c r="BL1" t="s">
        <v>238</v>
      </c>
      <c r="BM1" s="9" t="s">
        <v>287</v>
      </c>
      <c r="BN1" s="9" t="s">
        <v>288</v>
      </c>
      <c r="BO1" t="s">
        <v>289</v>
      </c>
      <c r="BP1" t="s">
        <v>290</v>
      </c>
      <c r="BQ1" s="9" t="s">
        <v>89</v>
      </c>
      <c r="BR1" s="9" t="s">
        <v>90</v>
      </c>
      <c r="BS1" t="s">
        <v>239</v>
      </c>
      <c r="BT1" t="s">
        <v>240</v>
      </c>
      <c r="BU1" s="9" t="s">
        <v>93</v>
      </c>
      <c r="BV1" s="9" t="s">
        <v>94</v>
      </c>
      <c r="BW1" t="s">
        <v>241</v>
      </c>
      <c r="BX1" t="s">
        <v>242</v>
      </c>
      <c r="BY1" s="9" t="s">
        <v>97</v>
      </c>
      <c r="BZ1" s="9" t="s">
        <v>98</v>
      </c>
      <c r="CA1" t="s">
        <v>243</v>
      </c>
      <c r="CB1" t="s">
        <v>244</v>
      </c>
      <c r="CC1" s="9" t="s">
        <v>101</v>
      </c>
      <c r="CD1" s="9" t="s">
        <v>102</v>
      </c>
      <c r="CE1" t="s">
        <v>245</v>
      </c>
      <c r="CF1" t="s">
        <v>246</v>
      </c>
      <c r="CG1" s="9" t="s">
        <v>105</v>
      </c>
      <c r="CH1" s="9" t="s">
        <v>106</v>
      </c>
      <c r="CI1" t="s">
        <v>247</v>
      </c>
      <c r="CJ1" t="s">
        <v>248</v>
      </c>
      <c r="CK1" t="s">
        <v>109</v>
      </c>
      <c r="CL1" t="s">
        <v>110</v>
      </c>
      <c r="CM1" t="s">
        <v>249</v>
      </c>
      <c r="CN1" t="s">
        <v>250</v>
      </c>
      <c r="CO1" t="s">
        <v>113</v>
      </c>
      <c r="CP1" t="s">
        <v>114</v>
      </c>
      <c r="CQ1" t="s">
        <v>251</v>
      </c>
      <c r="CR1" t="s">
        <v>252</v>
      </c>
      <c r="CS1" t="s">
        <v>117</v>
      </c>
      <c r="CT1" t="s">
        <v>118</v>
      </c>
      <c r="CU1" t="s">
        <v>253</v>
      </c>
      <c r="CV1" t="s">
        <v>254</v>
      </c>
      <c r="CW1" t="s">
        <v>121</v>
      </c>
      <c r="CX1" t="s">
        <v>122</v>
      </c>
      <c r="CY1" t="s">
        <v>255</v>
      </c>
      <c r="CZ1" t="s">
        <v>256</v>
      </c>
      <c r="DA1" t="s">
        <v>125</v>
      </c>
      <c r="DB1" t="s">
        <v>126</v>
      </c>
      <c r="DC1" t="s">
        <v>257</v>
      </c>
      <c r="DD1" t="s">
        <v>258</v>
      </c>
      <c r="DE1" t="s">
        <v>129</v>
      </c>
      <c r="DF1" t="s">
        <v>130</v>
      </c>
      <c r="DG1" t="s">
        <v>259</v>
      </c>
      <c r="DH1" t="s">
        <v>260</v>
      </c>
      <c r="DI1" s="9" t="s">
        <v>133</v>
      </c>
      <c r="DJ1" s="9" t="s">
        <v>134</v>
      </c>
      <c r="DK1" t="s">
        <v>261</v>
      </c>
      <c r="DL1" t="s">
        <v>262</v>
      </c>
      <c r="DM1" s="9" t="s">
        <v>137</v>
      </c>
      <c r="DN1" s="9" t="s">
        <v>138</v>
      </c>
      <c r="DO1" t="s">
        <v>263</v>
      </c>
      <c r="DP1" t="s">
        <v>264</v>
      </c>
      <c r="DQ1" s="9" t="s">
        <v>141</v>
      </c>
      <c r="DR1" s="9" t="s">
        <v>142</v>
      </c>
      <c r="DS1" t="s">
        <v>265</v>
      </c>
      <c r="DT1" t="s">
        <v>266</v>
      </c>
      <c r="DU1" s="9" t="s">
        <v>145</v>
      </c>
      <c r="DV1" s="9" t="s">
        <v>146</v>
      </c>
      <c r="DW1" t="s">
        <v>267</v>
      </c>
      <c r="DX1" t="s">
        <v>268</v>
      </c>
      <c r="DY1" t="s">
        <v>149</v>
      </c>
      <c r="DZ1" t="s">
        <v>150</v>
      </c>
      <c r="EA1" t="s">
        <v>269</v>
      </c>
      <c r="EB1" t="s">
        <v>270</v>
      </c>
      <c r="EC1" s="9" t="s">
        <v>291</v>
      </c>
      <c r="ED1" s="9" t="s">
        <v>292</v>
      </c>
      <c r="EE1" t="s">
        <v>293</v>
      </c>
      <c r="EF1" t="s">
        <v>294</v>
      </c>
      <c r="EG1" t="s">
        <v>153</v>
      </c>
      <c r="EH1" t="s">
        <v>154</v>
      </c>
      <c r="EI1" t="s">
        <v>271</v>
      </c>
      <c r="EJ1" t="s">
        <v>272</v>
      </c>
      <c r="EK1" s="9" t="s">
        <v>280</v>
      </c>
      <c r="EL1" s="9" t="s">
        <v>281</v>
      </c>
      <c r="EM1" t="s">
        <v>282</v>
      </c>
      <c r="EN1" t="s">
        <v>283</v>
      </c>
      <c r="EO1" t="s">
        <v>296</v>
      </c>
      <c r="EP1" t="s">
        <v>297</v>
      </c>
      <c r="EQ1" t="s">
        <v>298</v>
      </c>
      <c r="ER1" t="s">
        <v>299</v>
      </c>
      <c r="ES1" t="s">
        <v>185</v>
      </c>
      <c r="ET1" t="s">
        <v>186</v>
      </c>
      <c r="EU1" t="s">
        <v>273</v>
      </c>
      <c r="EV1" t="s">
        <v>274</v>
      </c>
      <c r="EW1" t="s">
        <v>300</v>
      </c>
      <c r="EX1" t="s">
        <v>301</v>
      </c>
      <c r="EY1" t="s">
        <v>302</v>
      </c>
      <c r="EZ1" t="s">
        <v>303</v>
      </c>
      <c r="FA1" t="s">
        <v>304</v>
      </c>
      <c r="FB1" t="s">
        <v>305</v>
      </c>
      <c r="FC1" t="s">
        <v>306</v>
      </c>
      <c r="FD1" t="s">
        <v>307</v>
      </c>
      <c r="FE1" t="s">
        <v>308</v>
      </c>
      <c r="FF1" t="s">
        <v>309</v>
      </c>
      <c r="FG1" t="s">
        <v>310</v>
      </c>
      <c r="FH1" t="s">
        <v>311</v>
      </c>
      <c r="FI1" t="s">
        <v>313</v>
      </c>
      <c r="FJ1" t="s">
        <v>314</v>
      </c>
      <c r="FK1" t="s">
        <v>315</v>
      </c>
      <c r="FL1" t="s">
        <v>316</v>
      </c>
      <c r="FM1" t="s">
        <v>318</v>
      </c>
      <c r="FN1" t="s">
        <v>319</v>
      </c>
      <c r="FO1" t="s">
        <v>324</v>
      </c>
      <c r="FP1" t="s">
        <v>325</v>
      </c>
      <c r="FQ1" t="s">
        <v>320</v>
      </c>
      <c r="FR1" t="s">
        <v>321</v>
      </c>
      <c r="FS1" t="s">
        <v>326</v>
      </c>
      <c r="FT1" t="s">
        <v>327</v>
      </c>
      <c r="FU1" t="s">
        <v>342</v>
      </c>
      <c r="FV1" t="s">
        <v>343</v>
      </c>
      <c r="FW1" t="s">
        <v>344</v>
      </c>
      <c r="FX1" t="s">
        <v>345</v>
      </c>
      <c r="FY1" t="s">
        <v>322</v>
      </c>
      <c r="FZ1" t="s">
        <v>323</v>
      </c>
      <c r="GA1" t="s">
        <v>328</v>
      </c>
      <c r="GB1" t="s">
        <v>329</v>
      </c>
      <c r="GC1" t="s">
        <v>330</v>
      </c>
      <c r="GD1" t="s">
        <v>331</v>
      </c>
      <c r="GE1" t="s">
        <v>332</v>
      </c>
      <c r="GF1" t="s">
        <v>333</v>
      </c>
    </row>
    <row r="2" spans="1:188" x14ac:dyDescent="0.2">
      <c r="A2" t="s">
        <v>10</v>
      </c>
      <c r="B2" t="s">
        <v>31</v>
      </c>
      <c r="C2" s="1">
        <v>69.8</v>
      </c>
      <c r="D2" s="1">
        <v>62</v>
      </c>
      <c r="E2" s="1">
        <f>C2-D2</f>
        <v>7.7999999999999972</v>
      </c>
      <c r="F2">
        <v>12</v>
      </c>
      <c r="G2" t="s">
        <v>26</v>
      </c>
      <c r="H2" s="2">
        <v>-11.144</v>
      </c>
      <c r="I2" s="2">
        <f>ABS(H2)</f>
        <v>11.144</v>
      </c>
      <c r="J2" s="2">
        <v>-1.5055000000000001</v>
      </c>
      <c r="K2" s="2">
        <v>-2.5390000000000001</v>
      </c>
      <c r="L2" s="6">
        <v>-12.0907335537848</v>
      </c>
      <c r="M2" s="2">
        <f>ABS(L2)</f>
        <v>12.0907335537848</v>
      </c>
      <c r="N2" s="6">
        <v>-1.27316666533865</v>
      </c>
      <c r="O2" s="6">
        <v>-3.7128801274901</v>
      </c>
      <c r="P2" s="1">
        <f>SQRT((L2-H2)^2+(N2-J2)^2+(O2-K2)^2)</f>
        <v>1.5258695075179369</v>
      </c>
      <c r="Q2" s="1">
        <v>11.67963</v>
      </c>
      <c r="R2" s="1">
        <v>10.664009999999999</v>
      </c>
      <c r="S2" s="1">
        <v>6.0937200000000002</v>
      </c>
      <c r="T2" s="1">
        <v>3</v>
      </c>
      <c r="U2" s="1">
        <v>100.735995397499</v>
      </c>
      <c r="V2" s="1">
        <v>164.34158551457401</v>
      </c>
      <c r="W2" s="1">
        <v>43.344274745278</v>
      </c>
      <c r="X2" s="2">
        <f>W2/V2</f>
        <v>0.26374501992031824</v>
      </c>
      <c r="Y2" s="1">
        <v>85.379054785260706</v>
      </c>
      <c r="Z2" s="1">
        <v>24.094702577435498</v>
      </c>
      <c r="AA2" s="2">
        <f>Z2/Y2</f>
        <v>0.28220858895705475</v>
      </c>
      <c r="AB2" s="1">
        <v>78.962530729313201</v>
      </c>
      <c r="AC2" s="1">
        <v>15.844885934074499</v>
      </c>
      <c r="AD2" s="2">
        <f>AC2/AB2</f>
        <v>0.20066334991708179</v>
      </c>
      <c r="AE2" s="1">
        <v>83.807661138906198</v>
      </c>
      <c r="AF2" s="1">
        <v>24.3566015184946</v>
      </c>
      <c r="AG2" s="2">
        <f>AF2/AE2</f>
        <v>0.29062499999999986</v>
      </c>
      <c r="AH2" s="1">
        <v>80.533924375667695</v>
      </c>
      <c r="AI2" s="1">
        <v>15.5829869930154</v>
      </c>
      <c r="AJ2" s="2">
        <f>AI2/AH2</f>
        <v>0.19349593495934989</v>
      </c>
      <c r="AK2" s="1">
        <v>75.950692907133799</v>
      </c>
      <c r="AL2" s="1">
        <v>15.3210880519563</v>
      </c>
      <c r="AM2" s="2">
        <f>AL2/AK2</f>
        <v>0.20172413793103447</v>
      </c>
      <c r="AN2" s="1">
        <v>88.390892607440193</v>
      </c>
      <c r="AO2" s="1">
        <v>24.618500459553701</v>
      </c>
      <c r="AP2" s="2">
        <f t="shared" ref="AP2:AP46" si="0">AO2/AN2</f>
        <v>0.27851851851851839</v>
      </c>
      <c r="AQ2" s="2">
        <v>6.3828675894488998E-2</v>
      </c>
      <c r="AR2" s="2"/>
      <c r="AS2">
        <v>0</v>
      </c>
      <c r="AT2">
        <v>1</v>
      </c>
      <c r="AU2" s="10">
        <f>(AS2-AT2)/1</f>
        <v>-1</v>
      </c>
      <c r="AV2" s="2">
        <f t="shared" ref="AV2:AV46" si="1">AU2/T2</f>
        <v>-0.33333333333333331</v>
      </c>
      <c r="AW2">
        <v>2</v>
      </c>
      <c r="AX2">
        <v>1</v>
      </c>
      <c r="AY2" s="10">
        <f>(AW2-AX2)/1</f>
        <v>1</v>
      </c>
      <c r="AZ2" s="2">
        <f t="shared" ref="AZ2:AZ46" si="2">AY2/T2</f>
        <v>0.33333333333333331</v>
      </c>
      <c r="BA2">
        <v>1</v>
      </c>
      <c r="BB2">
        <v>1</v>
      </c>
      <c r="BC2" s="10">
        <f>(BA2-BB2)/1</f>
        <v>0</v>
      </c>
      <c r="BD2" s="2">
        <f t="shared" ref="BD2:BD46" si="3">BC2/T2</f>
        <v>0</v>
      </c>
      <c r="BE2">
        <v>1</v>
      </c>
      <c r="BF2">
        <v>1</v>
      </c>
      <c r="BG2" s="10">
        <f>(BE2-BF2)/1</f>
        <v>0</v>
      </c>
      <c r="BH2" s="2">
        <f t="shared" ref="BH2:BH46" si="4">BG2/T2</f>
        <v>0</v>
      </c>
      <c r="BI2">
        <v>2</v>
      </c>
      <c r="BJ2">
        <v>0</v>
      </c>
      <c r="BK2" s="10">
        <f>(BI2-BJ2)/1</f>
        <v>2</v>
      </c>
      <c r="BL2" s="2">
        <f>BK2/T2</f>
        <v>0.66666666666666663</v>
      </c>
      <c r="BM2" s="10">
        <f>SUM(BA2,BE2,BI2)</f>
        <v>4</v>
      </c>
      <c r="BN2" s="10">
        <f>SUM(BB2,BF2,BJ2)</f>
        <v>2</v>
      </c>
      <c r="BO2" s="10">
        <f>(BM2-BN2)/1</f>
        <v>2</v>
      </c>
      <c r="BP2" s="2">
        <f>BO2/T2</f>
        <v>0.66666666666666663</v>
      </c>
      <c r="BQ2">
        <v>2</v>
      </c>
      <c r="BR2">
        <v>1</v>
      </c>
      <c r="BS2" s="10">
        <f>(BQ2-BR2)/1</f>
        <v>1</v>
      </c>
      <c r="BT2" s="2">
        <f t="shared" ref="BT2:BT46" si="5">BS2/T2</f>
        <v>0.33333333333333331</v>
      </c>
      <c r="BU2">
        <v>2</v>
      </c>
      <c r="BV2">
        <v>1</v>
      </c>
      <c r="BW2" s="10">
        <f>(BU2-BV2)/1</f>
        <v>1</v>
      </c>
      <c r="BX2" s="2">
        <f t="shared" ref="BX2:BX46" si="6">BW2/T2</f>
        <v>0.33333333333333331</v>
      </c>
      <c r="BY2">
        <v>2</v>
      </c>
      <c r="BZ2">
        <v>1</v>
      </c>
      <c r="CA2" s="10">
        <f>(BY2-BZ2)/1</f>
        <v>1</v>
      </c>
      <c r="CB2" s="2">
        <f t="shared" ref="CB2:CB46" si="7">CA2/T2</f>
        <v>0.33333333333333331</v>
      </c>
      <c r="CC2">
        <v>2</v>
      </c>
      <c r="CD2">
        <v>2</v>
      </c>
      <c r="CE2" s="10">
        <f>(CC2-CD2)/1</f>
        <v>0</v>
      </c>
      <c r="CF2" s="2">
        <f t="shared" ref="CF2:CF46" si="8">CE2/T2</f>
        <v>0</v>
      </c>
      <c r="CG2">
        <v>1</v>
      </c>
      <c r="CH2">
        <v>0</v>
      </c>
      <c r="CI2" s="10">
        <f>(CG2-CH2)/1</f>
        <v>1</v>
      </c>
      <c r="CJ2" s="2">
        <f t="shared" ref="CJ2:CJ46" si="9">CI2/T2</f>
        <v>0.33333333333333331</v>
      </c>
      <c r="CK2">
        <v>0</v>
      </c>
      <c r="CL2">
        <v>1</v>
      </c>
      <c r="CM2" s="10">
        <f>(CK2-CL2)/1</f>
        <v>-1</v>
      </c>
      <c r="CN2" s="2">
        <f t="shared" ref="CN2:CN46" si="10">CM2/T2</f>
        <v>-0.33333333333333331</v>
      </c>
      <c r="CO2">
        <v>2</v>
      </c>
      <c r="CP2">
        <v>1</v>
      </c>
      <c r="CQ2" s="10">
        <f>(CO2-CP2)/1</f>
        <v>1</v>
      </c>
      <c r="CR2" s="2">
        <f t="shared" ref="CR2:CR46" si="11">CQ2/T2</f>
        <v>0.33333333333333331</v>
      </c>
      <c r="CS2">
        <v>0</v>
      </c>
      <c r="CT2">
        <v>0</v>
      </c>
      <c r="CU2" s="10">
        <f>(CS2-CT2)/1</f>
        <v>0</v>
      </c>
      <c r="CV2" s="2">
        <f t="shared" ref="CV2:CV46" si="12">CU2/T2</f>
        <v>0</v>
      </c>
      <c r="CW2">
        <v>1</v>
      </c>
      <c r="CX2">
        <v>0</v>
      </c>
      <c r="CY2" s="10">
        <f>(CW2-CX2)/1</f>
        <v>1</v>
      </c>
      <c r="CZ2" s="2">
        <f t="shared" ref="CZ2:CZ46" si="13">CY2/T2</f>
        <v>0.33333333333333331</v>
      </c>
      <c r="DA2">
        <v>1</v>
      </c>
      <c r="DB2">
        <v>1</v>
      </c>
      <c r="DC2" s="10">
        <f>(DA2-DB2)/1</f>
        <v>0</v>
      </c>
      <c r="DD2" s="2">
        <f t="shared" ref="DD2:DD46" si="14">DC2/T2</f>
        <v>0</v>
      </c>
      <c r="DE2">
        <v>1</v>
      </c>
      <c r="DF2">
        <v>1</v>
      </c>
      <c r="DG2" s="10">
        <f>(DE2-DF2)/1</f>
        <v>0</v>
      </c>
      <c r="DH2" s="2">
        <f t="shared" ref="DH2:DH46" si="15">DG2/T2</f>
        <v>0</v>
      </c>
      <c r="DI2">
        <v>2</v>
      </c>
      <c r="DJ2">
        <v>0</v>
      </c>
      <c r="DK2" s="10">
        <f>(DI2-DJ2)/1</f>
        <v>2</v>
      </c>
      <c r="DL2" s="2">
        <f t="shared" ref="DL2:DL46" si="16">DK2/T2</f>
        <v>0.66666666666666663</v>
      </c>
      <c r="DM2">
        <v>0</v>
      </c>
      <c r="DN2">
        <v>0</v>
      </c>
      <c r="DO2" s="10">
        <f>(DM2-DN2)/1</f>
        <v>0</v>
      </c>
      <c r="DP2" s="2">
        <f t="shared" ref="DP2:DP46" si="17">DO2/T2</f>
        <v>0</v>
      </c>
      <c r="DQ2">
        <v>3</v>
      </c>
      <c r="DR2">
        <v>1</v>
      </c>
      <c r="DS2" s="10">
        <f>(DQ2-DR2)/1</f>
        <v>2</v>
      </c>
      <c r="DT2" s="2">
        <f t="shared" ref="DT2:DT46" si="18">DS2/T2</f>
        <v>0.66666666666666663</v>
      </c>
      <c r="DU2">
        <v>0</v>
      </c>
      <c r="DV2">
        <v>0</v>
      </c>
      <c r="DW2" s="10">
        <f>(DU2-DV2)/1</f>
        <v>0</v>
      </c>
      <c r="DX2" s="2">
        <f t="shared" ref="DX2:DX46" si="19">DW2/T2</f>
        <v>0</v>
      </c>
      <c r="DY2">
        <v>0</v>
      </c>
      <c r="DZ2">
        <v>0</v>
      </c>
      <c r="EA2" s="10">
        <f>(DY2-DZ2)/1</f>
        <v>0</v>
      </c>
      <c r="EB2" s="2">
        <f t="shared" ref="EB2:EB46" si="20">EA2/T2</f>
        <v>0</v>
      </c>
      <c r="EC2" s="10">
        <f>SUM(DQ2,DU2,DY2)</f>
        <v>3</v>
      </c>
      <c r="ED2" s="10">
        <f>SUM(DR2,DV2,DZ2)</f>
        <v>1</v>
      </c>
      <c r="EE2" s="10">
        <f>(EC2-ED2)/1</f>
        <v>2</v>
      </c>
      <c r="EF2" s="2">
        <f>EE2/T2</f>
        <v>0.66666666666666663</v>
      </c>
      <c r="EG2">
        <v>4</v>
      </c>
      <c r="EH2">
        <v>4</v>
      </c>
      <c r="EI2" s="10">
        <f>(EG2-EH2)/1</f>
        <v>0</v>
      </c>
      <c r="EJ2" s="2">
        <f t="shared" ref="EJ2:EJ46" si="21">EI2/T2</f>
        <v>0</v>
      </c>
      <c r="EK2">
        <f t="shared" ref="EK2:EK46" si="22">SUM(AS2,AW2,BA2,BE2,BI2,BQ2,BU2,BY2,CC2,CG2,CK2,CO2,CS2,CW2,DA2,DE2,DI2,DM2,DQ2,DU2,DY2,EG2)</f>
        <v>29</v>
      </c>
      <c r="EL2">
        <f t="shared" ref="EL2:EL46" si="23">SUM(AT2,AX2,BB2,BF2,BJ2,BR2,BV2,BZ2,CD2,CH2,CL2,CP2,CT2,CX2,DB2,DF2,DJ2,DN2,DR2,DV2,DZ2,EH2)</f>
        <v>18</v>
      </c>
      <c r="EM2" s="10">
        <f>(EK2-EL2)/1</f>
        <v>11</v>
      </c>
      <c r="EN2" s="2">
        <f t="shared" ref="EN2:EN46" si="24">EM2/T2</f>
        <v>3.6666666666666665</v>
      </c>
      <c r="EO2" s="10">
        <v>2</v>
      </c>
      <c r="EP2" s="10">
        <v>2</v>
      </c>
      <c r="EQ2" s="10">
        <f>(EO2-EP2)/1</f>
        <v>0</v>
      </c>
      <c r="ER2" s="2">
        <f>EQ2/T2</f>
        <v>0</v>
      </c>
      <c r="ES2" s="10">
        <v>831.25</v>
      </c>
      <c r="ET2" s="10">
        <v>150</v>
      </c>
      <c r="EU2" s="10">
        <f>(ES2-ET2)/1</f>
        <v>681.25</v>
      </c>
      <c r="EV2" s="2">
        <f t="shared" ref="EV2:EV46" si="25">EU2/T2</f>
        <v>227.08333333333334</v>
      </c>
      <c r="EW2">
        <v>0</v>
      </c>
      <c r="EX2">
        <v>0</v>
      </c>
      <c r="EY2" s="10">
        <f>(EW2-EX2)/1</f>
        <v>0</v>
      </c>
      <c r="EZ2" s="2">
        <f t="shared" ref="EZ2:EZ46" si="26">EY2/T2</f>
        <v>0</v>
      </c>
      <c r="FA2">
        <v>0</v>
      </c>
      <c r="FB2">
        <v>0</v>
      </c>
      <c r="FC2" s="10">
        <f>(FA2-FB2)/1</f>
        <v>0</v>
      </c>
      <c r="FD2" s="2">
        <f t="shared" ref="FD2:FD46" si="27">FC2/T2</f>
        <v>0</v>
      </c>
      <c r="FE2">
        <f>SUM(EW2,FA2)</f>
        <v>0</v>
      </c>
      <c r="FF2">
        <f>SUM(EX2,FB2)</f>
        <v>0</v>
      </c>
      <c r="FG2" s="10">
        <f>(FE2-FF2)/1</f>
        <v>0</v>
      </c>
      <c r="FH2" s="2">
        <f t="shared" ref="FH2:FH46" si="28">FG2/T2</f>
        <v>0</v>
      </c>
      <c r="FI2">
        <v>2</v>
      </c>
      <c r="FJ2">
        <v>0</v>
      </c>
      <c r="FK2" s="10">
        <f>(FI2-FJ2)/1</f>
        <v>2</v>
      </c>
      <c r="FL2" s="2">
        <f>FK2/T2</f>
        <v>0.66666666666666663</v>
      </c>
      <c r="FM2">
        <v>1</v>
      </c>
      <c r="FN2">
        <v>0</v>
      </c>
      <c r="FO2" s="10">
        <f>(FM2-FN2)/1</f>
        <v>1</v>
      </c>
      <c r="FP2" s="2">
        <f>FO2/T2</f>
        <v>0.33333333333333331</v>
      </c>
      <c r="FQ2">
        <v>2</v>
      </c>
      <c r="FR2">
        <v>0</v>
      </c>
      <c r="FS2" s="10">
        <f>(FQ2-FR2)/1</f>
        <v>2</v>
      </c>
      <c r="FT2" s="2">
        <f>FS2/T2</f>
        <v>0.66666666666666663</v>
      </c>
      <c r="FU2" s="10">
        <f>SUM(FI2,FM2,FQ2)</f>
        <v>5</v>
      </c>
      <c r="FV2" s="10">
        <f>SUM(FJ2,FN2,FR2)</f>
        <v>0</v>
      </c>
      <c r="FW2" s="10">
        <f>(FU2-FV2)/1</f>
        <v>5</v>
      </c>
      <c r="FX2" s="2">
        <f>FW2/T2</f>
        <v>1.6666666666666667</v>
      </c>
      <c r="FY2">
        <v>1</v>
      </c>
      <c r="FZ2">
        <v>0</v>
      </c>
      <c r="GA2" s="10">
        <f>(FY2-FZ2)/1</f>
        <v>1</v>
      </c>
      <c r="GB2" s="2">
        <f>GA2/T2</f>
        <v>0.33333333333333331</v>
      </c>
      <c r="GC2">
        <f>SUM(EW2,FA2,FI2,FM2,FQ2,FY2)</f>
        <v>6</v>
      </c>
      <c r="GD2">
        <f>SUM(EX2,FB2,FJ2,FN2,FR2,FZ2)</f>
        <v>0</v>
      </c>
      <c r="GE2" s="10">
        <f>(GC2-GD2)/1</f>
        <v>6</v>
      </c>
      <c r="GF2" s="2">
        <f>GE2/T2</f>
        <v>2</v>
      </c>
    </row>
    <row r="3" spans="1:188" x14ac:dyDescent="0.2">
      <c r="A3" t="s">
        <v>12</v>
      </c>
      <c r="B3" t="s">
        <v>31</v>
      </c>
      <c r="C3" s="1">
        <v>62.3</v>
      </c>
      <c r="D3" s="1">
        <v>45</v>
      </c>
      <c r="E3" s="1">
        <f t="shared" ref="E3:E46" si="29">C3-D3</f>
        <v>17.299999999999997</v>
      </c>
      <c r="F3">
        <v>6</v>
      </c>
      <c r="G3" t="s">
        <v>26</v>
      </c>
      <c r="H3" s="2">
        <v>-10.664</v>
      </c>
      <c r="I3" s="2">
        <f t="shared" ref="I3:I46" si="30">ABS(H3)</f>
        <v>10.664</v>
      </c>
      <c r="J3" s="2">
        <v>-4.6398000000000001</v>
      </c>
      <c r="K3" s="2">
        <v>-5.8945999999999996</v>
      </c>
      <c r="L3" s="7">
        <v>-10.8170331026786</v>
      </c>
      <c r="M3" s="2">
        <f t="shared" ref="M3:M46" si="31">ABS(L3)</f>
        <v>10.8170331026786</v>
      </c>
      <c r="N3" s="7">
        <v>-1.3386687723214299</v>
      </c>
      <c r="O3" s="7">
        <v>-3.3342033816963998</v>
      </c>
      <c r="P3" s="1">
        <f t="shared" ref="P3:P45" si="32">SQRT((L3-H3)^2+(N3-J3)^2+(O3-K3)^2)</f>
        <v>4.1804924776741998</v>
      </c>
      <c r="Q3" s="1">
        <v>9.6483899999999991</v>
      </c>
      <c r="R3" s="1">
        <v>10.664009999999999</v>
      </c>
      <c r="S3" s="1">
        <v>5.5859100000000002</v>
      </c>
      <c r="T3" s="1">
        <v>2.7</v>
      </c>
      <c r="U3" s="1">
        <v>69.433164123483294</v>
      </c>
      <c r="V3" s="1">
        <v>117.330725594469</v>
      </c>
      <c r="W3" s="1">
        <v>6.4165240559474999</v>
      </c>
      <c r="X3" s="2">
        <f t="shared" ref="X3:X46" si="33">W3/V3</f>
        <v>5.4687499999999799E-2</v>
      </c>
      <c r="Y3" s="1">
        <v>56.832070209820799</v>
      </c>
      <c r="Z3" s="1">
        <v>0</v>
      </c>
      <c r="AA3" s="2">
        <f t="shared" ref="AA3:AA46" si="34">Z3/Y3</f>
        <v>0</v>
      </c>
      <c r="AB3" s="1">
        <v>60.498655384647897</v>
      </c>
      <c r="AC3" s="1">
        <v>5.49987776224072</v>
      </c>
      <c r="AD3" s="2">
        <f t="shared" ref="AD3:AD46" si="35">AC3/AB3</f>
        <v>9.0909090909090939E-2</v>
      </c>
      <c r="AE3" s="1">
        <v>66.391381558477306</v>
      </c>
      <c r="AF3" s="1">
        <v>0</v>
      </c>
      <c r="AG3" s="2">
        <f t="shared" ref="AG3:AG46" si="36">AF3/AE3</f>
        <v>0</v>
      </c>
      <c r="AH3" s="1">
        <v>50.939344035991397</v>
      </c>
      <c r="AI3" s="1">
        <v>5.49987776224072</v>
      </c>
      <c r="AJ3" s="2">
        <f t="shared" ref="AJ3:AJ46" si="37">AI3/AH3</f>
        <v>0.10796915167095122</v>
      </c>
      <c r="AK3" s="1">
        <v>61.1534027372956</v>
      </c>
      <c r="AL3" s="1">
        <v>4.1903830569453104</v>
      </c>
      <c r="AM3" s="2">
        <f t="shared" ref="AM3:AM46" si="38">AL3/AK3</f>
        <v>6.8522483940042858E-2</v>
      </c>
      <c r="AN3" s="1">
        <v>56.177322857173102</v>
      </c>
      <c r="AO3" s="1">
        <v>1.30949470529541</v>
      </c>
      <c r="AP3" s="2">
        <f t="shared" si="0"/>
        <v>2.3310023310023305E-2</v>
      </c>
      <c r="AQ3" s="2">
        <v>0.183272150380933</v>
      </c>
      <c r="AR3" s="2">
        <v>0</v>
      </c>
      <c r="AS3">
        <v>3</v>
      </c>
      <c r="AT3">
        <v>3</v>
      </c>
      <c r="AU3" s="10">
        <f t="shared" ref="AU3:AU46" si="39">(AS3-AT3)/1</f>
        <v>0</v>
      </c>
      <c r="AV3" s="2">
        <f t="shared" si="1"/>
        <v>0</v>
      </c>
      <c r="AW3">
        <v>4</v>
      </c>
      <c r="AX3">
        <v>4</v>
      </c>
      <c r="AY3" s="10">
        <f t="shared" ref="AY3:AY46" si="40">(AW3-AX3)/1</f>
        <v>0</v>
      </c>
      <c r="AZ3" s="2">
        <f t="shared" si="2"/>
        <v>0</v>
      </c>
      <c r="BA3">
        <v>1</v>
      </c>
      <c r="BB3">
        <v>0</v>
      </c>
      <c r="BC3" s="10">
        <f t="shared" ref="BC3:BC46" si="41">(BA3-BB3)/1</f>
        <v>1</v>
      </c>
      <c r="BD3" s="2">
        <f t="shared" si="3"/>
        <v>0.37037037037037035</v>
      </c>
      <c r="BE3">
        <v>2</v>
      </c>
      <c r="BF3">
        <v>1</v>
      </c>
      <c r="BG3" s="10">
        <f t="shared" ref="BG3:BG46" si="42">(BE3-BF3)/1</f>
        <v>1</v>
      </c>
      <c r="BH3" s="2">
        <f t="shared" si="4"/>
        <v>0.37037037037037035</v>
      </c>
      <c r="BI3">
        <v>1</v>
      </c>
      <c r="BJ3">
        <v>0</v>
      </c>
      <c r="BK3" s="10">
        <f t="shared" ref="BK3:BK46" si="43">(BI3-BJ3)/1</f>
        <v>1</v>
      </c>
      <c r="BL3" s="2">
        <f t="shared" ref="BL3:BL46" si="44">BK3/T3</f>
        <v>0.37037037037037035</v>
      </c>
      <c r="BM3" s="10">
        <f t="shared" ref="BM3:BM45" si="45">SUM(BA3,BE3,BI3)</f>
        <v>4</v>
      </c>
      <c r="BN3" s="10">
        <f t="shared" ref="BN3:BN45" si="46">SUM(BB3,BF3,BJ3)</f>
        <v>1</v>
      </c>
      <c r="BO3" s="10">
        <f t="shared" ref="BO3:BO46" si="47">(BM3-BN3)/1</f>
        <v>3</v>
      </c>
      <c r="BP3" s="2">
        <f t="shared" ref="BP3:BP46" si="48">BO3/T3</f>
        <v>1.1111111111111109</v>
      </c>
      <c r="BQ3">
        <v>3</v>
      </c>
      <c r="BR3">
        <v>1</v>
      </c>
      <c r="BS3" s="10">
        <f t="shared" ref="BS3:BS46" si="49">(BQ3-BR3)/1</f>
        <v>2</v>
      </c>
      <c r="BT3" s="2">
        <f t="shared" si="5"/>
        <v>0.7407407407407407</v>
      </c>
      <c r="BU3">
        <v>2</v>
      </c>
      <c r="BV3">
        <v>1</v>
      </c>
      <c r="BW3" s="10">
        <f t="shared" ref="BW3:BW46" si="50">(BU3-BV3)/1</f>
        <v>1</v>
      </c>
      <c r="BX3" s="2">
        <f t="shared" si="6"/>
        <v>0.37037037037037035</v>
      </c>
      <c r="BY3">
        <v>2</v>
      </c>
      <c r="BZ3">
        <v>0</v>
      </c>
      <c r="CA3" s="10">
        <f t="shared" ref="CA3:CA46" si="51">(BY3-BZ3)/1</f>
        <v>2</v>
      </c>
      <c r="CB3" s="2">
        <f t="shared" si="7"/>
        <v>0.7407407407407407</v>
      </c>
      <c r="CC3">
        <v>1</v>
      </c>
      <c r="CD3">
        <v>1</v>
      </c>
      <c r="CE3" s="10">
        <f t="shared" ref="CE3:CE46" si="52">(CC3-CD3)/1</f>
        <v>0</v>
      </c>
      <c r="CF3" s="2">
        <f t="shared" si="8"/>
        <v>0</v>
      </c>
      <c r="CG3">
        <v>0</v>
      </c>
      <c r="CH3">
        <v>0</v>
      </c>
      <c r="CI3" s="10">
        <f t="shared" ref="CI3:CI46" si="53">(CG3-CH3)/1</f>
        <v>0</v>
      </c>
      <c r="CJ3" s="2">
        <f t="shared" si="9"/>
        <v>0</v>
      </c>
      <c r="CK3">
        <v>1</v>
      </c>
      <c r="CL3">
        <v>0</v>
      </c>
      <c r="CM3" s="10">
        <f t="shared" ref="CM3:CM46" si="54">(CK3-CL3)/1</f>
        <v>1</v>
      </c>
      <c r="CN3" s="2">
        <f t="shared" si="10"/>
        <v>0.37037037037037035</v>
      </c>
      <c r="CO3">
        <v>2</v>
      </c>
      <c r="CP3">
        <v>2</v>
      </c>
      <c r="CQ3" s="10">
        <f t="shared" ref="CQ3:CQ46" si="55">(CO3-CP3)/1</f>
        <v>0</v>
      </c>
      <c r="CR3" s="2">
        <f t="shared" si="11"/>
        <v>0</v>
      </c>
      <c r="CS3">
        <v>0</v>
      </c>
      <c r="CT3">
        <v>0</v>
      </c>
      <c r="CU3" s="10">
        <f t="shared" ref="CU3:CU46" si="56">(CS3-CT3)/1</f>
        <v>0</v>
      </c>
      <c r="CV3" s="2">
        <f t="shared" si="12"/>
        <v>0</v>
      </c>
      <c r="CW3">
        <v>1</v>
      </c>
      <c r="CX3">
        <v>0</v>
      </c>
      <c r="CY3" s="10">
        <f t="shared" ref="CY3:CY46" si="57">(CW3-CX3)/1</f>
        <v>1</v>
      </c>
      <c r="CZ3" s="2">
        <f t="shared" si="13"/>
        <v>0.37037037037037035</v>
      </c>
      <c r="DA3">
        <v>3</v>
      </c>
      <c r="DB3">
        <v>2</v>
      </c>
      <c r="DC3" s="10">
        <f t="shared" ref="DC3:DC46" si="58">(DA3-DB3)/1</f>
        <v>1</v>
      </c>
      <c r="DD3" s="2">
        <f t="shared" si="14"/>
        <v>0.37037037037037035</v>
      </c>
      <c r="DE3">
        <v>4</v>
      </c>
      <c r="DF3">
        <v>4</v>
      </c>
      <c r="DG3" s="10">
        <f t="shared" ref="DG3:DG46" si="59">(DE3-DF3)/1</f>
        <v>0</v>
      </c>
      <c r="DH3" s="2">
        <f t="shared" si="15"/>
        <v>0</v>
      </c>
      <c r="DI3">
        <v>3</v>
      </c>
      <c r="DJ3">
        <v>2</v>
      </c>
      <c r="DK3" s="10">
        <f t="shared" ref="DK3:DK46" si="60">(DI3-DJ3)/1</f>
        <v>1</v>
      </c>
      <c r="DL3" s="2">
        <f t="shared" si="16"/>
        <v>0.37037037037037035</v>
      </c>
      <c r="DM3">
        <v>0</v>
      </c>
      <c r="DN3">
        <v>0</v>
      </c>
      <c r="DO3" s="10">
        <f t="shared" ref="DO3:DO46" si="61">(DM3-DN3)/1</f>
        <v>0</v>
      </c>
      <c r="DP3" s="2">
        <f t="shared" si="17"/>
        <v>0</v>
      </c>
      <c r="DQ3">
        <v>4</v>
      </c>
      <c r="DR3">
        <v>3</v>
      </c>
      <c r="DS3" s="10">
        <f t="shared" ref="DS3:DS46" si="62">(DQ3-DR3)/1</f>
        <v>1</v>
      </c>
      <c r="DT3" s="2">
        <f t="shared" si="18"/>
        <v>0.37037037037037035</v>
      </c>
      <c r="DU3">
        <v>0</v>
      </c>
      <c r="DV3">
        <v>0</v>
      </c>
      <c r="DW3" s="10">
        <f t="shared" ref="DW3:DW46" si="63">(DU3-DV3)/1</f>
        <v>0</v>
      </c>
      <c r="DX3" s="2">
        <f t="shared" si="19"/>
        <v>0</v>
      </c>
      <c r="DY3">
        <v>0</v>
      </c>
      <c r="DZ3">
        <v>0</v>
      </c>
      <c r="EA3" s="10">
        <f t="shared" ref="EA3:EA46" si="64">(DY3-DZ3)/1</f>
        <v>0</v>
      </c>
      <c r="EB3" s="2">
        <f t="shared" si="20"/>
        <v>0</v>
      </c>
      <c r="EC3" s="10">
        <f t="shared" ref="EC3:EC45" si="65">SUM(DQ3,DU3,DY3)</f>
        <v>4</v>
      </c>
      <c r="ED3" s="10">
        <f t="shared" ref="ED3:ED45" si="66">SUM(DR3,DV3,DZ3)</f>
        <v>3</v>
      </c>
      <c r="EE3" s="10">
        <f t="shared" ref="EE3:EE46" si="67">(EC3-ED3)/1</f>
        <v>1</v>
      </c>
      <c r="EF3" s="2">
        <f t="shared" ref="EF3:EF46" si="68">EE3/T3</f>
        <v>0.37037037037037035</v>
      </c>
      <c r="EG3">
        <v>4</v>
      </c>
      <c r="EH3">
        <v>3</v>
      </c>
      <c r="EI3" s="10">
        <f t="shared" ref="EI3:EI46" si="69">(EG3-EH3)/1</f>
        <v>1</v>
      </c>
      <c r="EJ3" s="2">
        <f t="shared" si="21"/>
        <v>0.37037037037037035</v>
      </c>
      <c r="EK3">
        <f t="shared" si="22"/>
        <v>41</v>
      </c>
      <c r="EL3">
        <f t="shared" si="23"/>
        <v>27</v>
      </c>
      <c r="EM3" s="10">
        <f t="shared" ref="EM3:EM46" si="70">(EK3-EL3)/1</f>
        <v>14</v>
      </c>
      <c r="EN3" s="2">
        <f t="shared" si="24"/>
        <v>5.1851851851851851</v>
      </c>
      <c r="EO3" s="10">
        <v>2</v>
      </c>
      <c r="EP3" s="10">
        <v>2</v>
      </c>
      <c r="EQ3" s="10">
        <f t="shared" ref="EQ3:EQ46" si="71">(EO3-EP3)/1</f>
        <v>0</v>
      </c>
      <c r="ER3" s="2">
        <f t="shared" ref="ER3:ER46" si="72">EQ3/T3</f>
        <v>0</v>
      </c>
      <c r="ES3" s="10">
        <v>2394</v>
      </c>
      <c r="ET3" s="10">
        <v>1350</v>
      </c>
      <c r="EU3" s="10">
        <f t="shared" ref="EU3:EU46" si="73">(ES3-ET3)/1</f>
        <v>1044</v>
      </c>
      <c r="EV3" s="2">
        <f t="shared" si="25"/>
        <v>386.66666666666663</v>
      </c>
      <c r="EW3">
        <v>2</v>
      </c>
      <c r="EX3">
        <v>1</v>
      </c>
      <c r="EY3" s="10">
        <f t="shared" ref="EY3:EY46" si="74">(EW3-EX3)/1</f>
        <v>1</v>
      </c>
      <c r="EZ3" s="2">
        <f t="shared" si="26"/>
        <v>0.37037037037037035</v>
      </c>
      <c r="FA3">
        <v>2</v>
      </c>
      <c r="FB3">
        <v>1</v>
      </c>
      <c r="FC3" s="10">
        <f t="shared" ref="FC3:FC46" si="75">(FA3-FB3)/1</f>
        <v>1</v>
      </c>
      <c r="FD3" s="2">
        <f t="shared" si="27"/>
        <v>0.37037037037037035</v>
      </c>
      <c r="FE3">
        <f t="shared" ref="FE3:FE46" si="76">SUM(EW3,FA3)</f>
        <v>4</v>
      </c>
      <c r="FF3">
        <f t="shared" ref="FF3:FF46" si="77">SUM(EX3,FB3)</f>
        <v>2</v>
      </c>
      <c r="FG3" s="10">
        <f t="shared" ref="FG3:FG46" si="78">(FE3-FF3)/1</f>
        <v>2</v>
      </c>
      <c r="FH3" s="2">
        <f t="shared" si="28"/>
        <v>0.7407407407407407</v>
      </c>
      <c r="FI3">
        <v>2</v>
      </c>
      <c r="FJ3">
        <v>1</v>
      </c>
      <c r="FK3" s="10">
        <f t="shared" ref="FK3:FK46" si="79">(FI3-FJ3)/1</f>
        <v>1</v>
      </c>
      <c r="FL3" s="2">
        <f t="shared" ref="FL3:FL45" si="80">FK3/T3</f>
        <v>0.37037037037037035</v>
      </c>
      <c r="FM3">
        <v>2</v>
      </c>
      <c r="FN3">
        <v>1</v>
      </c>
      <c r="FO3" s="10">
        <f t="shared" ref="FO3:FO46" si="81">(FM3-FN3)/1</f>
        <v>1</v>
      </c>
      <c r="FP3" s="2">
        <f t="shared" ref="FP3:FP46" si="82">FO3/T3</f>
        <v>0.37037037037037035</v>
      </c>
      <c r="FQ3">
        <v>2</v>
      </c>
      <c r="FR3">
        <v>0</v>
      </c>
      <c r="FS3" s="10">
        <f t="shared" ref="FS3:FS46" si="83">(FQ3-FR3)/1</f>
        <v>2</v>
      </c>
      <c r="FT3" s="2">
        <f t="shared" ref="FT3:FT46" si="84">FS3/T3</f>
        <v>0.7407407407407407</v>
      </c>
      <c r="FU3" s="10">
        <f t="shared" ref="FU3:FU45" si="85">SUM(FI3,FM3,FQ3)</f>
        <v>6</v>
      </c>
      <c r="FV3" s="10">
        <f t="shared" ref="FV3:FV46" si="86">SUM(FJ3,FN3,FR3)</f>
        <v>2</v>
      </c>
      <c r="FW3" s="10">
        <f t="shared" ref="FW3:FW46" si="87">(FU3-FV3)/1</f>
        <v>4</v>
      </c>
      <c r="FX3" s="2">
        <f t="shared" ref="FX3:FX46" si="88">FW3/T3</f>
        <v>1.4814814814814814</v>
      </c>
      <c r="FY3">
        <v>2</v>
      </c>
      <c r="FZ3">
        <v>1</v>
      </c>
      <c r="GA3" s="10">
        <f t="shared" ref="GA3:GA46" si="89">(FY3-FZ3)/1</f>
        <v>1</v>
      </c>
      <c r="GB3" s="2">
        <f t="shared" ref="GB3:GB46" si="90">GA3/T3</f>
        <v>0.37037037037037035</v>
      </c>
      <c r="GC3">
        <f t="shared" ref="GC3:GC46" si="91">SUM(EW3,FA3,FI3,FM3,FQ3,FY3)</f>
        <v>12</v>
      </c>
      <c r="GD3">
        <f t="shared" ref="GD3:GD46" si="92">SUM(EX3,FB3,FJ3,FN3,FR3,FZ3)</f>
        <v>5</v>
      </c>
      <c r="GE3" s="10">
        <f t="shared" ref="GE3:GE46" si="93">(GC3-GD3)/1</f>
        <v>7</v>
      </c>
      <c r="GF3" s="2">
        <f t="shared" ref="GF3:GF46" si="94">GE3/T3</f>
        <v>2.5925925925925926</v>
      </c>
    </row>
    <row r="4" spans="1:188" x14ac:dyDescent="0.2">
      <c r="A4" t="s">
        <v>3</v>
      </c>
      <c r="B4" t="s">
        <v>32</v>
      </c>
      <c r="C4" s="1">
        <v>56.6</v>
      </c>
      <c r="D4" s="1">
        <v>53</v>
      </c>
      <c r="E4" s="1">
        <f t="shared" si="29"/>
        <v>3.6000000000000014</v>
      </c>
      <c r="F4">
        <v>6</v>
      </c>
      <c r="G4" t="s">
        <v>26</v>
      </c>
      <c r="H4" s="2">
        <v>-9.9969000000000001</v>
      </c>
      <c r="I4" s="2">
        <f t="shared" si="30"/>
        <v>9.9969000000000001</v>
      </c>
      <c r="J4" s="2">
        <v>-0.53073000000000004</v>
      </c>
      <c r="K4" s="2">
        <v>0.10775999999999999</v>
      </c>
      <c r="L4" s="7">
        <v>-9.5857240851063992</v>
      </c>
      <c r="M4" s="2">
        <f t="shared" si="31"/>
        <v>9.5857240851063992</v>
      </c>
      <c r="N4" s="7">
        <v>-2.74325444680851</v>
      </c>
      <c r="O4" s="7">
        <v>-4.6232318936170298</v>
      </c>
      <c r="P4" s="1">
        <f t="shared" si="32"/>
        <v>5.2389516468644697</v>
      </c>
      <c r="Q4" s="1">
        <v>5.5859100000000002</v>
      </c>
      <c r="R4" s="1">
        <v>6.6015300000000003</v>
      </c>
      <c r="S4" s="1">
        <v>4.0624799999999999</v>
      </c>
      <c r="T4" s="1">
        <v>2.2999999999999998</v>
      </c>
      <c r="U4" s="1">
        <v>49.791185006870002</v>
      </c>
      <c r="V4" s="1">
        <v>61.546251148884302</v>
      </c>
      <c r="W4" s="1">
        <v>0</v>
      </c>
      <c r="X4" s="2">
        <f t="shared" si="33"/>
        <v>0</v>
      </c>
      <c r="Y4" s="1">
        <v>33.9159128671511</v>
      </c>
      <c r="Z4" s="1">
        <v>0</v>
      </c>
      <c r="AA4" s="2">
        <f t="shared" si="34"/>
        <v>0</v>
      </c>
      <c r="AB4" s="1">
        <v>27.630338281733199</v>
      </c>
      <c r="AC4" s="1">
        <v>0</v>
      </c>
      <c r="AD4" s="2">
        <f t="shared" si="35"/>
        <v>0</v>
      </c>
      <c r="AE4" s="1">
        <v>30.6421761039126</v>
      </c>
      <c r="AF4" s="1">
        <v>0</v>
      </c>
      <c r="AG4" s="2">
        <f t="shared" si="36"/>
        <v>0</v>
      </c>
      <c r="AH4" s="1">
        <v>30.904075044971702</v>
      </c>
      <c r="AI4" s="1">
        <v>0</v>
      </c>
      <c r="AJ4" s="2">
        <f t="shared" si="37"/>
        <v>0</v>
      </c>
      <c r="AK4" s="1">
        <v>26.320843576437699</v>
      </c>
      <c r="AL4" s="1">
        <v>0</v>
      </c>
      <c r="AM4" s="2">
        <f t="shared" si="38"/>
        <v>0</v>
      </c>
      <c r="AN4" s="1">
        <v>35.2254075724465</v>
      </c>
      <c r="AO4" s="1">
        <v>0</v>
      </c>
      <c r="AP4" s="2">
        <f t="shared" si="0"/>
        <v>0</v>
      </c>
      <c r="AQ4" s="2">
        <v>0</v>
      </c>
      <c r="AR4" s="2">
        <v>0</v>
      </c>
      <c r="AS4">
        <v>0</v>
      </c>
      <c r="AT4">
        <v>0</v>
      </c>
      <c r="AU4" s="10">
        <f t="shared" si="39"/>
        <v>0</v>
      </c>
      <c r="AV4" s="2">
        <f t="shared" si="1"/>
        <v>0</v>
      </c>
      <c r="AW4">
        <v>2</v>
      </c>
      <c r="AX4">
        <v>2</v>
      </c>
      <c r="AY4" s="10">
        <f t="shared" si="40"/>
        <v>0</v>
      </c>
      <c r="AZ4" s="2">
        <f t="shared" si="2"/>
        <v>0</v>
      </c>
      <c r="BA4">
        <v>0</v>
      </c>
      <c r="BB4">
        <v>0</v>
      </c>
      <c r="BC4" s="10">
        <f t="shared" si="41"/>
        <v>0</v>
      </c>
      <c r="BD4" s="2">
        <f t="shared" si="3"/>
        <v>0</v>
      </c>
      <c r="BE4">
        <v>0</v>
      </c>
      <c r="BF4">
        <v>0</v>
      </c>
      <c r="BG4" s="10">
        <f t="shared" si="42"/>
        <v>0</v>
      </c>
      <c r="BH4" s="2">
        <f t="shared" si="4"/>
        <v>0</v>
      </c>
      <c r="BI4">
        <v>1</v>
      </c>
      <c r="BJ4">
        <v>1</v>
      </c>
      <c r="BK4" s="10">
        <f t="shared" si="43"/>
        <v>0</v>
      </c>
      <c r="BL4" s="2">
        <f t="shared" si="44"/>
        <v>0</v>
      </c>
      <c r="BM4" s="10">
        <f t="shared" si="45"/>
        <v>1</v>
      </c>
      <c r="BN4" s="10">
        <f t="shared" si="46"/>
        <v>1</v>
      </c>
      <c r="BO4" s="10">
        <f t="shared" si="47"/>
        <v>0</v>
      </c>
      <c r="BP4" s="2">
        <f t="shared" si="48"/>
        <v>0</v>
      </c>
      <c r="BQ4">
        <v>3</v>
      </c>
      <c r="BR4">
        <v>1</v>
      </c>
      <c r="BS4" s="10">
        <f t="shared" si="49"/>
        <v>2</v>
      </c>
      <c r="BT4" s="2">
        <f t="shared" si="5"/>
        <v>0.86956521739130443</v>
      </c>
      <c r="BU4">
        <v>1</v>
      </c>
      <c r="BV4">
        <v>0</v>
      </c>
      <c r="BW4" s="10">
        <f t="shared" si="50"/>
        <v>1</v>
      </c>
      <c r="BX4" s="2">
        <f t="shared" si="6"/>
        <v>0.43478260869565222</v>
      </c>
      <c r="BY4">
        <v>1</v>
      </c>
      <c r="BZ4">
        <v>0</v>
      </c>
      <c r="CA4" s="10">
        <f t="shared" si="51"/>
        <v>1</v>
      </c>
      <c r="CB4" s="2">
        <f t="shared" si="7"/>
        <v>0.43478260869565222</v>
      </c>
      <c r="CC4">
        <v>1</v>
      </c>
      <c r="CD4">
        <v>0</v>
      </c>
      <c r="CE4" s="10">
        <f t="shared" si="52"/>
        <v>1</v>
      </c>
      <c r="CF4" s="2">
        <f t="shared" si="8"/>
        <v>0.43478260869565222</v>
      </c>
      <c r="CG4">
        <v>1</v>
      </c>
      <c r="CH4">
        <v>0</v>
      </c>
      <c r="CI4" s="10">
        <f t="shared" si="53"/>
        <v>1</v>
      </c>
      <c r="CJ4" s="2">
        <f t="shared" si="9"/>
        <v>0.43478260869565222</v>
      </c>
      <c r="CK4">
        <v>0</v>
      </c>
      <c r="CL4">
        <v>0</v>
      </c>
      <c r="CM4" s="10">
        <f t="shared" si="54"/>
        <v>0</v>
      </c>
      <c r="CN4" s="2">
        <f t="shared" si="10"/>
        <v>0</v>
      </c>
      <c r="CO4">
        <v>0</v>
      </c>
      <c r="CP4">
        <v>0</v>
      </c>
      <c r="CQ4" s="10">
        <f t="shared" si="55"/>
        <v>0</v>
      </c>
      <c r="CR4" s="2">
        <f t="shared" si="11"/>
        <v>0</v>
      </c>
      <c r="CS4">
        <v>0</v>
      </c>
      <c r="CT4">
        <v>0</v>
      </c>
      <c r="CU4" s="10">
        <f t="shared" si="56"/>
        <v>0</v>
      </c>
      <c r="CV4" s="2">
        <f t="shared" si="12"/>
        <v>0</v>
      </c>
      <c r="CW4">
        <v>2</v>
      </c>
      <c r="CX4">
        <v>1</v>
      </c>
      <c r="CY4" s="10">
        <f t="shared" si="57"/>
        <v>1</v>
      </c>
      <c r="CZ4" s="2">
        <f t="shared" si="13"/>
        <v>0.43478260869565222</v>
      </c>
      <c r="DA4">
        <v>0</v>
      </c>
      <c r="DB4">
        <v>0</v>
      </c>
      <c r="DC4" s="10">
        <f t="shared" si="58"/>
        <v>0</v>
      </c>
      <c r="DD4" s="2">
        <f t="shared" si="14"/>
        <v>0</v>
      </c>
      <c r="DE4">
        <v>2</v>
      </c>
      <c r="DF4">
        <v>1</v>
      </c>
      <c r="DG4" s="10">
        <f t="shared" si="59"/>
        <v>1</v>
      </c>
      <c r="DH4" s="2">
        <f t="shared" si="15"/>
        <v>0.43478260869565222</v>
      </c>
      <c r="DI4">
        <v>0</v>
      </c>
      <c r="DJ4">
        <v>0</v>
      </c>
      <c r="DK4" s="10">
        <f t="shared" si="60"/>
        <v>0</v>
      </c>
      <c r="DL4" s="2">
        <f t="shared" si="16"/>
        <v>0</v>
      </c>
      <c r="DM4">
        <v>0</v>
      </c>
      <c r="DN4">
        <v>0</v>
      </c>
      <c r="DO4" s="10">
        <f t="shared" si="61"/>
        <v>0</v>
      </c>
      <c r="DP4" s="2">
        <f t="shared" si="17"/>
        <v>0</v>
      </c>
      <c r="DQ4">
        <v>0</v>
      </c>
      <c r="DR4">
        <v>0</v>
      </c>
      <c r="DS4" s="10">
        <f t="shared" si="62"/>
        <v>0</v>
      </c>
      <c r="DT4" s="2">
        <f t="shared" si="18"/>
        <v>0</v>
      </c>
      <c r="DU4">
        <v>3</v>
      </c>
      <c r="DV4">
        <v>0</v>
      </c>
      <c r="DW4" s="10">
        <f t="shared" si="63"/>
        <v>3</v>
      </c>
      <c r="DX4" s="2">
        <f t="shared" si="19"/>
        <v>1.3043478260869565</v>
      </c>
      <c r="DY4">
        <v>0</v>
      </c>
      <c r="DZ4">
        <v>0</v>
      </c>
      <c r="EA4" s="10">
        <f t="shared" si="64"/>
        <v>0</v>
      </c>
      <c r="EB4" s="2">
        <f t="shared" si="20"/>
        <v>0</v>
      </c>
      <c r="EC4" s="10">
        <f t="shared" si="65"/>
        <v>3</v>
      </c>
      <c r="ED4" s="10">
        <f t="shared" si="66"/>
        <v>0</v>
      </c>
      <c r="EE4" s="10">
        <f t="shared" si="67"/>
        <v>3</v>
      </c>
      <c r="EF4" s="2">
        <f t="shared" si="68"/>
        <v>1.3043478260869565</v>
      </c>
      <c r="EG4">
        <v>4</v>
      </c>
      <c r="EH4">
        <v>1</v>
      </c>
      <c r="EI4" s="10">
        <f t="shared" si="69"/>
        <v>3</v>
      </c>
      <c r="EJ4" s="2">
        <f t="shared" si="21"/>
        <v>1.3043478260869565</v>
      </c>
      <c r="EK4">
        <f t="shared" si="22"/>
        <v>21</v>
      </c>
      <c r="EL4">
        <f t="shared" si="23"/>
        <v>7</v>
      </c>
      <c r="EM4" s="10">
        <f t="shared" si="70"/>
        <v>14</v>
      </c>
      <c r="EN4" s="2">
        <f t="shared" si="24"/>
        <v>6.0869565217391308</v>
      </c>
      <c r="EO4" s="10">
        <v>2</v>
      </c>
      <c r="EP4" s="10">
        <v>2</v>
      </c>
      <c r="EQ4" s="10">
        <f t="shared" si="71"/>
        <v>0</v>
      </c>
      <c r="ER4" s="2">
        <f t="shared" si="72"/>
        <v>0</v>
      </c>
      <c r="ES4" s="10">
        <v>1205</v>
      </c>
      <c r="ET4" s="10">
        <v>740</v>
      </c>
      <c r="EU4" s="10">
        <f t="shared" si="73"/>
        <v>465</v>
      </c>
      <c r="EV4" s="2">
        <f t="shared" si="25"/>
        <v>202.17391304347828</v>
      </c>
      <c r="EW4">
        <v>4</v>
      </c>
      <c r="EX4">
        <v>0</v>
      </c>
      <c r="EY4" s="10">
        <f t="shared" si="74"/>
        <v>4</v>
      </c>
      <c r="EZ4" s="2">
        <f t="shared" si="26"/>
        <v>1.7391304347826089</v>
      </c>
      <c r="FA4">
        <v>2</v>
      </c>
      <c r="FB4">
        <v>0</v>
      </c>
      <c r="FC4" s="10">
        <f t="shared" si="75"/>
        <v>2</v>
      </c>
      <c r="FD4" s="2">
        <f t="shared" si="27"/>
        <v>0.86956521739130443</v>
      </c>
      <c r="FE4">
        <f t="shared" si="76"/>
        <v>6</v>
      </c>
      <c r="FF4">
        <f t="shared" si="77"/>
        <v>0</v>
      </c>
      <c r="FG4" s="10">
        <f t="shared" si="78"/>
        <v>6</v>
      </c>
      <c r="FH4" s="2">
        <f t="shared" si="28"/>
        <v>2.6086956521739131</v>
      </c>
      <c r="FI4">
        <v>1</v>
      </c>
      <c r="FJ4">
        <v>1</v>
      </c>
      <c r="FK4" s="10">
        <f t="shared" si="79"/>
        <v>0</v>
      </c>
      <c r="FL4" s="2">
        <f t="shared" si="80"/>
        <v>0</v>
      </c>
      <c r="FM4">
        <v>2</v>
      </c>
      <c r="FN4">
        <v>3</v>
      </c>
      <c r="FO4" s="10">
        <f t="shared" si="81"/>
        <v>-1</v>
      </c>
      <c r="FP4" s="2">
        <f t="shared" si="82"/>
        <v>-0.43478260869565222</v>
      </c>
      <c r="FQ4">
        <v>4</v>
      </c>
      <c r="FR4">
        <v>1</v>
      </c>
      <c r="FS4" s="10">
        <f t="shared" si="83"/>
        <v>3</v>
      </c>
      <c r="FT4" s="2">
        <f t="shared" si="84"/>
        <v>1.3043478260869565</v>
      </c>
      <c r="FU4" s="10">
        <f t="shared" si="85"/>
        <v>7</v>
      </c>
      <c r="FV4" s="10">
        <f t="shared" si="86"/>
        <v>5</v>
      </c>
      <c r="FW4" s="10">
        <f t="shared" si="87"/>
        <v>2</v>
      </c>
      <c r="FX4" s="2">
        <f t="shared" si="88"/>
        <v>0.86956521739130443</v>
      </c>
      <c r="FY4">
        <v>0</v>
      </c>
      <c r="FZ4">
        <v>1</v>
      </c>
      <c r="GA4" s="10">
        <f t="shared" si="89"/>
        <v>-1</v>
      </c>
      <c r="GB4" s="2">
        <f t="shared" si="90"/>
        <v>-0.43478260869565222</v>
      </c>
      <c r="GC4">
        <f t="shared" si="91"/>
        <v>13</v>
      </c>
      <c r="GD4">
        <f t="shared" si="92"/>
        <v>6</v>
      </c>
      <c r="GE4" s="10">
        <f t="shared" si="93"/>
        <v>7</v>
      </c>
      <c r="GF4" s="2">
        <f t="shared" si="94"/>
        <v>3.0434782608695654</v>
      </c>
    </row>
    <row r="5" spans="1:188" x14ac:dyDescent="0.2">
      <c r="A5" t="s">
        <v>0</v>
      </c>
      <c r="B5" t="s">
        <v>32</v>
      </c>
      <c r="C5" s="1">
        <v>52.8</v>
      </c>
      <c r="D5" s="1">
        <v>47</v>
      </c>
      <c r="E5" s="1">
        <f t="shared" si="29"/>
        <v>5.7999999999999972</v>
      </c>
      <c r="F5">
        <v>12</v>
      </c>
      <c r="G5" t="s">
        <v>26</v>
      </c>
      <c r="H5" s="2">
        <v>-9.2957000000000001</v>
      </c>
      <c r="I5" s="2">
        <f t="shared" si="30"/>
        <v>9.2957000000000001</v>
      </c>
      <c r="J5" s="2">
        <v>-2.3239999999999998</v>
      </c>
      <c r="K5" s="2">
        <v>-2.5527000000000002</v>
      </c>
      <c r="L5" s="7">
        <v>-9.24662073929961</v>
      </c>
      <c r="M5" s="2">
        <f t="shared" si="31"/>
        <v>9.24662073929961</v>
      </c>
      <c r="N5" s="7">
        <v>-0.84338612840466898</v>
      </c>
      <c r="O5" s="7">
        <v>-2.4810898443579901</v>
      </c>
      <c r="P5" s="1">
        <f t="shared" si="32"/>
        <v>1.4831568443635639</v>
      </c>
      <c r="Q5" s="1">
        <v>7.1093400000000004</v>
      </c>
      <c r="R5" s="1">
        <v>10.1562</v>
      </c>
      <c r="S5" s="1">
        <v>4.57029</v>
      </c>
      <c r="T5" s="1">
        <v>2.2999999999999998</v>
      </c>
      <c r="U5" s="1">
        <v>58.584107961852098</v>
      </c>
      <c r="V5" s="1">
        <v>100.962041778276</v>
      </c>
      <c r="W5" s="1">
        <v>36.273003336682798</v>
      </c>
      <c r="X5" s="2">
        <f t="shared" si="33"/>
        <v>0.35927367055771703</v>
      </c>
      <c r="Y5" s="1">
        <v>42.1657295105122</v>
      </c>
      <c r="Z5" s="1">
        <v>11.5235534065996</v>
      </c>
      <c r="AA5" s="2">
        <f t="shared" si="34"/>
        <v>0.2732919254658383</v>
      </c>
      <c r="AB5" s="1">
        <v>58.796312267763902</v>
      </c>
      <c r="AC5" s="1">
        <v>22.654258401610601</v>
      </c>
      <c r="AD5" s="2">
        <f t="shared" si="35"/>
        <v>0.38530066815144787</v>
      </c>
      <c r="AE5" s="1">
        <v>53.427383976052703</v>
      </c>
      <c r="AF5" s="1">
        <v>8.5117155844201609</v>
      </c>
      <c r="AG5" s="2">
        <f t="shared" si="36"/>
        <v>0.15931372549019607</v>
      </c>
      <c r="AH5" s="1">
        <v>47.5346578022234</v>
      </c>
      <c r="AI5" s="1">
        <v>25.666096223789999</v>
      </c>
      <c r="AJ5" s="2">
        <f t="shared" si="37"/>
        <v>0.53994490358126623</v>
      </c>
      <c r="AK5" s="1">
        <v>51.5940913886392</v>
      </c>
      <c r="AL5" s="1">
        <v>13.2258965234836</v>
      </c>
      <c r="AM5" s="2">
        <f t="shared" si="38"/>
        <v>0.25634517766497361</v>
      </c>
      <c r="AN5" s="1">
        <v>49.367950389637002</v>
      </c>
      <c r="AO5" s="1">
        <v>20.951915284726599</v>
      </c>
      <c r="AP5" s="2">
        <f t="shared" si="0"/>
        <v>0.42440318302387309</v>
      </c>
      <c r="AQ5" s="2">
        <v>4.8000768012288202E-4</v>
      </c>
      <c r="AR5" s="2"/>
      <c r="AS5">
        <v>0</v>
      </c>
      <c r="AT5">
        <v>0</v>
      </c>
      <c r="AU5" s="10">
        <f t="shared" si="39"/>
        <v>0</v>
      </c>
      <c r="AV5" s="2">
        <f t="shared" si="1"/>
        <v>0</v>
      </c>
      <c r="AW5">
        <v>0</v>
      </c>
      <c r="AX5">
        <v>0</v>
      </c>
      <c r="AY5" s="10">
        <f t="shared" si="40"/>
        <v>0</v>
      </c>
      <c r="AZ5" s="2">
        <f t="shared" si="2"/>
        <v>0</v>
      </c>
      <c r="BA5">
        <v>1</v>
      </c>
      <c r="BB5">
        <v>0</v>
      </c>
      <c r="BC5" s="10">
        <f t="shared" si="41"/>
        <v>1</v>
      </c>
      <c r="BD5" s="2">
        <f t="shared" si="3"/>
        <v>0.43478260869565222</v>
      </c>
      <c r="BE5">
        <v>0</v>
      </c>
      <c r="BF5">
        <v>0</v>
      </c>
      <c r="BG5" s="10">
        <f t="shared" si="42"/>
        <v>0</v>
      </c>
      <c r="BH5" s="2">
        <f t="shared" si="4"/>
        <v>0</v>
      </c>
      <c r="BI5">
        <v>0</v>
      </c>
      <c r="BJ5">
        <v>0</v>
      </c>
      <c r="BK5" s="10">
        <f t="shared" si="43"/>
        <v>0</v>
      </c>
      <c r="BL5" s="2">
        <f t="shared" si="44"/>
        <v>0</v>
      </c>
      <c r="BM5" s="10">
        <f t="shared" si="45"/>
        <v>1</v>
      </c>
      <c r="BN5" s="10">
        <f t="shared" si="46"/>
        <v>0</v>
      </c>
      <c r="BO5" s="10">
        <f t="shared" si="47"/>
        <v>1</v>
      </c>
      <c r="BP5" s="2">
        <f t="shared" si="48"/>
        <v>0.43478260869565222</v>
      </c>
      <c r="BQ5">
        <v>1</v>
      </c>
      <c r="BR5">
        <v>0</v>
      </c>
      <c r="BS5" s="10">
        <f t="shared" si="49"/>
        <v>1</v>
      </c>
      <c r="BT5" s="2">
        <f t="shared" si="5"/>
        <v>0.43478260869565222</v>
      </c>
      <c r="BU5">
        <v>1</v>
      </c>
      <c r="BV5">
        <v>0</v>
      </c>
      <c r="BW5" s="10">
        <f t="shared" si="50"/>
        <v>1</v>
      </c>
      <c r="BX5" s="2">
        <f t="shared" si="6"/>
        <v>0.43478260869565222</v>
      </c>
      <c r="BY5">
        <v>1</v>
      </c>
      <c r="BZ5">
        <v>0</v>
      </c>
      <c r="CA5" s="10">
        <f t="shared" si="51"/>
        <v>1</v>
      </c>
      <c r="CB5" s="2">
        <f t="shared" si="7"/>
        <v>0.43478260869565222</v>
      </c>
      <c r="CC5">
        <v>2</v>
      </c>
      <c r="CD5">
        <v>0</v>
      </c>
      <c r="CE5" s="10">
        <f t="shared" si="52"/>
        <v>2</v>
      </c>
      <c r="CF5" s="2">
        <f t="shared" si="8"/>
        <v>0.86956521739130443</v>
      </c>
      <c r="CG5">
        <v>1</v>
      </c>
      <c r="CH5">
        <v>0</v>
      </c>
      <c r="CI5" s="10">
        <f t="shared" si="53"/>
        <v>1</v>
      </c>
      <c r="CJ5" s="2">
        <f t="shared" si="9"/>
        <v>0.43478260869565222</v>
      </c>
      <c r="CK5">
        <v>0</v>
      </c>
      <c r="CL5">
        <v>0</v>
      </c>
      <c r="CM5" s="10">
        <f t="shared" si="54"/>
        <v>0</v>
      </c>
      <c r="CN5" s="2">
        <f t="shared" si="10"/>
        <v>0</v>
      </c>
      <c r="CO5">
        <v>1</v>
      </c>
      <c r="CP5">
        <v>0</v>
      </c>
      <c r="CQ5" s="10">
        <f t="shared" si="55"/>
        <v>1</v>
      </c>
      <c r="CR5" s="2">
        <f t="shared" si="11"/>
        <v>0.43478260869565222</v>
      </c>
      <c r="CS5">
        <v>0</v>
      </c>
      <c r="CT5">
        <v>0</v>
      </c>
      <c r="CU5" s="10">
        <f t="shared" si="56"/>
        <v>0</v>
      </c>
      <c r="CV5" s="2">
        <f t="shared" si="12"/>
        <v>0</v>
      </c>
      <c r="CW5">
        <v>0</v>
      </c>
      <c r="CX5">
        <v>0</v>
      </c>
      <c r="CY5" s="10">
        <f t="shared" si="57"/>
        <v>0</v>
      </c>
      <c r="CZ5" s="2">
        <f t="shared" si="13"/>
        <v>0</v>
      </c>
      <c r="DA5">
        <v>0</v>
      </c>
      <c r="DB5">
        <v>0</v>
      </c>
      <c r="DC5" s="10">
        <f t="shared" si="58"/>
        <v>0</v>
      </c>
      <c r="DD5" s="2">
        <f t="shared" si="14"/>
        <v>0</v>
      </c>
      <c r="DE5">
        <v>1</v>
      </c>
      <c r="DF5">
        <v>0</v>
      </c>
      <c r="DG5" s="10">
        <f t="shared" si="59"/>
        <v>1</v>
      </c>
      <c r="DH5" s="2">
        <f t="shared" si="15"/>
        <v>0.43478260869565222</v>
      </c>
      <c r="DI5">
        <v>0</v>
      </c>
      <c r="DJ5">
        <v>0</v>
      </c>
      <c r="DK5" s="10">
        <f t="shared" si="60"/>
        <v>0</v>
      </c>
      <c r="DL5" s="2">
        <f t="shared" si="16"/>
        <v>0</v>
      </c>
      <c r="DM5">
        <v>0</v>
      </c>
      <c r="DN5">
        <v>0</v>
      </c>
      <c r="DO5" s="10">
        <f t="shared" si="61"/>
        <v>0</v>
      </c>
      <c r="DP5" s="2">
        <f t="shared" si="17"/>
        <v>0</v>
      </c>
      <c r="DQ5">
        <v>0</v>
      </c>
      <c r="DR5">
        <v>0</v>
      </c>
      <c r="DS5" s="10">
        <f t="shared" si="62"/>
        <v>0</v>
      </c>
      <c r="DT5" s="2">
        <f t="shared" si="18"/>
        <v>0</v>
      </c>
      <c r="DU5">
        <v>0</v>
      </c>
      <c r="DV5">
        <v>0</v>
      </c>
      <c r="DW5" s="10">
        <f t="shared" si="63"/>
        <v>0</v>
      </c>
      <c r="DX5" s="2">
        <f t="shared" si="19"/>
        <v>0</v>
      </c>
      <c r="DY5">
        <v>0</v>
      </c>
      <c r="DZ5">
        <v>0</v>
      </c>
      <c r="EA5" s="10">
        <f t="shared" si="64"/>
        <v>0</v>
      </c>
      <c r="EB5" s="2">
        <f t="shared" si="20"/>
        <v>0</v>
      </c>
      <c r="EC5" s="10">
        <f t="shared" si="65"/>
        <v>0</v>
      </c>
      <c r="ED5" s="10">
        <f t="shared" si="66"/>
        <v>0</v>
      </c>
      <c r="EE5" s="10">
        <f t="shared" si="67"/>
        <v>0</v>
      </c>
      <c r="EF5" s="2">
        <f t="shared" si="68"/>
        <v>0</v>
      </c>
      <c r="EG5">
        <v>0</v>
      </c>
      <c r="EH5">
        <v>0</v>
      </c>
      <c r="EI5" s="10">
        <f t="shared" si="69"/>
        <v>0</v>
      </c>
      <c r="EJ5" s="2">
        <f t="shared" si="21"/>
        <v>0</v>
      </c>
      <c r="EK5">
        <f t="shared" si="22"/>
        <v>9</v>
      </c>
      <c r="EL5">
        <f t="shared" si="23"/>
        <v>0</v>
      </c>
      <c r="EM5" s="10">
        <f t="shared" si="70"/>
        <v>9</v>
      </c>
      <c r="EN5" s="2">
        <f t="shared" si="24"/>
        <v>3.9130434782608701</v>
      </c>
      <c r="EO5" s="10">
        <v>2</v>
      </c>
      <c r="EP5" s="10">
        <v>2</v>
      </c>
      <c r="EQ5" s="10">
        <f t="shared" si="71"/>
        <v>0</v>
      </c>
      <c r="ER5" s="2">
        <f t="shared" si="72"/>
        <v>0</v>
      </c>
      <c r="ES5" s="10">
        <v>1630</v>
      </c>
      <c r="ET5" s="10">
        <v>600</v>
      </c>
      <c r="EU5" s="10">
        <f t="shared" si="73"/>
        <v>1030</v>
      </c>
      <c r="EV5" s="2">
        <f t="shared" si="25"/>
        <v>447.82608695652175</v>
      </c>
      <c r="EW5">
        <v>1</v>
      </c>
      <c r="EX5">
        <v>0</v>
      </c>
      <c r="EY5" s="10">
        <f t="shared" si="74"/>
        <v>1</v>
      </c>
      <c r="EZ5" s="2">
        <f t="shared" si="26"/>
        <v>0.43478260869565222</v>
      </c>
      <c r="FA5">
        <v>3</v>
      </c>
      <c r="FB5">
        <v>0</v>
      </c>
      <c r="FC5" s="10">
        <f t="shared" si="75"/>
        <v>3</v>
      </c>
      <c r="FD5" s="2">
        <f t="shared" si="27"/>
        <v>1.3043478260869565</v>
      </c>
      <c r="FE5">
        <f t="shared" si="76"/>
        <v>4</v>
      </c>
      <c r="FF5">
        <f t="shared" si="77"/>
        <v>0</v>
      </c>
      <c r="FG5" s="10">
        <f t="shared" si="78"/>
        <v>4</v>
      </c>
      <c r="FH5" s="2">
        <f t="shared" si="28"/>
        <v>1.7391304347826089</v>
      </c>
      <c r="FI5">
        <v>1</v>
      </c>
      <c r="FJ5">
        <v>1</v>
      </c>
      <c r="FK5" s="10">
        <f t="shared" si="79"/>
        <v>0</v>
      </c>
      <c r="FL5" s="2">
        <f t="shared" si="80"/>
        <v>0</v>
      </c>
      <c r="FM5">
        <v>3</v>
      </c>
      <c r="FN5">
        <v>1</v>
      </c>
      <c r="FO5" s="10">
        <f t="shared" si="81"/>
        <v>2</v>
      </c>
      <c r="FP5" s="2">
        <f t="shared" si="82"/>
        <v>0.86956521739130443</v>
      </c>
      <c r="FQ5">
        <v>3</v>
      </c>
      <c r="FR5">
        <v>1</v>
      </c>
      <c r="FS5" s="10">
        <f t="shared" si="83"/>
        <v>2</v>
      </c>
      <c r="FT5" s="2">
        <f t="shared" si="84"/>
        <v>0.86956521739130443</v>
      </c>
      <c r="FU5" s="10">
        <f t="shared" si="85"/>
        <v>7</v>
      </c>
      <c r="FV5" s="10">
        <f t="shared" si="86"/>
        <v>3</v>
      </c>
      <c r="FW5" s="10">
        <f t="shared" si="87"/>
        <v>4</v>
      </c>
      <c r="FX5" s="2">
        <f t="shared" si="88"/>
        <v>1.7391304347826089</v>
      </c>
      <c r="FY5">
        <v>4</v>
      </c>
      <c r="FZ5">
        <v>1</v>
      </c>
      <c r="GA5" s="10">
        <f t="shared" si="89"/>
        <v>3</v>
      </c>
      <c r="GB5" s="2">
        <f t="shared" si="90"/>
        <v>1.3043478260869565</v>
      </c>
      <c r="GC5">
        <f t="shared" si="91"/>
        <v>15</v>
      </c>
      <c r="GD5">
        <f t="shared" si="92"/>
        <v>4</v>
      </c>
      <c r="GE5" s="10">
        <f t="shared" si="93"/>
        <v>11</v>
      </c>
      <c r="GF5" s="2">
        <f t="shared" si="94"/>
        <v>4.7826086956521747</v>
      </c>
    </row>
    <row r="6" spans="1:188" x14ac:dyDescent="0.2">
      <c r="A6" t="s">
        <v>22</v>
      </c>
      <c r="B6" t="s">
        <v>31</v>
      </c>
      <c r="C6" s="1">
        <v>60</v>
      </c>
      <c r="D6" s="1">
        <v>57</v>
      </c>
      <c r="E6" s="1">
        <f t="shared" si="29"/>
        <v>3</v>
      </c>
      <c r="F6">
        <v>24</v>
      </c>
      <c r="G6" t="s">
        <v>26</v>
      </c>
      <c r="H6" s="2">
        <v>-11.476000000000001</v>
      </c>
      <c r="I6" s="2">
        <f t="shared" si="30"/>
        <v>11.476000000000001</v>
      </c>
      <c r="J6" s="2">
        <v>-4.0563000000000002</v>
      </c>
      <c r="K6" s="2">
        <v>-2.4784999999999999</v>
      </c>
      <c r="L6" s="7">
        <v>-11.543241841216201</v>
      </c>
      <c r="M6" s="2">
        <f t="shared" si="31"/>
        <v>11.543241841216201</v>
      </c>
      <c r="N6" s="7">
        <v>-2.4687114527027001</v>
      </c>
      <c r="O6" s="7">
        <v>-3.4585978378378401</v>
      </c>
      <c r="P6" s="1">
        <f t="shared" si="32"/>
        <v>1.8669629435139055</v>
      </c>
      <c r="Q6" s="1">
        <v>9.6483899999999991</v>
      </c>
      <c r="R6" s="1">
        <v>5.0781000000000001</v>
      </c>
      <c r="S6" s="1">
        <v>6.0937200000000002</v>
      </c>
      <c r="T6" s="1">
        <v>3.5</v>
      </c>
      <c r="U6" s="1">
        <v>93.079126225591594</v>
      </c>
      <c r="V6" s="1">
        <v>77.522086553488293</v>
      </c>
      <c r="W6" s="1">
        <v>33.130216043973803</v>
      </c>
      <c r="X6" s="2">
        <f t="shared" si="33"/>
        <v>0.42736486486486386</v>
      </c>
      <c r="Y6" s="1">
        <v>34.439710749269302</v>
      </c>
      <c r="Z6" s="1">
        <v>17.809127992017601</v>
      </c>
      <c r="AA6" s="2">
        <f t="shared" si="34"/>
        <v>0.51711026615969624</v>
      </c>
      <c r="AB6" s="1">
        <v>43.082375804218998</v>
      </c>
      <c r="AC6" s="1">
        <v>12.9639975824246</v>
      </c>
      <c r="AD6" s="2">
        <f t="shared" si="35"/>
        <v>0.30091185410334437</v>
      </c>
      <c r="AE6" s="1">
        <v>35.487306513505601</v>
      </c>
      <c r="AF6" s="1">
        <v>4.8451304095930201</v>
      </c>
      <c r="AG6" s="2">
        <f t="shared" si="36"/>
        <v>0.13653136531365326</v>
      </c>
      <c r="AH6" s="1">
        <v>42.034780039982699</v>
      </c>
      <c r="AI6" s="1">
        <v>25.927995164849101</v>
      </c>
      <c r="AJ6" s="2">
        <f t="shared" si="37"/>
        <v>0.61682242990654113</v>
      </c>
      <c r="AK6" s="1">
        <v>35.2254075724465</v>
      </c>
      <c r="AL6" s="1">
        <v>4.9760798801225601</v>
      </c>
      <c r="AM6" s="2">
        <f t="shared" si="38"/>
        <v>0.14126394052044627</v>
      </c>
      <c r="AN6" s="1">
        <v>42.296678981041701</v>
      </c>
      <c r="AO6" s="1">
        <v>25.7970456943196</v>
      </c>
      <c r="AP6" s="2">
        <f t="shared" si="0"/>
        <v>0.60990712074303521</v>
      </c>
      <c r="AQ6" s="2">
        <v>1.11391653052131E-4</v>
      </c>
      <c r="AR6" s="2"/>
      <c r="AS6">
        <v>1</v>
      </c>
      <c r="AT6">
        <v>1</v>
      </c>
      <c r="AU6" s="10">
        <f t="shared" si="39"/>
        <v>0</v>
      </c>
      <c r="AV6" s="2">
        <f t="shared" si="1"/>
        <v>0</v>
      </c>
      <c r="AW6">
        <v>0</v>
      </c>
      <c r="AX6">
        <v>0</v>
      </c>
      <c r="AY6" s="10">
        <f t="shared" si="40"/>
        <v>0</v>
      </c>
      <c r="AZ6" s="2">
        <f t="shared" si="2"/>
        <v>0</v>
      </c>
      <c r="BA6">
        <v>1</v>
      </c>
      <c r="BB6">
        <v>0</v>
      </c>
      <c r="BC6" s="10">
        <f t="shared" si="41"/>
        <v>1</v>
      </c>
      <c r="BD6" s="2">
        <f t="shared" si="3"/>
        <v>0.2857142857142857</v>
      </c>
      <c r="BE6">
        <v>0</v>
      </c>
      <c r="BF6">
        <v>0</v>
      </c>
      <c r="BG6" s="10">
        <f t="shared" si="42"/>
        <v>0</v>
      </c>
      <c r="BH6" s="2">
        <f t="shared" si="4"/>
        <v>0</v>
      </c>
      <c r="BI6">
        <v>0</v>
      </c>
      <c r="BJ6">
        <v>0</v>
      </c>
      <c r="BK6" s="10">
        <f t="shared" si="43"/>
        <v>0</v>
      </c>
      <c r="BL6" s="2">
        <f t="shared" si="44"/>
        <v>0</v>
      </c>
      <c r="BM6" s="10">
        <f t="shared" si="45"/>
        <v>1</v>
      </c>
      <c r="BN6" s="10">
        <f t="shared" si="46"/>
        <v>0</v>
      </c>
      <c r="BO6" s="10">
        <f t="shared" si="47"/>
        <v>1</v>
      </c>
      <c r="BP6" s="2">
        <f t="shared" si="48"/>
        <v>0.2857142857142857</v>
      </c>
      <c r="BQ6">
        <v>4</v>
      </c>
      <c r="BR6">
        <v>4</v>
      </c>
      <c r="BS6" s="10">
        <f t="shared" si="49"/>
        <v>0</v>
      </c>
      <c r="BT6" s="2">
        <f t="shared" si="5"/>
        <v>0</v>
      </c>
      <c r="BU6">
        <v>3</v>
      </c>
      <c r="BV6">
        <v>2</v>
      </c>
      <c r="BW6" s="10">
        <f t="shared" si="50"/>
        <v>1</v>
      </c>
      <c r="BX6" s="2">
        <f t="shared" si="6"/>
        <v>0.2857142857142857</v>
      </c>
      <c r="BY6">
        <v>3</v>
      </c>
      <c r="BZ6">
        <v>2</v>
      </c>
      <c r="CA6" s="10">
        <f t="shared" si="51"/>
        <v>1</v>
      </c>
      <c r="CB6" s="2">
        <f t="shared" si="7"/>
        <v>0.2857142857142857</v>
      </c>
      <c r="CC6">
        <v>1</v>
      </c>
      <c r="CD6">
        <v>0</v>
      </c>
      <c r="CE6" s="10">
        <f t="shared" si="52"/>
        <v>1</v>
      </c>
      <c r="CF6" s="2">
        <f t="shared" si="8"/>
        <v>0.2857142857142857</v>
      </c>
      <c r="CG6">
        <v>1</v>
      </c>
      <c r="CH6">
        <v>1</v>
      </c>
      <c r="CI6" s="10">
        <f t="shared" si="53"/>
        <v>0</v>
      </c>
      <c r="CJ6" s="2">
        <f t="shared" si="9"/>
        <v>0</v>
      </c>
      <c r="CK6">
        <v>1</v>
      </c>
      <c r="CL6">
        <v>1</v>
      </c>
      <c r="CM6" s="10">
        <f t="shared" si="54"/>
        <v>0</v>
      </c>
      <c r="CN6" s="2">
        <f t="shared" si="10"/>
        <v>0</v>
      </c>
      <c r="CO6">
        <v>1</v>
      </c>
      <c r="CP6">
        <v>1</v>
      </c>
      <c r="CQ6" s="10">
        <f t="shared" si="55"/>
        <v>0</v>
      </c>
      <c r="CR6" s="2">
        <f t="shared" si="11"/>
        <v>0</v>
      </c>
      <c r="CS6">
        <v>0</v>
      </c>
      <c r="CT6">
        <v>0</v>
      </c>
      <c r="CU6" s="10">
        <f t="shared" si="56"/>
        <v>0</v>
      </c>
      <c r="CV6" s="2">
        <f t="shared" si="12"/>
        <v>0</v>
      </c>
      <c r="CW6">
        <v>0</v>
      </c>
      <c r="CX6">
        <v>0</v>
      </c>
      <c r="CY6" s="10">
        <f t="shared" si="57"/>
        <v>0</v>
      </c>
      <c r="CZ6" s="2">
        <f t="shared" si="13"/>
        <v>0</v>
      </c>
      <c r="DA6">
        <v>0</v>
      </c>
      <c r="DB6">
        <v>0</v>
      </c>
      <c r="DC6" s="10">
        <f t="shared" si="58"/>
        <v>0</v>
      </c>
      <c r="DD6" s="2">
        <f t="shared" si="14"/>
        <v>0</v>
      </c>
      <c r="DE6">
        <v>1</v>
      </c>
      <c r="DF6">
        <v>1</v>
      </c>
      <c r="DG6" s="10">
        <f t="shared" si="59"/>
        <v>0</v>
      </c>
      <c r="DH6" s="2">
        <f t="shared" si="15"/>
        <v>0</v>
      </c>
      <c r="DI6">
        <v>0</v>
      </c>
      <c r="DJ6">
        <v>0</v>
      </c>
      <c r="DK6" s="10">
        <f t="shared" si="60"/>
        <v>0</v>
      </c>
      <c r="DL6" s="2">
        <f t="shared" si="16"/>
        <v>0</v>
      </c>
      <c r="DM6">
        <v>0</v>
      </c>
      <c r="DN6">
        <v>0</v>
      </c>
      <c r="DO6" s="10">
        <f t="shared" si="61"/>
        <v>0</v>
      </c>
      <c r="DP6" s="2">
        <f t="shared" si="17"/>
        <v>0</v>
      </c>
      <c r="DQ6">
        <v>2</v>
      </c>
      <c r="DR6">
        <v>1</v>
      </c>
      <c r="DS6" s="10">
        <f t="shared" si="62"/>
        <v>1</v>
      </c>
      <c r="DT6" s="2">
        <f t="shared" si="18"/>
        <v>0.2857142857142857</v>
      </c>
      <c r="DU6">
        <v>0</v>
      </c>
      <c r="DV6">
        <v>0</v>
      </c>
      <c r="DW6" s="10">
        <f t="shared" si="63"/>
        <v>0</v>
      </c>
      <c r="DX6" s="2">
        <f t="shared" si="19"/>
        <v>0</v>
      </c>
      <c r="DY6">
        <v>0</v>
      </c>
      <c r="DZ6">
        <v>0</v>
      </c>
      <c r="EA6" s="10">
        <f t="shared" si="64"/>
        <v>0</v>
      </c>
      <c r="EB6" s="2">
        <f t="shared" si="20"/>
        <v>0</v>
      </c>
      <c r="EC6" s="10">
        <f t="shared" si="65"/>
        <v>2</v>
      </c>
      <c r="ED6" s="10">
        <f t="shared" si="66"/>
        <v>1</v>
      </c>
      <c r="EE6" s="10">
        <f t="shared" si="67"/>
        <v>1</v>
      </c>
      <c r="EF6" s="2">
        <f t="shared" si="68"/>
        <v>0.2857142857142857</v>
      </c>
      <c r="EG6">
        <v>4</v>
      </c>
      <c r="EH6">
        <v>1</v>
      </c>
      <c r="EI6" s="10">
        <f t="shared" si="69"/>
        <v>3</v>
      </c>
      <c r="EJ6" s="2">
        <f t="shared" si="21"/>
        <v>0.8571428571428571</v>
      </c>
      <c r="EK6">
        <f t="shared" si="22"/>
        <v>23</v>
      </c>
      <c r="EL6">
        <f t="shared" si="23"/>
        <v>15</v>
      </c>
      <c r="EM6" s="10">
        <f t="shared" si="70"/>
        <v>8</v>
      </c>
      <c r="EN6" s="2">
        <f t="shared" si="24"/>
        <v>2.2857142857142856</v>
      </c>
      <c r="EO6" s="10">
        <v>2</v>
      </c>
      <c r="EP6" s="10">
        <v>2</v>
      </c>
      <c r="EQ6" s="10">
        <f t="shared" si="71"/>
        <v>0</v>
      </c>
      <c r="ER6" s="2">
        <f t="shared" si="72"/>
        <v>0</v>
      </c>
      <c r="ES6" s="10">
        <v>0</v>
      </c>
      <c r="ET6" s="10">
        <v>0</v>
      </c>
      <c r="EU6" s="10">
        <f t="shared" si="73"/>
        <v>0</v>
      </c>
      <c r="EV6" s="2">
        <f t="shared" si="25"/>
        <v>0</v>
      </c>
      <c r="EW6">
        <v>0</v>
      </c>
      <c r="EX6">
        <v>0</v>
      </c>
      <c r="EY6" s="10">
        <f t="shared" si="74"/>
        <v>0</v>
      </c>
      <c r="EZ6" s="2">
        <f t="shared" si="26"/>
        <v>0</v>
      </c>
      <c r="FA6">
        <v>0</v>
      </c>
      <c r="FB6">
        <v>0</v>
      </c>
      <c r="FC6" s="10">
        <f t="shared" si="75"/>
        <v>0</v>
      </c>
      <c r="FD6" s="2">
        <f t="shared" si="27"/>
        <v>0</v>
      </c>
      <c r="FE6">
        <f t="shared" si="76"/>
        <v>0</v>
      </c>
      <c r="FF6">
        <f t="shared" si="77"/>
        <v>0</v>
      </c>
      <c r="FG6" s="10">
        <f t="shared" si="78"/>
        <v>0</v>
      </c>
      <c r="FH6" s="2">
        <f t="shared" si="28"/>
        <v>0</v>
      </c>
      <c r="FI6">
        <v>0</v>
      </c>
      <c r="FJ6">
        <v>0</v>
      </c>
      <c r="FK6" s="10">
        <f t="shared" si="79"/>
        <v>0</v>
      </c>
      <c r="FL6" s="2">
        <f t="shared" si="80"/>
        <v>0</v>
      </c>
      <c r="FM6">
        <v>0</v>
      </c>
      <c r="FN6">
        <v>0</v>
      </c>
      <c r="FO6" s="10">
        <f t="shared" si="81"/>
        <v>0</v>
      </c>
      <c r="FP6" s="2">
        <f t="shared" si="82"/>
        <v>0</v>
      </c>
      <c r="FQ6">
        <v>0</v>
      </c>
      <c r="FR6">
        <v>0</v>
      </c>
      <c r="FS6" s="10">
        <f t="shared" si="83"/>
        <v>0</v>
      </c>
      <c r="FT6" s="2">
        <f t="shared" si="84"/>
        <v>0</v>
      </c>
      <c r="FU6" s="10">
        <f t="shared" si="85"/>
        <v>0</v>
      </c>
      <c r="FV6" s="10">
        <f t="shared" si="86"/>
        <v>0</v>
      </c>
      <c r="FW6" s="10">
        <f t="shared" si="87"/>
        <v>0</v>
      </c>
      <c r="FX6" s="2">
        <f t="shared" si="88"/>
        <v>0</v>
      </c>
      <c r="FY6">
        <v>0</v>
      </c>
      <c r="FZ6">
        <v>0</v>
      </c>
      <c r="GA6" s="10">
        <f t="shared" si="89"/>
        <v>0</v>
      </c>
      <c r="GB6" s="2">
        <f t="shared" si="90"/>
        <v>0</v>
      </c>
      <c r="GC6">
        <f t="shared" si="91"/>
        <v>0</v>
      </c>
      <c r="GD6">
        <f t="shared" si="92"/>
        <v>0</v>
      </c>
      <c r="GE6" s="10">
        <f t="shared" si="93"/>
        <v>0</v>
      </c>
      <c r="GF6" s="2">
        <f t="shared" si="94"/>
        <v>0</v>
      </c>
    </row>
    <row r="7" spans="1:188" x14ac:dyDescent="0.2">
      <c r="A7" t="s">
        <v>24</v>
      </c>
      <c r="B7" t="s">
        <v>31</v>
      </c>
      <c r="C7" s="1">
        <v>55.4</v>
      </c>
      <c r="D7" s="1">
        <v>48</v>
      </c>
      <c r="E7" s="1">
        <f t="shared" si="29"/>
        <v>7.3999999999999986</v>
      </c>
      <c r="F7">
        <v>12</v>
      </c>
      <c r="G7" t="s">
        <v>26</v>
      </c>
      <c r="H7" s="2">
        <v>-10.618</v>
      </c>
      <c r="I7" s="2">
        <f t="shared" si="30"/>
        <v>10.618</v>
      </c>
      <c r="J7" s="2">
        <v>-3.6962000000000002</v>
      </c>
      <c r="K7" s="2">
        <v>-5.0914000000000001</v>
      </c>
      <c r="L7" s="2">
        <v>-9.4851012720848207</v>
      </c>
      <c r="M7" s="2">
        <f t="shared" si="31"/>
        <v>9.4851012720848207</v>
      </c>
      <c r="N7" s="2">
        <v>-0.366951042402826</v>
      </c>
      <c r="O7" s="2">
        <v>-4.1844979505300399</v>
      </c>
      <c r="P7" s="1">
        <f t="shared" si="32"/>
        <v>3.6317804830009366</v>
      </c>
      <c r="Q7" s="1">
        <v>6.0937200000000002</v>
      </c>
      <c r="R7" s="1">
        <v>10.1562</v>
      </c>
      <c r="S7" s="1">
        <v>5.5859100000000002</v>
      </c>
      <c r="T7" s="1">
        <v>3.5</v>
      </c>
      <c r="U7" s="1">
        <v>82.414155274333396</v>
      </c>
      <c r="V7" s="1">
        <v>74.117400319720204</v>
      </c>
      <c r="W7" s="1">
        <v>23.309005754258301</v>
      </c>
      <c r="X7" s="2">
        <f t="shared" si="33"/>
        <v>0.31448763250883399</v>
      </c>
      <c r="Y7" s="1">
        <v>36.6658517482715</v>
      </c>
      <c r="Z7" s="1">
        <v>7.8569682317724601</v>
      </c>
      <c r="AA7" s="2">
        <f t="shared" si="34"/>
        <v>0.21428571428571416</v>
      </c>
      <c r="AB7" s="1">
        <v>37.451548571448697</v>
      </c>
      <c r="AC7" s="1">
        <v>14.0115933466609</v>
      </c>
      <c r="AD7" s="2">
        <f t="shared" si="35"/>
        <v>0.37412587412587478</v>
      </c>
      <c r="AE7" s="1">
        <v>38.891992747273697</v>
      </c>
      <c r="AF7" s="1">
        <v>0</v>
      </c>
      <c r="AG7" s="2">
        <f t="shared" si="36"/>
        <v>0</v>
      </c>
      <c r="AH7" s="1">
        <v>35.2254075724465</v>
      </c>
      <c r="AI7" s="1">
        <v>21.868561578433301</v>
      </c>
      <c r="AJ7" s="2">
        <f t="shared" si="37"/>
        <v>0.62081784386617023</v>
      </c>
      <c r="AK7" s="1">
        <v>33.261165514503404</v>
      </c>
      <c r="AL7" s="1">
        <v>2.2261409990022001</v>
      </c>
      <c r="AM7" s="2">
        <f t="shared" si="38"/>
        <v>6.6929133858267834E-2</v>
      </c>
      <c r="AN7" s="1">
        <v>40.856234805216801</v>
      </c>
      <c r="AO7" s="1">
        <v>19.642420579431199</v>
      </c>
      <c r="AP7" s="2">
        <f t="shared" si="0"/>
        <v>0.48076923076923189</v>
      </c>
      <c r="AQ7" s="2">
        <v>4.4095695324162E-2</v>
      </c>
      <c r="AR7" s="2">
        <v>0.02</v>
      </c>
      <c r="AS7">
        <v>1</v>
      </c>
      <c r="AT7">
        <v>1</v>
      </c>
      <c r="AU7" s="10">
        <f t="shared" si="39"/>
        <v>0</v>
      </c>
      <c r="AV7" s="2">
        <f t="shared" si="1"/>
        <v>0</v>
      </c>
      <c r="AW7">
        <v>1</v>
      </c>
      <c r="AX7">
        <v>1</v>
      </c>
      <c r="AY7" s="10">
        <f t="shared" si="40"/>
        <v>0</v>
      </c>
      <c r="AZ7" s="2">
        <f t="shared" si="2"/>
        <v>0</v>
      </c>
      <c r="BA7">
        <v>2</v>
      </c>
      <c r="BB7">
        <v>1</v>
      </c>
      <c r="BC7" s="10">
        <f t="shared" si="41"/>
        <v>1</v>
      </c>
      <c r="BD7" s="2">
        <f t="shared" si="3"/>
        <v>0.2857142857142857</v>
      </c>
      <c r="BE7">
        <v>0</v>
      </c>
      <c r="BF7">
        <v>0</v>
      </c>
      <c r="BG7" s="10">
        <f t="shared" si="42"/>
        <v>0</v>
      </c>
      <c r="BH7" s="2">
        <f t="shared" si="4"/>
        <v>0</v>
      </c>
      <c r="BI7">
        <v>0</v>
      </c>
      <c r="BJ7">
        <v>1</v>
      </c>
      <c r="BK7" s="10">
        <f t="shared" si="43"/>
        <v>-1</v>
      </c>
      <c r="BL7" s="2">
        <f t="shared" si="44"/>
        <v>-0.2857142857142857</v>
      </c>
      <c r="BM7" s="10">
        <f t="shared" si="45"/>
        <v>2</v>
      </c>
      <c r="BN7" s="10">
        <f t="shared" si="46"/>
        <v>2</v>
      </c>
      <c r="BO7" s="10">
        <f t="shared" si="47"/>
        <v>0</v>
      </c>
      <c r="BP7" s="2">
        <f t="shared" si="48"/>
        <v>0</v>
      </c>
      <c r="BQ7">
        <v>1</v>
      </c>
      <c r="BR7">
        <v>2</v>
      </c>
      <c r="BS7" s="10">
        <f t="shared" si="49"/>
        <v>-1</v>
      </c>
      <c r="BT7" s="2">
        <f t="shared" si="5"/>
        <v>-0.2857142857142857</v>
      </c>
      <c r="BU7">
        <v>0</v>
      </c>
      <c r="BV7">
        <v>2</v>
      </c>
      <c r="BW7" s="10">
        <f t="shared" si="50"/>
        <v>-2</v>
      </c>
      <c r="BX7" s="2">
        <f t="shared" si="6"/>
        <v>-0.5714285714285714</v>
      </c>
      <c r="BY7">
        <v>2</v>
      </c>
      <c r="BZ7">
        <v>2</v>
      </c>
      <c r="CA7" s="10">
        <f t="shared" si="51"/>
        <v>0</v>
      </c>
      <c r="CB7" s="2">
        <f t="shared" si="7"/>
        <v>0</v>
      </c>
      <c r="CC7">
        <v>0</v>
      </c>
      <c r="CD7">
        <v>1</v>
      </c>
      <c r="CE7" s="10">
        <f t="shared" si="52"/>
        <v>-1</v>
      </c>
      <c r="CF7" s="2">
        <f t="shared" si="8"/>
        <v>-0.2857142857142857</v>
      </c>
      <c r="CG7">
        <v>0</v>
      </c>
      <c r="CH7">
        <v>1</v>
      </c>
      <c r="CI7" s="10">
        <f t="shared" si="53"/>
        <v>-1</v>
      </c>
      <c r="CJ7" s="2">
        <f t="shared" si="9"/>
        <v>-0.2857142857142857</v>
      </c>
      <c r="CK7">
        <v>1</v>
      </c>
      <c r="CL7">
        <v>1</v>
      </c>
      <c r="CM7" s="10">
        <f t="shared" si="54"/>
        <v>0</v>
      </c>
      <c r="CN7" s="2">
        <f t="shared" si="10"/>
        <v>0</v>
      </c>
      <c r="CO7">
        <v>3</v>
      </c>
      <c r="CP7">
        <v>4</v>
      </c>
      <c r="CQ7" s="10">
        <f t="shared" si="55"/>
        <v>-1</v>
      </c>
      <c r="CR7" s="2">
        <f t="shared" si="11"/>
        <v>-0.2857142857142857</v>
      </c>
      <c r="CS7">
        <v>4</v>
      </c>
      <c r="CT7">
        <v>2</v>
      </c>
      <c r="CU7" s="10">
        <f t="shared" si="56"/>
        <v>2</v>
      </c>
      <c r="CV7" s="2">
        <f t="shared" si="12"/>
        <v>0.5714285714285714</v>
      </c>
      <c r="CW7">
        <v>3</v>
      </c>
      <c r="CX7">
        <v>3</v>
      </c>
      <c r="CY7" s="10">
        <f t="shared" si="57"/>
        <v>0</v>
      </c>
      <c r="CZ7" s="2">
        <f t="shared" si="13"/>
        <v>0</v>
      </c>
      <c r="DA7">
        <v>1</v>
      </c>
      <c r="DB7">
        <v>1</v>
      </c>
      <c r="DC7" s="10">
        <f t="shared" si="58"/>
        <v>0</v>
      </c>
      <c r="DD7" s="2">
        <f t="shared" si="14"/>
        <v>0</v>
      </c>
      <c r="DE7">
        <v>1</v>
      </c>
      <c r="DF7">
        <v>2</v>
      </c>
      <c r="DG7" s="10">
        <f t="shared" si="59"/>
        <v>-1</v>
      </c>
      <c r="DH7" s="2">
        <f t="shared" si="15"/>
        <v>-0.2857142857142857</v>
      </c>
      <c r="DI7">
        <v>0</v>
      </c>
      <c r="DJ7">
        <v>1</v>
      </c>
      <c r="DK7" s="10">
        <f t="shared" si="60"/>
        <v>-1</v>
      </c>
      <c r="DL7" s="2">
        <f t="shared" si="16"/>
        <v>-0.2857142857142857</v>
      </c>
      <c r="DM7">
        <v>0</v>
      </c>
      <c r="DN7">
        <v>0</v>
      </c>
      <c r="DO7" s="10">
        <f t="shared" si="61"/>
        <v>0</v>
      </c>
      <c r="DP7" s="2">
        <f t="shared" si="17"/>
        <v>0</v>
      </c>
      <c r="DQ7">
        <v>0</v>
      </c>
      <c r="DR7">
        <v>0</v>
      </c>
      <c r="DS7" s="10">
        <f t="shared" si="62"/>
        <v>0</v>
      </c>
      <c r="DT7" s="2">
        <f t="shared" si="18"/>
        <v>0</v>
      </c>
      <c r="DU7">
        <v>0</v>
      </c>
      <c r="DV7">
        <v>0</v>
      </c>
      <c r="DW7" s="10">
        <f t="shared" si="63"/>
        <v>0</v>
      </c>
      <c r="DX7" s="2">
        <f t="shared" si="19"/>
        <v>0</v>
      </c>
      <c r="DY7">
        <v>0</v>
      </c>
      <c r="DZ7">
        <v>0</v>
      </c>
      <c r="EA7" s="10">
        <f t="shared" si="64"/>
        <v>0</v>
      </c>
      <c r="EB7" s="2">
        <f t="shared" si="20"/>
        <v>0</v>
      </c>
      <c r="EC7" s="10">
        <f t="shared" si="65"/>
        <v>0</v>
      </c>
      <c r="ED7" s="10">
        <f t="shared" si="66"/>
        <v>0</v>
      </c>
      <c r="EE7" s="10">
        <f t="shared" si="67"/>
        <v>0</v>
      </c>
      <c r="EF7" s="2">
        <f t="shared" si="68"/>
        <v>0</v>
      </c>
      <c r="EG7">
        <v>0</v>
      </c>
      <c r="EH7">
        <v>0</v>
      </c>
      <c r="EI7" s="10">
        <f t="shared" si="69"/>
        <v>0</v>
      </c>
      <c r="EJ7" s="2">
        <f t="shared" si="21"/>
        <v>0</v>
      </c>
      <c r="EK7">
        <f t="shared" si="22"/>
        <v>20</v>
      </c>
      <c r="EL7">
        <f t="shared" si="23"/>
        <v>26</v>
      </c>
      <c r="EM7" s="10">
        <f t="shared" si="70"/>
        <v>-6</v>
      </c>
      <c r="EN7" s="2">
        <f t="shared" si="24"/>
        <v>-1.7142857142857142</v>
      </c>
      <c r="EO7" s="10">
        <v>3</v>
      </c>
      <c r="EP7" s="10">
        <v>3</v>
      </c>
      <c r="EQ7" s="10">
        <f t="shared" si="71"/>
        <v>0</v>
      </c>
      <c r="ER7" s="2">
        <f t="shared" si="72"/>
        <v>0</v>
      </c>
      <c r="ES7" s="10">
        <v>1864.5</v>
      </c>
      <c r="ET7" s="10">
        <v>1025</v>
      </c>
      <c r="EU7" s="10">
        <f t="shared" si="73"/>
        <v>839.5</v>
      </c>
      <c r="EV7" s="2">
        <f t="shared" si="25"/>
        <v>239.85714285714286</v>
      </c>
      <c r="EW7">
        <v>4</v>
      </c>
      <c r="EX7">
        <v>3</v>
      </c>
      <c r="EY7" s="10">
        <f t="shared" si="74"/>
        <v>1</v>
      </c>
      <c r="EZ7" s="2">
        <f t="shared" si="26"/>
        <v>0.2857142857142857</v>
      </c>
      <c r="FA7">
        <v>0</v>
      </c>
      <c r="FB7">
        <v>3</v>
      </c>
      <c r="FC7" s="10">
        <f t="shared" si="75"/>
        <v>-3</v>
      </c>
      <c r="FD7" s="2">
        <f t="shared" si="27"/>
        <v>-0.8571428571428571</v>
      </c>
      <c r="FE7">
        <f t="shared" si="76"/>
        <v>4</v>
      </c>
      <c r="FF7">
        <f t="shared" si="77"/>
        <v>6</v>
      </c>
      <c r="FG7" s="10">
        <f t="shared" si="78"/>
        <v>-2</v>
      </c>
      <c r="FH7" s="2">
        <f t="shared" si="28"/>
        <v>-0.5714285714285714</v>
      </c>
      <c r="FI7">
        <v>1</v>
      </c>
      <c r="FJ7">
        <v>2</v>
      </c>
      <c r="FK7" s="10">
        <f t="shared" si="79"/>
        <v>-1</v>
      </c>
      <c r="FL7" s="2">
        <f t="shared" si="80"/>
        <v>-0.2857142857142857</v>
      </c>
      <c r="FM7">
        <v>3</v>
      </c>
      <c r="FN7">
        <v>2</v>
      </c>
      <c r="FO7" s="10">
        <f t="shared" si="81"/>
        <v>1</v>
      </c>
      <c r="FP7" s="2">
        <f t="shared" si="82"/>
        <v>0.2857142857142857</v>
      </c>
      <c r="FQ7">
        <v>4</v>
      </c>
      <c r="FR7">
        <v>3</v>
      </c>
      <c r="FS7" s="10">
        <f t="shared" si="83"/>
        <v>1</v>
      </c>
      <c r="FT7" s="2">
        <f t="shared" si="84"/>
        <v>0.2857142857142857</v>
      </c>
      <c r="FU7" s="10">
        <f t="shared" si="85"/>
        <v>8</v>
      </c>
      <c r="FV7" s="10">
        <f t="shared" si="86"/>
        <v>7</v>
      </c>
      <c r="FW7" s="10">
        <f t="shared" si="87"/>
        <v>1</v>
      </c>
      <c r="FX7" s="2">
        <f t="shared" si="88"/>
        <v>0.2857142857142857</v>
      </c>
      <c r="FY7">
        <v>1</v>
      </c>
      <c r="FZ7">
        <v>2</v>
      </c>
      <c r="GA7" s="10">
        <f t="shared" si="89"/>
        <v>-1</v>
      </c>
      <c r="GB7" s="2">
        <f t="shared" si="90"/>
        <v>-0.2857142857142857</v>
      </c>
      <c r="GC7">
        <f t="shared" si="91"/>
        <v>13</v>
      </c>
      <c r="GD7">
        <f t="shared" si="92"/>
        <v>15</v>
      </c>
      <c r="GE7" s="10">
        <f t="shared" si="93"/>
        <v>-2</v>
      </c>
      <c r="GF7" s="2">
        <f t="shared" si="94"/>
        <v>-0.5714285714285714</v>
      </c>
    </row>
    <row r="8" spans="1:188" x14ac:dyDescent="0.2">
      <c r="A8" t="s">
        <v>14</v>
      </c>
      <c r="B8" t="s">
        <v>32</v>
      </c>
      <c r="C8" s="1">
        <v>57.8</v>
      </c>
      <c r="D8" s="1">
        <v>52</v>
      </c>
      <c r="E8" s="1">
        <f t="shared" si="29"/>
        <v>5.7999999999999972</v>
      </c>
      <c r="F8">
        <v>6</v>
      </c>
      <c r="G8" t="s">
        <v>26</v>
      </c>
      <c r="H8" s="2">
        <v>-8.2690999999999999</v>
      </c>
      <c r="I8" s="2">
        <f t="shared" si="30"/>
        <v>8.2690999999999999</v>
      </c>
      <c r="J8" s="2">
        <v>-0.21878</v>
      </c>
      <c r="K8" s="2">
        <v>-2.5297999999999998</v>
      </c>
      <c r="L8" s="2">
        <v>-9.4704837755101998</v>
      </c>
      <c r="M8" s="2">
        <f t="shared" si="31"/>
        <v>9.4704837755101998</v>
      </c>
      <c r="N8" s="2">
        <v>-2.2324640306122401</v>
      </c>
      <c r="O8" s="2">
        <v>-3.2791744387755202</v>
      </c>
      <c r="P8" s="1">
        <f t="shared" si="32"/>
        <v>2.4616678087613741</v>
      </c>
      <c r="Q8" s="1">
        <v>9.6483899999999991</v>
      </c>
      <c r="R8" s="1">
        <v>9.1405799999999999</v>
      </c>
      <c r="S8" s="1">
        <v>5.0781000000000001</v>
      </c>
      <c r="T8" s="1">
        <v>2.2999999999999998</v>
      </c>
      <c r="U8" s="1">
        <v>52.235759738959999</v>
      </c>
      <c r="V8" s="1">
        <v>76.998288671370105</v>
      </c>
      <c r="W8" s="1">
        <v>14.797290169838099</v>
      </c>
      <c r="X8" s="2">
        <f t="shared" si="33"/>
        <v>0.19217687074829889</v>
      </c>
      <c r="Y8" s="1">
        <v>39.4157906293918</v>
      </c>
      <c r="Z8" s="1">
        <v>7.4641198201838401</v>
      </c>
      <c r="AA8" s="2">
        <f t="shared" si="34"/>
        <v>0.18936877076411987</v>
      </c>
      <c r="AB8" s="1">
        <v>37.582498041978297</v>
      </c>
      <c r="AC8" s="1">
        <v>5.63082723277026</v>
      </c>
      <c r="AD8" s="2">
        <f t="shared" si="35"/>
        <v>0.14982578397212523</v>
      </c>
      <c r="AE8" s="1">
        <v>39.284841158862299</v>
      </c>
      <c r="AF8" s="1">
        <v>12.9639975824246</v>
      </c>
      <c r="AG8" s="2">
        <f t="shared" si="36"/>
        <v>0.33000000000000107</v>
      </c>
      <c r="AH8" s="1">
        <v>37.713447512507798</v>
      </c>
      <c r="AI8" s="1">
        <v>0.13094947052954101</v>
      </c>
      <c r="AJ8" s="2">
        <f t="shared" si="37"/>
        <v>3.4722222222222233E-3</v>
      </c>
      <c r="AK8" s="1">
        <v>37.844396983037399</v>
      </c>
      <c r="AL8" s="1">
        <v>10.737856583422399</v>
      </c>
      <c r="AM8" s="2">
        <f t="shared" si="38"/>
        <v>0.28373702422145392</v>
      </c>
      <c r="AN8" s="1">
        <v>39.153891688332799</v>
      </c>
      <c r="AO8" s="1">
        <v>2.3570904695317401</v>
      </c>
      <c r="AP8" s="2">
        <f t="shared" si="0"/>
        <v>6.0200668896321065E-2</v>
      </c>
      <c r="AQ8" s="2">
        <v>6.7601046015506996E-2</v>
      </c>
      <c r="AR8" s="2">
        <v>0.94642857142857095</v>
      </c>
      <c r="AS8">
        <v>1</v>
      </c>
      <c r="AT8">
        <v>0</v>
      </c>
      <c r="AU8" s="10">
        <f t="shared" si="39"/>
        <v>1</v>
      </c>
      <c r="AV8" s="2">
        <f t="shared" si="1"/>
        <v>0.43478260869565222</v>
      </c>
      <c r="AW8">
        <v>3</v>
      </c>
      <c r="AX8">
        <v>1</v>
      </c>
      <c r="AY8" s="10">
        <f t="shared" si="40"/>
        <v>2</v>
      </c>
      <c r="AZ8" s="2">
        <f t="shared" si="2"/>
        <v>0.86956521739130443</v>
      </c>
      <c r="BA8">
        <v>1</v>
      </c>
      <c r="BB8">
        <v>0</v>
      </c>
      <c r="BC8" s="10">
        <f t="shared" si="41"/>
        <v>1</v>
      </c>
      <c r="BD8" s="2">
        <f t="shared" si="3"/>
        <v>0.43478260869565222</v>
      </c>
      <c r="BE8">
        <v>0</v>
      </c>
      <c r="BF8">
        <v>0</v>
      </c>
      <c r="BG8" s="10">
        <f t="shared" si="42"/>
        <v>0</v>
      </c>
      <c r="BH8" s="2">
        <f t="shared" si="4"/>
        <v>0</v>
      </c>
      <c r="BI8">
        <v>0</v>
      </c>
      <c r="BJ8">
        <v>0</v>
      </c>
      <c r="BK8" s="10">
        <f t="shared" si="43"/>
        <v>0</v>
      </c>
      <c r="BL8" s="2">
        <f t="shared" si="44"/>
        <v>0</v>
      </c>
      <c r="BM8" s="10">
        <f t="shared" si="45"/>
        <v>1</v>
      </c>
      <c r="BN8" s="10">
        <f t="shared" si="46"/>
        <v>0</v>
      </c>
      <c r="BO8" s="10">
        <f t="shared" si="47"/>
        <v>1</v>
      </c>
      <c r="BP8" s="2">
        <f t="shared" si="48"/>
        <v>0.43478260869565222</v>
      </c>
      <c r="BQ8">
        <v>4</v>
      </c>
      <c r="BR8">
        <v>3</v>
      </c>
      <c r="BS8" s="10">
        <f t="shared" si="49"/>
        <v>1</v>
      </c>
      <c r="BT8" s="2">
        <f t="shared" si="5"/>
        <v>0.43478260869565222</v>
      </c>
      <c r="BU8">
        <v>3</v>
      </c>
      <c r="BV8">
        <v>2</v>
      </c>
      <c r="BW8" s="10">
        <f t="shared" si="50"/>
        <v>1</v>
      </c>
      <c r="BX8" s="2">
        <f t="shared" si="6"/>
        <v>0.43478260869565222</v>
      </c>
      <c r="BY8">
        <v>3</v>
      </c>
      <c r="BZ8">
        <v>2</v>
      </c>
      <c r="CA8" s="10">
        <f t="shared" si="51"/>
        <v>1</v>
      </c>
      <c r="CB8" s="2">
        <f t="shared" si="7"/>
        <v>0.43478260869565222</v>
      </c>
      <c r="CC8">
        <v>2</v>
      </c>
      <c r="CD8">
        <v>1</v>
      </c>
      <c r="CE8" s="10">
        <f t="shared" si="52"/>
        <v>1</v>
      </c>
      <c r="CF8" s="2">
        <f t="shared" si="8"/>
        <v>0.43478260869565222</v>
      </c>
      <c r="CG8">
        <v>1</v>
      </c>
      <c r="CH8">
        <v>1</v>
      </c>
      <c r="CI8" s="10">
        <f t="shared" si="53"/>
        <v>0</v>
      </c>
      <c r="CJ8" s="2">
        <f t="shared" si="9"/>
        <v>0</v>
      </c>
      <c r="CK8">
        <v>0</v>
      </c>
      <c r="CL8">
        <v>0</v>
      </c>
      <c r="CM8" s="10">
        <f t="shared" si="54"/>
        <v>0</v>
      </c>
      <c r="CN8" s="2">
        <f t="shared" si="10"/>
        <v>0</v>
      </c>
      <c r="CO8">
        <v>1</v>
      </c>
      <c r="CP8">
        <v>0</v>
      </c>
      <c r="CQ8" s="10">
        <f t="shared" si="55"/>
        <v>1</v>
      </c>
      <c r="CR8" s="2">
        <f t="shared" si="11"/>
        <v>0.43478260869565222</v>
      </c>
      <c r="CS8">
        <v>0</v>
      </c>
      <c r="CT8">
        <v>0</v>
      </c>
      <c r="CU8" s="10">
        <f t="shared" si="56"/>
        <v>0</v>
      </c>
      <c r="CV8" s="2">
        <f t="shared" si="12"/>
        <v>0</v>
      </c>
      <c r="CW8">
        <v>1</v>
      </c>
      <c r="CX8">
        <v>0</v>
      </c>
      <c r="CY8" s="10">
        <f t="shared" si="57"/>
        <v>1</v>
      </c>
      <c r="CZ8" s="2">
        <f t="shared" si="13"/>
        <v>0.43478260869565222</v>
      </c>
      <c r="DA8">
        <v>0</v>
      </c>
      <c r="DB8">
        <v>0</v>
      </c>
      <c r="DC8" s="10">
        <f t="shared" si="58"/>
        <v>0</v>
      </c>
      <c r="DD8" s="2">
        <f t="shared" si="14"/>
        <v>0</v>
      </c>
      <c r="DE8">
        <v>2</v>
      </c>
      <c r="DF8">
        <v>1</v>
      </c>
      <c r="DG8" s="10">
        <f t="shared" si="59"/>
        <v>1</v>
      </c>
      <c r="DH8" s="2">
        <f t="shared" si="15"/>
        <v>0.43478260869565222</v>
      </c>
      <c r="DI8">
        <v>0</v>
      </c>
      <c r="DJ8">
        <v>0</v>
      </c>
      <c r="DK8" s="10">
        <f t="shared" si="60"/>
        <v>0</v>
      </c>
      <c r="DL8" s="2">
        <f t="shared" si="16"/>
        <v>0</v>
      </c>
      <c r="DM8">
        <v>0</v>
      </c>
      <c r="DN8">
        <v>0</v>
      </c>
      <c r="DO8" s="10">
        <f t="shared" si="61"/>
        <v>0</v>
      </c>
      <c r="DP8" s="2">
        <f t="shared" si="17"/>
        <v>0</v>
      </c>
      <c r="DQ8">
        <v>0</v>
      </c>
      <c r="DR8">
        <v>0</v>
      </c>
      <c r="DS8" s="10">
        <f t="shared" si="62"/>
        <v>0</v>
      </c>
      <c r="DT8" s="2">
        <f t="shared" si="18"/>
        <v>0</v>
      </c>
      <c r="DU8">
        <v>0</v>
      </c>
      <c r="DV8">
        <v>0</v>
      </c>
      <c r="DW8" s="10">
        <f t="shared" si="63"/>
        <v>0</v>
      </c>
      <c r="DX8" s="2">
        <f t="shared" si="19"/>
        <v>0</v>
      </c>
      <c r="DY8">
        <v>0</v>
      </c>
      <c r="DZ8">
        <v>0</v>
      </c>
      <c r="EA8" s="10">
        <f t="shared" si="64"/>
        <v>0</v>
      </c>
      <c r="EB8" s="2">
        <f t="shared" si="20"/>
        <v>0</v>
      </c>
      <c r="EC8" s="10">
        <f t="shared" si="65"/>
        <v>0</v>
      </c>
      <c r="ED8" s="10">
        <f t="shared" si="66"/>
        <v>0</v>
      </c>
      <c r="EE8" s="10">
        <f t="shared" si="67"/>
        <v>0</v>
      </c>
      <c r="EF8" s="2">
        <f t="shared" si="68"/>
        <v>0</v>
      </c>
      <c r="EG8">
        <v>0</v>
      </c>
      <c r="EH8">
        <v>0</v>
      </c>
      <c r="EI8" s="10">
        <f t="shared" si="69"/>
        <v>0</v>
      </c>
      <c r="EJ8" s="2">
        <f t="shared" si="21"/>
        <v>0</v>
      </c>
      <c r="EK8">
        <f t="shared" si="22"/>
        <v>22</v>
      </c>
      <c r="EL8">
        <f t="shared" si="23"/>
        <v>11</v>
      </c>
      <c r="EM8" s="10">
        <f t="shared" si="70"/>
        <v>11</v>
      </c>
      <c r="EN8" s="2">
        <f t="shared" si="24"/>
        <v>4.7826086956521747</v>
      </c>
      <c r="EO8" s="10">
        <v>2</v>
      </c>
      <c r="EP8" s="10">
        <v>2</v>
      </c>
      <c r="EQ8" s="10">
        <f t="shared" si="71"/>
        <v>0</v>
      </c>
      <c r="ER8" s="2">
        <f t="shared" si="72"/>
        <v>0</v>
      </c>
      <c r="ES8" s="10">
        <v>2705</v>
      </c>
      <c r="ET8" s="10">
        <v>760</v>
      </c>
      <c r="EU8" s="10">
        <f t="shared" si="73"/>
        <v>1945</v>
      </c>
      <c r="EV8" s="2">
        <f t="shared" si="25"/>
        <v>845.6521739130435</v>
      </c>
      <c r="EW8">
        <v>3</v>
      </c>
      <c r="EX8">
        <v>0</v>
      </c>
      <c r="EY8" s="10">
        <f t="shared" si="74"/>
        <v>3</v>
      </c>
      <c r="EZ8" s="2">
        <f t="shared" si="26"/>
        <v>1.3043478260869565</v>
      </c>
      <c r="FA8">
        <v>2</v>
      </c>
      <c r="FB8">
        <v>0</v>
      </c>
      <c r="FC8" s="10">
        <f t="shared" si="75"/>
        <v>2</v>
      </c>
      <c r="FD8" s="2">
        <f t="shared" si="27"/>
        <v>0.86956521739130443</v>
      </c>
      <c r="FE8">
        <f t="shared" si="76"/>
        <v>5</v>
      </c>
      <c r="FF8">
        <f t="shared" si="77"/>
        <v>0</v>
      </c>
      <c r="FG8" s="10">
        <f t="shared" si="78"/>
        <v>5</v>
      </c>
      <c r="FH8" s="2">
        <f t="shared" si="28"/>
        <v>2.1739130434782612</v>
      </c>
      <c r="FI8">
        <v>3</v>
      </c>
      <c r="FJ8">
        <v>1</v>
      </c>
      <c r="FK8" s="10">
        <f t="shared" si="79"/>
        <v>2</v>
      </c>
      <c r="FL8" s="2">
        <f t="shared" si="80"/>
        <v>0.86956521739130443</v>
      </c>
      <c r="FM8">
        <v>3</v>
      </c>
      <c r="FN8">
        <v>1</v>
      </c>
      <c r="FO8" s="10">
        <f t="shared" si="81"/>
        <v>2</v>
      </c>
      <c r="FP8" s="2">
        <f t="shared" si="82"/>
        <v>0.86956521739130443</v>
      </c>
      <c r="FQ8">
        <v>2</v>
      </c>
      <c r="FR8">
        <v>1</v>
      </c>
      <c r="FS8" s="10">
        <f t="shared" si="83"/>
        <v>1</v>
      </c>
      <c r="FT8" s="2">
        <f t="shared" si="84"/>
        <v>0.43478260869565222</v>
      </c>
      <c r="FU8" s="10">
        <f t="shared" si="85"/>
        <v>8</v>
      </c>
      <c r="FV8" s="10">
        <f t="shared" si="86"/>
        <v>3</v>
      </c>
      <c r="FW8" s="10">
        <f t="shared" si="87"/>
        <v>5</v>
      </c>
      <c r="FX8" s="2">
        <f t="shared" si="88"/>
        <v>2.1739130434782612</v>
      </c>
      <c r="FY8">
        <v>1</v>
      </c>
      <c r="FZ8">
        <v>0</v>
      </c>
      <c r="GA8" s="10">
        <f t="shared" si="89"/>
        <v>1</v>
      </c>
      <c r="GB8" s="2">
        <f t="shared" si="90"/>
        <v>0.43478260869565222</v>
      </c>
      <c r="GC8">
        <f t="shared" si="91"/>
        <v>14</v>
      </c>
      <c r="GD8">
        <f t="shared" si="92"/>
        <v>3</v>
      </c>
      <c r="GE8" s="10">
        <f t="shared" si="93"/>
        <v>11</v>
      </c>
      <c r="GF8" s="2">
        <f t="shared" si="94"/>
        <v>4.7826086956521747</v>
      </c>
    </row>
    <row r="9" spans="1:188" x14ac:dyDescent="0.2">
      <c r="A9" t="s">
        <v>4</v>
      </c>
      <c r="B9" t="s">
        <v>31</v>
      </c>
      <c r="C9" s="1">
        <v>56.3</v>
      </c>
      <c r="D9" s="1">
        <v>46</v>
      </c>
      <c r="E9" s="1">
        <f t="shared" si="29"/>
        <v>10.299999999999997</v>
      </c>
      <c r="F9">
        <v>24</v>
      </c>
      <c r="G9" t="s">
        <v>26</v>
      </c>
      <c r="H9" s="2">
        <v>-11.47</v>
      </c>
      <c r="I9" s="2">
        <f t="shared" si="30"/>
        <v>11.47</v>
      </c>
      <c r="J9" s="2">
        <v>-3.0011999999999999</v>
      </c>
      <c r="K9" s="2">
        <v>3.1732999999999998</v>
      </c>
      <c r="L9" s="2">
        <v>-10.2824854991243</v>
      </c>
      <c r="M9" s="2">
        <f t="shared" si="31"/>
        <v>10.2824854991243</v>
      </c>
      <c r="N9" s="2">
        <v>-2.1192841155866899</v>
      </c>
      <c r="O9" s="2">
        <v>-3.2282842381786399</v>
      </c>
      <c r="P9" s="1">
        <f t="shared" si="32"/>
        <v>6.5702547192226692</v>
      </c>
      <c r="Q9" s="1">
        <v>8.1249599999999997</v>
      </c>
      <c r="R9" s="1">
        <v>9.1405799999999999</v>
      </c>
      <c r="S9" s="1">
        <v>5.5859100000000002</v>
      </c>
      <c r="T9" s="1">
        <v>3</v>
      </c>
      <c r="U9" s="1">
        <v>73.851759382509499</v>
      </c>
      <c r="V9" s="1">
        <v>74.772147672367893</v>
      </c>
      <c r="W9" s="1">
        <v>0</v>
      </c>
      <c r="X9" s="2">
        <f t="shared" si="33"/>
        <v>0</v>
      </c>
      <c r="Y9" s="1">
        <v>40.463386393628198</v>
      </c>
      <c r="Z9" s="1">
        <v>0</v>
      </c>
      <c r="AA9" s="2">
        <f t="shared" si="34"/>
        <v>0</v>
      </c>
      <c r="AB9" s="1">
        <v>34.308761278739702</v>
      </c>
      <c r="AC9" s="1">
        <v>0</v>
      </c>
      <c r="AD9" s="2">
        <f t="shared" si="35"/>
        <v>0</v>
      </c>
      <c r="AE9" s="1">
        <v>40.463386393628198</v>
      </c>
      <c r="AF9" s="1">
        <v>0</v>
      </c>
      <c r="AG9" s="2">
        <f t="shared" si="36"/>
        <v>0</v>
      </c>
      <c r="AH9" s="1">
        <v>34.308761278739702</v>
      </c>
      <c r="AI9" s="1">
        <v>0</v>
      </c>
      <c r="AJ9" s="2">
        <f t="shared" si="37"/>
        <v>0</v>
      </c>
      <c r="AK9" s="1">
        <v>39.284841158862299</v>
      </c>
      <c r="AL9" s="1">
        <v>0</v>
      </c>
      <c r="AM9" s="2">
        <f t="shared" si="38"/>
        <v>0</v>
      </c>
      <c r="AN9" s="1">
        <v>35.487306513505601</v>
      </c>
      <c r="AO9" s="1">
        <v>0</v>
      </c>
      <c r="AP9" s="2">
        <f t="shared" si="0"/>
        <v>0</v>
      </c>
      <c r="AQ9" s="2">
        <v>1.4290818149339E-4</v>
      </c>
      <c r="AR9" s="2"/>
      <c r="AS9">
        <v>1</v>
      </c>
      <c r="AT9">
        <v>0</v>
      </c>
      <c r="AU9" s="10">
        <f t="shared" si="39"/>
        <v>1</v>
      </c>
      <c r="AV9" s="2">
        <f t="shared" si="1"/>
        <v>0.33333333333333331</v>
      </c>
      <c r="AW9">
        <v>2</v>
      </c>
      <c r="AX9">
        <v>0</v>
      </c>
      <c r="AY9" s="10">
        <f t="shared" si="40"/>
        <v>2</v>
      </c>
      <c r="AZ9" s="2">
        <f t="shared" si="2"/>
        <v>0.66666666666666663</v>
      </c>
      <c r="BA9">
        <v>2</v>
      </c>
      <c r="BB9">
        <v>1</v>
      </c>
      <c r="BC9" s="10">
        <f t="shared" si="41"/>
        <v>1</v>
      </c>
      <c r="BD9" s="2">
        <f t="shared" si="3"/>
        <v>0.33333333333333331</v>
      </c>
      <c r="BE9">
        <v>2</v>
      </c>
      <c r="BF9">
        <v>1</v>
      </c>
      <c r="BG9" s="10">
        <f t="shared" si="42"/>
        <v>1</v>
      </c>
      <c r="BH9" s="2">
        <f t="shared" si="4"/>
        <v>0.33333333333333331</v>
      </c>
      <c r="BI9">
        <v>0</v>
      </c>
      <c r="BJ9">
        <v>0</v>
      </c>
      <c r="BK9" s="10">
        <f t="shared" si="43"/>
        <v>0</v>
      </c>
      <c r="BL9" s="2">
        <f t="shared" si="44"/>
        <v>0</v>
      </c>
      <c r="BM9" s="10">
        <f t="shared" si="45"/>
        <v>4</v>
      </c>
      <c r="BN9" s="10">
        <f t="shared" si="46"/>
        <v>2</v>
      </c>
      <c r="BO9" s="10">
        <f t="shared" si="47"/>
        <v>2</v>
      </c>
      <c r="BP9" s="2">
        <f t="shared" si="48"/>
        <v>0.66666666666666663</v>
      </c>
      <c r="BQ9">
        <v>0</v>
      </c>
      <c r="BR9">
        <v>0</v>
      </c>
      <c r="BS9" s="10">
        <f t="shared" si="49"/>
        <v>0</v>
      </c>
      <c r="BT9" s="2">
        <f t="shared" si="5"/>
        <v>0</v>
      </c>
      <c r="BU9">
        <v>1</v>
      </c>
      <c r="BV9">
        <v>0</v>
      </c>
      <c r="BW9" s="10">
        <f t="shared" si="50"/>
        <v>1</v>
      </c>
      <c r="BX9" s="2">
        <f t="shared" si="6"/>
        <v>0.33333333333333331</v>
      </c>
      <c r="BY9">
        <v>0</v>
      </c>
      <c r="BZ9">
        <v>0</v>
      </c>
      <c r="CA9" s="10">
        <f t="shared" si="51"/>
        <v>0</v>
      </c>
      <c r="CB9" s="2">
        <f t="shared" si="7"/>
        <v>0</v>
      </c>
      <c r="CC9">
        <v>1</v>
      </c>
      <c r="CD9">
        <v>0</v>
      </c>
      <c r="CE9" s="10">
        <f t="shared" si="52"/>
        <v>1</v>
      </c>
      <c r="CF9" s="2">
        <f t="shared" si="8"/>
        <v>0.33333333333333331</v>
      </c>
      <c r="CG9">
        <v>0</v>
      </c>
      <c r="CH9">
        <v>0</v>
      </c>
      <c r="CI9" s="10">
        <f t="shared" si="53"/>
        <v>0</v>
      </c>
      <c r="CJ9" s="2">
        <f t="shared" si="9"/>
        <v>0</v>
      </c>
      <c r="CK9">
        <v>0</v>
      </c>
      <c r="CL9">
        <v>0</v>
      </c>
      <c r="CM9" s="10">
        <f t="shared" si="54"/>
        <v>0</v>
      </c>
      <c r="CN9" s="2">
        <f t="shared" si="10"/>
        <v>0</v>
      </c>
      <c r="CO9">
        <v>1</v>
      </c>
      <c r="CP9">
        <v>1</v>
      </c>
      <c r="CQ9" s="10">
        <f t="shared" si="55"/>
        <v>0</v>
      </c>
      <c r="CR9" s="2">
        <f t="shared" si="11"/>
        <v>0</v>
      </c>
      <c r="CS9">
        <v>0</v>
      </c>
      <c r="CT9">
        <v>0</v>
      </c>
      <c r="CU9" s="10">
        <f t="shared" si="56"/>
        <v>0</v>
      </c>
      <c r="CV9" s="2">
        <f t="shared" si="12"/>
        <v>0</v>
      </c>
      <c r="CW9">
        <v>2</v>
      </c>
      <c r="CX9">
        <v>3</v>
      </c>
      <c r="CY9" s="10">
        <f t="shared" si="57"/>
        <v>-1</v>
      </c>
      <c r="CZ9" s="2">
        <f t="shared" si="13"/>
        <v>-0.33333333333333331</v>
      </c>
      <c r="DA9">
        <v>2</v>
      </c>
      <c r="DB9">
        <v>2</v>
      </c>
      <c r="DC9" s="10">
        <f t="shared" si="58"/>
        <v>0</v>
      </c>
      <c r="DD9" s="2">
        <f t="shared" si="14"/>
        <v>0</v>
      </c>
      <c r="DE9">
        <v>2</v>
      </c>
      <c r="DF9">
        <v>0</v>
      </c>
      <c r="DG9" s="10">
        <f t="shared" si="59"/>
        <v>2</v>
      </c>
      <c r="DH9" s="2">
        <f t="shared" si="15"/>
        <v>0.66666666666666663</v>
      </c>
      <c r="DI9">
        <v>2</v>
      </c>
      <c r="DJ9">
        <v>0</v>
      </c>
      <c r="DK9" s="10">
        <f t="shared" si="60"/>
        <v>2</v>
      </c>
      <c r="DL9" s="2">
        <f t="shared" si="16"/>
        <v>0.66666666666666663</v>
      </c>
      <c r="DM9">
        <v>0</v>
      </c>
      <c r="DN9">
        <v>0</v>
      </c>
      <c r="DO9" s="10">
        <f t="shared" si="61"/>
        <v>0</v>
      </c>
      <c r="DP9" s="2">
        <f t="shared" si="17"/>
        <v>0</v>
      </c>
      <c r="DQ9">
        <v>3</v>
      </c>
      <c r="DR9">
        <v>1</v>
      </c>
      <c r="DS9" s="10">
        <f t="shared" si="62"/>
        <v>2</v>
      </c>
      <c r="DT9" s="2">
        <f t="shared" si="18"/>
        <v>0.66666666666666663</v>
      </c>
      <c r="DU9">
        <v>0</v>
      </c>
      <c r="DV9">
        <v>0</v>
      </c>
      <c r="DW9" s="10">
        <f t="shared" si="63"/>
        <v>0</v>
      </c>
      <c r="DX9" s="2">
        <f t="shared" si="19"/>
        <v>0</v>
      </c>
      <c r="DY9">
        <v>0</v>
      </c>
      <c r="DZ9">
        <v>0</v>
      </c>
      <c r="EA9" s="10">
        <f t="shared" si="64"/>
        <v>0</v>
      </c>
      <c r="EB9" s="2">
        <f t="shared" si="20"/>
        <v>0</v>
      </c>
      <c r="EC9" s="10">
        <f t="shared" si="65"/>
        <v>3</v>
      </c>
      <c r="ED9" s="10">
        <f t="shared" si="66"/>
        <v>1</v>
      </c>
      <c r="EE9" s="10">
        <f t="shared" si="67"/>
        <v>2</v>
      </c>
      <c r="EF9" s="2">
        <f t="shared" si="68"/>
        <v>0.66666666666666663</v>
      </c>
      <c r="EG9">
        <v>4</v>
      </c>
      <c r="EH9">
        <v>1</v>
      </c>
      <c r="EI9" s="10">
        <f t="shared" si="69"/>
        <v>3</v>
      </c>
      <c r="EJ9" s="2">
        <f t="shared" si="21"/>
        <v>1</v>
      </c>
      <c r="EK9">
        <f t="shared" si="22"/>
        <v>25</v>
      </c>
      <c r="EL9">
        <f t="shared" si="23"/>
        <v>10</v>
      </c>
      <c r="EM9" s="10">
        <f t="shared" si="70"/>
        <v>15</v>
      </c>
      <c r="EN9" s="2">
        <f t="shared" si="24"/>
        <v>5</v>
      </c>
      <c r="EO9" s="10">
        <v>2</v>
      </c>
      <c r="EP9" s="10">
        <v>3</v>
      </c>
      <c r="EQ9" s="10">
        <f t="shared" si="71"/>
        <v>-1</v>
      </c>
      <c r="ER9" s="2">
        <f t="shared" si="72"/>
        <v>-0.33333333333333331</v>
      </c>
      <c r="ES9" s="10">
        <v>1790</v>
      </c>
      <c r="ET9" s="10">
        <v>525</v>
      </c>
      <c r="EU9" s="10">
        <f t="shared" si="73"/>
        <v>1265</v>
      </c>
      <c r="EV9" s="2">
        <f t="shared" si="25"/>
        <v>421.66666666666669</v>
      </c>
      <c r="EW9">
        <v>3</v>
      </c>
      <c r="EX9">
        <v>0</v>
      </c>
      <c r="EY9" s="10">
        <f t="shared" si="74"/>
        <v>3</v>
      </c>
      <c r="EZ9" s="2">
        <f t="shared" si="26"/>
        <v>1</v>
      </c>
      <c r="FA9">
        <v>1</v>
      </c>
      <c r="FB9">
        <v>0</v>
      </c>
      <c r="FC9" s="10">
        <f t="shared" si="75"/>
        <v>1</v>
      </c>
      <c r="FD9" s="2">
        <f t="shared" si="27"/>
        <v>0.33333333333333331</v>
      </c>
      <c r="FE9">
        <f t="shared" si="76"/>
        <v>4</v>
      </c>
      <c r="FF9">
        <f t="shared" si="77"/>
        <v>0</v>
      </c>
      <c r="FG9" s="10">
        <f t="shared" si="78"/>
        <v>4</v>
      </c>
      <c r="FH9" s="2">
        <f t="shared" si="28"/>
        <v>1.3333333333333333</v>
      </c>
      <c r="FI9">
        <v>2</v>
      </c>
      <c r="FJ9">
        <v>0</v>
      </c>
      <c r="FK9" s="10">
        <f t="shared" si="79"/>
        <v>2</v>
      </c>
      <c r="FL9" s="2">
        <f t="shared" si="80"/>
        <v>0.66666666666666663</v>
      </c>
      <c r="FM9">
        <v>4</v>
      </c>
      <c r="FN9">
        <v>0</v>
      </c>
      <c r="FO9" s="10">
        <f t="shared" si="81"/>
        <v>4</v>
      </c>
      <c r="FP9" s="2">
        <f t="shared" si="82"/>
        <v>1.3333333333333333</v>
      </c>
      <c r="FQ9">
        <v>3</v>
      </c>
      <c r="FR9">
        <v>0</v>
      </c>
      <c r="FS9" s="10">
        <f t="shared" si="83"/>
        <v>3</v>
      </c>
      <c r="FT9" s="2">
        <f t="shared" si="84"/>
        <v>1</v>
      </c>
      <c r="FU9" s="10">
        <f t="shared" si="85"/>
        <v>9</v>
      </c>
      <c r="FV9" s="10">
        <f t="shared" si="86"/>
        <v>0</v>
      </c>
      <c r="FW9" s="10">
        <f t="shared" si="87"/>
        <v>9</v>
      </c>
      <c r="FX9" s="2">
        <f t="shared" si="88"/>
        <v>3</v>
      </c>
      <c r="FY9">
        <v>0</v>
      </c>
      <c r="FZ9">
        <v>0</v>
      </c>
      <c r="GA9" s="10">
        <f t="shared" si="89"/>
        <v>0</v>
      </c>
      <c r="GB9" s="2">
        <f t="shared" si="90"/>
        <v>0</v>
      </c>
      <c r="GC9">
        <f t="shared" si="91"/>
        <v>13</v>
      </c>
      <c r="GD9">
        <f t="shared" si="92"/>
        <v>0</v>
      </c>
      <c r="GE9" s="10">
        <f t="shared" si="93"/>
        <v>13</v>
      </c>
      <c r="GF9" s="2">
        <f t="shared" si="94"/>
        <v>4.333333333333333</v>
      </c>
    </row>
    <row r="10" spans="1:188" x14ac:dyDescent="0.2">
      <c r="A10" t="s">
        <v>7</v>
      </c>
      <c r="B10" t="s">
        <v>31</v>
      </c>
      <c r="C10" s="1">
        <v>72.8</v>
      </c>
      <c r="D10" s="1">
        <v>62</v>
      </c>
      <c r="E10" s="1">
        <f t="shared" si="29"/>
        <v>10.799999999999997</v>
      </c>
      <c r="F10">
        <v>6</v>
      </c>
      <c r="G10" t="s">
        <v>26</v>
      </c>
      <c r="H10" s="2">
        <v>-12.048</v>
      </c>
      <c r="I10" s="2">
        <f t="shared" si="30"/>
        <v>12.048</v>
      </c>
      <c r="J10" s="2">
        <v>-1.9978</v>
      </c>
      <c r="K10" s="2">
        <v>-2.7734000000000001</v>
      </c>
      <c r="L10" s="2">
        <v>-11.081521089866101</v>
      </c>
      <c r="M10" s="2">
        <f t="shared" si="31"/>
        <v>11.081521089866101</v>
      </c>
      <c r="N10" s="2">
        <v>-2.4691411663479901</v>
      </c>
      <c r="O10" s="2">
        <v>-3.85663732313576</v>
      </c>
      <c r="P10" s="1">
        <f t="shared" si="32"/>
        <v>1.5263181441174773</v>
      </c>
      <c r="Q10" s="1">
        <v>7.1093400000000004</v>
      </c>
      <c r="R10" s="1">
        <v>8.1249599999999997</v>
      </c>
      <c r="S10" s="1">
        <v>5.0781000000000001</v>
      </c>
      <c r="T10" s="1">
        <v>2.2000000000000002</v>
      </c>
      <c r="U10" s="1">
        <v>39.423184708229002</v>
      </c>
      <c r="V10" s="1">
        <v>68.486573086950003</v>
      </c>
      <c r="W10" s="1">
        <v>19.118622697313</v>
      </c>
      <c r="X10" s="2">
        <f t="shared" si="33"/>
        <v>0.27915869980879537</v>
      </c>
      <c r="Y10" s="1">
        <v>33.130216043973903</v>
      </c>
      <c r="Z10" s="1">
        <v>13.4877954645427</v>
      </c>
      <c r="AA10" s="2">
        <f t="shared" si="34"/>
        <v>0.40711462450592778</v>
      </c>
      <c r="AB10" s="1">
        <v>35.3563570429761</v>
      </c>
      <c r="AC10" s="1">
        <v>4.5832314685339401</v>
      </c>
      <c r="AD10" s="2">
        <f t="shared" si="35"/>
        <v>0.12962962962962968</v>
      </c>
      <c r="AE10" s="1">
        <v>33.654013926091999</v>
      </c>
      <c r="AF10" s="1">
        <v>8.7736145254792408</v>
      </c>
      <c r="AG10" s="2">
        <f t="shared" si="36"/>
        <v>0.26070038910505849</v>
      </c>
      <c r="AH10" s="1">
        <v>34.832559160857897</v>
      </c>
      <c r="AI10" s="1">
        <v>9.2974124075974096</v>
      </c>
      <c r="AJ10" s="2">
        <f t="shared" si="37"/>
        <v>0.26691729323308272</v>
      </c>
      <c r="AK10" s="1">
        <v>32.6064181618557</v>
      </c>
      <c r="AL10" s="1">
        <v>3.2737367632385301</v>
      </c>
      <c r="AM10" s="2">
        <f t="shared" si="38"/>
        <v>0.10040160642570299</v>
      </c>
      <c r="AN10" s="1">
        <v>35.880154925094203</v>
      </c>
      <c r="AO10" s="1">
        <v>14.797290169838099</v>
      </c>
      <c r="AP10" s="2">
        <f t="shared" si="0"/>
        <v>0.41240875912408703</v>
      </c>
      <c r="AQ10" s="2">
        <v>2.9802842732691001E-2</v>
      </c>
      <c r="AR10" s="2"/>
      <c r="AS10">
        <v>1</v>
      </c>
      <c r="AT10">
        <v>1</v>
      </c>
      <c r="AU10" s="10">
        <f t="shared" si="39"/>
        <v>0</v>
      </c>
      <c r="AV10" s="2">
        <f t="shared" si="1"/>
        <v>0</v>
      </c>
      <c r="AW10">
        <v>1</v>
      </c>
      <c r="AX10">
        <v>1</v>
      </c>
      <c r="AY10" s="10">
        <f t="shared" si="40"/>
        <v>0</v>
      </c>
      <c r="AZ10" s="2">
        <f t="shared" si="2"/>
        <v>0</v>
      </c>
      <c r="BA10">
        <v>0</v>
      </c>
      <c r="BB10">
        <v>0</v>
      </c>
      <c r="BC10" s="10">
        <f t="shared" si="41"/>
        <v>0</v>
      </c>
      <c r="BD10" s="2">
        <f t="shared" si="3"/>
        <v>0</v>
      </c>
      <c r="BE10">
        <v>0</v>
      </c>
      <c r="BF10">
        <v>0</v>
      </c>
      <c r="BG10" s="10">
        <f t="shared" si="42"/>
        <v>0</v>
      </c>
      <c r="BH10" s="2">
        <f t="shared" si="4"/>
        <v>0</v>
      </c>
      <c r="BI10">
        <v>0</v>
      </c>
      <c r="BJ10">
        <v>0</v>
      </c>
      <c r="BK10" s="10">
        <f t="shared" si="43"/>
        <v>0</v>
      </c>
      <c r="BL10" s="2">
        <f t="shared" si="44"/>
        <v>0</v>
      </c>
      <c r="BM10" s="10">
        <f t="shared" si="45"/>
        <v>0</v>
      </c>
      <c r="BN10" s="10">
        <f t="shared" si="46"/>
        <v>0</v>
      </c>
      <c r="BO10" s="10">
        <f t="shared" si="47"/>
        <v>0</v>
      </c>
      <c r="BP10" s="2">
        <f t="shared" si="48"/>
        <v>0</v>
      </c>
      <c r="BQ10">
        <v>1</v>
      </c>
      <c r="BR10">
        <v>1</v>
      </c>
      <c r="BS10" s="10">
        <f t="shared" si="49"/>
        <v>0</v>
      </c>
      <c r="BT10" s="2">
        <f t="shared" si="5"/>
        <v>0</v>
      </c>
      <c r="BU10">
        <v>2</v>
      </c>
      <c r="BV10">
        <v>1</v>
      </c>
      <c r="BW10" s="10">
        <f t="shared" si="50"/>
        <v>1</v>
      </c>
      <c r="BX10" s="2">
        <f t="shared" si="6"/>
        <v>0.45454545454545453</v>
      </c>
      <c r="BY10">
        <v>2</v>
      </c>
      <c r="BZ10">
        <v>1</v>
      </c>
      <c r="CA10" s="10">
        <f t="shared" si="51"/>
        <v>1</v>
      </c>
      <c r="CB10" s="2">
        <f t="shared" si="7"/>
        <v>0.45454545454545453</v>
      </c>
      <c r="CC10">
        <v>0</v>
      </c>
      <c r="CD10">
        <v>0</v>
      </c>
      <c r="CE10" s="10">
        <f t="shared" si="52"/>
        <v>0</v>
      </c>
      <c r="CF10" s="2">
        <f t="shared" si="8"/>
        <v>0</v>
      </c>
      <c r="CG10">
        <v>0</v>
      </c>
      <c r="CH10">
        <v>0</v>
      </c>
      <c r="CI10" s="10">
        <f t="shared" si="53"/>
        <v>0</v>
      </c>
      <c r="CJ10" s="2">
        <f t="shared" si="9"/>
        <v>0</v>
      </c>
      <c r="CK10">
        <v>1</v>
      </c>
      <c r="CL10">
        <v>1</v>
      </c>
      <c r="CM10" s="10">
        <f t="shared" si="54"/>
        <v>0</v>
      </c>
      <c r="CN10" s="2">
        <f t="shared" si="10"/>
        <v>0</v>
      </c>
      <c r="CO10">
        <v>3</v>
      </c>
      <c r="CP10">
        <v>3</v>
      </c>
      <c r="CQ10" s="10">
        <f t="shared" si="55"/>
        <v>0</v>
      </c>
      <c r="CR10" s="2">
        <f t="shared" si="11"/>
        <v>0</v>
      </c>
      <c r="CS10">
        <v>0</v>
      </c>
      <c r="CT10">
        <v>0</v>
      </c>
      <c r="CU10" s="10">
        <f t="shared" si="56"/>
        <v>0</v>
      </c>
      <c r="CV10" s="2">
        <f t="shared" si="12"/>
        <v>0</v>
      </c>
      <c r="CW10">
        <v>1</v>
      </c>
      <c r="CX10">
        <v>1</v>
      </c>
      <c r="CY10" s="10">
        <f t="shared" si="57"/>
        <v>0</v>
      </c>
      <c r="CZ10" s="2">
        <f t="shared" si="13"/>
        <v>0</v>
      </c>
      <c r="DA10">
        <v>2</v>
      </c>
      <c r="DB10">
        <v>1</v>
      </c>
      <c r="DC10" s="10">
        <f t="shared" si="58"/>
        <v>1</v>
      </c>
      <c r="DD10" s="2">
        <f t="shared" si="14"/>
        <v>0.45454545454545453</v>
      </c>
      <c r="DE10">
        <v>3</v>
      </c>
      <c r="DF10">
        <v>2</v>
      </c>
      <c r="DG10" s="10">
        <f t="shared" si="59"/>
        <v>1</v>
      </c>
      <c r="DH10" s="2">
        <f t="shared" si="15"/>
        <v>0.45454545454545453</v>
      </c>
      <c r="DI10">
        <v>0</v>
      </c>
      <c r="DJ10">
        <v>0</v>
      </c>
      <c r="DK10" s="10">
        <f t="shared" si="60"/>
        <v>0</v>
      </c>
      <c r="DL10" s="2">
        <f t="shared" si="16"/>
        <v>0</v>
      </c>
      <c r="DM10">
        <v>0</v>
      </c>
      <c r="DN10">
        <v>0</v>
      </c>
      <c r="DO10" s="10">
        <f t="shared" si="61"/>
        <v>0</v>
      </c>
      <c r="DP10" s="2">
        <f t="shared" si="17"/>
        <v>0</v>
      </c>
      <c r="DQ10">
        <v>0</v>
      </c>
      <c r="DR10">
        <v>0</v>
      </c>
      <c r="DS10" s="10">
        <f t="shared" si="62"/>
        <v>0</v>
      </c>
      <c r="DT10" s="2">
        <f t="shared" si="18"/>
        <v>0</v>
      </c>
      <c r="DU10">
        <v>3</v>
      </c>
      <c r="DV10">
        <v>3</v>
      </c>
      <c r="DW10" s="10">
        <f t="shared" si="63"/>
        <v>0</v>
      </c>
      <c r="DX10" s="2">
        <f t="shared" si="19"/>
        <v>0</v>
      </c>
      <c r="DY10">
        <v>0</v>
      </c>
      <c r="DZ10">
        <v>0</v>
      </c>
      <c r="EA10" s="10">
        <f t="shared" si="64"/>
        <v>0</v>
      </c>
      <c r="EB10" s="2">
        <f t="shared" si="20"/>
        <v>0</v>
      </c>
      <c r="EC10" s="10">
        <f t="shared" si="65"/>
        <v>3</v>
      </c>
      <c r="ED10" s="10">
        <f t="shared" si="66"/>
        <v>3</v>
      </c>
      <c r="EE10" s="10">
        <f t="shared" si="67"/>
        <v>0</v>
      </c>
      <c r="EF10" s="2">
        <f t="shared" si="68"/>
        <v>0</v>
      </c>
      <c r="EG10">
        <v>4</v>
      </c>
      <c r="EH10">
        <v>4</v>
      </c>
      <c r="EI10" s="10">
        <f t="shared" si="69"/>
        <v>0</v>
      </c>
      <c r="EJ10" s="2">
        <f t="shared" si="21"/>
        <v>0</v>
      </c>
      <c r="EK10">
        <f t="shared" si="22"/>
        <v>24</v>
      </c>
      <c r="EL10">
        <f t="shared" si="23"/>
        <v>20</v>
      </c>
      <c r="EM10" s="10">
        <f t="shared" si="70"/>
        <v>4</v>
      </c>
      <c r="EN10" s="2">
        <f t="shared" si="24"/>
        <v>1.8181818181818181</v>
      </c>
      <c r="EO10" s="10">
        <v>3</v>
      </c>
      <c r="EP10" s="10">
        <v>2</v>
      </c>
      <c r="EQ10" s="10">
        <f t="shared" si="71"/>
        <v>1</v>
      </c>
      <c r="ER10" s="2">
        <f t="shared" si="72"/>
        <v>0.45454545454545453</v>
      </c>
      <c r="ES10" s="10">
        <v>1450</v>
      </c>
      <c r="ET10" s="10">
        <v>1050</v>
      </c>
      <c r="EU10" s="10">
        <f t="shared" si="73"/>
        <v>400</v>
      </c>
      <c r="EV10" s="2">
        <f t="shared" si="25"/>
        <v>181.81818181818181</v>
      </c>
      <c r="EW10">
        <v>3</v>
      </c>
      <c r="EX10">
        <v>1</v>
      </c>
      <c r="EY10" s="10">
        <f t="shared" si="74"/>
        <v>2</v>
      </c>
      <c r="EZ10" s="2">
        <f t="shared" si="26"/>
        <v>0.90909090909090906</v>
      </c>
      <c r="FA10">
        <v>1</v>
      </c>
      <c r="FB10">
        <v>0</v>
      </c>
      <c r="FC10" s="10">
        <f t="shared" si="75"/>
        <v>1</v>
      </c>
      <c r="FD10" s="2">
        <f t="shared" si="27"/>
        <v>0.45454545454545453</v>
      </c>
      <c r="FE10">
        <f t="shared" si="76"/>
        <v>4</v>
      </c>
      <c r="FF10">
        <f t="shared" si="77"/>
        <v>1</v>
      </c>
      <c r="FG10" s="10">
        <f t="shared" si="78"/>
        <v>3</v>
      </c>
      <c r="FH10" s="2">
        <f t="shared" si="28"/>
        <v>1.3636363636363635</v>
      </c>
      <c r="FI10">
        <v>3</v>
      </c>
      <c r="FJ10">
        <v>0</v>
      </c>
      <c r="FK10" s="10">
        <f t="shared" si="79"/>
        <v>3</v>
      </c>
      <c r="FL10" s="2">
        <f t="shared" si="80"/>
        <v>1.3636363636363635</v>
      </c>
      <c r="FM10">
        <v>3</v>
      </c>
      <c r="FN10">
        <v>0</v>
      </c>
      <c r="FO10" s="10">
        <f t="shared" si="81"/>
        <v>3</v>
      </c>
      <c r="FP10" s="2">
        <f t="shared" si="82"/>
        <v>1.3636363636363635</v>
      </c>
      <c r="FQ10">
        <v>4</v>
      </c>
      <c r="FR10">
        <v>0</v>
      </c>
      <c r="FS10" s="10">
        <f t="shared" si="83"/>
        <v>4</v>
      </c>
      <c r="FT10" s="2">
        <f t="shared" si="84"/>
        <v>1.8181818181818181</v>
      </c>
      <c r="FU10" s="10">
        <f t="shared" si="85"/>
        <v>10</v>
      </c>
      <c r="FV10" s="10">
        <f t="shared" si="86"/>
        <v>0</v>
      </c>
      <c r="FW10" s="10">
        <f t="shared" si="87"/>
        <v>10</v>
      </c>
      <c r="FX10" s="2">
        <f t="shared" si="88"/>
        <v>4.545454545454545</v>
      </c>
      <c r="FY10">
        <v>0</v>
      </c>
      <c r="FZ10">
        <v>0</v>
      </c>
      <c r="GA10" s="10">
        <f t="shared" si="89"/>
        <v>0</v>
      </c>
      <c r="GB10" s="2">
        <f t="shared" si="90"/>
        <v>0</v>
      </c>
      <c r="GC10">
        <f t="shared" si="91"/>
        <v>14</v>
      </c>
      <c r="GD10">
        <f t="shared" si="92"/>
        <v>1</v>
      </c>
      <c r="GE10" s="10">
        <f t="shared" si="93"/>
        <v>13</v>
      </c>
      <c r="GF10" s="2">
        <f t="shared" si="94"/>
        <v>5.9090909090909083</v>
      </c>
    </row>
    <row r="11" spans="1:188" x14ac:dyDescent="0.2">
      <c r="A11" t="s">
        <v>17</v>
      </c>
      <c r="B11" t="s">
        <v>31</v>
      </c>
      <c r="C11" s="1">
        <v>69.3</v>
      </c>
      <c r="D11" s="1">
        <v>57</v>
      </c>
      <c r="E11" s="1">
        <f t="shared" si="29"/>
        <v>12.299999999999997</v>
      </c>
      <c r="F11">
        <v>6</v>
      </c>
      <c r="G11" t="s">
        <v>26</v>
      </c>
      <c r="H11" s="2">
        <v>-6.4036999999999997</v>
      </c>
      <c r="I11" s="2">
        <f t="shared" si="30"/>
        <v>6.4036999999999997</v>
      </c>
      <c r="J11" s="2">
        <v>9.2049000000000003</v>
      </c>
      <c r="K11" s="2">
        <v>-3.1785000000000001</v>
      </c>
      <c r="L11" s="2">
        <v>-7.6225843519619998</v>
      </c>
      <c r="M11" s="2">
        <f t="shared" si="31"/>
        <v>7.6225843519619998</v>
      </c>
      <c r="N11" s="2">
        <v>9.9502984423305794</v>
      </c>
      <c r="O11" s="2">
        <v>-4.7653228537455599</v>
      </c>
      <c r="P11" s="1">
        <f t="shared" si="32"/>
        <v>2.1352528352529778</v>
      </c>
      <c r="Q11" s="1">
        <v>8.6327700000000007</v>
      </c>
      <c r="R11" s="1">
        <v>8.1249599999999997</v>
      </c>
      <c r="S11" s="1">
        <v>7.1093400000000004</v>
      </c>
      <c r="T11" s="1">
        <v>3.6</v>
      </c>
      <c r="U11" s="1">
        <v>126.397510408253</v>
      </c>
      <c r="V11" s="1">
        <v>110.12850471534399</v>
      </c>
      <c r="W11" s="1">
        <v>29.2017319280876</v>
      </c>
      <c r="X11" s="2">
        <f t="shared" si="33"/>
        <v>0.2651605231866821</v>
      </c>
      <c r="Y11" s="1">
        <v>52.248838741286797</v>
      </c>
      <c r="Z11" s="1">
        <v>14.535391228779099</v>
      </c>
      <c r="AA11" s="2">
        <f t="shared" si="34"/>
        <v>0.27819548872180577</v>
      </c>
      <c r="AB11" s="1">
        <v>57.879665974057097</v>
      </c>
      <c r="AC11" s="1">
        <v>13.6187449350723</v>
      </c>
      <c r="AD11" s="2">
        <f t="shared" si="35"/>
        <v>0.23529411764705954</v>
      </c>
      <c r="AE11" s="1">
        <v>58.2725143856457</v>
      </c>
      <c r="AF11" s="1">
        <v>11.654502877129101</v>
      </c>
      <c r="AG11" s="2">
        <f t="shared" si="36"/>
        <v>0.19999999999999932</v>
      </c>
      <c r="AH11" s="1">
        <v>51.855990329698201</v>
      </c>
      <c r="AI11" s="1">
        <v>16.499633286722201</v>
      </c>
      <c r="AJ11" s="2">
        <f t="shared" si="37"/>
        <v>0.31818181818181906</v>
      </c>
      <c r="AK11" s="1">
        <v>58.796312267763902</v>
      </c>
      <c r="AL11" s="1">
        <v>18.594824815194801</v>
      </c>
      <c r="AM11" s="2">
        <f t="shared" si="38"/>
        <v>0.31625835189309548</v>
      </c>
      <c r="AN11" s="1">
        <v>51.332192447580098</v>
      </c>
      <c r="AO11" s="1">
        <v>9.5593113486564896</v>
      </c>
      <c r="AP11" s="2">
        <f t="shared" si="0"/>
        <v>0.18622448979591821</v>
      </c>
      <c r="AQ11" s="2"/>
      <c r="AR11" s="2">
        <v>0</v>
      </c>
      <c r="AS11">
        <v>1</v>
      </c>
      <c r="AT11">
        <v>1</v>
      </c>
      <c r="AU11" s="10">
        <f t="shared" si="39"/>
        <v>0</v>
      </c>
      <c r="AV11" s="2">
        <f t="shared" si="1"/>
        <v>0</v>
      </c>
      <c r="AW11">
        <v>2</v>
      </c>
      <c r="AX11">
        <v>2</v>
      </c>
      <c r="AY11" s="10">
        <f t="shared" si="40"/>
        <v>0</v>
      </c>
      <c r="AZ11" s="2">
        <f t="shared" si="2"/>
        <v>0</v>
      </c>
      <c r="BA11">
        <v>1</v>
      </c>
      <c r="BB11">
        <v>1</v>
      </c>
      <c r="BC11" s="10">
        <f t="shared" si="41"/>
        <v>0</v>
      </c>
      <c r="BD11" s="2">
        <f t="shared" si="3"/>
        <v>0</v>
      </c>
      <c r="BE11">
        <v>2</v>
      </c>
      <c r="BF11">
        <v>1</v>
      </c>
      <c r="BG11" s="10">
        <f t="shared" si="42"/>
        <v>1</v>
      </c>
      <c r="BH11" s="2">
        <f t="shared" si="4"/>
        <v>0.27777777777777779</v>
      </c>
      <c r="BI11">
        <v>2</v>
      </c>
      <c r="BJ11">
        <v>1</v>
      </c>
      <c r="BK11" s="10">
        <f t="shared" si="43"/>
        <v>1</v>
      </c>
      <c r="BL11" s="2">
        <f t="shared" si="44"/>
        <v>0.27777777777777779</v>
      </c>
      <c r="BM11" s="10">
        <f t="shared" si="45"/>
        <v>5</v>
      </c>
      <c r="BN11" s="10">
        <f t="shared" si="46"/>
        <v>3</v>
      </c>
      <c r="BO11" s="10">
        <f t="shared" si="47"/>
        <v>2</v>
      </c>
      <c r="BP11" s="2">
        <f t="shared" si="48"/>
        <v>0.55555555555555558</v>
      </c>
      <c r="BQ11">
        <v>1</v>
      </c>
      <c r="BR11">
        <v>1</v>
      </c>
      <c r="BS11" s="10">
        <f t="shared" si="49"/>
        <v>0</v>
      </c>
      <c r="BT11" s="2">
        <f t="shared" si="5"/>
        <v>0</v>
      </c>
      <c r="BU11">
        <v>1</v>
      </c>
      <c r="BV11">
        <v>1</v>
      </c>
      <c r="BW11" s="10">
        <f t="shared" si="50"/>
        <v>0</v>
      </c>
      <c r="BX11" s="2">
        <f t="shared" si="6"/>
        <v>0</v>
      </c>
      <c r="BY11">
        <v>1</v>
      </c>
      <c r="BZ11">
        <v>1</v>
      </c>
      <c r="CA11" s="10">
        <f t="shared" si="51"/>
        <v>0</v>
      </c>
      <c r="CB11" s="2">
        <f t="shared" si="7"/>
        <v>0</v>
      </c>
      <c r="CC11">
        <v>1</v>
      </c>
      <c r="CD11">
        <v>1</v>
      </c>
      <c r="CE11" s="10">
        <f t="shared" si="52"/>
        <v>0</v>
      </c>
      <c r="CF11" s="2">
        <f t="shared" si="8"/>
        <v>0</v>
      </c>
      <c r="CG11">
        <v>1</v>
      </c>
      <c r="CH11">
        <v>0</v>
      </c>
      <c r="CI11" s="10">
        <f t="shared" si="53"/>
        <v>1</v>
      </c>
      <c r="CJ11" s="2">
        <f t="shared" si="9"/>
        <v>0.27777777777777779</v>
      </c>
      <c r="CK11">
        <v>0</v>
      </c>
      <c r="CL11">
        <v>0</v>
      </c>
      <c r="CM11" s="10">
        <f t="shared" si="54"/>
        <v>0</v>
      </c>
      <c r="CN11" s="2">
        <f t="shared" si="10"/>
        <v>0</v>
      </c>
      <c r="CO11">
        <v>1</v>
      </c>
      <c r="CP11">
        <v>1</v>
      </c>
      <c r="CQ11" s="10">
        <f t="shared" si="55"/>
        <v>0</v>
      </c>
      <c r="CR11" s="2">
        <f t="shared" si="11"/>
        <v>0</v>
      </c>
      <c r="CS11">
        <v>0</v>
      </c>
      <c r="CT11">
        <v>0</v>
      </c>
      <c r="CU11" s="10">
        <f t="shared" si="56"/>
        <v>0</v>
      </c>
      <c r="CV11" s="2">
        <f t="shared" si="12"/>
        <v>0</v>
      </c>
      <c r="CW11">
        <v>2</v>
      </c>
      <c r="CX11">
        <v>1</v>
      </c>
      <c r="CY11" s="10">
        <f t="shared" si="57"/>
        <v>1</v>
      </c>
      <c r="CZ11" s="2">
        <f t="shared" si="13"/>
        <v>0.27777777777777779</v>
      </c>
      <c r="DA11">
        <v>0</v>
      </c>
      <c r="DB11">
        <v>0</v>
      </c>
      <c r="DC11" s="10">
        <f t="shared" si="58"/>
        <v>0</v>
      </c>
      <c r="DD11" s="2">
        <f t="shared" si="14"/>
        <v>0</v>
      </c>
      <c r="DE11">
        <v>1</v>
      </c>
      <c r="DF11">
        <v>1</v>
      </c>
      <c r="DG11" s="10">
        <f t="shared" si="59"/>
        <v>0</v>
      </c>
      <c r="DH11" s="2">
        <f t="shared" si="15"/>
        <v>0</v>
      </c>
      <c r="DI11">
        <v>3</v>
      </c>
      <c r="DJ11">
        <v>0</v>
      </c>
      <c r="DK11" s="10">
        <f t="shared" si="60"/>
        <v>3</v>
      </c>
      <c r="DL11" s="2">
        <f t="shared" si="16"/>
        <v>0.83333333333333326</v>
      </c>
      <c r="DM11">
        <v>0</v>
      </c>
      <c r="DN11">
        <v>0</v>
      </c>
      <c r="DO11" s="10">
        <f t="shared" si="61"/>
        <v>0</v>
      </c>
      <c r="DP11" s="2">
        <f t="shared" si="17"/>
        <v>0</v>
      </c>
      <c r="DQ11">
        <v>4</v>
      </c>
      <c r="DR11">
        <v>3</v>
      </c>
      <c r="DS11" s="10">
        <f t="shared" si="62"/>
        <v>1</v>
      </c>
      <c r="DT11" s="2">
        <f t="shared" si="18"/>
        <v>0.27777777777777779</v>
      </c>
      <c r="DU11">
        <v>2</v>
      </c>
      <c r="DV11">
        <v>0</v>
      </c>
      <c r="DW11" s="10">
        <f t="shared" si="63"/>
        <v>2</v>
      </c>
      <c r="DX11" s="2">
        <f t="shared" si="19"/>
        <v>0.55555555555555558</v>
      </c>
      <c r="DY11">
        <v>0</v>
      </c>
      <c r="DZ11">
        <v>0</v>
      </c>
      <c r="EA11" s="10">
        <f t="shared" si="64"/>
        <v>0</v>
      </c>
      <c r="EB11" s="2">
        <f t="shared" si="20"/>
        <v>0</v>
      </c>
      <c r="EC11" s="10">
        <f t="shared" si="65"/>
        <v>6</v>
      </c>
      <c r="ED11" s="10">
        <f t="shared" si="66"/>
        <v>3</v>
      </c>
      <c r="EE11" s="10">
        <f t="shared" si="67"/>
        <v>3</v>
      </c>
      <c r="EF11" s="2">
        <f t="shared" si="68"/>
        <v>0.83333333333333326</v>
      </c>
      <c r="EG11">
        <v>4</v>
      </c>
      <c r="EH11">
        <v>2</v>
      </c>
      <c r="EI11" s="10">
        <f t="shared" si="69"/>
        <v>2</v>
      </c>
      <c r="EJ11" s="2">
        <f t="shared" si="21"/>
        <v>0.55555555555555558</v>
      </c>
      <c r="EK11">
        <f t="shared" si="22"/>
        <v>30</v>
      </c>
      <c r="EL11">
        <f t="shared" si="23"/>
        <v>18</v>
      </c>
      <c r="EM11" s="10">
        <f t="shared" si="70"/>
        <v>12</v>
      </c>
      <c r="EN11" s="2">
        <f t="shared" si="24"/>
        <v>3.333333333333333</v>
      </c>
      <c r="EO11" s="10">
        <v>2</v>
      </c>
      <c r="EP11" s="10">
        <v>2</v>
      </c>
      <c r="EQ11" s="10">
        <f t="shared" si="71"/>
        <v>0</v>
      </c>
      <c r="ER11" s="2">
        <f t="shared" si="72"/>
        <v>0</v>
      </c>
      <c r="ES11" s="10">
        <v>632</v>
      </c>
      <c r="ET11" s="10">
        <v>0</v>
      </c>
      <c r="EU11" s="10">
        <f t="shared" si="73"/>
        <v>632</v>
      </c>
      <c r="EV11" s="2">
        <f t="shared" si="25"/>
        <v>175.55555555555554</v>
      </c>
      <c r="EW11">
        <v>0</v>
      </c>
      <c r="EX11">
        <v>0</v>
      </c>
      <c r="EY11" s="10">
        <f t="shared" si="74"/>
        <v>0</v>
      </c>
      <c r="EZ11" s="2">
        <f t="shared" si="26"/>
        <v>0</v>
      </c>
      <c r="FA11">
        <v>0</v>
      </c>
      <c r="FB11">
        <v>0</v>
      </c>
      <c r="FC11" s="10">
        <f t="shared" si="75"/>
        <v>0</v>
      </c>
      <c r="FD11" s="2">
        <f t="shared" si="27"/>
        <v>0</v>
      </c>
      <c r="FE11">
        <f t="shared" si="76"/>
        <v>0</v>
      </c>
      <c r="FF11">
        <f t="shared" si="77"/>
        <v>0</v>
      </c>
      <c r="FG11" s="10">
        <f t="shared" si="78"/>
        <v>0</v>
      </c>
      <c r="FH11" s="2">
        <f t="shared" si="28"/>
        <v>0</v>
      </c>
      <c r="FI11">
        <v>1</v>
      </c>
      <c r="FJ11">
        <v>0</v>
      </c>
      <c r="FK11" s="10">
        <f t="shared" si="79"/>
        <v>1</v>
      </c>
      <c r="FL11" s="2">
        <f t="shared" si="80"/>
        <v>0.27777777777777779</v>
      </c>
      <c r="FM11">
        <v>1</v>
      </c>
      <c r="FN11">
        <v>0</v>
      </c>
      <c r="FO11" s="10">
        <f t="shared" si="81"/>
        <v>1</v>
      </c>
      <c r="FP11" s="2">
        <f t="shared" si="82"/>
        <v>0.27777777777777779</v>
      </c>
      <c r="FQ11">
        <v>1</v>
      </c>
      <c r="FR11">
        <v>0</v>
      </c>
      <c r="FS11" s="10">
        <f t="shared" si="83"/>
        <v>1</v>
      </c>
      <c r="FT11" s="2">
        <f t="shared" si="84"/>
        <v>0.27777777777777779</v>
      </c>
      <c r="FU11" s="10">
        <f t="shared" si="85"/>
        <v>3</v>
      </c>
      <c r="FV11" s="10">
        <f t="shared" si="86"/>
        <v>0</v>
      </c>
      <c r="FW11" s="10">
        <f t="shared" si="87"/>
        <v>3</v>
      </c>
      <c r="FX11" s="2">
        <f t="shared" si="88"/>
        <v>0.83333333333333326</v>
      </c>
      <c r="FY11">
        <v>0</v>
      </c>
      <c r="FZ11">
        <v>0</v>
      </c>
      <c r="GA11" s="10">
        <f t="shared" si="89"/>
        <v>0</v>
      </c>
      <c r="GB11" s="2">
        <f t="shared" si="90"/>
        <v>0</v>
      </c>
      <c r="GC11">
        <f t="shared" si="91"/>
        <v>3</v>
      </c>
      <c r="GD11">
        <f t="shared" si="92"/>
        <v>0</v>
      </c>
      <c r="GE11" s="10">
        <f t="shared" si="93"/>
        <v>3</v>
      </c>
      <c r="GF11" s="2">
        <f t="shared" si="94"/>
        <v>0.83333333333333326</v>
      </c>
    </row>
    <row r="12" spans="1:188" x14ac:dyDescent="0.2">
      <c r="A12" t="s">
        <v>11</v>
      </c>
      <c r="B12" t="s">
        <v>31</v>
      </c>
      <c r="C12" s="1">
        <v>72.900000000000006</v>
      </c>
      <c r="D12" s="1">
        <v>64</v>
      </c>
      <c r="E12" s="1">
        <f t="shared" si="29"/>
        <v>8.9000000000000057</v>
      </c>
      <c r="F12">
        <v>12</v>
      </c>
      <c r="G12" t="s">
        <v>26</v>
      </c>
      <c r="H12" s="2">
        <v>-11.083</v>
      </c>
      <c r="I12" s="2">
        <f t="shared" si="30"/>
        <v>11.083</v>
      </c>
      <c r="J12" s="2">
        <v>-2.2244999999999999</v>
      </c>
      <c r="K12" s="2">
        <v>-3.4291</v>
      </c>
      <c r="L12" s="2">
        <v>-12.104636360123701</v>
      </c>
      <c r="M12" s="2">
        <f t="shared" si="31"/>
        <v>12.104636360123701</v>
      </c>
      <c r="N12" s="2">
        <v>-0.43913399536321401</v>
      </c>
      <c r="O12" s="2">
        <v>-3.4856015610509798</v>
      </c>
      <c r="P12" s="1">
        <f t="shared" si="32"/>
        <v>2.0577815844352192</v>
      </c>
      <c r="Q12" s="1">
        <v>9.6483899999999991</v>
      </c>
      <c r="R12" s="1">
        <v>9.6483899999999991</v>
      </c>
      <c r="S12" s="1">
        <v>3.5546700000000002</v>
      </c>
      <c r="T12" s="1">
        <v>2.8</v>
      </c>
      <c r="U12" s="1">
        <v>70.920899742967194</v>
      </c>
      <c r="V12" s="1">
        <v>84.724307432613003</v>
      </c>
      <c r="W12" s="1">
        <v>21.999511048962901</v>
      </c>
      <c r="X12" s="2">
        <f t="shared" si="33"/>
        <v>0.25965996908809913</v>
      </c>
      <c r="Y12" s="1">
        <v>36.011104395623803</v>
      </c>
      <c r="Z12" s="1">
        <v>7.5950692907133801</v>
      </c>
      <c r="AA12" s="2">
        <f t="shared" si="34"/>
        <v>0.2109090909090908</v>
      </c>
      <c r="AB12" s="1">
        <v>48.713203036989299</v>
      </c>
      <c r="AC12" s="1">
        <v>13.094947052954099</v>
      </c>
      <c r="AD12" s="2">
        <f t="shared" si="35"/>
        <v>0.26881720430107497</v>
      </c>
      <c r="AE12" s="1">
        <v>44.522819980043899</v>
      </c>
      <c r="AF12" s="1">
        <v>5.63082723277026</v>
      </c>
      <c r="AG12" s="2">
        <f t="shared" si="36"/>
        <v>0.12647058823529417</v>
      </c>
      <c r="AH12" s="1">
        <v>40.201487452569097</v>
      </c>
      <c r="AI12" s="1">
        <v>15.059189110897201</v>
      </c>
      <c r="AJ12" s="2">
        <f t="shared" si="37"/>
        <v>0.37459283387622105</v>
      </c>
      <c r="AK12" s="1">
        <v>43.6061736863372</v>
      </c>
      <c r="AL12" s="1">
        <v>12.5711491708359</v>
      </c>
      <c r="AM12" s="2">
        <f t="shared" si="38"/>
        <v>0.28828828828828718</v>
      </c>
      <c r="AN12" s="1">
        <v>41.118133746275902</v>
      </c>
      <c r="AO12" s="1">
        <v>8.1188671728315391</v>
      </c>
      <c r="AP12" s="2">
        <f t="shared" si="0"/>
        <v>0.19745222929936285</v>
      </c>
      <c r="AQ12" s="2">
        <v>4.1552427953452001E-2</v>
      </c>
      <c r="AR12" s="2"/>
      <c r="AS12">
        <v>1</v>
      </c>
      <c r="AT12">
        <v>0</v>
      </c>
      <c r="AU12" s="10">
        <f t="shared" si="39"/>
        <v>1</v>
      </c>
      <c r="AV12" s="2">
        <f t="shared" si="1"/>
        <v>0.35714285714285715</v>
      </c>
      <c r="AW12">
        <v>1</v>
      </c>
      <c r="AX12">
        <v>1</v>
      </c>
      <c r="AY12" s="10">
        <f t="shared" si="40"/>
        <v>0</v>
      </c>
      <c r="AZ12" s="2">
        <f t="shared" si="2"/>
        <v>0</v>
      </c>
      <c r="BA12">
        <v>1</v>
      </c>
      <c r="BB12">
        <v>1</v>
      </c>
      <c r="BC12" s="10">
        <f t="shared" si="41"/>
        <v>0</v>
      </c>
      <c r="BD12" s="2">
        <f t="shared" si="3"/>
        <v>0</v>
      </c>
      <c r="BE12">
        <v>0</v>
      </c>
      <c r="BF12">
        <v>0</v>
      </c>
      <c r="BG12" s="10">
        <f t="shared" si="42"/>
        <v>0</v>
      </c>
      <c r="BH12" s="2">
        <f t="shared" si="4"/>
        <v>0</v>
      </c>
      <c r="BI12">
        <v>3</v>
      </c>
      <c r="BJ12">
        <v>0</v>
      </c>
      <c r="BK12" s="10">
        <f t="shared" si="43"/>
        <v>3</v>
      </c>
      <c r="BL12" s="2">
        <f t="shared" si="44"/>
        <v>1.0714285714285714</v>
      </c>
      <c r="BM12" s="10">
        <f t="shared" si="45"/>
        <v>4</v>
      </c>
      <c r="BN12" s="10">
        <f t="shared" si="46"/>
        <v>1</v>
      </c>
      <c r="BO12" s="10">
        <f t="shared" si="47"/>
        <v>3</v>
      </c>
      <c r="BP12" s="2">
        <f t="shared" si="48"/>
        <v>1.0714285714285714</v>
      </c>
      <c r="BQ12">
        <v>2</v>
      </c>
      <c r="BR12">
        <v>1</v>
      </c>
      <c r="BS12" s="10">
        <f t="shared" si="49"/>
        <v>1</v>
      </c>
      <c r="BT12" s="2">
        <f t="shared" si="5"/>
        <v>0.35714285714285715</v>
      </c>
      <c r="BU12">
        <v>1</v>
      </c>
      <c r="BV12">
        <v>1</v>
      </c>
      <c r="BW12" s="10">
        <f t="shared" si="50"/>
        <v>0</v>
      </c>
      <c r="BX12" s="2">
        <f t="shared" si="6"/>
        <v>0</v>
      </c>
      <c r="BY12">
        <v>2</v>
      </c>
      <c r="BZ12">
        <v>2</v>
      </c>
      <c r="CA12" s="10">
        <f t="shared" si="51"/>
        <v>0</v>
      </c>
      <c r="CB12" s="2">
        <f t="shared" si="7"/>
        <v>0</v>
      </c>
      <c r="CC12">
        <v>1</v>
      </c>
      <c r="CD12">
        <v>1</v>
      </c>
      <c r="CE12" s="10">
        <f t="shared" si="52"/>
        <v>0</v>
      </c>
      <c r="CF12" s="2">
        <f t="shared" si="8"/>
        <v>0</v>
      </c>
      <c r="CG12">
        <v>1</v>
      </c>
      <c r="CH12">
        <v>0</v>
      </c>
      <c r="CI12" s="10">
        <f t="shared" si="53"/>
        <v>1</v>
      </c>
      <c r="CJ12" s="2">
        <f t="shared" si="9"/>
        <v>0.35714285714285715</v>
      </c>
      <c r="CK12">
        <v>0</v>
      </c>
      <c r="CL12">
        <v>0</v>
      </c>
      <c r="CM12" s="10">
        <f t="shared" si="54"/>
        <v>0</v>
      </c>
      <c r="CN12" s="2">
        <f t="shared" si="10"/>
        <v>0</v>
      </c>
      <c r="CO12">
        <v>1</v>
      </c>
      <c r="CP12">
        <v>1</v>
      </c>
      <c r="CQ12" s="10">
        <f t="shared" si="55"/>
        <v>0</v>
      </c>
      <c r="CR12" s="2">
        <f t="shared" si="11"/>
        <v>0</v>
      </c>
      <c r="CS12">
        <v>0</v>
      </c>
      <c r="CT12">
        <v>0</v>
      </c>
      <c r="CU12" s="10">
        <f t="shared" si="56"/>
        <v>0</v>
      </c>
      <c r="CV12" s="2">
        <f t="shared" si="12"/>
        <v>0</v>
      </c>
      <c r="CW12">
        <v>0</v>
      </c>
      <c r="CX12">
        <v>0</v>
      </c>
      <c r="CY12" s="10">
        <f t="shared" si="57"/>
        <v>0</v>
      </c>
      <c r="CZ12" s="2">
        <f t="shared" si="13"/>
        <v>0</v>
      </c>
      <c r="DA12">
        <v>1</v>
      </c>
      <c r="DB12">
        <v>1</v>
      </c>
      <c r="DC12" s="10">
        <f t="shared" si="58"/>
        <v>0</v>
      </c>
      <c r="DD12" s="2">
        <f t="shared" si="14"/>
        <v>0</v>
      </c>
      <c r="DE12">
        <v>2</v>
      </c>
      <c r="DF12">
        <v>1</v>
      </c>
      <c r="DG12" s="10">
        <f t="shared" si="59"/>
        <v>1</v>
      </c>
      <c r="DH12" s="2">
        <f t="shared" si="15"/>
        <v>0.35714285714285715</v>
      </c>
      <c r="DI12">
        <v>1</v>
      </c>
      <c r="DJ12">
        <v>1</v>
      </c>
      <c r="DK12" s="10">
        <f t="shared" si="60"/>
        <v>0</v>
      </c>
      <c r="DL12" s="2">
        <f t="shared" si="16"/>
        <v>0</v>
      </c>
      <c r="DM12">
        <v>0</v>
      </c>
      <c r="DN12">
        <v>0</v>
      </c>
      <c r="DO12" s="10">
        <f t="shared" si="61"/>
        <v>0</v>
      </c>
      <c r="DP12" s="2">
        <f t="shared" si="17"/>
        <v>0</v>
      </c>
      <c r="DQ12">
        <v>2</v>
      </c>
      <c r="DR12">
        <v>0</v>
      </c>
      <c r="DS12" s="10">
        <f t="shared" si="62"/>
        <v>2</v>
      </c>
      <c r="DT12" s="2">
        <f t="shared" si="18"/>
        <v>0.7142857142857143</v>
      </c>
      <c r="DU12">
        <v>2</v>
      </c>
      <c r="DV12">
        <v>1</v>
      </c>
      <c r="DW12" s="10">
        <f t="shared" si="63"/>
        <v>1</v>
      </c>
      <c r="DX12" s="2">
        <f t="shared" si="19"/>
        <v>0.35714285714285715</v>
      </c>
      <c r="DY12">
        <v>0</v>
      </c>
      <c r="DZ12">
        <v>0</v>
      </c>
      <c r="EA12" s="10">
        <f t="shared" si="64"/>
        <v>0</v>
      </c>
      <c r="EB12" s="2">
        <f t="shared" si="20"/>
        <v>0</v>
      </c>
      <c r="EC12" s="10">
        <f t="shared" si="65"/>
        <v>4</v>
      </c>
      <c r="ED12" s="10">
        <f t="shared" si="66"/>
        <v>1</v>
      </c>
      <c r="EE12" s="10">
        <f t="shared" si="67"/>
        <v>3</v>
      </c>
      <c r="EF12" s="2">
        <f t="shared" si="68"/>
        <v>1.0714285714285714</v>
      </c>
      <c r="EG12">
        <v>3</v>
      </c>
      <c r="EH12">
        <v>1</v>
      </c>
      <c r="EI12" s="10">
        <f t="shared" si="69"/>
        <v>2</v>
      </c>
      <c r="EJ12" s="2">
        <f t="shared" si="21"/>
        <v>0.7142857142857143</v>
      </c>
      <c r="EK12">
        <f t="shared" si="22"/>
        <v>25</v>
      </c>
      <c r="EL12">
        <f t="shared" si="23"/>
        <v>13</v>
      </c>
      <c r="EM12" s="10">
        <f t="shared" si="70"/>
        <v>12</v>
      </c>
      <c r="EN12" s="2">
        <f t="shared" si="24"/>
        <v>4.2857142857142856</v>
      </c>
      <c r="EO12" s="10">
        <v>2</v>
      </c>
      <c r="EP12" s="10">
        <v>2</v>
      </c>
      <c r="EQ12" s="10">
        <f t="shared" si="71"/>
        <v>0</v>
      </c>
      <c r="ER12" s="2">
        <f t="shared" si="72"/>
        <v>0</v>
      </c>
      <c r="ES12" s="10">
        <v>1982.5</v>
      </c>
      <c r="ET12" s="10">
        <v>720</v>
      </c>
      <c r="EU12" s="10">
        <f t="shared" si="73"/>
        <v>1262.5</v>
      </c>
      <c r="EV12" s="2">
        <f t="shared" si="25"/>
        <v>450.89285714285717</v>
      </c>
      <c r="EW12">
        <v>1</v>
      </c>
      <c r="EX12">
        <v>0</v>
      </c>
      <c r="EY12" s="10">
        <f t="shared" si="74"/>
        <v>1</v>
      </c>
      <c r="EZ12" s="2">
        <f t="shared" si="26"/>
        <v>0.35714285714285715</v>
      </c>
      <c r="FA12">
        <v>1</v>
      </c>
      <c r="FB12">
        <v>0</v>
      </c>
      <c r="FC12" s="10">
        <f t="shared" si="75"/>
        <v>1</v>
      </c>
      <c r="FD12" s="2">
        <f t="shared" si="27"/>
        <v>0.35714285714285715</v>
      </c>
      <c r="FE12">
        <f t="shared" si="76"/>
        <v>2</v>
      </c>
      <c r="FF12">
        <f t="shared" si="77"/>
        <v>0</v>
      </c>
      <c r="FG12" s="10">
        <f t="shared" si="78"/>
        <v>2</v>
      </c>
      <c r="FH12" s="2">
        <f t="shared" si="28"/>
        <v>0.7142857142857143</v>
      </c>
      <c r="FI12">
        <v>2</v>
      </c>
      <c r="FJ12">
        <v>0</v>
      </c>
      <c r="FK12" s="10">
        <f t="shared" si="79"/>
        <v>2</v>
      </c>
      <c r="FL12" s="2">
        <f t="shared" si="80"/>
        <v>0.7142857142857143</v>
      </c>
      <c r="FM12">
        <v>1</v>
      </c>
      <c r="FN12">
        <v>0</v>
      </c>
      <c r="FO12" s="10">
        <f t="shared" si="81"/>
        <v>1</v>
      </c>
      <c r="FP12" s="2">
        <f t="shared" si="82"/>
        <v>0.35714285714285715</v>
      </c>
      <c r="FQ12">
        <v>2</v>
      </c>
      <c r="FR12">
        <v>0</v>
      </c>
      <c r="FS12" s="10">
        <f t="shared" si="83"/>
        <v>2</v>
      </c>
      <c r="FT12" s="2">
        <f t="shared" si="84"/>
        <v>0.7142857142857143</v>
      </c>
      <c r="FU12" s="10">
        <f t="shared" si="85"/>
        <v>5</v>
      </c>
      <c r="FV12" s="10">
        <f t="shared" si="86"/>
        <v>0</v>
      </c>
      <c r="FW12" s="10">
        <f t="shared" si="87"/>
        <v>5</v>
      </c>
      <c r="FX12" s="2">
        <f t="shared" si="88"/>
        <v>1.7857142857142858</v>
      </c>
      <c r="FY12">
        <v>1</v>
      </c>
      <c r="FZ12">
        <v>0</v>
      </c>
      <c r="GA12" s="10">
        <f t="shared" si="89"/>
        <v>1</v>
      </c>
      <c r="GB12" s="2">
        <f t="shared" si="90"/>
        <v>0.35714285714285715</v>
      </c>
      <c r="GC12">
        <f t="shared" si="91"/>
        <v>8</v>
      </c>
      <c r="GD12">
        <f t="shared" si="92"/>
        <v>0</v>
      </c>
      <c r="GE12" s="10">
        <f t="shared" si="93"/>
        <v>8</v>
      </c>
      <c r="GF12" s="2">
        <f t="shared" si="94"/>
        <v>2.8571428571428572</v>
      </c>
    </row>
    <row r="13" spans="1:188" x14ac:dyDescent="0.2">
      <c r="A13" t="s">
        <v>21</v>
      </c>
      <c r="B13" t="s">
        <v>32</v>
      </c>
      <c r="C13" s="1">
        <v>53.8</v>
      </c>
      <c r="D13" s="1">
        <v>46</v>
      </c>
      <c r="E13" s="1">
        <f t="shared" si="29"/>
        <v>7.7999999999999972</v>
      </c>
      <c r="F13">
        <v>6</v>
      </c>
      <c r="G13" t="s">
        <v>26</v>
      </c>
      <c r="H13" s="2">
        <v>-10.83</v>
      </c>
      <c r="I13" s="2">
        <f t="shared" si="30"/>
        <v>10.83</v>
      </c>
      <c r="J13" s="2">
        <v>-2.2311000000000001</v>
      </c>
      <c r="K13" s="2">
        <v>-6.3457999999999997</v>
      </c>
      <c r="L13" s="2">
        <v>-9.7169550632911204</v>
      </c>
      <c r="M13" s="2">
        <f t="shared" si="31"/>
        <v>9.7169550632911204</v>
      </c>
      <c r="N13" s="2">
        <v>-1.2245291772151901</v>
      </c>
      <c r="O13" s="2">
        <v>-3.9264212025316501</v>
      </c>
      <c r="P13" s="1">
        <f t="shared" si="32"/>
        <v>2.847006782228374</v>
      </c>
      <c r="Q13" s="1">
        <v>7.1093400000000004</v>
      </c>
      <c r="R13" s="1">
        <v>7.1093400000000004</v>
      </c>
      <c r="S13" s="1">
        <v>5.5859100000000002</v>
      </c>
      <c r="T13" s="1">
        <v>2.6</v>
      </c>
      <c r="U13" s="1">
        <v>55.8223627395666</v>
      </c>
      <c r="V13" s="1">
        <v>62.070049031002398</v>
      </c>
      <c r="W13" s="1">
        <v>7.0712714085952104</v>
      </c>
      <c r="X13" s="2">
        <f t="shared" si="33"/>
        <v>0.1139240506329114</v>
      </c>
      <c r="Y13" s="1">
        <v>28.154136163851302</v>
      </c>
      <c r="Z13" s="1">
        <v>0</v>
      </c>
      <c r="AA13" s="2">
        <f t="shared" si="34"/>
        <v>0</v>
      </c>
      <c r="AB13" s="1">
        <v>33.9159128671511</v>
      </c>
      <c r="AC13" s="1">
        <v>6.9403219380656704</v>
      </c>
      <c r="AD13" s="2">
        <f t="shared" si="35"/>
        <v>0.20463320463320467</v>
      </c>
      <c r="AE13" s="1">
        <v>30.773125574442101</v>
      </c>
      <c r="AF13" s="1">
        <v>0.26189894105908201</v>
      </c>
      <c r="AG13" s="2">
        <f t="shared" si="36"/>
        <v>8.510638297872351E-3</v>
      </c>
      <c r="AH13" s="1">
        <v>31.2969234565603</v>
      </c>
      <c r="AI13" s="1">
        <v>6.6784229970065896</v>
      </c>
      <c r="AJ13" s="2">
        <f t="shared" si="37"/>
        <v>0.21338912133891208</v>
      </c>
      <c r="AK13" s="1">
        <v>34.0468623376807</v>
      </c>
      <c r="AL13" s="1">
        <v>3.7975346453566901</v>
      </c>
      <c r="AM13" s="2">
        <f t="shared" si="38"/>
        <v>0.11153846153846143</v>
      </c>
      <c r="AN13" s="1">
        <v>28.023186693321801</v>
      </c>
      <c r="AO13" s="1">
        <v>3.1427872927089799</v>
      </c>
      <c r="AP13" s="2">
        <f t="shared" si="0"/>
        <v>0.11214953271028012</v>
      </c>
      <c r="AQ13" s="2">
        <v>2.1679112921475001E-2</v>
      </c>
      <c r="AR13" s="2">
        <v>0</v>
      </c>
      <c r="AS13">
        <v>1</v>
      </c>
      <c r="AT13">
        <v>1</v>
      </c>
      <c r="AU13" s="10">
        <f t="shared" si="39"/>
        <v>0</v>
      </c>
      <c r="AV13" s="2">
        <f t="shared" si="1"/>
        <v>0</v>
      </c>
      <c r="AW13">
        <v>1</v>
      </c>
      <c r="AX13">
        <v>1</v>
      </c>
      <c r="AY13" s="10">
        <f t="shared" si="40"/>
        <v>0</v>
      </c>
      <c r="AZ13" s="2">
        <f t="shared" si="2"/>
        <v>0</v>
      </c>
      <c r="BA13">
        <v>1</v>
      </c>
      <c r="BB13">
        <v>1</v>
      </c>
      <c r="BC13" s="10">
        <f t="shared" si="41"/>
        <v>0</v>
      </c>
      <c r="BD13" s="2">
        <f t="shared" si="3"/>
        <v>0</v>
      </c>
      <c r="BE13">
        <v>2</v>
      </c>
      <c r="BF13">
        <v>1</v>
      </c>
      <c r="BG13" s="10">
        <f t="shared" si="42"/>
        <v>1</v>
      </c>
      <c r="BH13" s="2">
        <f t="shared" si="4"/>
        <v>0.38461538461538458</v>
      </c>
      <c r="BI13">
        <v>2</v>
      </c>
      <c r="BJ13">
        <v>2</v>
      </c>
      <c r="BK13" s="10">
        <f t="shared" si="43"/>
        <v>0</v>
      </c>
      <c r="BL13" s="2">
        <f t="shared" si="44"/>
        <v>0</v>
      </c>
      <c r="BM13" s="10">
        <f t="shared" si="45"/>
        <v>5</v>
      </c>
      <c r="BN13" s="10">
        <f t="shared" si="46"/>
        <v>4</v>
      </c>
      <c r="BO13" s="10">
        <f t="shared" si="47"/>
        <v>1</v>
      </c>
      <c r="BP13" s="2">
        <f t="shared" si="48"/>
        <v>0.38461538461538458</v>
      </c>
      <c r="BQ13">
        <v>4</v>
      </c>
      <c r="BR13">
        <v>4</v>
      </c>
      <c r="BS13" s="10">
        <f t="shared" si="49"/>
        <v>0</v>
      </c>
      <c r="BT13" s="2">
        <f t="shared" si="5"/>
        <v>0</v>
      </c>
      <c r="BU13">
        <v>3</v>
      </c>
      <c r="BV13">
        <v>3</v>
      </c>
      <c r="BW13" s="10">
        <f t="shared" si="50"/>
        <v>0</v>
      </c>
      <c r="BX13" s="2">
        <f t="shared" si="6"/>
        <v>0</v>
      </c>
      <c r="BY13">
        <v>3</v>
      </c>
      <c r="BZ13">
        <v>3</v>
      </c>
      <c r="CA13" s="10">
        <f t="shared" si="51"/>
        <v>0</v>
      </c>
      <c r="CB13" s="2">
        <f t="shared" si="7"/>
        <v>0</v>
      </c>
      <c r="CC13">
        <v>3</v>
      </c>
      <c r="CD13">
        <v>3</v>
      </c>
      <c r="CE13" s="10">
        <f t="shared" si="52"/>
        <v>0</v>
      </c>
      <c r="CF13" s="2">
        <f t="shared" si="8"/>
        <v>0</v>
      </c>
      <c r="CG13">
        <v>3</v>
      </c>
      <c r="CH13">
        <v>2</v>
      </c>
      <c r="CI13" s="10">
        <f t="shared" si="53"/>
        <v>1</v>
      </c>
      <c r="CJ13" s="2">
        <f t="shared" si="9"/>
        <v>0.38461538461538458</v>
      </c>
      <c r="CK13">
        <v>0</v>
      </c>
      <c r="CL13">
        <v>0</v>
      </c>
      <c r="CM13" s="10">
        <f t="shared" si="54"/>
        <v>0</v>
      </c>
      <c r="CN13" s="2">
        <f t="shared" si="10"/>
        <v>0</v>
      </c>
      <c r="CO13">
        <v>1</v>
      </c>
      <c r="CP13">
        <v>1</v>
      </c>
      <c r="CQ13" s="10">
        <f t="shared" si="55"/>
        <v>0</v>
      </c>
      <c r="CR13" s="2">
        <f t="shared" si="11"/>
        <v>0</v>
      </c>
      <c r="CS13">
        <v>0</v>
      </c>
      <c r="CT13">
        <v>0</v>
      </c>
      <c r="CU13" s="10">
        <f t="shared" si="56"/>
        <v>0</v>
      </c>
      <c r="CV13" s="2">
        <f t="shared" si="12"/>
        <v>0</v>
      </c>
      <c r="CW13">
        <v>1</v>
      </c>
      <c r="CX13">
        <v>1</v>
      </c>
      <c r="CY13" s="10">
        <f t="shared" si="57"/>
        <v>0</v>
      </c>
      <c r="CZ13" s="2">
        <f t="shared" si="13"/>
        <v>0</v>
      </c>
      <c r="DA13">
        <v>0</v>
      </c>
      <c r="DB13">
        <v>0</v>
      </c>
      <c r="DC13" s="10">
        <f t="shared" si="58"/>
        <v>0</v>
      </c>
      <c r="DD13" s="2">
        <f t="shared" si="14"/>
        <v>0</v>
      </c>
      <c r="DE13">
        <v>3</v>
      </c>
      <c r="DF13">
        <v>3</v>
      </c>
      <c r="DG13" s="10">
        <f t="shared" si="59"/>
        <v>0</v>
      </c>
      <c r="DH13" s="2">
        <f t="shared" si="15"/>
        <v>0</v>
      </c>
      <c r="DI13">
        <v>1</v>
      </c>
      <c r="DJ13">
        <v>0</v>
      </c>
      <c r="DK13" s="10">
        <f t="shared" si="60"/>
        <v>1</v>
      </c>
      <c r="DL13" s="2">
        <f t="shared" si="16"/>
        <v>0.38461538461538458</v>
      </c>
      <c r="DM13">
        <v>0</v>
      </c>
      <c r="DN13">
        <v>0</v>
      </c>
      <c r="DO13" s="10">
        <f t="shared" si="61"/>
        <v>0</v>
      </c>
      <c r="DP13" s="2">
        <f t="shared" si="17"/>
        <v>0</v>
      </c>
      <c r="DQ13">
        <v>1</v>
      </c>
      <c r="DR13">
        <v>0</v>
      </c>
      <c r="DS13" s="10">
        <f t="shared" si="62"/>
        <v>1</v>
      </c>
      <c r="DT13" s="2">
        <f t="shared" si="18"/>
        <v>0.38461538461538458</v>
      </c>
      <c r="DU13">
        <v>0</v>
      </c>
      <c r="DV13">
        <v>0</v>
      </c>
      <c r="DW13" s="10">
        <f t="shared" si="63"/>
        <v>0</v>
      </c>
      <c r="DX13" s="2">
        <f t="shared" si="19"/>
        <v>0</v>
      </c>
      <c r="DY13">
        <v>0</v>
      </c>
      <c r="DZ13">
        <v>0</v>
      </c>
      <c r="EA13" s="10">
        <f t="shared" si="64"/>
        <v>0</v>
      </c>
      <c r="EB13" s="2">
        <f t="shared" si="20"/>
        <v>0</v>
      </c>
      <c r="EC13" s="10">
        <f t="shared" si="65"/>
        <v>1</v>
      </c>
      <c r="ED13" s="10">
        <f t="shared" si="66"/>
        <v>0</v>
      </c>
      <c r="EE13" s="10">
        <f t="shared" si="67"/>
        <v>1</v>
      </c>
      <c r="EF13" s="2">
        <f t="shared" si="68"/>
        <v>0.38461538461538458</v>
      </c>
      <c r="EG13">
        <v>4</v>
      </c>
      <c r="EH13">
        <v>4</v>
      </c>
      <c r="EI13" s="10">
        <f t="shared" si="69"/>
        <v>0</v>
      </c>
      <c r="EJ13" s="2">
        <f t="shared" si="21"/>
        <v>0</v>
      </c>
      <c r="EK13">
        <f t="shared" si="22"/>
        <v>34</v>
      </c>
      <c r="EL13">
        <f t="shared" si="23"/>
        <v>30</v>
      </c>
      <c r="EM13" s="10">
        <f t="shared" si="70"/>
        <v>4</v>
      </c>
      <c r="EN13" s="2">
        <f t="shared" si="24"/>
        <v>1.5384615384615383</v>
      </c>
      <c r="EO13" s="10">
        <v>2</v>
      </c>
      <c r="EP13" s="10">
        <v>2</v>
      </c>
      <c r="EQ13" s="10">
        <f t="shared" si="71"/>
        <v>0</v>
      </c>
      <c r="ER13" s="2">
        <f t="shared" si="72"/>
        <v>0</v>
      </c>
      <c r="ES13" s="10">
        <v>700</v>
      </c>
      <c r="ET13" s="10">
        <v>550</v>
      </c>
      <c r="EU13" s="10">
        <f t="shared" si="73"/>
        <v>150</v>
      </c>
      <c r="EV13" s="2">
        <f t="shared" si="25"/>
        <v>57.692307692307693</v>
      </c>
      <c r="EW13">
        <v>4</v>
      </c>
      <c r="EX13">
        <v>0</v>
      </c>
      <c r="EY13" s="10">
        <f t="shared" si="74"/>
        <v>4</v>
      </c>
      <c r="EZ13" s="2">
        <f t="shared" si="26"/>
        <v>1.5384615384615383</v>
      </c>
      <c r="FA13">
        <v>2</v>
      </c>
      <c r="FB13">
        <v>0</v>
      </c>
      <c r="FC13" s="10">
        <f t="shared" si="75"/>
        <v>2</v>
      </c>
      <c r="FD13" s="2">
        <f t="shared" si="27"/>
        <v>0.76923076923076916</v>
      </c>
      <c r="FE13">
        <f t="shared" si="76"/>
        <v>6</v>
      </c>
      <c r="FF13">
        <f t="shared" si="77"/>
        <v>0</v>
      </c>
      <c r="FG13" s="10">
        <f t="shared" si="78"/>
        <v>6</v>
      </c>
      <c r="FH13" s="2">
        <f t="shared" si="28"/>
        <v>2.3076923076923075</v>
      </c>
      <c r="FI13">
        <v>3</v>
      </c>
      <c r="FJ13">
        <v>1</v>
      </c>
      <c r="FK13" s="10">
        <f t="shared" si="79"/>
        <v>2</v>
      </c>
      <c r="FL13" s="2">
        <f t="shared" si="80"/>
        <v>0.76923076923076916</v>
      </c>
      <c r="FM13">
        <v>2</v>
      </c>
      <c r="FN13">
        <v>1</v>
      </c>
      <c r="FO13" s="10">
        <f t="shared" si="81"/>
        <v>1</v>
      </c>
      <c r="FP13" s="2">
        <f t="shared" si="82"/>
        <v>0.38461538461538458</v>
      </c>
      <c r="FQ13">
        <v>1</v>
      </c>
      <c r="FR13">
        <v>1</v>
      </c>
      <c r="FS13" s="10">
        <f t="shared" si="83"/>
        <v>0</v>
      </c>
      <c r="FT13" s="2">
        <f t="shared" si="84"/>
        <v>0</v>
      </c>
      <c r="FU13" s="10">
        <f t="shared" si="85"/>
        <v>6</v>
      </c>
      <c r="FV13" s="10">
        <f t="shared" si="86"/>
        <v>3</v>
      </c>
      <c r="FW13" s="10">
        <f t="shared" si="87"/>
        <v>3</v>
      </c>
      <c r="FX13" s="2">
        <f t="shared" si="88"/>
        <v>1.1538461538461537</v>
      </c>
      <c r="FY13">
        <v>2</v>
      </c>
      <c r="FZ13">
        <v>0</v>
      </c>
      <c r="GA13" s="10">
        <f t="shared" si="89"/>
        <v>2</v>
      </c>
      <c r="GB13" s="2">
        <f t="shared" si="90"/>
        <v>0.76923076923076916</v>
      </c>
      <c r="GC13">
        <f t="shared" si="91"/>
        <v>14</v>
      </c>
      <c r="GD13">
        <f t="shared" si="92"/>
        <v>3</v>
      </c>
      <c r="GE13" s="10">
        <f t="shared" si="93"/>
        <v>11</v>
      </c>
      <c r="GF13" s="2">
        <f t="shared" si="94"/>
        <v>4.2307692307692308</v>
      </c>
    </row>
    <row r="14" spans="1:188" x14ac:dyDescent="0.2">
      <c r="A14" t="s">
        <v>18</v>
      </c>
      <c r="B14" t="s">
        <v>31</v>
      </c>
      <c r="C14" s="1">
        <v>57.4</v>
      </c>
      <c r="D14" s="1">
        <v>40</v>
      </c>
      <c r="E14" s="1">
        <f t="shared" si="29"/>
        <v>17.399999999999999</v>
      </c>
      <c r="F14">
        <v>12</v>
      </c>
      <c r="G14" t="s">
        <v>26</v>
      </c>
      <c r="H14" s="2">
        <v>-10.206</v>
      </c>
      <c r="I14" s="2">
        <f t="shared" si="30"/>
        <v>10.206</v>
      </c>
      <c r="J14" s="2">
        <v>-2.3311000000000002</v>
      </c>
      <c r="K14" s="2">
        <v>-4.2018000000000004</v>
      </c>
      <c r="L14" s="2">
        <v>-9.9496076614699493</v>
      </c>
      <c r="M14" s="2">
        <f t="shared" si="31"/>
        <v>9.9496076614699493</v>
      </c>
      <c r="N14" s="2">
        <v>-1.2116565256124701</v>
      </c>
      <c r="O14" s="2">
        <v>-4.1872647884188501</v>
      </c>
      <c r="P14" s="1">
        <f t="shared" si="32"/>
        <v>1.148521656731575</v>
      </c>
      <c r="Q14" s="1">
        <v>9.6483899999999991</v>
      </c>
      <c r="R14" s="1">
        <v>10.1562</v>
      </c>
      <c r="S14" s="1">
        <v>6.6015300000000003</v>
      </c>
      <c r="T14" s="1">
        <v>2.2999999999999998</v>
      </c>
      <c r="U14" s="1">
        <v>39.635731181335501</v>
      </c>
      <c r="V14" s="1">
        <v>176.38893680329201</v>
      </c>
      <c r="W14" s="1">
        <v>30.904075044971599</v>
      </c>
      <c r="X14" s="2">
        <f t="shared" si="33"/>
        <v>0.17520415738678471</v>
      </c>
      <c r="Y14" s="1">
        <v>89.438488371676499</v>
      </c>
      <c r="Z14" s="1">
        <v>12.833048111895</v>
      </c>
      <c r="AA14" s="2">
        <f t="shared" si="34"/>
        <v>0.14348462664714476</v>
      </c>
      <c r="AB14" s="1">
        <v>86.9504484316152</v>
      </c>
      <c r="AC14" s="1">
        <v>15.5829869930154</v>
      </c>
      <c r="AD14" s="2">
        <f t="shared" si="35"/>
        <v>0.1792168674698798</v>
      </c>
      <c r="AE14" s="1">
        <v>84.593357962083502</v>
      </c>
      <c r="AF14" s="1">
        <v>8.1188671728315391</v>
      </c>
      <c r="AG14" s="2">
        <f t="shared" si="36"/>
        <v>9.5975232198142357E-2</v>
      </c>
      <c r="AH14" s="1">
        <v>91.795578841208197</v>
      </c>
      <c r="AI14" s="1">
        <v>20.297167932078899</v>
      </c>
      <c r="AJ14" s="2">
        <f t="shared" si="37"/>
        <v>0.22111269614836007</v>
      </c>
      <c r="AK14" s="1">
        <v>82.105318022022203</v>
      </c>
      <c r="AL14" s="1">
        <v>8.6426650549497008</v>
      </c>
      <c r="AM14" s="2">
        <f t="shared" si="38"/>
        <v>0.10526315789473678</v>
      </c>
      <c r="AN14" s="1">
        <v>94.283618781269496</v>
      </c>
      <c r="AO14" s="1">
        <v>19.7733700499607</v>
      </c>
      <c r="AP14" s="2">
        <f t="shared" si="0"/>
        <v>0.20972222222222237</v>
      </c>
      <c r="AQ14" s="2">
        <v>0.101409700651944</v>
      </c>
      <c r="AR14" s="2"/>
      <c r="AS14">
        <v>1</v>
      </c>
      <c r="AT14">
        <v>1</v>
      </c>
      <c r="AU14" s="10">
        <f t="shared" si="39"/>
        <v>0</v>
      </c>
      <c r="AV14" s="2">
        <f t="shared" si="1"/>
        <v>0</v>
      </c>
      <c r="AW14">
        <v>3</v>
      </c>
      <c r="AX14">
        <v>2</v>
      </c>
      <c r="AY14" s="10">
        <f t="shared" si="40"/>
        <v>1</v>
      </c>
      <c r="AZ14" s="2">
        <f t="shared" si="2"/>
        <v>0.43478260869565222</v>
      </c>
      <c r="BA14">
        <v>2</v>
      </c>
      <c r="BB14">
        <v>1</v>
      </c>
      <c r="BC14" s="10">
        <f t="shared" si="41"/>
        <v>1</v>
      </c>
      <c r="BD14" s="2">
        <f t="shared" si="3"/>
        <v>0.43478260869565222</v>
      </c>
      <c r="BE14">
        <v>3</v>
      </c>
      <c r="BF14">
        <v>1</v>
      </c>
      <c r="BG14" s="10">
        <f t="shared" si="42"/>
        <v>2</v>
      </c>
      <c r="BH14" s="2">
        <f t="shared" si="4"/>
        <v>0.86956521739130443</v>
      </c>
      <c r="BI14">
        <v>0</v>
      </c>
      <c r="BJ14">
        <v>0</v>
      </c>
      <c r="BK14" s="10">
        <f t="shared" si="43"/>
        <v>0</v>
      </c>
      <c r="BL14" s="2">
        <f t="shared" si="44"/>
        <v>0</v>
      </c>
      <c r="BM14" s="10">
        <f t="shared" si="45"/>
        <v>5</v>
      </c>
      <c r="BN14" s="10">
        <f t="shared" si="46"/>
        <v>2</v>
      </c>
      <c r="BO14" s="10">
        <f t="shared" si="47"/>
        <v>3</v>
      </c>
      <c r="BP14" s="2">
        <f t="shared" si="48"/>
        <v>1.3043478260869565</v>
      </c>
      <c r="BQ14">
        <v>4</v>
      </c>
      <c r="BR14">
        <v>3</v>
      </c>
      <c r="BS14" s="10">
        <f t="shared" si="49"/>
        <v>1</v>
      </c>
      <c r="BT14" s="2">
        <f t="shared" si="5"/>
        <v>0.43478260869565222</v>
      </c>
      <c r="BU14">
        <v>3</v>
      </c>
      <c r="BV14">
        <v>3</v>
      </c>
      <c r="BW14" s="10">
        <f t="shared" si="50"/>
        <v>0</v>
      </c>
      <c r="BX14" s="2">
        <f t="shared" si="6"/>
        <v>0</v>
      </c>
      <c r="BY14">
        <v>3</v>
      </c>
      <c r="BZ14">
        <v>3</v>
      </c>
      <c r="CA14" s="10">
        <f t="shared" si="51"/>
        <v>0</v>
      </c>
      <c r="CB14" s="2">
        <f t="shared" si="7"/>
        <v>0</v>
      </c>
      <c r="CC14">
        <v>2</v>
      </c>
      <c r="CD14">
        <v>2</v>
      </c>
      <c r="CE14" s="10">
        <f t="shared" si="52"/>
        <v>0</v>
      </c>
      <c r="CF14" s="2">
        <f t="shared" si="8"/>
        <v>0</v>
      </c>
      <c r="CG14">
        <v>2</v>
      </c>
      <c r="CH14">
        <v>2</v>
      </c>
      <c r="CI14" s="10">
        <f t="shared" si="53"/>
        <v>0</v>
      </c>
      <c r="CJ14" s="2">
        <f t="shared" si="9"/>
        <v>0</v>
      </c>
      <c r="CK14">
        <v>2</v>
      </c>
      <c r="CL14">
        <v>1</v>
      </c>
      <c r="CM14" s="10">
        <f t="shared" si="54"/>
        <v>1</v>
      </c>
      <c r="CN14" s="2">
        <f t="shared" si="10"/>
        <v>0.43478260869565222</v>
      </c>
      <c r="CO14">
        <v>2</v>
      </c>
      <c r="CP14">
        <v>2</v>
      </c>
      <c r="CQ14" s="10">
        <f t="shared" si="55"/>
        <v>0</v>
      </c>
      <c r="CR14" s="2">
        <f t="shared" si="11"/>
        <v>0</v>
      </c>
      <c r="CS14">
        <v>0</v>
      </c>
      <c r="CT14">
        <v>0</v>
      </c>
      <c r="CU14" s="10">
        <f t="shared" si="56"/>
        <v>0</v>
      </c>
      <c r="CV14" s="2">
        <f t="shared" si="12"/>
        <v>0</v>
      </c>
      <c r="CW14">
        <v>3</v>
      </c>
      <c r="CX14">
        <v>2</v>
      </c>
      <c r="CY14" s="10">
        <f t="shared" si="57"/>
        <v>1</v>
      </c>
      <c r="CZ14" s="2">
        <f t="shared" si="13"/>
        <v>0.43478260869565222</v>
      </c>
      <c r="DA14">
        <v>1</v>
      </c>
      <c r="DB14">
        <v>1</v>
      </c>
      <c r="DC14" s="10">
        <f t="shared" si="58"/>
        <v>0</v>
      </c>
      <c r="DD14" s="2">
        <f t="shared" si="14"/>
        <v>0</v>
      </c>
      <c r="DE14">
        <v>3</v>
      </c>
      <c r="DF14">
        <v>3</v>
      </c>
      <c r="DG14" s="10">
        <f t="shared" si="59"/>
        <v>0</v>
      </c>
      <c r="DH14" s="2">
        <f t="shared" si="15"/>
        <v>0</v>
      </c>
      <c r="DI14">
        <v>0</v>
      </c>
      <c r="DJ14">
        <v>0</v>
      </c>
      <c r="DK14" s="10">
        <f t="shared" si="60"/>
        <v>0</v>
      </c>
      <c r="DL14" s="2">
        <f t="shared" si="16"/>
        <v>0</v>
      </c>
      <c r="DM14">
        <v>0</v>
      </c>
      <c r="DN14">
        <v>0</v>
      </c>
      <c r="DO14" s="10">
        <f t="shared" si="61"/>
        <v>0</v>
      </c>
      <c r="DP14" s="2">
        <f t="shared" si="17"/>
        <v>0</v>
      </c>
      <c r="DQ14">
        <v>0</v>
      </c>
      <c r="DR14">
        <v>0</v>
      </c>
      <c r="DS14" s="10">
        <f t="shared" si="62"/>
        <v>0</v>
      </c>
      <c r="DT14" s="2">
        <f t="shared" si="18"/>
        <v>0</v>
      </c>
      <c r="DU14">
        <v>0</v>
      </c>
      <c r="DV14">
        <v>0</v>
      </c>
      <c r="DW14" s="10">
        <f t="shared" si="63"/>
        <v>0</v>
      </c>
      <c r="DX14" s="2">
        <f t="shared" si="19"/>
        <v>0</v>
      </c>
      <c r="DY14">
        <v>0</v>
      </c>
      <c r="DZ14">
        <v>0</v>
      </c>
      <c r="EA14" s="10">
        <f t="shared" si="64"/>
        <v>0</v>
      </c>
      <c r="EB14" s="2">
        <f t="shared" si="20"/>
        <v>0</v>
      </c>
      <c r="EC14" s="10">
        <f t="shared" si="65"/>
        <v>0</v>
      </c>
      <c r="ED14" s="10">
        <f t="shared" si="66"/>
        <v>0</v>
      </c>
      <c r="EE14" s="10">
        <f t="shared" si="67"/>
        <v>0</v>
      </c>
      <c r="EF14" s="2">
        <f t="shared" si="68"/>
        <v>0</v>
      </c>
      <c r="EG14">
        <v>3</v>
      </c>
      <c r="EH14">
        <v>1</v>
      </c>
      <c r="EI14" s="10">
        <f t="shared" si="69"/>
        <v>2</v>
      </c>
      <c r="EJ14" s="2">
        <f t="shared" si="21"/>
        <v>0.86956521739130443</v>
      </c>
      <c r="EK14">
        <f t="shared" si="22"/>
        <v>37</v>
      </c>
      <c r="EL14">
        <f t="shared" si="23"/>
        <v>28</v>
      </c>
      <c r="EM14" s="10">
        <f t="shared" si="70"/>
        <v>9</v>
      </c>
      <c r="EN14" s="2">
        <f t="shared" si="24"/>
        <v>3.9130434782608701</v>
      </c>
      <c r="EO14" s="10">
        <v>3</v>
      </c>
      <c r="EP14" s="10">
        <v>3</v>
      </c>
      <c r="EQ14" s="10">
        <f t="shared" si="71"/>
        <v>0</v>
      </c>
      <c r="ER14" s="2">
        <f t="shared" si="72"/>
        <v>0</v>
      </c>
      <c r="ES14" s="10">
        <v>872</v>
      </c>
      <c r="ET14" s="10">
        <v>300</v>
      </c>
      <c r="EU14" s="10">
        <f t="shared" si="73"/>
        <v>572</v>
      </c>
      <c r="EV14" s="2">
        <f t="shared" si="25"/>
        <v>248.69565217391306</v>
      </c>
      <c r="EW14">
        <v>1</v>
      </c>
      <c r="EX14">
        <v>2</v>
      </c>
      <c r="EY14" s="10">
        <f t="shared" si="74"/>
        <v>-1</v>
      </c>
      <c r="EZ14" s="2">
        <f t="shared" si="26"/>
        <v>-0.43478260869565222</v>
      </c>
      <c r="FA14">
        <v>2</v>
      </c>
      <c r="FB14">
        <v>0</v>
      </c>
      <c r="FC14" s="10">
        <f t="shared" si="75"/>
        <v>2</v>
      </c>
      <c r="FD14" s="2">
        <f t="shared" si="27"/>
        <v>0.86956521739130443</v>
      </c>
      <c r="FE14">
        <f t="shared" si="76"/>
        <v>3</v>
      </c>
      <c r="FF14">
        <f t="shared" si="77"/>
        <v>2</v>
      </c>
      <c r="FG14" s="10">
        <f t="shared" si="78"/>
        <v>1</v>
      </c>
      <c r="FH14" s="2">
        <f t="shared" si="28"/>
        <v>0.43478260869565222</v>
      </c>
      <c r="FI14">
        <v>1</v>
      </c>
      <c r="FJ14">
        <v>0</v>
      </c>
      <c r="FK14" s="10">
        <f t="shared" si="79"/>
        <v>1</v>
      </c>
      <c r="FL14" s="2">
        <f t="shared" si="80"/>
        <v>0.43478260869565222</v>
      </c>
      <c r="FM14">
        <v>2</v>
      </c>
      <c r="FN14">
        <v>0</v>
      </c>
      <c r="FO14" s="10">
        <f t="shared" si="81"/>
        <v>2</v>
      </c>
      <c r="FP14" s="2">
        <f t="shared" si="82"/>
        <v>0.86956521739130443</v>
      </c>
      <c r="FQ14">
        <v>2</v>
      </c>
      <c r="FR14">
        <v>0</v>
      </c>
      <c r="FS14" s="10">
        <f t="shared" si="83"/>
        <v>2</v>
      </c>
      <c r="FT14" s="2">
        <f t="shared" si="84"/>
        <v>0.86956521739130443</v>
      </c>
      <c r="FU14" s="10">
        <f t="shared" si="85"/>
        <v>5</v>
      </c>
      <c r="FV14" s="10">
        <f t="shared" si="86"/>
        <v>0</v>
      </c>
      <c r="FW14" s="10">
        <f t="shared" si="87"/>
        <v>5</v>
      </c>
      <c r="FX14" s="2">
        <f t="shared" si="88"/>
        <v>2.1739130434782612</v>
      </c>
      <c r="FY14">
        <v>0</v>
      </c>
      <c r="FZ14">
        <v>0</v>
      </c>
      <c r="GA14" s="10">
        <f t="shared" si="89"/>
        <v>0</v>
      </c>
      <c r="GB14" s="2">
        <f t="shared" si="90"/>
        <v>0</v>
      </c>
      <c r="GC14">
        <f t="shared" si="91"/>
        <v>8</v>
      </c>
      <c r="GD14">
        <f t="shared" si="92"/>
        <v>2</v>
      </c>
      <c r="GE14" s="10">
        <f t="shared" si="93"/>
        <v>6</v>
      </c>
      <c r="GF14" s="2">
        <f t="shared" si="94"/>
        <v>2.6086956521739131</v>
      </c>
    </row>
    <row r="15" spans="1:188" x14ac:dyDescent="0.2">
      <c r="A15" t="s">
        <v>15</v>
      </c>
      <c r="B15" t="s">
        <v>32</v>
      </c>
      <c r="C15" s="1">
        <v>58.1</v>
      </c>
      <c r="D15" s="1">
        <v>52</v>
      </c>
      <c r="E15" s="1">
        <f t="shared" si="29"/>
        <v>6.1000000000000014</v>
      </c>
      <c r="F15">
        <v>24</v>
      </c>
      <c r="G15" t="s">
        <v>26</v>
      </c>
      <c r="H15" s="2">
        <v>-9.8472000000000008</v>
      </c>
      <c r="I15" s="2">
        <f t="shared" si="30"/>
        <v>9.8472000000000008</v>
      </c>
      <c r="J15" s="2">
        <v>-3.6865000000000001</v>
      </c>
      <c r="K15" s="2">
        <v>-2.1231</v>
      </c>
      <c r="L15" s="2">
        <v>-9.8969595426452308</v>
      </c>
      <c r="M15" s="2">
        <f t="shared" si="31"/>
        <v>9.8969595426452308</v>
      </c>
      <c r="N15" s="2">
        <v>-0.78776458590853105</v>
      </c>
      <c r="O15" s="2">
        <v>-3.6921364894931701</v>
      </c>
      <c r="P15" s="1">
        <f t="shared" si="32"/>
        <v>3.2965161183214855</v>
      </c>
      <c r="Q15" s="1">
        <v>8.6327700000000007</v>
      </c>
      <c r="R15" s="1">
        <v>9.6483899999999991</v>
      </c>
      <c r="S15" s="1">
        <v>4.57029</v>
      </c>
      <c r="T15" s="1">
        <v>2.9</v>
      </c>
      <c r="U15" s="1">
        <v>75.570185508067098</v>
      </c>
      <c r="V15" s="1">
        <v>105.938121658399</v>
      </c>
      <c r="W15" s="1">
        <v>17.285330109899402</v>
      </c>
      <c r="X15" s="2">
        <f t="shared" si="33"/>
        <v>0.16316440049443698</v>
      </c>
      <c r="Y15" s="1">
        <v>58.2725143856457</v>
      </c>
      <c r="Z15" s="1">
        <v>11.5235534065996</v>
      </c>
      <c r="AA15" s="2">
        <f t="shared" si="34"/>
        <v>0.19775280898876407</v>
      </c>
      <c r="AB15" s="1">
        <v>47.665607272752901</v>
      </c>
      <c r="AC15" s="1">
        <v>4.4522819980043904</v>
      </c>
      <c r="AD15" s="2">
        <f t="shared" si="35"/>
        <v>9.340659340659338E-2</v>
      </c>
      <c r="AE15" s="1">
        <v>53.0345355644641</v>
      </c>
      <c r="AF15" s="1">
        <v>0</v>
      </c>
      <c r="AG15" s="2">
        <f t="shared" si="36"/>
        <v>0</v>
      </c>
      <c r="AH15" s="1">
        <v>52.903586093934599</v>
      </c>
      <c r="AI15" s="1">
        <v>15.975835404604</v>
      </c>
      <c r="AJ15" s="2">
        <f t="shared" si="37"/>
        <v>0.30198019801980175</v>
      </c>
      <c r="AK15" s="1">
        <v>53.689282917111797</v>
      </c>
      <c r="AL15" s="1">
        <v>4.7141809390634801</v>
      </c>
      <c r="AM15" s="2">
        <f t="shared" si="38"/>
        <v>8.780487804878058E-2</v>
      </c>
      <c r="AN15" s="1">
        <v>52.248838741286797</v>
      </c>
      <c r="AO15" s="1">
        <v>11.2616544655405</v>
      </c>
      <c r="AP15" s="2">
        <f t="shared" si="0"/>
        <v>0.21553884711779425</v>
      </c>
      <c r="AQ15" s="2">
        <v>0</v>
      </c>
      <c r="AR15" s="2">
        <v>0</v>
      </c>
      <c r="AS15">
        <v>3</v>
      </c>
      <c r="AT15">
        <v>2</v>
      </c>
      <c r="AU15" s="10">
        <f t="shared" si="39"/>
        <v>1</v>
      </c>
      <c r="AV15" s="2">
        <f t="shared" si="1"/>
        <v>0.34482758620689657</v>
      </c>
      <c r="AW15">
        <v>3</v>
      </c>
      <c r="AX15">
        <v>2</v>
      </c>
      <c r="AY15" s="10">
        <f t="shared" si="40"/>
        <v>1</v>
      </c>
      <c r="AZ15" s="2">
        <f t="shared" si="2"/>
        <v>0.34482758620689657</v>
      </c>
      <c r="BA15">
        <v>1</v>
      </c>
      <c r="BB15">
        <v>0</v>
      </c>
      <c r="BC15" s="10">
        <f t="shared" si="41"/>
        <v>1</v>
      </c>
      <c r="BD15" s="2">
        <f t="shared" si="3"/>
        <v>0.34482758620689657</v>
      </c>
      <c r="BE15">
        <v>2</v>
      </c>
      <c r="BF15">
        <v>0</v>
      </c>
      <c r="BG15" s="10">
        <f t="shared" si="42"/>
        <v>2</v>
      </c>
      <c r="BH15" s="2">
        <f t="shared" si="4"/>
        <v>0.68965517241379315</v>
      </c>
      <c r="BI15">
        <v>2</v>
      </c>
      <c r="BJ15">
        <v>1</v>
      </c>
      <c r="BK15" s="10">
        <f t="shared" si="43"/>
        <v>1</v>
      </c>
      <c r="BL15" s="2">
        <f t="shared" si="44"/>
        <v>0.34482758620689657</v>
      </c>
      <c r="BM15" s="10">
        <f t="shared" si="45"/>
        <v>5</v>
      </c>
      <c r="BN15" s="10">
        <f t="shared" si="46"/>
        <v>1</v>
      </c>
      <c r="BO15" s="10">
        <f t="shared" si="47"/>
        <v>4</v>
      </c>
      <c r="BP15" s="2">
        <f t="shared" si="48"/>
        <v>1.3793103448275863</v>
      </c>
      <c r="BQ15">
        <v>3</v>
      </c>
      <c r="BR15">
        <v>2</v>
      </c>
      <c r="BS15" s="10">
        <f t="shared" si="49"/>
        <v>1</v>
      </c>
      <c r="BT15" s="2">
        <f t="shared" si="5"/>
        <v>0.34482758620689657</v>
      </c>
      <c r="BU15">
        <v>3</v>
      </c>
      <c r="BV15">
        <v>3</v>
      </c>
      <c r="BW15" s="10">
        <f t="shared" si="50"/>
        <v>0</v>
      </c>
      <c r="BX15" s="2">
        <f t="shared" si="6"/>
        <v>0</v>
      </c>
      <c r="BY15">
        <v>4</v>
      </c>
      <c r="BZ15">
        <v>3</v>
      </c>
      <c r="CA15" s="10">
        <f t="shared" si="51"/>
        <v>1</v>
      </c>
      <c r="CB15" s="2">
        <f t="shared" si="7"/>
        <v>0.34482758620689657</v>
      </c>
      <c r="CC15">
        <v>4</v>
      </c>
      <c r="CD15">
        <v>4</v>
      </c>
      <c r="CE15" s="10">
        <f t="shared" si="52"/>
        <v>0</v>
      </c>
      <c r="CF15" s="2">
        <f t="shared" si="8"/>
        <v>0</v>
      </c>
      <c r="CG15">
        <v>3</v>
      </c>
      <c r="CH15">
        <v>2</v>
      </c>
      <c r="CI15" s="10">
        <f t="shared" si="53"/>
        <v>1</v>
      </c>
      <c r="CJ15" s="2">
        <f t="shared" si="9"/>
        <v>0.34482758620689657</v>
      </c>
      <c r="CK15">
        <v>3</v>
      </c>
      <c r="CL15">
        <v>0</v>
      </c>
      <c r="CM15" s="10">
        <f t="shared" si="54"/>
        <v>3</v>
      </c>
      <c r="CN15" s="2">
        <f t="shared" si="10"/>
        <v>1.0344827586206897</v>
      </c>
      <c r="CO15">
        <v>4</v>
      </c>
      <c r="CP15">
        <v>3</v>
      </c>
      <c r="CQ15" s="10">
        <f t="shared" si="55"/>
        <v>1</v>
      </c>
      <c r="CR15" s="2">
        <f t="shared" si="11"/>
        <v>0.34482758620689657</v>
      </c>
      <c r="CS15">
        <v>4</v>
      </c>
      <c r="CT15">
        <v>4</v>
      </c>
      <c r="CU15" s="10">
        <f t="shared" si="56"/>
        <v>0</v>
      </c>
      <c r="CV15" s="2">
        <f t="shared" si="12"/>
        <v>0</v>
      </c>
      <c r="CX15">
        <v>3</v>
      </c>
      <c r="CY15" s="11">
        <f t="shared" si="57"/>
        <v>-3</v>
      </c>
      <c r="CZ15" s="5">
        <f t="shared" si="13"/>
        <v>-1.0344827586206897</v>
      </c>
      <c r="DB15">
        <v>2</v>
      </c>
      <c r="DC15" s="11">
        <f t="shared" si="58"/>
        <v>-2</v>
      </c>
      <c r="DD15" s="5">
        <f t="shared" si="14"/>
        <v>-0.68965517241379315</v>
      </c>
      <c r="DE15">
        <v>4</v>
      </c>
      <c r="DF15">
        <v>3</v>
      </c>
      <c r="DG15" s="10">
        <f t="shared" si="59"/>
        <v>1</v>
      </c>
      <c r="DH15" s="2">
        <f t="shared" si="15"/>
        <v>0.34482758620689657</v>
      </c>
      <c r="DI15">
        <v>0</v>
      </c>
      <c r="DJ15">
        <v>0</v>
      </c>
      <c r="DK15" s="10">
        <f t="shared" si="60"/>
        <v>0</v>
      </c>
      <c r="DL15" s="2">
        <f t="shared" si="16"/>
        <v>0</v>
      </c>
      <c r="DM15">
        <v>0</v>
      </c>
      <c r="DN15">
        <v>0</v>
      </c>
      <c r="DO15" s="10">
        <f t="shared" si="61"/>
        <v>0</v>
      </c>
      <c r="DP15" s="2">
        <f t="shared" si="17"/>
        <v>0</v>
      </c>
      <c r="DQ15">
        <v>0</v>
      </c>
      <c r="DR15">
        <v>0</v>
      </c>
      <c r="DS15" s="10">
        <f t="shared" si="62"/>
        <v>0</v>
      </c>
      <c r="DT15" s="2">
        <f t="shared" si="18"/>
        <v>0</v>
      </c>
      <c r="DU15">
        <v>0</v>
      </c>
      <c r="DV15">
        <v>0</v>
      </c>
      <c r="DW15" s="10">
        <f t="shared" si="63"/>
        <v>0</v>
      </c>
      <c r="DX15" s="2">
        <f t="shared" si="19"/>
        <v>0</v>
      </c>
      <c r="DY15">
        <v>0</v>
      </c>
      <c r="DZ15">
        <v>0</v>
      </c>
      <c r="EA15" s="10">
        <f t="shared" si="64"/>
        <v>0</v>
      </c>
      <c r="EB15" s="2">
        <f t="shared" si="20"/>
        <v>0</v>
      </c>
      <c r="EC15" s="10">
        <f t="shared" si="65"/>
        <v>0</v>
      </c>
      <c r="ED15" s="10">
        <f t="shared" si="66"/>
        <v>0</v>
      </c>
      <c r="EE15" s="10">
        <f t="shared" si="67"/>
        <v>0</v>
      </c>
      <c r="EF15" s="2">
        <f t="shared" si="68"/>
        <v>0</v>
      </c>
      <c r="EG15">
        <v>0</v>
      </c>
      <c r="EH15">
        <v>0</v>
      </c>
      <c r="EI15" s="10">
        <f t="shared" si="69"/>
        <v>0</v>
      </c>
      <c r="EJ15" s="2">
        <f t="shared" si="21"/>
        <v>0</v>
      </c>
      <c r="EK15" s="3">
        <f t="shared" si="22"/>
        <v>43</v>
      </c>
      <c r="EL15">
        <f t="shared" si="23"/>
        <v>34</v>
      </c>
      <c r="EM15" s="11">
        <f t="shared" si="70"/>
        <v>9</v>
      </c>
      <c r="EN15" s="5">
        <f t="shared" si="24"/>
        <v>3.103448275862069</v>
      </c>
      <c r="EO15" s="10">
        <v>5</v>
      </c>
      <c r="EP15" s="10">
        <v>4</v>
      </c>
      <c r="EQ15" s="10">
        <f t="shared" si="71"/>
        <v>1</v>
      </c>
      <c r="ER15" s="2">
        <f t="shared" si="72"/>
        <v>0.34482758620689657</v>
      </c>
      <c r="ES15" s="10">
        <v>750</v>
      </c>
      <c r="ET15" s="10">
        <v>150</v>
      </c>
      <c r="EU15" s="10">
        <f t="shared" si="73"/>
        <v>600</v>
      </c>
      <c r="EV15" s="2">
        <f t="shared" si="25"/>
        <v>206.89655172413794</v>
      </c>
      <c r="EW15">
        <v>3</v>
      </c>
      <c r="EX15">
        <v>1</v>
      </c>
      <c r="EY15" s="10">
        <f t="shared" si="74"/>
        <v>2</v>
      </c>
      <c r="EZ15" s="2">
        <f t="shared" si="26"/>
        <v>0.68965517241379315</v>
      </c>
      <c r="FA15">
        <v>3</v>
      </c>
      <c r="FB15">
        <v>2</v>
      </c>
      <c r="FC15" s="10">
        <f t="shared" si="75"/>
        <v>1</v>
      </c>
      <c r="FD15" s="2">
        <f t="shared" si="27"/>
        <v>0.34482758620689657</v>
      </c>
      <c r="FE15">
        <f t="shared" si="76"/>
        <v>6</v>
      </c>
      <c r="FF15">
        <f t="shared" si="77"/>
        <v>3</v>
      </c>
      <c r="FG15" s="10">
        <f t="shared" si="78"/>
        <v>3</v>
      </c>
      <c r="FH15" s="2">
        <f t="shared" si="28"/>
        <v>1.0344827586206897</v>
      </c>
      <c r="FI15">
        <v>1</v>
      </c>
      <c r="FJ15">
        <v>0</v>
      </c>
      <c r="FK15" s="10">
        <f t="shared" si="79"/>
        <v>1</v>
      </c>
      <c r="FL15" s="2">
        <f t="shared" si="80"/>
        <v>0.34482758620689657</v>
      </c>
      <c r="FM15">
        <v>2</v>
      </c>
      <c r="FN15">
        <v>0</v>
      </c>
      <c r="FO15" s="10">
        <f t="shared" si="81"/>
        <v>2</v>
      </c>
      <c r="FP15" s="2">
        <f t="shared" si="82"/>
        <v>0.68965517241379315</v>
      </c>
      <c r="FQ15">
        <v>1</v>
      </c>
      <c r="FR15">
        <v>0</v>
      </c>
      <c r="FS15" s="10">
        <f t="shared" si="83"/>
        <v>1</v>
      </c>
      <c r="FT15" s="2">
        <f t="shared" si="84"/>
        <v>0.34482758620689657</v>
      </c>
      <c r="FU15" s="10">
        <f t="shared" si="85"/>
        <v>4</v>
      </c>
      <c r="FV15" s="10">
        <f t="shared" si="86"/>
        <v>0</v>
      </c>
      <c r="FW15" s="10">
        <f t="shared" si="87"/>
        <v>4</v>
      </c>
      <c r="FX15" s="2">
        <f t="shared" si="88"/>
        <v>1.3793103448275863</v>
      </c>
      <c r="FY15">
        <v>2</v>
      </c>
      <c r="FZ15">
        <v>0</v>
      </c>
      <c r="GA15" s="10">
        <f t="shared" si="89"/>
        <v>2</v>
      </c>
      <c r="GB15" s="2">
        <f t="shared" si="90"/>
        <v>0.68965517241379315</v>
      </c>
      <c r="GC15">
        <f t="shared" si="91"/>
        <v>12</v>
      </c>
      <c r="GD15">
        <f t="shared" si="92"/>
        <v>3</v>
      </c>
      <c r="GE15" s="10">
        <f t="shared" si="93"/>
        <v>9</v>
      </c>
      <c r="GF15" s="2">
        <f t="shared" si="94"/>
        <v>3.103448275862069</v>
      </c>
    </row>
    <row r="16" spans="1:188" x14ac:dyDescent="0.2">
      <c r="A16" t="s">
        <v>23</v>
      </c>
      <c r="B16" t="s">
        <v>31</v>
      </c>
      <c r="C16" s="1">
        <v>69.5</v>
      </c>
      <c r="D16" s="1">
        <v>61</v>
      </c>
      <c r="E16" s="1">
        <f t="shared" si="29"/>
        <v>8.5</v>
      </c>
      <c r="F16">
        <v>6</v>
      </c>
      <c r="G16" t="s">
        <v>26</v>
      </c>
      <c r="H16" s="2">
        <v>-12.536</v>
      </c>
      <c r="I16" s="2">
        <f t="shared" si="30"/>
        <v>12.536</v>
      </c>
      <c r="J16" s="2">
        <v>-2.1004999999999998</v>
      </c>
      <c r="K16" s="2">
        <v>-1.7017</v>
      </c>
      <c r="L16" s="2">
        <v>-13.1372327777778</v>
      </c>
      <c r="M16" s="2">
        <f t="shared" si="31"/>
        <v>13.1372327777778</v>
      </c>
      <c r="N16" s="2">
        <v>-2.58405432539683</v>
      </c>
      <c r="O16" s="2">
        <v>-4.9283094841270101</v>
      </c>
      <c r="P16" s="1">
        <f t="shared" si="32"/>
        <v>3.3175765856635118</v>
      </c>
      <c r="Q16" s="1">
        <v>9.6483899999999991</v>
      </c>
      <c r="R16" s="1">
        <v>8.1249599999999997</v>
      </c>
      <c r="S16" s="1">
        <v>6.6015300000000003</v>
      </c>
      <c r="T16" s="1">
        <v>3.2</v>
      </c>
      <c r="U16" s="1">
        <v>75.148493817932305</v>
      </c>
      <c r="V16" s="1">
        <v>98.997799720333006</v>
      </c>
      <c r="W16" s="1">
        <v>63.772392147886499</v>
      </c>
      <c r="X16" s="2">
        <f t="shared" si="33"/>
        <v>0.64417989417989441</v>
      </c>
      <c r="Y16" s="1">
        <v>44.653769450573499</v>
      </c>
      <c r="Z16" s="1">
        <v>18.594824815194801</v>
      </c>
      <c r="AA16" s="2">
        <f t="shared" si="34"/>
        <v>0.41642228739002868</v>
      </c>
      <c r="AB16" s="1">
        <v>54.3440302697595</v>
      </c>
      <c r="AC16" s="1">
        <v>34.177811808210201</v>
      </c>
      <c r="AD16" s="2">
        <f t="shared" si="35"/>
        <v>0.62891566265060261</v>
      </c>
      <c r="AE16" s="1">
        <v>52.510737682345898</v>
      </c>
      <c r="AF16" s="1">
        <v>34.0468623376807</v>
      </c>
      <c r="AG16" s="2">
        <f t="shared" si="36"/>
        <v>0.64837905236907856</v>
      </c>
      <c r="AH16" s="1">
        <v>46.487062037987101</v>
      </c>
      <c r="AI16" s="1">
        <v>18.725774285724398</v>
      </c>
      <c r="AJ16" s="2">
        <f t="shared" si="37"/>
        <v>0.40281690140845106</v>
      </c>
      <c r="AK16" s="1">
        <v>50.677445094932402</v>
      </c>
      <c r="AL16" s="1">
        <v>39.677689570450902</v>
      </c>
      <c r="AM16" s="2">
        <f t="shared" si="38"/>
        <v>0.78294573643410759</v>
      </c>
      <c r="AN16" s="1">
        <v>48.320354625400597</v>
      </c>
      <c r="AO16" s="1">
        <v>13.094947052954099</v>
      </c>
      <c r="AP16" s="2">
        <f t="shared" si="0"/>
        <v>0.27100271002710041</v>
      </c>
      <c r="AQ16" s="2">
        <v>0.61248245203556395</v>
      </c>
      <c r="AR16" s="2">
        <v>0.65895953757225401</v>
      </c>
      <c r="AS16">
        <v>2</v>
      </c>
      <c r="AT16">
        <v>2</v>
      </c>
      <c r="AU16" s="10">
        <f t="shared" si="39"/>
        <v>0</v>
      </c>
      <c r="AV16" s="2">
        <f t="shared" si="1"/>
        <v>0</v>
      </c>
      <c r="AW16">
        <v>2</v>
      </c>
      <c r="AX16">
        <v>2</v>
      </c>
      <c r="AY16" s="10">
        <f t="shared" si="40"/>
        <v>0</v>
      </c>
      <c r="AZ16" s="2">
        <f t="shared" si="2"/>
        <v>0</v>
      </c>
      <c r="BA16">
        <v>2</v>
      </c>
      <c r="BB16">
        <v>2</v>
      </c>
      <c r="BC16" s="10">
        <f t="shared" si="41"/>
        <v>0</v>
      </c>
      <c r="BD16" s="2">
        <f t="shared" si="3"/>
        <v>0</v>
      </c>
      <c r="BE16">
        <v>2</v>
      </c>
      <c r="BF16">
        <v>2</v>
      </c>
      <c r="BG16" s="10">
        <f t="shared" si="42"/>
        <v>0</v>
      </c>
      <c r="BH16" s="2">
        <f t="shared" si="4"/>
        <v>0</v>
      </c>
      <c r="BI16">
        <v>2</v>
      </c>
      <c r="BJ16">
        <v>2</v>
      </c>
      <c r="BK16" s="10">
        <f t="shared" si="43"/>
        <v>0</v>
      </c>
      <c r="BL16" s="2">
        <f t="shared" si="44"/>
        <v>0</v>
      </c>
      <c r="BM16" s="10">
        <f t="shared" si="45"/>
        <v>6</v>
      </c>
      <c r="BN16" s="10">
        <f t="shared" si="46"/>
        <v>6</v>
      </c>
      <c r="BO16" s="10">
        <f t="shared" si="47"/>
        <v>0</v>
      </c>
      <c r="BP16" s="2">
        <f t="shared" si="48"/>
        <v>0</v>
      </c>
      <c r="BQ16">
        <v>2</v>
      </c>
      <c r="BR16">
        <v>2</v>
      </c>
      <c r="BS16" s="10">
        <f t="shared" si="49"/>
        <v>0</v>
      </c>
      <c r="BT16" s="2">
        <f t="shared" si="5"/>
        <v>0</v>
      </c>
      <c r="BU16">
        <v>3</v>
      </c>
      <c r="BV16">
        <v>3</v>
      </c>
      <c r="BW16" s="10">
        <f t="shared" si="50"/>
        <v>0</v>
      </c>
      <c r="BX16" s="2">
        <f t="shared" si="6"/>
        <v>0</v>
      </c>
      <c r="BY16">
        <v>2</v>
      </c>
      <c r="BZ16">
        <v>3</v>
      </c>
      <c r="CA16" s="10">
        <f t="shared" si="51"/>
        <v>-1</v>
      </c>
      <c r="CB16" s="2">
        <f t="shared" si="7"/>
        <v>-0.3125</v>
      </c>
      <c r="CC16">
        <v>2</v>
      </c>
      <c r="CD16">
        <v>2</v>
      </c>
      <c r="CE16" s="10">
        <f t="shared" si="52"/>
        <v>0</v>
      </c>
      <c r="CF16" s="2">
        <f t="shared" si="8"/>
        <v>0</v>
      </c>
      <c r="CG16">
        <v>1</v>
      </c>
      <c r="CH16">
        <v>1</v>
      </c>
      <c r="CI16" s="10">
        <f t="shared" si="53"/>
        <v>0</v>
      </c>
      <c r="CJ16" s="2">
        <f t="shared" si="9"/>
        <v>0</v>
      </c>
      <c r="CK16">
        <v>1</v>
      </c>
      <c r="CL16">
        <v>1</v>
      </c>
      <c r="CM16" s="10">
        <f t="shared" si="54"/>
        <v>0</v>
      </c>
      <c r="CN16" s="2">
        <f t="shared" si="10"/>
        <v>0</v>
      </c>
      <c r="CO16">
        <v>1</v>
      </c>
      <c r="CP16">
        <v>1</v>
      </c>
      <c r="CQ16" s="10">
        <f t="shared" si="55"/>
        <v>0</v>
      </c>
      <c r="CR16" s="2">
        <f t="shared" si="11"/>
        <v>0</v>
      </c>
      <c r="CS16">
        <v>0</v>
      </c>
      <c r="CT16">
        <v>0</v>
      </c>
      <c r="CU16" s="10">
        <f t="shared" si="56"/>
        <v>0</v>
      </c>
      <c r="CV16" s="2">
        <f t="shared" si="12"/>
        <v>0</v>
      </c>
      <c r="CW16">
        <v>0</v>
      </c>
      <c r="CX16">
        <v>0</v>
      </c>
      <c r="CY16" s="10">
        <f t="shared" si="57"/>
        <v>0</v>
      </c>
      <c r="CZ16" s="2">
        <f t="shared" si="13"/>
        <v>0</v>
      </c>
      <c r="DA16">
        <v>1</v>
      </c>
      <c r="DB16">
        <v>1</v>
      </c>
      <c r="DC16" s="10">
        <f t="shared" si="58"/>
        <v>0</v>
      </c>
      <c r="DD16" s="2">
        <f t="shared" si="14"/>
        <v>0</v>
      </c>
      <c r="DE16">
        <v>1</v>
      </c>
      <c r="DF16">
        <v>1</v>
      </c>
      <c r="DG16" s="10">
        <f t="shared" si="59"/>
        <v>0</v>
      </c>
      <c r="DH16" s="2">
        <f t="shared" si="15"/>
        <v>0</v>
      </c>
      <c r="DI16">
        <v>0</v>
      </c>
      <c r="DJ16">
        <v>0</v>
      </c>
      <c r="DK16" s="10">
        <f t="shared" si="60"/>
        <v>0</v>
      </c>
      <c r="DL16" s="2">
        <f t="shared" si="16"/>
        <v>0</v>
      </c>
      <c r="DM16">
        <v>0</v>
      </c>
      <c r="DN16">
        <v>0</v>
      </c>
      <c r="DO16" s="10">
        <f t="shared" si="61"/>
        <v>0</v>
      </c>
      <c r="DP16" s="2">
        <f t="shared" si="17"/>
        <v>0</v>
      </c>
      <c r="DQ16">
        <v>0</v>
      </c>
      <c r="DR16">
        <v>0</v>
      </c>
      <c r="DS16" s="10">
        <f t="shared" si="62"/>
        <v>0</v>
      </c>
      <c r="DT16" s="2">
        <f t="shared" si="18"/>
        <v>0</v>
      </c>
      <c r="DU16">
        <v>0</v>
      </c>
      <c r="DV16">
        <v>0</v>
      </c>
      <c r="DW16" s="10">
        <f t="shared" si="63"/>
        <v>0</v>
      </c>
      <c r="DX16" s="2">
        <f t="shared" si="19"/>
        <v>0</v>
      </c>
      <c r="DY16">
        <v>0</v>
      </c>
      <c r="DZ16">
        <v>0</v>
      </c>
      <c r="EA16" s="10">
        <f t="shared" si="64"/>
        <v>0</v>
      </c>
      <c r="EB16" s="2">
        <f t="shared" si="20"/>
        <v>0</v>
      </c>
      <c r="EC16" s="10">
        <f t="shared" si="65"/>
        <v>0</v>
      </c>
      <c r="ED16" s="10">
        <f t="shared" si="66"/>
        <v>0</v>
      </c>
      <c r="EE16" s="10">
        <f t="shared" si="67"/>
        <v>0</v>
      </c>
      <c r="EF16" s="2">
        <f t="shared" si="68"/>
        <v>0</v>
      </c>
      <c r="EG16">
        <v>0</v>
      </c>
      <c r="EH16">
        <v>0</v>
      </c>
      <c r="EI16" s="10">
        <f t="shared" si="69"/>
        <v>0</v>
      </c>
      <c r="EJ16" s="2">
        <f t="shared" si="21"/>
        <v>0</v>
      </c>
      <c r="EK16">
        <f t="shared" si="22"/>
        <v>24</v>
      </c>
      <c r="EL16">
        <f t="shared" si="23"/>
        <v>25</v>
      </c>
      <c r="EM16" s="10">
        <f t="shared" si="70"/>
        <v>-1</v>
      </c>
      <c r="EN16" s="2">
        <f t="shared" si="24"/>
        <v>-0.3125</v>
      </c>
      <c r="EO16" s="10">
        <v>2</v>
      </c>
      <c r="EP16" s="10">
        <v>2</v>
      </c>
      <c r="EQ16" s="10">
        <f t="shared" si="71"/>
        <v>0</v>
      </c>
      <c r="ER16" s="2">
        <f t="shared" si="72"/>
        <v>0</v>
      </c>
      <c r="ES16" s="10">
        <v>2000</v>
      </c>
      <c r="ET16" s="10">
        <v>1300</v>
      </c>
      <c r="EU16" s="10">
        <f t="shared" si="73"/>
        <v>700</v>
      </c>
      <c r="EV16" s="2">
        <f t="shared" si="25"/>
        <v>218.75</v>
      </c>
      <c r="EW16">
        <v>1</v>
      </c>
      <c r="EX16">
        <v>0</v>
      </c>
      <c r="EY16" s="10">
        <f t="shared" si="74"/>
        <v>1</v>
      </c>
      <c r="EZ16" s="2">
        <f t="shared" si="26"/>
        <v>0.3125</v>
      </c>
      <c r="FA16">
        <v>1</v>
      </c>
      <c r="FB16">
        <v>0</v>
      </c>
      <c r="FC16" s="10">
        <f t="shared" si="75"/>
        <v>1</v>
      </c>
      <c r="FD16" s="2">
        <f t="shared" si="27"/>
        <v>0.3125</v>
      </c>
      <c r="FE16">
        <f t="shared" si="76"/>
        <v>2</v>
      </c>
      <c r="FF16">
        <f t="shared" si="77"/>
        <v>0</v>
      </c>
      <c r="FG16" s="10">
        <f t="shared" si="78"/>
        <v>2</v>
      </c>
      <c r="FH16" s="2">
        <f t="shared" si="28"/>
        <v>0.625</v>
      </c>
      <c r="FI16">
        <v>1</v>
      </c>
      <c r="FJ16">
        <v>1</v>
      </c>
      <c r="FK16" s="10">
        <f t="shared" si="79"/>
        <v>0</v>
      </c>
      <c r="FL16" s="2">
        <f t="shared" si="80"/>
        <v>0</v>
      </c>
      <c r="FM16">
        <v>1</v>
      </c>
      <c r="FN16">
        <v>1</v>
      </c>
      <c r="FO16" s="10">
        <f t="shared" si="81"/>
        <v>0</v>
      </c>
      <c r="FP16" s="2">
        <f t="shared" si="82"/>
        <v>0</v>
      </c>
      <c r="FQ16">
        <v>1</v>
      </c>
      <c r="FR16">
        <v>1</v>
      </c>
      <c r="FS16" s="10">
        <f t="shared" si="83"/>
        <v>0</v>
      </c>
      <c r="FT16" s="2">
        <f t="shared" si="84"/>
        <v>0</v>
      </c>
      <c r="FU16" s="10">
        <f t="shared" si="85"/>
        <v>3</v>
      </c>
      <c r="FV16" s="10">
        <f t="shared" si="86"/>
        <v>3</v>
      </c>
      <c r="FW16" s="10">
        <f t="shared" si="87"/>
        <v>0</v>
      </c>
      <c r="FX16" s="2">
        <f t="shared" si="88"/>
        <v>0</v>
      </c>
      <c r="FY16">
        <v>1</v>
      </c>
      <c r="FZ16">
        <v>1</v>
      </c>
      <c r="GA16" s="10">
        <f t="shared" si="89"/>
        <v>0</v>
      </c>
      <c r="GB16" s="2">
        <f t="shared" si="90"/>
        <v>0</v>
      </c>
      <c r="GC16">
        <f t="shared" si="91"/>
        <v>6</v>
      </c>
      <c r="GD16">
        <f t="shared" si="92"/>
        <v>4</v>
      </c>
      <c r="GE16" s="10">
        <f t="shared" si="93"/>
        <v>2</v>
      </c>
      <c r="GF16" s="2">
        <f t="shared" si="94"/>
        <v>0.625</v>
      </c>
    </row>
    <row r="17" spans="1:188" x14ac:dyDescent="0.2">
      <c r="A17" t="s">
        <v>9</v>
      </c>
      <c r="B17" t="s">
        <v>31</v>
      </c>
      <c r="C17" s="1">
        <v>64.5</v>
      </c>
      <c r="D17" s="1">
        <v>58</v>
      </c>
      <c r="E17" s="1">
        <f t="shared" si="29"/>
        <v>6.5</v>
      </c>
      <c r="F17">
        <v>6</v>
      </c>
      <c r="G17" t="s">
        <v>26</v>
      </c>
      <c r="H17" s="2">
        <v>-11.281000000000001</v>
      </c>
      <c r="I17" s="2">
        <f t="shared" si="30"/>
        <v>11.281000000000001</v>
      </c>
      <c r="J17" s="2">
        <v>-0.19892000000000001</v>
      </c>
      <c r="K17" s="2">
        <v>-0.72111000000000003</v>
      </c>
      <c r="L17" s="2">
        <v>-9.3750021905940795</v>
      </c>
      <c r="M17" s="2">
        <f t="shared" si="31"/>
        <v>9.3750021905940795</v>
      </c>
      <c r="N17" s="2">
        <v>-3.2209483292079302</v>
      </c>
      <c r="O17" s="2">
        <v>-4.7154683539604099</v>
      </c>
      <c r="P17" s="1">
        <f t="shared" si="32"/>
        <v>5.3591399992768203</v>
      </c>
      <c r="Q17" s="1">
        <v>8.1249599999999997</v>
      </c>
      <c r="R17" s="1">
        <v>8.6327700000000007</v>
      </c>
      <c r="S17" s="1">
        <v>7.1093400000000004</v>
      </c>
      <c r="T17" s="1">
        <v>1.5</v>
      </c>
      <c r="U17" s="1">
        <v>30.0908571150506</v>
      </c>
      <c r="V17" s="1">
        <v>105.807172187869</v>
      </c>
      <c r="W17" s="1">
        <v>0</v>
      </c>
      <c r="X17" s="2">
        <f t="shared" si="33"/>
        <v>0</v>
      </c>
      <c r="Y17" s="1">
        <v>57.617767032998003</v>
      </c>
      <c r="Z17" s="1">
        <v>0</v>
      </c>
      <c r="AA17" s="2">
        <f t="shared" si="34"/>
        <v>0</v>
      </c>
      <c r="AB17" s="1">
        <v>48.189405154871103</v>
      </c>
      <c r="AC17" s="1">
        <v>0</v>
      </c>
      <c r="AD17" s="2">
        <f t="shared" si="35"/>
        <v>0</v>
      </c>
      <c r="AE17" s="1">
        <v>40.463386393628198</v>
      </c>
      <c r="AF17" s="1">
        <v>0</v>
      </c>
      <c r="AG17" s="2">
        <f t="shared" si="36"/>
        <v>0</v>
      </c>
      <c r="AH17" s="1">
        <v>65.343785794240901</v>
      </c>
      <c r="AI17" s="1">
        <v>0</v>
      </c>
      <c r="AJ17" s="2">
        <f t="shared" si="37"/>
        <v>0</v>
      </c>
      <c r="AK17" s="1">
        <v>59.582009090941199</v>
      </c>
      <c r="AL17" s="1">
        <v>0</v>
      </c>
      <c r="AM17" s="2">
        <f t="shared" si="38"/>
        <v>0</v>
      </c>
      <c r="AN17" s="1">
        <v>46.225163096928</v>
      </c>
      <c r="AO17" s="1">
        <v>0</v>
      </c>
      <c r="AP17" s="2">
        <f t="shared" si="0"/>
        <v>0</v>
      </c>
      <c r="AQ17" s="2">
        <v>8.4761136867567005E-2</v>
      </c>
      <c r="AR17" s="2"/>
      <c r="AS17">
        <v>1</v>
      </c>
      <c r="AT17">
        <v>1</v>
      </c>
      <c r="AU17" s="10">
        <f t="shared" si="39"/>
        <v>0</v>
      </c>
      <c r="AV17" s="2">
        <f t="shared" si="1"/>
        <v>0</v>
      </c>
      <c r="AW17">
        <v>1</v>
      </c>
      <c r="AX17">
        <v>1</v>
      </c>
      <c r="AY17" s="10">
        <f t="shared" si="40"/>
        <v>0</v>
      </c>
      <c r="AZ17" s="2">
        <f t="shared" si="2"/>
        <v>0</v>
      </c>
      <c r="BA17">
        <v>1</v>
      </c>
      <c r="BB17">
        <v>0</v>
      </c>
      <c r="BC17" s="10">
        <f t="shared" si="41"/>
        <v>1</v>
      </c>
      <c r="BD17" s="2">
        <f t="shared" si="3"/>
        <v>0.66666666666666663</v>
      </c>
      <c r="BE17">
        <v>1</v>
      </c>
      <c r="BF17">
        <v>1</v>
      </c>
      <c r="BG17" s="10">
        <f t="shared" si="42"/>
        <v>0</v>
      </c>
      <c r="BH17" s="2">
        <f t="shared" si="4"/>
        <v>0</v>
      </c>
      <c r="BI17">
        <v>0</v>
      </c>
      <c r="BJ17">
        <v>0</v>
      </c>
      <c r="BK17" s="10">
        <f t="shared" si="43"/>
        <v>0</v>
      </c>
      <c r="BL17" s="2">
        <f t="shared" si="44"/>
        <v>0</v>
      </c>
      <c r="BM17" s="10">
        <f t="shared" si="45"/>
        <v>2</v>
      </c>
      <c r="BN17" s="10">
        <f t="shared" si="46"/>
        <v>1</v>
      </c>
      <c r="BO17" s="10">
        <f t="shared" si="47"/>
        <v>1</v>
      </c>
      <c r="BP17" s="2">
        <f t="shared" si="48"/>
        <v>0.66666666666666663</v>
      </c>
      <c r="BQ17">
        <v>2</v>
      </c>
      <c r="BR17">
        <v>2</v>
      </c>
      <c r="BS17" s="10">
        <f t="shared" si="49"/>
        <v>0</v>
      </c>
      <c r="BT17" s="2">
        <f t="shared" si="5"/>
        <v>0</v>
      </c>
      <c r="BU17">
        <v>2</v>
      </c>
      <c r="BV17">
        <v>2</v>
      </c>
      <c r="BW17" s="10">
        <f t="shared" si="50"/>
        <v>0</v>
      </c>
      <c r="BX17" s="2">
        <f t="shared" si="6"/>
        <v>0</v>
      </c>
      <c r="BY17">
        <v>1</v>
      </c>
      <c r="BZ17">
        <v>0</v>
      </c>
      <c r="CA17" s="10">
        <f t="shared" si="51"/>
        <v>1</v>
      </c>
      <c r="CB17" s="2">
        <f t="shared" si="7"/>
        <v>0.66666666666666663</v>
      </c>
      <c r="CC17">
        <v>2</v>
      </c>
      <c r="CD17">
        <v>1</v>
      </c>
      <c r="CE17" s="10">
        <f t="shared" si="52"/>
        <v>1</v>
      </c>
      <c r="CF17" s="2">
        <f t="shared" si="8"/>
        <v>0.66666666666666663</v>
      </c>
      <c r="CG17">
        <v>0</v>
      </c>
      <c r="CH17">
        <v>0</v>
      </c>
      <c r="CI17" s="10">
        <f t="shared" si="53"/>
        <v>0</v>
      </c>
      <c r="CJ17" s="2">
        <f t="shared" si="9"/>
        <v>0</v>
      </c>
      <c r="CK17">
        <v>0</v>
      </c>
      <c r="CL17">
        <v>0</v>
      </c>
      <c r="CM17" s="10">
        <f t="shared" si="54"/>
        <v>0</v>
      </c>
      <c r="CN17" s="2">
        <f t="shared" si="10"/>
        <v>0</v>
      </c>
      <c r="CO17">
        <v>0</v>
      </c>
      <c r="CP17">
        <v>0</v>
      </c>
      <c r="CQ17" s="10">
        <f t="shared" si="55"/>
        <v>0</v>
      </c>
      <c r="CR17" s="2">
        <f t="shared" si="11"/>
        <v>0</v>
      </c>
      <c r="CS17">
        <v>0</v>
      </c>
      <c r="CT17">
        <v>0</v>
      </c>
      <c r="CU17" s="10">
        <f t="shared" si="56"/>
        <v>0</v>
      </c>
      <c r="CV17" s="2">
        <f t="shared" si="12"/>
        <v>0</v>
      </c>
      <c r="CW17">
        <v>0</v>
      </c>
      <c r="CX17">
        <v>0</v>
      </c>
      <c r="CY17" s="10">
        <f t="shared" si="57"/>
        <v>0</v>
      </c>
      <c r="CZ17" s="2">
        <f t="shared" si="13"/>
        <v>0</v>
      </c>
      <c r="DA17">
        <v>0</v>
      </c>
      <c r="DB17">
        <v>0</v>
      </c>
      <c r="DC17" s="10">
        <f t="shared" si="58"/>
        <v>0</v>
      </c>
      <c r="DD17" s="2">
        <f t="shared" si="14"/>
        <v>0</v>
      </c>
      <c r="DE17">
        <v>1</v>
      </c>
      <c r="DF17">
        <v>1</v>
      </c>
      <c r="DG17" s="10">
        <f t="shared" si="59"/>
        <v>0</v>
      </c>
      <c r="DH17" s="2">
        <f t="shared" si="15"/>
        <v>0</v>
      </c>
      <c r="DI17">
        <v>0</v>
      </c>
      <c r="DJ17">
        <v>0</v>
      </c>
      <c r="DK17" s="10">
        <f t="shared" si="60"/>
        <v>0</v>
      </c>
      <c r="DL17" s="2">
        <f t="shared" si="16"/>
        <v>0</v>
      </c>
      <c r="DM17">
        <v>0</v>
      </c>
      <c r="DN17">
        <v>0</v>
      </c>
      <c r="DO17" s="10">
        <f t="shared" si="61"/>
        <v>0</v>
      </c>
      <c r="DP17" s="2">
        <f t="shared" si="17"/>
        <v>0</v>
      </c>
      <c r="DQ17">
        <v>1</v>
      </c>
      <c r="DR17">
        <v>1</v>
      </c>
      <c r="DS17" s="10">
        <f t="shared" si="62"/>
        <v>0</v>
      </c>
      <c r="DT17" s="2">
        <f t="shared" si="18"/>
        <v>0</v>
      </c>
      <c r="DU17">
        <v>0</v>
      </c>
      <c r="DV17">
        <v>0</v>
      </c>
      <c r="DW17" s="10">
        <f t="shared" si="63"/>
        <v>0</v>
      </c>
      <c r="DX17" s="2">
        <f t="shared" si="19"/>
        <v>0</v>
      </c>
      <c r="DY17">
        <v>0</v>
      </c>
      <c r="DZ17">
        <v>0</v>
      </c>
      <c r="EA17" s="10">
        <f t="shared" si="64"/>
        <v>0</v>
      </c>
      <c r="EB17" s="2">
        <f t="shared" si="20"/>
        <v>0</v>
      </c>
      <c r="EC17" s="10">
        <f t="shared" si="65"/>
        <v>1</v>
      </c>
      <c r="ED17" s="10">
        <f t="shared" si="66"/>
        <v>1</v>
      </c>
      <c r="EE17" s="10">
        <f t="shared" si="67"/>
        <v>0</v>
      </c>
      <c r="EF17" s="2">
        <f t="shared" si="68"/>
        <v>0</v>
      </c>
      <c r="EG17">
        <v>4</v>
      </c>
      <c r="EH17">
        <v>3</v>
      </c>
      <c r="EI17" s="10">
        <f t="shared" si="69"/>
        <v>1</v>
      </c>
      <c r="EJ17" s="2">
        <f t="shared" si="21"/>
        <v>0.66666666666666663</v>
      </c>
      <c r="EK17">
        <f t="shared" si="22"/>
        <v>17</v>
      </c>
      <c r="EL17">
        <f t="shared" si="23"/>
        <v>13</v>
      </c>
      <c r="EM17" s="10">
        <f t="shared" si="70"/>
        <v>4</v>
      </c>
      <c r="EN17" s="2">
        <f t="shared" si="24"/>
        <v>2.6666666666666665</v>
      </c>
      <c r="EO17" s="10">
        <v>0</v>
      </c>
      <c r="EP17" s="10">
        <v>0</v>
      </c>
      <c r="EQ17" s="10">
        <f t="shared" si="71"/>
        <v>0</v>
      </c>
      <c r="ER17" s="2">
        <f t="shared" si="72"/>
        <v>0</v>
      </c>
      <c r="ES17" s="10">
        <v>600</v>
      </c>
      <c r="ET17" s="10">
        <v>0</v>
      </c>
      <c r="EU17" s="10">
        <f t="shared" si="73"/>
        <v>600</v>
      </c>
      <c r="EV17" s="2">
        <f t="shared" si="25"/>
        <v>400</v>
      </c>
      <c r="EW17">
        <v>0</v>
      </c>
      <c r="EX17">
        <v>0</v>
      </c>
      <c r="EY17" s="10">
        <f t="shared" si="74"/>
        <v>0</v>
      </c>
      <c r="EZ17" s="2">
        <f t="shared" si="26"/>
        <v>0</v>
      </c>
      <c r="FA17">
        <v>0</v>
      </c>
      <c r="FB17">
        <v>0</v>
      </c>
      <c r="FC17" s="10">
        <f t="shared" si="75"/>
        <v>0</v>
      </c>
      <c r="FD17" s="2">
        <f t="shared" si="27"/>
        <v>0</v>
      </c>
      <c r="FE17">
        <f t="shared" si="76"/>
        <v>0</v>
      </c>
      <c r="FF17">
        <f t="shared" si="77"/>
        <v>0</v>
      </c>
      <c r="FG17" s="10">
        <f t="shared" si="78"/>
        <v>0</v>
      </c>
      <c r="FH17" s="2">
        <f t="shared" si="28"/>
        <v>0</v>
      </c>
      <c r="FI17">
        <v>1</v>
      </c>
      <c r="FJ17">
        <v>0</v>
      </c>
      <c r="FK17" s="10">
        <f t="shared" si="79"/>
        <v>1</v>
      </c>
      <c r="FL17" s="2">
        <f t="shared" si="80"/>
        <v>0.66666666666666663</v>
      </c>
      <c r="FM17">
        <v>1</v>
      </c>
      <c r="FN17">
        <v>0</v>
      </c>
      <c r="FO17" s="10">
        <f t="shared" si="81"/>
        <v>1</v>
      </c>
      <c r="FP17" s="2">
        <f t="shared" si="82"/>
        <v>0.66666666666666663</v>
      </c>
      <c r="FQ17">
        <v>1</v>
      </c>
      <c r="FR17">
        <v>0</v>
      </c>
      <c r="FS17" s="10">
        <f t="shared" si="83"/>
        <v>1</v>
      </c>
      <c r="FT17" s="2">
        <f t="shared" si="84"/>
        <v>0.66666666666666663</v>
      </c>
      <c r="FU17" s="10">
        <f t="shared" si="85"/>
        <v>3</v>
      </c>
      <c r="FV17" s="10">
        <f t="shared" si="86"/>
        <v>0</v>
      </c>
      <c r="FW17" s="10">
        <f t="shared" si="87"/>
        <v>3</v>
      </c>
      <c r="FX17" s="2">
        <f t="shared" si="88"/>
        <v>2</v>
      </c>
      <c r="FY17">
        <v>0</v>
      </c>
      <c r="FZ17">
        <v>0</v>
      </c>
      <c r="GA17" s="10">
        <f t="shared" si="89"/>
        <v>0</v>
      </c>
      <c r="GB17" s="2">
        <f t="shared" si="90"/>
        <v>0</v>
      </c>
      <c r="GC17">
        <f t="shared" si="91"/>
        <v>3</v>
      </c>
      <c r="GD17">
        <f t="shared" si="92"/>
        <v>0</v>
      </c>
      <c r="GE17" s="10">
        <f t="shared" si="93"/>
        <v>3</v>
      </c>
      <c r="GF17" s="2">
        <f t="shared" si="94"/>
        <v>2</v>
      </c>
    </row>
    <row r="18" spans="1:188" x14ac:dyDescent="0.2">
      <c r="A18" t="s">
        <v>1</v>
      </c>
      <c r="B18" t="s">
        <v>31</v>
      </c>
      <c r="C18" s="1">
        <v>54.8</v>
      </c>
      <c r="D18" s="1">
        <v>37</v>
      </c>
      <c r="E18" s="1">
        <f t="shared" si="29"/>
        <v>17.799999999999997</v>
      </c>
      <c r="F18">
        <v>12</v>
      </c>
      <c r="G18" t="s">
        <v>26</v>
      </c>
      <c r="H18" s="2">
        <v>-8.1660000000000004</v>
      </c>
      <c r="I18" s="2">
        <f t="shared" si="30"/>
        <v>8.1660000000000004</v>
      </c>
      <c r="J18" s="2">
        <v>-3.0076999999999998</v>
      </c>
      <c r="K18" s="2">
        <v>-0.25074999999999997</v>
      </c>
      <c r="L18" s="2">
        <v>-9.4490149328858593</v>
      </c>
      <c r="M18" s="2">
        <f t="shared" si="31"/>
        <v>9.4490149328858593</v>
      </c>
      <c r="N18" s="2">
        <v>-2.6855991946308699</v>
      </c>
      <c r="O18" s="2">
        <v>-2.2800328187919399</v>
      </c>
      <c r="P18" s="1">
        <f t="shared" si="32"/>
        <v>2.4223676445724971</v>
      </c>
      <c r="Q18" s="1">
        <v>8.1249599999999997</v>
      </c>
      <c r="R18" s="1">
        <v>8.6327700000000007</v>
      </c>
      <c r="S18" s="1">
        <v>6.0937200000000002</v>
      </c>
      <c r="T18" s="1">
        <v>2.8</v>
      </c>
      <c r="U18" s="1">
        <v>64.810296757955896</v>
      </c>
      <c r="V18" s="1">
        <v>78.045884435606396</v>
      </c>
      <c r="W18" s="1">
        <v>9.1664629370678696</v>
      </c>
      <c r="X18" s="2">
        <f t="shared" si="33"/>
        <v>0.11744966442953025</v>
      </c>
      <c r="Y18" s="1">
        <v>36.403952807212399</v>
      </c>
      <c r="Z18" s="1">
        <v>6.5474735264770496</v>
      </c>
      <c r="AA18" s="2">
        <f t="shared" si="34"/>
        <v>0.17985611510791366</v>
      </c>
      <c r="AB18" s="1">
        <v>41.641931628393998</v>
      </c>
      <c r="AC18" s="1">
        <v>0.78569682317724598</v>
      </c>
      <c r="AD18" s="2">
        <f t="shared" si="35"/>
        <v>1.8867924528301903E-2</v>
      </c>
      <c r="AE18" s="1">
        <v>42.427628451571302</v>
      </c>
      <c r="AF18" s="1">
        <v>4.0594335864157696</v>
      </c>
      <c r="AG18" s="2">
        <f t="shared" si="36"/>
        <v>9.5679012345678938E-2</v>
      </c>
      <c r="AH18" s="1">
        <v>35.618255984035102</v>
      </c>
      <c r="AI18" s="1">
        <v>3.2737367632385301</v>
      </c>
      <c r="AJ18" s="2">
        <f t="shared" si="37"/>
        <v>9.1911764705882623E-2</v>
      </c>
      <c r="AK18" s="1">
        <v>39.284841158862299</v>
      </c>
      <c r="AL18" s="1">
        <v>3.1427872927089799</v>
      </c>
      <c r="AM18" s="2">
        <f t="shared" si="38"/>
        <v>7.9999999999999905E-2</v>
      </c>
      <c r="AN18" s="1">
        <v>38.761043276744097</v>
      </c>
      <c r="AO18" s="1">
        <v>4.1903830569453104</v>
      </c>
      <c r="AP18" s="2">
        <f t="shared" si="0"/>
        <v>0.10810810810810818</v>
      </c>
      <c r="AQ18" s="2">
        <v>0</v>
      </c>
      <c r="AR18" s="2">
        <v>0</v>
      </c>
      <c r="AS18">
        <v>0</v>
      </c>
      <c r="AT18">
        <v>0</v>
      </c>
      <c r="AU18" s="10">
        <f t="shared" si="39"/>
        <v>0</v>
      </c>
      <c r="AV18" s="2">
        <f t="shared" si="1"/>
        <v>0</v>
      </c>
      <c r="AW18">
        <v>0</v>
      </c>
      <c r="AX18">
        <v>0</v>
      </c>
      <c r="AY18" s="10">
        <f t="shared" si="40"/>
        <v>0</v>
      </c>
      <c r="AZ18" s="2">
        <f t="shared" si="2"/>
        <v>0</v>
      </c>
      <c r="BA18">
        <v>2</v>
      </c>
      <c r="BB18">
        <v>1</v>
      </c>
      <c r="BC18" s="10">
        <f t="shared" si="41"/>
        <v>1</v>
      </c>
      <c r="BD18" s="2">
        <f t="shared" si="3"/>
        <v>0.35714285714285715</v>
      </c>
      <c r="BE18">
        <v>3</v>
      </c>
      <c r="BF18">
        <v>1</v>
      </c>
      <c r="BG18" s="10">
        <f t="shared" si="42"/>
        <v>2</v>
      </c>
      <c r="BH18" s="2">
        <f t="shared" si="4"/>
        <v>0.7142857142857143</v>
      </c>
      <c r="BI18">
        <v>2</v>
      </c>
      <c r="BJ18">
        <v>2</v>
      </c>
      <c r="BK18" s="10">
        <f t="shared" si="43"/>
        <v>0</v>
      </c>
      <c r="BL18" s="2">
        <f t="shared" si="44"/>
        <v>0</v>
      </c>
      <c r="BM18" s="10">
        <f t="shared" si="45"/>
        <v>7</v>
      </c>
      <c r="BN18" s="10">
        <f t="shared" si="46"/>
        <v>4</v>
      </c>
      <c r="BO18" s="10">
        <f t="shared" si="47"/>
        <v>3</v>
      </c>
      <c r="BP18" s="2">
        <f t="shared" si="48"/>
        <v>1.0714285714285714</v>
      </c>
      <c r="BQ18">
        <v>3</v>
      </c>
      <c r="BR18">
        <v>0</v>
      </c>
      <c r="BS18" s="10">
        <f t="shared" si="49"/>
        <v>3</v>
      </c>
      <c r="BT18" s="2">
        <f t="shared" si="5"/>
        <v>1.0714285714285714</v>
      </c>
      <c r="BU18">
        <v>2</v>
      </c>
      <c r="BV18">
        <v>0</v>
      </c>
      <c r="BW18" s="10">
        <f t="shared" si="50"/>
        <v>2</v>
      </c>
      <c r="BX18" s="2">
        <f t="shared" si="6"/>
        <v>0.7142857142857143</v>
      </c>
      <c r="BY18">
        <v>3</v>
      </c>
      <c r="BZ18">
        <v>0</v>
      </c>
      <c r="CA18" s="10">
        <f t="shared" si="51"/>
        <v>3</v>
      </c>
      <c r="CB18" s="2">
        <f t="shared" si="7"/>
        <v>1.0714285714285714</v>
      </c>
      <c r="CC18">
        <v>4</v>
      </c>
      <c r="CD18">
        <v>1</v>
      </c>
      <c r="CE18" s="10">
        <f t="shared" si="52"/>
        <v>3</v>
      </c>
      <c r="CF18" s="2">
        <f t="shared" si="8"/>
        <v>1.0714285714285714</v>
      </c>
      <c r="CG18">
        <v>2</v>
      </c>
      <c r="CH18">
        <v>1</v>
      </c>
      <c r="CI18" s="10">
        <f t="shared" si="53"/>
        <v>1</v>
      </c>
      <c r="CJ18" s="2">
        <f t="shared" si="9"/>
        <v>0.35714285714285715</v>
      </c>
      <c r="CK18">
        <v>0</v>
      </c>
      <c r="CL18">
        <v>0</v>
      </c>
      <c r="CM18" s="10">
        <f t="shared" si="54"/>
        <v>0</v>
      </c>
      <c r="CN18" s="2">
        <f t="shared" si="10"/>
        <v>0</v>
      </c>
      <c r="CO18">
        <v>2</v>
      </c>
      <c r="CP18">
        <v>1</v>
      </c>
      <c r="CQ18" s="10">
        <f t="shared" si="55"/>
        <v>1</v>
      </c>
      <c r="CR18" s="2">
        <f t="shared" si="11"/>
        <v>0.35714285714285715</v>
      </c>
      <c r="CS18">
        <v>0</v>
      </c>
      <c r="CT18">
        <v>0</v>
      </c>
      <c r="CU18" s="10">
        <f t="shared" si="56"/>
        <v>0</v>
      </c>
      <c r="CV18" s="2">
        <f t="shared" si="12"/>
        <v>0</v>
      </c>
      <c r="CW18">
        <v>1</v>
      </c>
      <c r="CX18">
        <v>1</v>
      </c>
      <c r="CY18" s="10">
        <f t="shared" si="57"/>
        <v>0</v>
      </c>
      <c r="CZ18" s="2">
        <f t="shared" si="13"/>
        <v>0</v>
      </c>
      <c r="DA18">
        <v>0</v>
      </c>
      <c r="DB18">
        <v>0</v>
      </c>
      <c r="DC18" s="10">
        <f t="shared" si="58"/>
        <v>0</v>
      </c>
      <c r="DD18" s="2">
        <f t="shared" si="14"/>
        <v>0</v>
      </c>
      <c r="DE18">
        <v>1</v>
      </c>
      <c r="DF18">
        <v>1</v>
      </c>
      <c r="DG18" s="10">
        <f t="shared" si="59"/>
        <v>0</v>
      </c>
      <c r="DH18" s="2">
        <f t="shared" si="15"/>
        <v>0</v>
      </c>
      <c r="DI18">
        <v>4</v>
      </c>
      <c r="DJ18">
        <v>0</v>
      </c>
      <c r="DK18" s="10">
        <f t="shared" si="60"/>
        <v>4</v>
      </c>
      <c r="DL18" s="2">
        <f t="shared" si="16"/>
        <v>1.4285714285714286</v>
      </c>
      <c r="DM18">
        <v>3</v>
      </c>
      <c r="DN18">
        <v>0</v>
      </c>
      <c r="DO18" s="10">
        <f t="shared" si="61"/>
        <v>3</v>
      </c>
      <c r="DP18" s="2">
        <f t="shared" si="17"/>
        <v>1.0714285714285714</v>
      </c>
      <c r="DQ18">
        <v>4</v>
      </c>
      <c r="DR18">
        <v>3</v>
      </c>
      <c r="DS18" s="10">
        <f t="shared" si="62"/>
        <v>1</v>
      </c>
      <c r="DT18" s="2">
        <f t="shared" si="18"/>
        <v>0.35714285714285715</v>
      </c>
      <c r="DU18">
        <v>4</v>
      </c>
      <c r="DV18">
        <v>2</v>
      </c>
      <c r="DW18" s="10">
        <f t="shared" si="63"/>
        <v>2</v>
      </c>
      <c r="DX18" s="2">
        <f t="shared" si="19"/>
        <v>0.7142857142857143</v>
      </c>
      <c r="DY18">
        <v>0</v>
      </c>
      <c r="DZ18">
        <v>0</v>
      </c>
      <c r="EA18" s="10">
        <f t="shared" si="64"/>
        <v>0</v>
      </c>
      <c r="EB18" s="2">
        <f t="shared" si="20"/>
        <v>0</v>
      </c>
      <c r="EC18" s="10">
        <f t="shared" si="65"/>
        <v>8</v>
      </c>
      <c r="ED18" s="10">
        <f t="shared" si="66"/>
        <v>5</v>
      </c>
      <c r="EE18" s="10">
        <f t="shared" si="67"/>
        <v>3</v>
      </c>
      <c r="EF18" s="2">
        <f t="shared" si="68"/>
        <v>1.0714285714285714</v>
      </c>
      <c r="EG18">
        <v>4</v>
      </c>
      <c r="EH18">
        <v>3</v>
      </c>
      <c r="EI18" s="10">
        <f t="shared" si="69"/>
        <v>1</v>
      </c>
      <c r="EJ18" s="2">
        <f t="shared" si="21"/>
        <v>0.35714285714285715</v>
      </c>
      <c r="EK18">
        <f t="shared" si="22"/>
        <v>44</v>
      </c>
      <c r="EL18">
        <f t="shared" si="23"/>
        <v>17</v>
      </c>
      <c r="EM18" s="10">
        <f t="shared" si="70"/>
        <v>27</v>
      </c>
      <c r="EN18" s="2">
        <f t="shared" si="24"/>
        <v>9.6428571428571441</v>
      </c>
      <c r="EO18" s="10">
        <v>2</v>
      </c>
      <c r="EP18" s="10">
        <v>1</v>
      </c>
      <c r="EQ18" s="10">
        <f t="shared" si="71"/>
        <v>1</v>
      </c>
      <c r="ER18" s="2">
        <f t="shared" si="72"/>
        <v>0.35714285714285715</v>
      </c>
      <c r="ES18" s="10">
        <v>1332</v>
      </c>
      <c r="ET18" s="10">
        <v>400</v>
      </c>
      <c r="EU18" s="10">
        <f t="shared" si="73"/>
        <v>932</v>
      </c>
      <c r="EV18" s="2">
        <f t="shared" si="25"/>
        <v>332.85714285714289</v>
      </c>
      <c r="EW18">
        <v>1</v>
      </c>
      <c r="EX18">
        <v>0</v>
      </c>
      <c r="EY18" s="10">
        <f t="shared" si="74"/>
        <v>1</v>
      </c>
      <c r="EZ18" s="2">
        <f t="shared" si="26"/>
        <v>0.35714285714285715</v>
      </c>
      <c r="FA18">
        <v>1</v>
      </c>
      <c r="FB18">
        <v>0</v>
      </c>
      <c r="FC18" s="10">
        <f t="shared" si="75"/>
        <v>1</v>
      </c>
      <c r="FD18" s="2">
        <f t="shared" si="27"/>
        <v>0.35714285714285715</v>
      </c>
      <c r="FE18">
        <f t="shared" si="76"/>
        <v>2</v>
      </c>
      <c r="FF18">
        <f t="shared" si="77"/>
        <v>0</v>
      </c>
      <c r="FG18" s="10">
        <f t="shared" si="78"/>
        <v>2</v>
      </c>
      <c r="FH18" s="2">
        <f t="shared" si="28"/>
        <v>0.7142857142857143</v>
      </c>
      <c r="FI18">
        <v>1</v>
      </c>
      <c r="FJ18">
        <v>2</v>
      </c>
      <c r="FK18" s="10">
        <f t="shared" si="79"/>
        <v>-1</v>
      </c>
      <c r="FL18" s="2">
        <f t="shared" si="80"/>
        <v>-0.35714285714285715</v>
      </c>
      <c r="FM18">
        <v>1</v>
      </c>
      <c r="FN18">
        <v>2</v>
      </c>
      <c r="FO18" s="10">
        <f t="shared" si="81"/>
        <v>-1</v>
      </c>
      <c r="FP18" s="2">
        <f t="shared" si="82"/>
        <v>-0.35714285714285715</v>
      </c>
      <c r="FQ18">
        <v>4</v>
      </c>
      <c r="FR18">
        <v>2</v>
      </c>
      <c r="FS18" s="10">
        <f t="shared" si="83"/>
        <v>2</v>
      </c>
      <c r="FT18" s="2">
        <f t="shared" si="84"/>
        <v>0.7142857142857143</v>
      </c>
      <c r="FU18" s="10">
        <f t="shared" si="85"/>
        <v>6</v>
      </c>
      <c r="FV18" s="10">
        <f t="shared" si="86"/>
        <v>6</v>
      </c>
      <c r="FW18" s="10">
        <f t="shared" si="87"/>
        <v>0</v>
      </c>
      <c r="FX18" s="2">
        <f t="shared" si="88"/>
        <v>0</v>
      </c>
      <c r="FY18">
        <v>0</v>
      </c>
      <c r="FZ18">
        <v>0</v>
      </c>
      <c r="GA18" s="10">
        <f t="shared" si="89"/>
        <v>0</v>
      </c>
      <c r="GB18" s="2">
        <f t="shared" si="90"/>
        <v>0</v>
      </c>
      <c r="GC18">
        <f t="shared" si="91"/>
        <v>8</v>
      </c>
      <c r="GD18">
        <f t="shared" si="92"/>
        <v>6</v>
      </c>
      <c r="GE18" s="10">
        <f t="shared" si="93"/>
        <v>2</v>
      </c>
      <c r="GF18" s="2">
        <f t="shared" si="94"/>
        <v>0.7142857142857143</v>
      </c>
    </row>
    <row r="19" spans="1:188" x14ac:dyDescent="0.2">
      <c r="A19" t="s">
        <v>8</v>
      </c>
      <c r="B19" t="s">
        <v>31</v>
      </c>
      <c r="C19" s="1">
        <v>68</v>
      </c>
      <c r="D19" s="1">
        <v>66</v>
      </c>
      <c r="E19" s="1">
        <f t="shared" si="29"/>
        <v>2</v>
      </c>
      <c r="F19">
        <v>12</v>
      </c>
      <c r="G19" t="s">
        <v>26</v>
      </c>
      <c r="H19" s="2">
        <v>-11.045</v>
      </c>
      <c r="I19" s="2">
        <f t="shared" si="30"/>
        <v>11.045</v>
      </c>
      <c r="J19" s="2">
        <v>-3.1738</v>
      </c>
      <c r="K19" s="2">
        <v>-3.0468999999999999</v>
      </c>
      <c r="L19" s="2">
        <v>-10.892641148545099</v>
      </c>
      <c r="M19" s="2">
        <f t="shared" si="31"/>
        <v>10.892641148545099</v>
      </c>
      <c r="N19" s="2">
        <v>0.284622450229709</v>
      </c>
      <c r="O19" s="2">
        <v>-2.75679395099541</v>
      </c>
      <c r="P19" s="1">
        <f t="shared" si="32"/>
        <v>3.4739114242505629</v>
      </c>
      <c r="Q19" s="1">
        <v>6.6015300000000003</v>
      </c>
      <c r="R19" s="1">
        <v>9.1405799999999999</v>
      </c>
      <c r="S19" s="1">
        <v>5.5859100000000002</v>
      </c>
      <c r="T19" s="1">
        <v>2.8</v>
      </c>
      <c r="U19" s="1">
        <v>111.959518582936</v>
      </c>
      <c r="V19" s="1">
        <v>85.510004255790307</v>
      </c>
      <c r="W19" s="1">
        <v>24.487550989024101</v>
      </c>
      <c r="X19" s="2">
        <f t="shared" si="33"/>
        <v>0.28637059724349068</v>
      </c>
      <c r="Y19" s="1">
        <v>42.427628451571302</v>
      </c>
      <c r="Z19" s="1">
        <v>12.3092502297769</v>
      </c>
      <c r="AA19" s="2">
        <f t="shared" si="34"/>
        <v>0.29012345679012441</v>
      </c>
      <c r="AB19" s="1">
        <v>43.082375804218998</v>
      </c>
      <c r="AC19" s="1">
        <v>10.8688060539519</v>
      </c>
      <c r="AD19" s="2">
        <f t="shared" si="35"/>
        <v>0.25227963525835856</v>
      </c>
      <c r="AE19" s="1">
        <v>42.558577922100802</v>
      </c>
      <c r="AF19" s="1">
        <v>0</v>
      </c>
      <c r="AG19" s="2">
        <f t="shared" si="36"/>
        <v>0</v>
      </c>
      <c r="AH19" s="1">
        <v>42.951426333689398</v>
      </c>
      <c r="AI19" s="1">
        <v>23.1780562837288</v>
      </c>
      <c r="AJ19" s="2">
        <f t="shared" si="37"/>
        <v>0.539634146341465</v>
      </c>
      <c r="AK19" s="1">
        <v>41.772881098923598</v>
      </c>
      <c r="AL19" s="1">
        <v>4.5832314685339401</v>
      </c>
      <c r="AM19" s="2">
        <f t="shared" si="38"/>
        <v>0.10971786833855807</v>
      </c>
      <c r="AN19" s="1">
        <v>43.737123156866701</v>
      </c>
      <c r="AO19" s="1">
        <v>18.594824815194801</v>
      </c>
      <c r="AP19" s="2">
        <f t="shared" si="0"/>
        <v>0.42514970059880186</v>
      </c>
      <c r="AQ19" s="2">
        <v>3.5040759216450001E-2</v>
      </c>
      <c r="AR19" s="2">
        <v>0</v>
      </c>
      <c r="AS19">
        <v>0</v>
      </c>
      <c r="AT19">
        <v>0</v>
      </c>
      <c r="AU19" s="10">
        <f t="shared" si="39"/>
        <v>0</v>
      </c>
      <c r="AV19" s="2">
        <f t="shared" si="1"/>
        <v>0</v>
      </c>
      <c r="AW19">
        <v>1</v>
      </c>
      <c r="AX19">
        <v>1</v>
      </c>
      <c r="AY19" s="10">
        <f t="shared" si="40"/>
        <v>0</v>
      </c>
      <c r="AZ19" s="2">
        <f t="shared" si="2"/>
        <v>0</v>
      </c>
      <c r="BA19">
        <v>1</v>
      </c>
      <c r="BB19">
        <v>1</v>
      </c>
      <c r="BC19" s="10">
        <f t="shared" si="41"/>
        <v>0</v>
      </c>
      <c r="BD19" s="2">
        <f t="shared" si="3"/>
        <v>0</v>
      </c>
      <c r="BE19">
        <v>0</v>
      </c>
      <c r="BF19">
        <v>0</v>
      </c>
      <c r="BG19" s="10">
        <f t="shared" si="42"/>
        <v>0</v>
      </c>
      <c r="BH19" s="2">
        <f t="shared" si="4"/>
        <v>0</v>
      </c>
      <c r="BI19">
        <v>0</v>
      </c>
      <c r="BJ19">
        <v>0</v>
      </c>
      <c r="BK19" s="10">
        <f t="shared" si="43"/>
        <v>0</v>
      </c>
      <c r="BL19" s="2">
        <f t="shared" si="44"/>
        <v>0</v>
      </c>
      <c r="BM19" s="10">
        <f t="shared" si="45"/>
        <v>1</v>
      </c>
      <c r="BN19" s="10">
        <f t="shared" si="46"/>
        <v>1</v>
      </c>
      <c r="BO19" s="10">
        <f t="shared" si="47"/>
        <v>0</v>
      </c>
      <c r="BP19" s="2">
        <f t="shared" si="48"/>
        <v>0</v>
      </c>
      <c r="BQ19">
        <v>4</v>
      </c>
      <c r="BR19">
        <v>2</v>
      </c>
      <c r="BS19" s="10">
        <f t="shared" si="49"/>
        <v>2</v>
      </c>
      <c r="BT19" s="2">
        <f t="shared" si="5"/>
        <v>0.7142857142857143</v>
      </c>
      <c r="BU19">
        <v>4</v>
      </c>
      <c r="BV19">
        <v>1</v>
      </c>
      <c r="BW19" s="10">
        <f t="shared" si="50"/>
        <v>3</v>
      </c>
      <c r="BX19" s="2">
        <f t="shared" si="6"/>
        <v>1.0714285714285714</v>
      </c>
      <c r="BY19">
        <v>4</v>
      </c>
      <c r="BZ19">
        <v>1</v>
      </c>
      <c r="CA19" s="10">
        <f t="shared" si="51"/>
        <v>3</v>
      </c>
      <c r="CB19" s="2">
        <f t="shared" si="7"/>
        <v>1.0714285714285714</v>
      </c>
      <c r="CC19">
        <v>1</v>
      </c>
      <c r="CD19">
        <v>1</v>
      </c>
      <c r="CE19" s="10">
        <f t="shared" si="52"/>
        <v>0</v>
      </c>
      <c r="CF19" s="2">
        <f t="shared" si="8"/>
        <v>0</v>
      </c>
      <c r="CG19">
        <v>1</v>
      </c>
      <c r="CH19">
        <v>1</v>
      </c>
      <c r="CI19" s="10">
        <f t="shared" si="53"/>
        <v>0</v>
      </c>
      <c r="CJ19" s="2">
        <f t="shared" si="9"/>
        <v>0</v>
      </c>
      <c r="CK19">
        <v>1</v>
      </c>
      <c r="CL19">
        <v>1</v>
      </c>
      <c r="CM19" s="10">
        <f t="shared" si="54"/>
        <v>0</v>
      </c>
      <c r="CN19" s="2">
        <f t="shared" si="10"/>
        <v>0</v>
      </c>
      <c r="CO19">
        <v>2</v>
      </c>
      <c r="CP19">
        <v>2</v>
      </c>
      <c r="CQ19" s="10">
        <f t="shared" si="55"/>
        <v>0</v>
      </c>
      <c r="CR19" s="2">
        <f t="shared" si="11"/>
        <v>0</v>
      </c>
      <c r="CS19">
        <v>0</v>
      </c>
      <c r="CT19">
        <v>0</v>
      </c>
      <c r="CU19" s="10">
        <f t="shared" si="56"/>
        <v>0</v>
      </c>
      <c r="CV19" s="2">
        <f t="shared" si="12"/>
        <v>0</v>
      </c>
      <c r="CW19">
        <v>3</v>
      </c>
      <c r="CX19">
        <v>3</v>
      </c>
      <c r="CY19" s="10">
        <f t="shared" si="57"/>
        <v>0</v>
      </c>
      <c r="CZ19" s="2">
        <f t="shared" si="13"/>
        <v>0</v>
      </c>
      <c r="DA19">
        <v>1</v>
      </c>
      <c r="DB19">
        <v>1</v>
      </c>
      <c r="DC19" s="10">
        <f t="shared" si="58"/>
        <v>0</v>
      </c>
      <c r="DD19" s="2">
        <f t="shared" si="14"/>
        <v>0</v>
      </c>
      <c r="DE19">
        <v>1</v>
      </c>
      <c r="DF19">
        <v>1</v>
      </c>
      <c r="DG19" s="10">
        <f t="shared" si="59"/>
        <v>0</v>
      </c>
      <c r="DH19" s="2">
        <f t="shared" si="15"/>
        <v>0</v>
      </c>
      <c r="DI19">
        <v>3</v>
      </c>
      <c r="DJ19">
        <v>0</v>
      </c>
      <c r="DK19" s="10">
        <f t="shared" si="60"/>
        <v>3</v>
      </c>
      <c r="DL19" s="2">
        <f t="shared" si="16"/>
        <v>1.0714285714285714</v>
      </c>
      <c r="DM19">
        <v>2</v>
      </c>
      <c r="DN19">
        <v>0</v>
      </c>
      <c r="DO19" s="10">
        <f t="shared" si="61"/>
        <v>2</v>
      </c>
      <c r="DP19" s="2">
        <f t="shared" si="17"/>
        <v>0.7142857142857143</v>
      </c>
      <c r="DQ19">
        <v>3</v>
      </c>
      <c r="DR19">
        <v>2</v>
      </c>
      <c r="DS19" s="10">
        <f t="shared" si="62"/>
        <v>1</v>
      </c>
      <c r="DT19" s="2">
        <f t="shared" si="18"/>
        <v>0.35714285714285715</v>
      </c>
      <c r="DU19">
        <v>0</v>
      </c>
      <c r="DV19">
        <v>0</v>
      </c>
      <c r="DW19" s="10">
        <f t="shared" si="63"/>
        <v>0</v>
      </c>
      <c r="DX19" s="2">
        <f t="shared" si="19"/>
        <v>0</v>
      </c>
      <c r="DY19">
        <v>0</v>
      </c>
      <c r="DZ19">
        <v>0</v>
      </c>
      <c r="EA19" s="10">
        <f t="shared" si="64"/>
        <v>0</v>
      </c>
      <c r="EB19" s="2">
        <f t="shared" si="20"/>
        <v>0</v>
      </c>
      <c r="EC19" s="10">
        <f t="shared" si="65"/>
        <v>3</v>
      </c>
      <c r="ED19" s="10">
        <f t="shared" si="66"/>
        <v>2</v>
      </c>
      <c r="EE19" s="10">
        <f t="shared" si="67"/>
        <v>1</v>
      </c>
      <c r="EF19" s="2">
        <f t="shared" si="68"/>
        <v>0.35714285714285715</v>
      </c>
      <c r="EG19">
        <v>4</v>
      </c>
      <c r="EH19">
        <v>2</v>
      </c>
      <c r="EI19" s="10">
        <f t="shared" si="69"/>
        <v>2</v>
      </c>
      <c r="EJ19" s="2">
        <f t="shared" si="21"/>
        <v>0.7142857142857143</v>
      </c>
      <c r="EK19">
        <f t="shared" si="22"/>
        <v>36</v>
      </c>
      <c r="EL19">
        <f t="shared" si="23"/>
        <v>20</v>
      </c>
      <c r="EM19" s="10">
        <f t="shared" si="70"/>
        <v>16</v>
      </c>
      <c r="EN19" s="2">
        <f t="shared" si="24"/>
        <v>5.7142857142857144</v>
      </c>
      <c r="EO19" s="10">
        <v>3</v>
      </c>
      <c r="EP19" s="10">
        <v>3</v>
      </c>
      <c r="EQ19" s="10">
        <f t="shared" si="71"/>
        <v>0</v>
      </c>
      <c r="ER19" s="2">
        <f t="shared" si="72"/>
        <v>0</v>
      </c>
      <c r="ES19" s="10">
        <v>0</v>
      </c>
      <c r="ET19" s="10">
        <v>0</v>
      </c>
      <c r="EU19" s="10">
        <f t="shared" si="73"/>
        <v>0</v>
      </c>
      <c r="EV19" s="2">
        <f t="shared" si="25"/>
        <v>0</v>
      </c>
      <c r="EW19">
        <v>0</v>
      </c>
      <c r="EX19">
        <v>0</v>
      </c>
      <c r="EY19" s="10">
        <f t="shared" si="74"/>
        <v>0</v>
      </c>
      <c r="EZ19" s="2">
        <f t="shared" si="26"/>
        <v>0</v>
      </c>
      <c r="FA19">
        <v>0</v>
      </c>
      <c r="FB19">
        <v>0</v>
      </c>
      <c r="FC19" s="10">
        <f t="shared" si="75"/>
        <v>0</v>
      </c>
      <c r="FD19" s="2">
        <f t="shared" si="27"/>
        <v>0</v>
      </c>
      <c r="FE19">
        <f t="shared" si="76"/>
        <v>0</v>
      </c>
      <c r="FF19">
        <f t="shared" si="77"/>
        <v>0</v>
      </c>
      <c r="FG19" s="10">
        <f t="shared" si="78"/>
        <v>0</v>
      </c>
      <c r="FH19" s="2">
        <f t="shared" si="28"/>
        <v>0</v>
      </c>
      <c r="FI19">
        <v>0</v>
      </c>
      <c r="FJ19">
        <v>0</v>
      </c>
      <c r="FK19" s="10">
        <f t="shared" si="79"/>
        <v>0</v>
      </c>
      <c r="FL19" s="2">
        <f t="shared" si="80"/>
        <v>0</v>
      </c>
      <c r="FM19">
        <v>0</v>
      </c>
      <c r="FN19">
        <v>0</v>
      </c>
      <c r="FO19" s="10">
        <f t="shared" si="81"/>
        <v>0</v>
      </c>
      <c r="FP19" s="2">
        <f t="shared" si="82"/>
        <v>0</v>
      </c>
      <c r="FQ19">
        <v>0</v>
      </c>
      <c r="FR19">
        <v>0</v>
      </c>
      <c r="FS19" s="10">
        <f t="shared" si="83"/>
        <v>0</v>
      </c>
      <c r="FT19" s="2">
        <f t="shared" si="84"/>
        <v>0</v>
      </c>
      <c r="FU19" s="10">
        <f t="shared" si="85"/>
        <v>0</v>
      </c>
      <c r="FV19" s="10">
        <f t="shared" si="86"/>
        <v>0</v>
      </c>
      <c r="FW19" s="10">
        <f t="shared" si="87"/>
        <v>0</v>
      </c>
      <c r="FX19" s="2">
        <f t="shared" si="88"/>
        <v>0</v>
      </c>
      <c r="FY19">
        <v>0</v>
      </c>
      <c r="FZ19">
        <v>0</v>
      </c>
      <c r="GA19" s="10">
        <f t="shared" si="89"/>
        <v>0</v>
      </c>
      <c r="GB19" s="2">
        <f t="shared" si="90"/>
        <v>0</v>
      </c>
      <c r="GC19">
        <f t="shared" si="91"/>
        <v>0</v>
      </c>
      <c r="GD19">
        <f t="shared" si="92"/>
        <v>0</v>
      </c>
      <c r="GE19" s="10">
        <f t="shared" si="93"/>
        <v>0</v>
      </c>
      <c r="GF19" s="2">
        <f t="shared" si="94"/>
        <v>0</v>
      </c>
    </row>
    <row r="20" spans="1:188" x14ac:dyDescent="0.2">
      <c r="A20" t="s">
        <v>13</v>
      </c>
      <c r="B20" t="s">
        <v>31</v>
      </c>
      <c r="C20" s="1">
        <v>52.7</v>
      </c>
      <c r="D20" s="1">
        <v>33</v>
      </c>
      <c r="E20" s="1">
        <f t="shared" si="29"/>
        <v>19.700000000000003</v>
      </c>
      <c r="F20">
        <v>6</v>
      </c>
      <c r="G20" t="s">
        <v>26</v>
      </c>
      <c r="H20" s="2">
        <v>-9.2873999999999999</v>
      </c>
      <c r="I20" s="2">
        <f t="shared" si="30"/>
        <v>9.2873999999999999</v>
      </c>
      <c r="J20" s="2">
        <v>-3.4521999999999999</v>
      </c>
      <c r="K20" s="2">
        <v>0.99641000000000002</v>
      </c>
      <c r="L20" s="2">
        <v>-8.9090783823529591</v>
      </c>
      <c r="M20" s="2">
        <f t="shared" si="31"/>
        <v>8.9090783823529591</v>
      </c>
      <c r="N20" s="2">
        <v>-1.13510470588235</v>
      </c>
      <c r="O20" s="2">
        <v>-5.0453565950226897</v>
      </c>
      <c r="P20" s="1">
        <f t="shared" si="32"/>
        <v>6.4818979810803334</v>
      </c>
      <c r="Q20" s="1">
        <v>8.1249599999999997</v>
      </c>
      <c r="R20" s="1">
        <v>9.1405799999999999</v>
      </c>
      <c r="S20" s="1">
        <v>6.6015300000000003</v>
      </c>
      <c r="T20" s="1">
        <v>2</v>
      </c>
      <c r="U20" s="1">
        <v>38.002954815771503</v>
      </c>
      <c r="V20" s="1">
        <v>115.759331948114</v>
      </c>
      <c r="W20" s="1">
        <v>0</v>
      </c>
      <c r="X20" s="2">
        <f t="shared" si="33"/>
        <v>0</v>
      </c>
      <c r="Y20" s="1">
        <v>50.677445094932402</v>
      </c>
      <c r="Z20" s="1">
        <v>0</v>
      </c>
      <c r="AA20" s="2">
        <f t="shared" si="34"/>
        <v>0</v>
      </c>
      <c r="AB20" s="1">
        <v>65.081886853181899</v>
      </c>
      <c r="AC20" s="1">
        <v>0</v>
      </c>
      <c r="AD20" s="2">
        <f t="shared" si="35"/>
        <v>0</v>
      </c>
      <c r="AE20" s="1">
        <v>54.998777622407196</v>
      </c>
      <c r="AF20" s="1">
        <v>0</v>
      </c>
      <c r="AG20" s="2">
        <f t="shared" si="36"/>
        <v>0</v>
      </c>
      <c r="AH20" s="1">
        <v>60.760554325706998</v>
      </c>
      <c r="AI20" s="1">
        <v>0</v>
      </c>
      <c r="AJ20" s="2">
        <f t="shared" si="37"/>
        <v>0</v>
      </c>
      <c r="AK20" s="1">
        <v>55.7844744455845</v>
      </c>
      <c r="AL20" s="1">
        <v>0</v>
      </c>
      <c r="AM20" s="2">
        <f t="shared" si="38"/>
        <v>0</v>
      </c>
      <c r="AN20" s="1">
        <v>59.974857502529801</v>
      </c>
      <c r="AO20" s="1">
        <v>0</v>
      </c>
      <c r="AP20" s="2">
        <f t="shared" si="0"/>
        <v>0</v>
      </c>
      <c r="AQ20" s="2"/>
      <c r="AR20" s="2"/>
      <c r="AS20">
        <v>1</v>
      </c>
      <c r="AT20">
        <v>1</v>
      </c>
      <c r="AU20" s="10">
        <f t="shared" si="39"/>
        <v>0</v>
      </c>
      <c r="AV20" s="2">
        <f t="shared" si="1"/>
        <v>0</v>
      </c>
      <c r="AW20">
        <v>2</v>
      </c>
      <c r="AX20">
        <v>2</v>
      </c>
      <c r="AY20" s="10">
        <f t="shared" si="40"/>
        <v>0</v>
      </c>
      <c r="AZ20" s="2">
        <f t="shared" si="2"/>
        <v>0</v>
      </c>
      <c r="BA20">
        <v>4</v>
      </c>
      <c r="BB20">
        <v>4</v>
      </c>
      <c r="BC20" s="10">
        <f t="shared" si="41"/>
        <v>0</v>
      </c>
      <c r="BD20" s="2">
        <f t="shared" si="3"/>
        <v>0</v>
      </c>
      <c r="BE20">
        <v>3</v>
      </c>
      <c r="BF20">
        <v>3</v>
      </c>
      <c r="BG20" s="10">
        <f t="shared" si="42"/>
        <v>0</v>
      </c>
      <c r="BH20" s="2">
        <f t="shared" si="4"/>
        <v>0</v>
      </c>
      <c r="BI20">
        <v>2</v>
      </c>
      <c r="BJ20">
        <v>2</v>
      </c>
      <c r="BK20" s="10">
        <f t="shared" si="43"/>
        <v>0</v>
      </c>
      <c r="BL20" s="2">
        <f t="shared" si="44"/>
        <v>0</v>
      </c>
      <c r="BM20" s="10">
        <f t="shared" si="45"/>
        <v>9</v>
      </c>
      <c r="BN20" s="10">
        <f t="shared" si="46"/>
        <v>9</v>
      </c>
      <c r="BO20" s="10">
        <f t="shared" si="47"/>
        <v>0</v>
      </c>
      <c r="BP20" s="2">
        <f t="shared" si="48"/>
        <v>0</v>
      </c>
      <c r="BQ20">
        <v>2</v>
      </c>
      <c r="BR20">
        <v>2</v>
      </c>
      <c r="BS20" s="10">
        <f t="shared" si="49"/>
        <v>0</v>
      </c>
      <c r="BT20" s="2">
        <f t="shared" si="5"/>
        <v>0</v>
      </c>
      <c r="BU20">
        <v>3</v>
      </c>
      <c r="BV20">
        <v>1</v>
      </c>
      <c r="BW20" s="10">
        <f t="shared" si="50"/>
        <v>2</v>
      </c>
      <c r="BX20" s="2">
        <f t="shared" si="6"/>
        <v>1</v>
      </c>
      <c r="BY20">
        <v>1</v>
      </c>
      <c r="BZ20">
        <v>1</v>
      </c>
      <c r="CA20" s="10">
        <f t="shared" si="51"/>
        <v>0</v>
      </c>
      <c r="CB20" s="2">
        <f t="shared" si="7"/>
        <v>0</v>
      </c>
      <c r="CC20">
        <v>0</v>
      </c>
      <c r="CD20">
        <v>0</v>
      </c>
      <c r="CE20" s="10">
        <f t="shared" si="52"/>
        <v>0</v>
      </c>
      <c r="CF20" s="2">
        <f t="shared" si="8"/>
        <v>0</v>
      </c>
      <c r="CG20">
        <v>1</v>
      </c>
      <c r="CH20">
        <v>1</v>
      </c>
      <c r="CI20" s="10">
        <f t="shared" si="53"/>
        <v>0</v>
      </c>
      <c r="CJ20" s="2">
        <f t="shared" si="9"/>
        <v>0</v>
      </c>
      <c r="CK20">
        <v>3</v>
      </c>
      <c r="CL20">
        <v>3</v>
      </c>
      <c r="CM20" s="10">
        <f t="shared" si="54"/>
        <v>0</v>
      </c>
      <c r="CN20" s="2">
        <f t="shared" si="10"/>
        <v>0</v>
      </c>
      <c r="CO20">
        <v>3</v>
      </c>
      <c r="CP20">
        <v>3</v>
      </c>
      <c r="CQ20" s="10">
        <f t="shared" si="55"/>
        <v>0</v>
      </c>
      <c r="CR20" s="2">
        <f t="shared" si="11"/>
        <v>0</v>
      </c>
      <c r="CS20">
        <v>0</v>
      </c>
      <c r="CT20">
        <v>0</v>
      </c>
      <c r="CU20" s="10">
        <f t="shared" si="56"/>
        <v>0</v>
      </c>
      <c r="CV20" s="2">
        <f t="shared" si="12"/>
        <v>0</v>
      </c>
      <c r="CW20">
        <v>4</v>
      </c>
      <c r="CX20">
        <v>4</v>
      </c>
      <c r="CY20" s="10">
        <f t="shared" si="57"/>
        <v>0</v>
      </c>
      <c r="CZ20" s="2">
        <f t="shared" si="13"/>
        <v>0</v>
      </c>
      <c r="DA20">
        <v>3</v>
      </c>
      <c r="DB20">
        <v>2</v>
      </c>
      <c r="DC20" s="10">
        <f t="shared" si="58"/>
        <v>1</v>
      </c>
      <c r="DD20" s="2">
        <f t="shared" si="14"/>
        <v>0.5</v>
      </c>
      <c r="DE20">
        <v>2</v>
      </c>
      <c r="DF20">
        <v>2</v>
      </c>
      <c r="DG20" s="10">
        <f t="shared" si="59"/>
        <v>0</v>
      </c>
      <c r="DH20" s="2">
        <f t="shared" si="15"/>
        <v>0</v>
      </c>
      <c r="DI20">
        <v>0</v>
      </c>
      <c r="DJ20">
        <v>0</v>
      </c>
      <c r="DK20" s="10">
        <f t="shared" si="60"/>
        <v>0</v>
      </c>
      <c r="DL20" s="2">
        <f t="shared" si="16"/>
        <v>0</v>
      </c>
      <c r="DM20">
        <v>2</v>
      </c>
      <c r="DN20">
        <v>0</v>
      </c>
      <c r="DO20" s="10">
        <f t="shared" si="61"/>
        <v>2</v>
      </c>
      <c r="DP20" s="2">
        <f t="shared" si="17"/>
        <v>1</v>
      </c>
      <c r="DQ20">
        <v>0</v>
      </c>
      <c r="DR20">
        <v>0</v>
      </c>
      <c r="DS20" s="10">
        <f t="shared" si="62"/>
        <v>0</v>
      </c>
      <c r="DT20" s="2">
        <f t="shared" si="18"/>
        <v>0</v>
      </c>
      <c r="DU20">
        <v>0</v>
      </c>
      <c r="DV20">
        <v>0</v>
      </c>
      <c r="DW20" s="10">
        <f t="shared" si="63"/>
        <v>0</v>
      </c>
      <c r="DX20" s="2">
        <f t="shared" si="19"/>
        <v>0</v>
      </c>
      <c r="DY20">
        <v>0</v>
      </c>
      <c r="DZ20">
        <v>0</v>
      </c>
      <c r="EA20" s="10">
        <f t="shared" si="64"/>
        <v>0</v>
      </c>
      <c r="EB20" s="2">
        <f t="shared" si="20"/>
        <v>0</v>
      </c>
      <c r="EC20" s="10">
        <f t="shared" si="65"/>
        <v>0</v>
      </c>
      <c r="ED20" s="10">
        <f t="shared" si="66"/>
        <v>0</v>
      </c>
      <c r="EE20" s="10">
        <f t="shared" si="67"/>
        <v>0</v>
      </c>
      <c r="EF20" s="2">
        <f t="shared" si="68"/>
        <v>0</v>
      </c>
      <c r="EG20">
        <v>2</v>
      </c>
      <c r="EH20">
        <v>0</v>
      </c>
      <c r="EI20" s="10">
        <f t="shared" si="69"/>
        <v>2</v>
      </c>
      <c r="EJ20" s="2">
        <f t="shared" si="21"/>
        <v>1</v>
      </c>
      <c r="EK20">
        <f t="shared" si="22"/>
        <v>38</v>
      </c>
      <c r="EL20">
        <f t="shared" si="23"/>
        <v>31</v>
      </c>
      <c r="EM20" s="10">
        <f t="shared" si="70"/>
        <v>7</v>
      </c>
      <c r="EN20" s="2">
        <f t="shared" si="24"/>
        <v>3.5</v>
      </c>
      <c r="EO20" s="10">
        <v>3</v>
      </c>
      <c r="EP20" s="10">
        <v>3</v>
      </c>
      <c r="EQ20" s="10">
        <f t="shared" si="71"/>
        <v>0</v>
      </c>
      <c r="ER20" s="2">
        <f t="shared" si="72"/>
        <v>0</v>
      </c>
      <c r="ES20" s="10">
        <v>1600</v>
      </c>
      <c r="ET20" s="10">
        <v>880</v>
      </c>
      <c r="EU20" s="10">
        <f t="shared" si="73"/>
        <v>720</v>
      </c>
      <c r="EV20" s="2">
        <f t="shared" si="25"/>
        <v>360</v>
      </c>
      <c r="EW20">
        <v>3</v>
      </c>
      <c r="EX20">
        <v>0</v>
      </c>
      <c r="EY20" s="10">
        <f t="shared" si="74"/>
        <v>3</v>
      </c>
      <c r="EZ20" s="2">
        <f t="shared" si="26"/>
        <v>1.5</v>
      </c>
      <c r="FA20">
        <v>2</v>
      </c>
      <c r="FB20">
        <v>0</v>
      </c>
      <c r="FC20" s="10">
        <f t="shared" si="75"/>
        <v>2</v>
      </c>
      <c r="FD20" s="2">
        <f t="shared" si="27"/>
        <v>1</v>
      </c>
      <c r="FE20">
        <f t="shared" si="76"/>
        <v>5</v>
      </c>
      <c r="FF20">
        <f t="shared" si="77"/>
        <v>0</v>
      </c>
      <c r="FG20" s="10">
        <f t="shared" si="78"/>
        <v>5</v>
      </c>
      <c r="FH20" s="2">
        <f t="shared" si="28"/>
        <v>2.5</v>
      </c>
      <c r="FI20">
        <v>1</v>
      </c>
      <c r="FJ20">
        <v>0</v>
      </c>
      <c r="FK20" s="10">
        <f t="shared" si="79"/>
        <v>1</v>
      </c>
      <c r="FL20" s="2">
        <f t="shared" si="80"/>
        <v>0.5</v>
      </c>
      <c r="FM20">
        <v>4</v>
      </c>
      <c r="FN20">
        <v>0</v>
      </c>
      <c r="FO20" s="10">
        <f t="shared" si="81"/>
        <v>4</v>
      </c>
      <c r="FP20" s="2">
        <f t="shared" si="82"/>
        <v>2</v>
      </c>
      <c r="FQ20">
        <v>1</v>
      </c>
      <c r="FR20">
        <v>0</v>
      </c>
      <c r="FS20" s="10">
        <f t="shared" si="83"/>
        <v>1</v>
      </c>
      <c r="FT20" s="2">
        <f t="shared" si="84"/>
        <v>0.5</v>
      </c>
      <c r="FU20" s="10">
        <f t="shared" si="85"/>
        <v>6</v>
      </c>
      <c r="FV20" s="10">
        <f t="shared" si="86"/>
        <v>0</v>
      </c>
      <c r="FW20" s="10">
        <f t="shared" si="87"/>
        <v>6</v>
      </c>
      <c r="FX20" s="2">
        <f t="shared" si="88"/>
        <v>3</v>
      </c>
      <c r="FY20">
        <v>0</v>
      </c>
      <c r="FZ20">
        <v>0</v>
      </c>
      <c r="GA20" s="10">
        <f t="shared" si="89"/>
        <v>0</v>
      </c>
      <c r="GB20" s="2">
        <f t="shared" si="90"/>
        <v>0</v>
      </c>
      <c r="GC20">
        <f t="shared" si="91"/>
        <v>11</v>
      </c>
      <c r="GD20">
        <f t="shared" si="92"/>
        <v>0</v>
      </c>
      <c r="GE20" s="10">
        <f t="shared" si="93"/>
        <v>11</v>
      </c>
      <c r="GF20" s="2">
        <f t="shared" si="94"/>
        <v>5.5</v>
      </c>
    </row>
    <row r="21" spans="1:188" x14ac:dyDescent="0.2">
      <c r="A21" t="s">
        <v>5</v>
      </c>
      <c r="B21" t="s">
        <v>31</v>
      </c>
      <c r="C21" s="1">
        <v>61.8</v>
      </c>
      <c r="D21" s="1">
        <v>57</v>
      </c>
      <c r="E21" s="1">
        <f t="shared" si="29"/>
        <v>4.7999999999999972</v>
      </c>
      <c r="F21">
        <v>6</v>
      </c>
      <c r="G21" t="s">
        <v>26</v>
      </c>
      <c r="H21" s="2">
        <v>-9.8514999999999997</v>
      </c>
      <c r="I21" s="2">
        <f t="shared" si="30"/>
        <v>9.8514999999999997</v>
      </c>
      <c r="J21" s="2">
        <v>-2.5150000000000001</v>
      </c>
      <c r="K21" s="2">
        <v>-3.9796999999999998</v>
      </c>
      <c r="L21" s="2">
        <v>-11.0958908271474</v>
      </c>
      <c r="M21" s="2">
        <f t="shared" si="31"/>
        <v>11.0958908271474</v>
      </c>
      <c r="N21" s="2">
        <v>0.110124225874867</v>
      </c>
      <c r="O21" s="2">
        <v>-3.8492321102863101</v>
      </c>
      <c r="P21" s="1">
        <f t="shared" si="32"/>
        <v>2.908059078184289</v>
      </c>
      <c r="Q21" s="1">
        <v>10.664009999999999</v>
      </c>
      <c r="R21" s="1">
        <v>11.17182</v>
      </c>
      <c r="S21" s="1">
        <v>5.5859100000000002</v>
      </c>
      <c r="T21" s="1">
        <v>4.2</v>
      </c>
      <c r="U21" s="1">
        <v>124.707011498147</v>
      </c>
      <c r="V21" s="1">
        <v>123.48535070935699</v>
      </c>
      <c r="W21" s="1">
        <v>23.832803636376401</v>
      </c>
      <c r="X21" s="2">
        <f t="shared" si="33"/>
        <v>0.19300106044538684</v>
      </c>
      <c r="Y21" s="1">
        <v>58.010615444586698</v>
      </c>
      <c r="Z21" s="1">
        <v>5.63082723277026</v>
      </c>
      <c r="AA21" s="2">
        <f t="shared" si="34"/>
        <v>9.7065462753950227E-2</v>
      </c>
      <c r="AB21" s="1">
        <v>65.474735264770501</v>
      </c>
      <c r="AC21" s="1">
        <v>16.106784875133499</v>
      </c>
      <c r="AD21" s="2">
        <f t="shared" si="35"/>
        <v>0.24599999999999933</v>
      </c>
      <c r="AE21" s="1">
        <v>62.200998501531998</v>
      </c>
      <c r="AF21" s="1">
        <v>2.61898941059082</v>
      </c>
      <c r="AG21" s="2">
        <f t="shared" si="36"/>
        <v>4.2105263157894722E-2</v>
      </c>
      <c r="AH21" s="1">
        <v>61.284352207825201</v>
      </c>
      <c r="AI21" s="1">
        <v>19.118622697313</v>
      </c>
      <c r="AJ21" s="2">
        <f t="shared" si="37"/>
        <v>0.31196581196581213</v>
      </c>
      <c r="AK21" s="1">
        <v>57.617767032998003</v>
      </c>
      <c r="AL21" s="1">
        <v>8.6426650549497008</v>
      </c>
      <c r="AM21" s="2">
        <f t="shared" si="38"/>
        <v>0.15</v>
      </c>
      <c r="AN21" s="1">
        <v>65.867583676359104</v>
      </c>
      <c r="AO21" s="1">
        <v>13.094947052954099</v>
      </c>
      <c r="AP21" s="2">
        <f t="shared" si="0"/>
        <v>0.19880715705765412</v>
      </c>
      <c r="AQ21" s="2">
        <v>9.5369537574046995E-2</v>
      </c>
      <c r="AR21" s="2">
        <v>0</v>
      </c>
      <c r="AS21">
        <v>0</v>
      </c>
      <c r="AT21">
        <v>0</v>
      </c>
      <c r="AU21" s="10">
        <f t="shared" si="39"/>
        <v>0</v>
      </c>
      <c r="AV21" s="2">
        <f t="shared" si="1"/>
        <v>0</v>
      </c>
      <c r="AW21">
        <v>1</v>
      </c>
      <c r="AX21">
        <v>1</v>
      </c>
      <c r="AY21" s="10">
        <f t="shared" si="40"/>
        <v>0</v>
      </c>
      <c r="AZ21" s="2">
        <f t="shared" si="2"/>
        <v>0</v>
      </c>
      <c r="BA21">
        <v>0</v>
      </c>
      <c r="BB21">
        <v>0</v>
      </c>
      <c r="BC21" s="10">
        <f t="shared" si="41"/>
        <v>0</v>
      </c>
      <c r="BD21" s="2">
        <f t="shared" si="3"/>
        <v>0</v>
      </c>
      <c r="BE21">
        <v>0</v>
      </c>
      <c r="BF21">
        <v>0</v>
      </c>
      <c r="BG21" s="10">
        <f t="shared" si="42"/>
        <v>0</v>
      </c>
      <c r="BH21" s="2">
        <f t="shared" si="4"/>
        <v>0</v>
      </c>
      <c r="BI21">
        <v>0</v>
      </c>
      <c r="BJ21">
        <v>0</v>
      </c>
      <c r="BK21" s="10">
        <f t="shared" si="43"/>
        <v>0</v>
      </c>
      <c r="BL21" s="2">
        <f t="shared" si="44"/>
        <v>0</v>
      </c>
      <c r="BM21" s="10">
        <f t="shared" si="45"/>
        <v>0</v>
      </c>
      <c r="BN21" s="10">
        <f t="shared" si="46"/>
        <v>0</v>
      </c>
      <c r="BO21" s="10">
        <f t="shared" si="47"/>
        <v>0</v>
      </c>
      <c r="BP21" s="2">
        <f t="shared" si="48"/>
        <v>0</v>
      </c>
      <c r="BQ21">
        <v>0</v>
      </c>
      <c r="BR21">
        <v>0</v>
      </c>
      <c r="BS21" s="10">
        <f t="shared" si="49"/>
        <v>0</v>
      </c>
      <c r="BT21" s="2">
        <f t="shared" si="5"/>
        <v>0</v>
      </c>
      <c r="BU21">
        <v>1</v>
      </c>
      <c r="BV21">
        <v>0</v>
      </c>
      <c r="BW21" s="10">
        <f t="shared" si="50"/>
        <v>1</v>
      </c>
      <c r="BX21" s="2">
        <f t="shared" si="6"/>
        <v>0.23809523809523808</v>
      </c>
      <c r="BY21">
        <v>0</v>
      </c>
      <c r="BZ21">
        <v>0</v>
      </c>
      <c r="CA21" s="10">
        <f t="shared" si="51"/>
        <v>0</v>
      </c>
      <c r="CB21" s="2">
        <f t="shared" si="7"/>
        <v>0</v>
      </c>
      <c r="CC21">
        <v>0</v>
      </c>
      <c r="CD21">
        <v>0</v>
      </c>
      <c r="CE21" s="10">
        <f t="shared" si="52"/>
        <v>0</v>
      </c>
      <c r="CF21" s="2">
        <f t="shared" si="8"/>
        <v>0</v>
      </c>
      <c r="CG21">
        <v>0</v>
      </c>
      <c r="CH21">
        <v>0</v>
      </c>
      <c r="CI21" s="10">
        <f t="shared" si="53"/>
        <v>0</v>
      </c>
      <c r="CJ21" s="2">
        <f t="shared" si="9"/>
        <v>0</v>
      </c>
      <c r="CK21">
        <v>0</v>
      </c>
      <c r="CL21">
        <v>0</v>
      </c>
      <c r="CM21" s="10">
        <f t="shared" si="54"/>
        <v>0</v>
      </c>
      <c r="CN21" s="2">
        <f t="shared" si="10"/>
        <v>0</v>
      </c>
      <c r="CO21">
        <v>0</v>
      </c>
      <c r="CP21">
        <v>0</v>
      </c>
      <c r="CQ21" s="10">
        <f t="shared" si="55"/>
        <v>0</v>
      </c>
      <c r="CR21" s="2">
        <f t="shared" si="11"/>
        <v>0</v>
      </c>
      <c r="CS21">
        <v>0</v>
      </c>
      <c r="CT21">
        <v>0</v>
      </c>
      <c r="CU21" s="10">
        <f t="shared" si="56"/>
        <v>0</v>
      </c>
      <c r="CV21" s="2">
        <f t="shared" si="12"/>
        <v>0</v>
      </c>
      <c r="CW21">
        <v>0</v>
      </c>
      <c r="CX21">
        <v>0</v>
      </c>
      <c r="CY21" s="10">
        <f t="shared" si="57"/>
        <v>0</v>
      </c>
      <c r="CZ21" s="2">
        <f t="shared" si="13"/>
        <v>0</v>
      </c>
      <c r="DA21">
        <v>0</v>
      </c>
      <c r="DB21">
        <v>0</v>
      </c>
      <c r="DC21" s="10">
        <f t="shared" si="58"/>
        <v>0</v>
      </c>
      <c r="DD21" s="2">
        <f t="shared" si="14"/>
        <v>0</v>
      </c>
      <c r="DE21">
        <v>0</v>
      </c>
      <c r="DF21">
        <v>0</v>
      </c>
      <c r="DG21" s="10">
        <f t="shared" si="59"/>
        <v>0</v>
      </c>
      <c r="DH21" s="2">
        <f t="shared" si="15"/>
        <v>0</v>
      </c>
      <c r="DI21">
        <v>1</v>
      </c>
      <c r="DJ21">
        <v>0</v>
      </c>
      <c r="DK21" s="10">
        <f t="shared" si="60"/>
        <v>1</v>
      </c>
      <c r="DL21" s="2">
        <f t="shared" si="16"/>
        <v>0.23809523809523808</v>
      </c>
      <c r="DM21">
        <v>0</v>
      </c>
      <c r="DN21">
        <v>0</v>
      </c>
      <c r="DO21" s="10">
        <f t="shared" si="61"/>
        <v>0</v>
      </c>
      <c r="DP21" s="2">
        <f t="shared" si="17"/>
        <v>0</v>
      </c>
      <c r="DQ21">
        <v>3</v>
      </c>
      <c r="DR21">
        <v>1</v>
      </c>
      <c r="DS21" s="10">
        <f t="shared" si="62"/>
        <v>2</v>
      </c>
      <c r="DT21" s="2">
        <f t="shared" si="18"/>
        <v>0.47619047619047616</v>
      </c>
      <c r="DU21">
        <v>2</v>
      </c>
      <c r="DV21">
        <v>0</v>
      </c>
      <c r="DW21" s="10">
        <f t="shared" si="63"/>
        <v>2</v>
      </c>
      <c r="DX21" s="2">
        <f t="shared" si="19"/>
        <v>0.47619047619047616</v>
      </c>
      <c r="DY21">
        <v>0</v>
      </c>
      <c r="DZ21">
        <v>0</v>
      </c>
      <c r="EA21" s="10">
        <f t="shared" si="64"/>
        <v>0</v>
      </c>
      <c r="EB21" s="2">
        <f t="shared" si="20"/>
        <v>0</v>
      </c>
      <c r="EC21" s="10">
        <f t="shared" si="65"/>
        <v>5</v>
      </c>
      <c r="ED21" s="10">
        <f t="shared" si="66"/>
        <v>1</v>
      </c>
      <c r="EE21" s="10">
        <f t="shared" si="67"/>
        <v>4</v>
      </c>
      <c r="EF21" s="2">
        <f t="shared" si="68"/>
        <v>0.95238095238095233</v>
      </c>
      <c r="EG21">
        <v>4</v>
      </c>
      <c r="EH21">
        <v>2</v>
      </c>
      <c r="EI21" s="10">
        <f t="shared" si="69"/>
        <v>2</v>
      </c>
      <c r="EJ21" s="2">
        <f t="shared" si="21"/>
        <v>0.47619047619047616</v>
      </c>
      <c r="EK21">
        <f t="shared" si="22"/>
        <v>12</v>
      </c>
      <c r="EL21">
        <f t="shared" si="23"/>
        <v>4</v>
      </c>
      <c r="EM21" s="10">
        <f t="shared" si="70"/>
        <v>8</v>
      </c>
      <c r="EN21" s="2">
        <f t="shared" si="24"/>
        <v>1.9047619047619047</v>
      </c>
      <c r="EO21" s="10">
        <v>2</v>
      </c>
      <c r="EP21" s="10">
        <v>1</v>
      </c>
      <c r="EQ21" s="10">
        <f t="shared" si="71"/>
        <v>1</v>
      </c>
      <c r="ER21" s="2">
        <f t="shared" si="72"/>
        <v>0.23809523809523808</v>
      </c>
      <c r="ES21" s="10">
        <v>0</v>
      </c>
      <c r="ET21" s="10">
        <v>0</v>
      </c>
      <c r="EU21" s="10">
        <f t="shared" si="73"/>
        <v>0</v>
      </c>
      <c r="EV21" s="2">
        <f t="shared" si="25"/>
        <v>0</v>
      </c>
      <c r="EW21">
        <v>0</v>
      </c>
      <c r="EX21">
        <v>0</v>
      </c>
      <c r="EY21" s="10">
        <f t="shared" si="74"/>
        <v>0</v>
      </c>
      <c r="EZ21" s="2">
        <f t="shared" si="26"/>
        <v>0</v>
      </c>
      <c r="FA21">
        <v>0</v>
      </c>
      <c r="FB21">
        <v>0</v>
      </c>
      <c r="FC21" s="10">
        <f t="shared" si="75"/>
        <v>0</v>
      </c>
      <c r="FD21" s="2">
        <f t="shared" si="27"/>
        <v>0</v>
      </c>
      <c r="FE21">
        <f t="shared" si="76"/>
        <v>0</v>
      </c>
      <c r="FF21">
        <f t="shared" si="77"/>
        <v>0</v>
      </c>
      <c r="FG21" s="10">
        <f t="shared" si="78"/>
        <v>0</v>
      </c>
      <c r="FH21" s="2">
        <f t="shared" si="28"/>
        <v>0</v>
      </c>
      <c r="FI21">
        <v>0</v>
      </c>
      <c r="FJ21">
        <v>0</v>
      </c>
      <c r="FK21" s="10">
        <f t="shared" si="79"/>
        <v>0</v>
      </c>
      <c r="FL21" s="2">
        <f t="shared" si="80"/>
        <v>0</v>
      </c>
      <c r="FM21">
        <v>0</v>
      </c>
      <c r="FN21">
        <v>0</v>
      </c>
      <c r="FO21" s="10">
        <f t="shared" si="81"/>
        <v>0</v>
      </c>
      <c r="FP21" s="2">
        <f t="shared" si="82"/>
        <v>0</v>
      </c>
      <c r="FQ21">
        <v>0</v>
      </c>
      <c r="FR21">
        <v>0</v>
      </c>
      <c r="FS21" s="10">
        <f t="shared" si="83"/>
        <v>0</v>
      </c>
      <c r="FT21" s="2">
        <f t="shared" si="84"/>
        <v>0</v>
      </c>
      <c r="FU21" s="10">
        <f t="shared" si="85"/>
        <v>0</v>
      </c>
      <c r="FV21" s="10">
        <f t="shared" si="86"/>
        <v>0</v>
      </c>
      <c r="FW21" s="10">
        <f t="shared" si="87"/>
        <v>0</v>
      </c>
      <c r="FX21" s="2">
        <f t="shared" si="88"/>
        <v>0</v>
      </c>
      <c r="FY21">
        <v>2</v>
      </c>
      <c r="FZ21">
        <v>0</v>
      </c>
      <c r="GA21" s="10">
        <f t="shared" si="89"/>
        <v>2</v>
      </c>
      <c r="GB21" s="2">
        <f t="shared" si="90"/>
        <v>0.47619047619047616</v>
      </c>
      <c r="GC21">
        <f t="shared" si="91"/>
        <v>2</v>
      </c>
      <c r="GD21">
        <f t="shared" si="92"/>
        <v>0</v>
      </c>
      <c r="GE21" s="10">
        <f t="shared" si="93"/>
        <v>2</v>
      </c>
      <c r="GF21" s="2">
        <f t="shared" si="94"/>
        <v>0.47619047619047616</v>
      </c>
    </row>
    <row r="22" spans="1:188" x14ac:dyDescent="0.2">
      <c r="A22" t="s">
        <v>19</v>
      </c>
      <c r="B22" t="s">
        <v>32</v>
      </c>
      <c r="C22" s="1">
        <v>71.8</v>
      </c>
      <c r="D22" s="1">
        <v>58</v>
      </c>
      <c r="E22" s="1">
        <f t="shared" si="29"/>
        <v>13.799999999999997</v>
      </c>
      <c r="F22">
        <v>6</v>
      </c>
      <c r="G22" t="s">
        <v>26</v>
      </c>
      <c r="H22" s="2">
        <v>-8.4811999999999994</v>
      </c>
      <c r="I22" s="2">
        <f t="shared" si="30"/>
        <v>8.4811999999999994</v>
      </c>
      <c r="J22" s="2">
        <v>-2.9462000000000002</v>
      </c>
      <c r="K22" s="2">
        <v>-0.21321000000000001</v>
      </c>
      <c r="L22" s="2">
        <v>-10.1509648453608</v>
      </c>
      <c r="M22" s="2">
        <f t="shared" si="31"/>
        <v>10.1509648453608</v>
      </c>
      <c r="N22" s="2">
        <v>-2.94582151546392</v>
      </c>
      <c r="O22" s="2">
        <v>0.94337486597938502</v>
      </c>
      <c r="P22" s="1">
        <f t="shared" si="32"/>
        <v>2.031207358756332</v>
      </c>
      <c r="Q22" s="1">
        <v>9.6483899999999991</v>
      </c>
      <c r="R22" s="1">
        <v>10.664009999999999</v>
      </c>
      <c r="S22" s="1">
        <v>3.0468600000000001</v>
      </c>
      <c r="T22" s="1">
        <v>3.1</v>
      </c>
      <c r="U22" s="1">
        <v>85.127957046047598</v>
      </c>
      <c r="V22" s="1">
        <v>63.510493206827398</v>
      </c>
      <c r="W22" s="1">
        <v>20.035268991019802</v>
      </c>
      <c r="X22" s="2">
        <f t="shared" si="33"/>
        <v>0.31546391752577357</v>
      </c>
      <c r="Y22" s="1">
        <v>36.796801218801001</v>
      </c>
      <c r="Z22" s="1">
        <v>5.63082723277026</v>
      </c>
      <c r="AA22" s="2">
        <f t="shared" si="34"/>
        <v>0.15302491103202848</v>
      </c>
      <c r="AB22" s="1">
        <v>26.713691988026401</v>
      </c>
      <c r="AC22" s="1">
        <v>13.2258965234836</v>
      </c>
      <c r="AD22" s="2">
        <f t="shared" si="35"/>
        <v>0.49509803921568407</v>
      </c>
      <c r="AE22" s="1">
        <v>30.904075044971702</v>
      </c>
      <c r="AF22" s="1">
        <v>11.130704995011</v>
      </c>
      <c r="AG22" s="2">
        <f t="shared" si="36"/>
        <v>0.36016949152542388</v>
      </c>
      <c r="AH22" s="1">
        <v>32.6064181618557</v>
      </c>
      <c r="AI22" s="1">
        <v>7.7260187612429201</v>
      </c>
      <c r="AJ22" s="2">
        <f t="shared" si="37"/>
        <v>0.23694779116465872</v>
      </c>
      <c r="AK22" s="1">
        <v>35.2254075724465</v>
      </c>
      <c r="AL22" s="1">
        <v>17.285330109899402</v>
      </c>
      <c r="AM22" s="2">
        <f t="shared" si="38"/>
        <v>0.49070631970260237</v>
      </c>
      <c r="AN22" s="1">
        <v>28.285085634380899</v>
      </c>
      <c r="AO22" s="1">
        <v>1.57139364635449</v>
      </c>
      <c r="AP22" s="2">
        <f t="shared" si="0"/>
        <v>5.55555555555554E-2</v>
      </c>
      <c r="AQ22" s="2">
        <v>0</v>
      </c>
      <c r="AR22" s="2">
        <v>0</v>
      </c>
      <c r="AS22">
        <v>2</v>
      </c>
      <c r="AT22">
        <v>2</v>
      </c>
      <c r="AU22" s="10">
        <f t="shared" si="39"/>
        <v>0</v>
      </c>
      <c r="AV22" s="2">
        <f t="shared" si="1"/>
        <v>0</v>
      </c>
      <c r="AW22">
        <v>2</v>
      </c>
      <c r="AX22">
        <v>2</v>
      </c>
      <c r="AY22" s="10">
        <f t="shared" si="40"/>
        <v>0</v>
      </c>
      <c r="AZ22" s="2">
        <f t="shared" si="2"/>
        <v>0</v>
      </c>
      <c r="BA22">
        <v>4</v>
      </c>
      <c r="BB22">
        <v>3</v>
      </c>
      <c r="BC22" s="10">
        <f t="shared" si="41"/>
        <v>1</v>
      </c>
      <c r="BD22" s="2">
        <f t="shared" si="3"/>
        <v>0.32258064516129031</v>
      </c>
      <c r="BE22">
        <v>2</v>
      </c>
      <c r="BF22">
        <v>2</v>
      </c>
      <c r="BG22" s="10">
        <f t="shared" si="42"/>
        <v>0</v>
      </c>
      <c r="BH22" s="2">
        <f t="shared" si="4"/>
        <v>0</v>
      </c>
      <c r="BI22">
        <v>2</v>
      </c>
      <c r="BJ22">
        <v>2</v>
      </c>
      <c r="BK22" s="10">
        <f t="shared" si="43"/>
        <v>0</v>
      </c>
      <c r="BL22" s="2">
        <f t="shared" si="44"/>
        <v>0</v>
      </c>
      <c r="BM22" s="10">
        <f t="shared" si="45"/>
        <v>8</v>
      </c>
      <c r="BN22" s="10">
        <f t="shared" si="46"/>
        <v>7</v>
      </c>
      <c r="BO22" s="10">
        <f t="shared" si="47"/>
        <v>1</v>
      </c>
      <c r="BP22" s="2">
        <f t="shared" si="48"/>
        <v>0.32258064516129031</v>
      </c>
      <c r="BQ22">
        <v>2</v>
      </c>
      <c r="BR22">
        <v>1</v>
      </c>
      <c r="BS22" s="10">
        <f t="shared" si="49"/>
        <v>1</v>
      </c>
      <c r="BT22" s="2">
        <f t="shared" si="5"/>
        <v>0.32258064516129031</v>
      </c>
      <c r="BU22">
        <v>1</v>
      </c>
      <c r="BV22">
        <v>1</v>
      </c>
      <c r="BW22" s="10">
        <f t="shared" si="50"/>
        <v>0</v>
      </c>
      <c r="BX22" s="2">
        <f t="shared" si="6"/>
        <v>0</v>
      </c>
      <c r="BY22">
        <v>4</v>
      </c>
      <c r="BZ22">
        <v>3</v>
      </c>
      <c r="CA22" s="10">
        <f t="shared" si="51"/>
        <v>1</v>
      </c>
      <c r="CB22" s="2">
        <f t="shared" si="7"/>
        <v>0.32258064516129031</v>
      </c>
      <c r="CC22">
        <v>3</v>
      </c>
      <c r="CD22">
        <v>2</v>
      </c>
      <c r="CE22" s="10">
        <f t="shared" si="52"/>
        <v>1</v>
      </c>
      <c r="CF22" s="2">
        <f t="shared" si="8"/>
        <v>0.32258064516129031</v>
      </c>
      <c r="CG22">
        <v>2</v>
      </c>
      <c r="CH22">
        <v>2</v>
      </c>
      <c r="CI22" s="10">
        <f t="shared" si="53"/>
        <v>0</v>
      </c>
      <c r="CJ22" s="2">
        <f t="shared" si="9"/>
        <v>0</v>
      </c>
      <c r="CK22">
        <v>2</v>
      </c>
      <c r="CL22">
        <v>1</v>
      </c>
      <c r="CM22" s="10">
        <f t="shared" si="54"/>
        <v>1</v>
      </c>
      <c r="CN22" s="2">
        <f t="shared" si="10"/>
        <v>0.32258064516129031</v>
      </c>
      <c r="CO22">
        <v>2</v>
      </c>
      <c r="CP22">
        <v>1</v>
      </c>
      <c r="CQ22" s="10">
        <f t="shared" si="55"/>
        <v>1</v>
      </c>
      <c r="CR22" s="2">
        <f t="shared" si="11"/>
        <v>0.32258064516129031</v>
      </c>
      <c r="CS22">
        <v>0</v>
      </c>
      <c r="CT22">
        <v>0</v>
      </c>
      <c r="CU22" s="10">
        <f t="shared" si="56"/>
        <v>0</v>
      </c>
      <c r="CV22" s="2">
        <f t="shared" si="12"/>
        <v>0</v>
      </c>
      <c r="CW22">
        <v>3</v>
      </c>
      <c r="CX22">
        <v>3</v>
      </c>
      <c r="CY22" s="10">
        <f t="shared" si="57"/>
        <v>0</v>
      </c>
      <c r="CZ22" s="2">
        <f t="shared" si="13"/>
        <v>0</v>
      </c>
      <c r="DA22">
        <v>1</v>
      </c>
      <c r="DB22">
        <v>1</v>
      </c>
      <c r="DC22" s="10">
        <f t="shared" si="58"/>
        <v>0</v>
      </c>
      <c r="DD22" s="2">
        <f t="shared" si="14"/>
        <v>0</v>
      </c>
      <c r="DE22">
        <v>3</v>
      </c>
      <c r="DF22">
        <v>3</v>
      </c>
      <c r="DG22" s="10">
        <f t="shared" si="59"/>
        <v>0</v>
      </c>
      <c r="DH22" s="2">
        <f t="shared" si="15"/>
        <v>0</v>
      </c>
      <c r="DI22">
        <v>1</v>
      </c>
      <c r="DJ22">
        <v>0</v>
      </c>
      <c r="DK22" s="10">
        <f t="shared" si="60"/>
        <v>1</v>
      </c>
      <c r="DL22" s="2">
        <f t="shared" si="16"/>
        <v>0.32258064516129031</v>
      </c>
      <c r="DM22">
        <v>0</v>
      </c>
      <c r="DN22">
        <v>0</v>
      </c>
      <c r="DO22" s="10">
        <f t="shared" si="61"/>
        <v>0</v>
      </c>
      <c r="DP22" s="2">
        <f t="shared" si="17"/>
        <v>0</v>
      </c>
      <c r="DQ22">
        <v>2</v>
      </c>
      <c r="DR22">
        <v>0</v>
      </c>
      <c r="DS22" s="10">
        <f t="shared" si="62"/>
        <v>2</v>
      </c>
      <c r="DT22" s="2">
        <f t="shared" si="18"/>
        <v>0.64516129032258063</v>
      </c>
      <c r="DU22">
        <v>0</v>
      </c>
      <c r="DV22">
        <v>0</v>
      </c>
      <c r="DW22" s="10">
        <f t="shared" si="63"/>
        <v>0</v>
      </c>
      <c r="DX22" s="2">
        <f t="shared" si="19"/>
        <v>0</v>
      </c>
      <c r="DY22">
        <v>1</v>
      </c>
      <c r="DZ22">
        <v>1</v>
      </c>
      <c r="EA22" s="10">
        <f t="shared" si="64"/>
        <v>0</v>
      </c>
      <c r="EB22" s="2">
        <f t="shared" si="20"/>
        <v>0</v>
      </c>
      <c r="EC22" s="10">
        <f t="shared" si="65"/>
        <v>3</v>
      </c>
      <c r="ED22" s="10">
        <f t="shared" si="66"/>
        <v>1</v>
      </c>
      <c r="EE22" s="10">
        <f t="shared" si="67"/>
        <v>2</v>
      </c>
      <c r="EF22" s="2">
        <f t="shared" si="68"/>
        <v>0.64516129032258063</v>
      </c>
      <c r="EG22">
        <v>4</v>
      </c>
      <c r="EH22">
        <v>1</v>
      </c>
      <c r="EI22" s="10">
        <f t="shared" si="69"/>
        <v>3</v>
      </c>
      <c r="EJ22" s="2">
        <f t="shared" si="21"/>
        <v>0.96774193548387089</v>
      </c>
      <c r="EK22">
        <f t="shared" si="22"/>
        <v>43</v>
      </c>
      <c r="EL22">
        <f t="shared" si="23"/>
        <v>31</v>
      </c>
      <c r="EM22" s="10">
        <f t="shared" si="70"/>
        <v>12</v>
      </c>
      <c r="EN22" s="2">
        <f t="shared" si="24"/>
        <v>3.8709677419354835</v>
      </c>
      <c r="EO22" s="10">
        <v>3</v>
      </c>
      <c r="EP22" s="10">
        <v>3</v>
      </c>
      <c r="EQ22" s="10">
        <f t="shared" si="71"/>
        <v>0</v>
      </c>
      <c r="ER22" s="2">
        <f t="shared" si="72"/>
        <v>0</v>
      </c>
      <c r="ES22" s="10">
        <v>1714.5</v>
      </c>
      <c r="ET22" s="10">
        <v>875</v>
      </c>
      <c r="EU22" s="10">
        <f t="shared" si="73"/>
        <v>839.5</v>
      </c>
      <c r="EV22" s="2">
        <f t="shared" si="25"/>
        <v>270.80645161290323</v>
      </c>
      <c r="EW22">
        <v>3</v>
      </c>
      <c r="EX22">
        <v>2</v>
      </c>
      <c r="EY22" s="10">
        <f t="shared" si="74"/>
        <v>1</v>
      </c>
      <c r="EZ22" s="2">
        <f t="shared" si="26"/>
        <v>0.32258064516129031</v>
      </c>
      <c r="FA22">
        <v>2</v>
      </c>
      <c r="FB22">
        <v>1</v>
      </c>
      <c r="FC22" s="10">
        <f t="shared" si="75"/>
        <v>1</v>
      </c>
      <c r="FD22" s="2">
        <f t="shared" si="27"/>
        <v>0.32258064516129031</v>
      </c>
      <c r="FE22">
        <f t="shared" si="76"/>
        <v>5</v>
      </c>
      <c r="FF22">
        <f t="shared" si="77"/>
        <v>3</v>
      </c>
      <c r="FG22" s="10">
        <f t="shared" si="78"/>
        <v>2</v>
      </c>
      <c r="FH22" s="2">
        <f t="shared" si="28"/>
        <v>0.64516129032258063</v>
      </c>
      <c r="FI22">
        <v>2</v>
      </c>
      <c r="FJ22">
        <v>1</v>
      </c>
      <c r="FK22" s="10">
        <f t="shared" si="79"/>
        <v>1</v>
      </c>
      <c r="FL22" s="2">
        <f t="shared" si="80"/>
        <v>0.32258064516129031</v>
      </c>
      <c r="FM22">
        <v>3</v>
      </c>
      <c r="FN22">
        <v>1</v>
      </c>
      <c r="FO22" s="10">
        <f t="shared" si="81"/>
        <v>2</v>
      </c>
      <c r="FP22" s="2">
        <f t="shared" si="82"/>
        <v>0.64516129032258063</v>
      </c>
      <c r="FQ22">
        <v>3</v>
      </c>
      <c r="FR22">
        <v>1</v>
      </c>
      <c r="FS22" s="10">
        <f t="shared" si="83"/>
        <v>2</v>
      </c>
      <c r="FT22" s="2">
        <f t="shared" si="84"/>
        <v>0.64516129032258063</v>
      </c>
      <c r="FU22" s="10">
        <f t="shared" si="85"/>
        <v>8</v>
      </c>
      <c r="FV22" s="10">
        <f t="shared" si="86"/>
        <v>3</v>
      </c>
      <c r="FW22" s="10">
        <f t="shared" si="87"/>
        <v>5</v>
      </c>
      <c r="FX22" s="2">
        <f t="shared" si="88"/>
        <v>1.6129032258064515</v>
      </c>
      <c r="FY22">
        <v>1</v>
      </c>
      <c r="FZ22">
        <v>0</v>
      </c>
      <c r="GA22" s="10">
        <f t="shared" si="89"/>
        <v>1</v>
      </c>
      <c r="GB22" s="2">
        <f t="shared" si="90"/>
        <v>0.32258064516129031</v>
      </c>
      <c r="GC22">
        <f t="shared" si="91"/>
        <v>14</v>
      </c>
      <c r="GD22">
        <f t="shared" si="92"/>
        <v>6</v>
      </c>
      <c r="GE22" s="10">
        <f t="shared" si="93"/>
        <v>8</v>
      </c>
      <c r="GF22" s="2">
        <f t="shared" si="94"/>
        <v>2.5806451612903225</v>
      </c>
    </row>
    <row r="23" spans="1:188" x14ac:dyDescent="0.2">
      <c r="A23" t="s">
        <v>2</v>
      </c>
      <c r="B23" t="s">
        <v>32</v>
      </c>
      <c r="C23" s="1">
        <v>58.2</v>
      </c>
      <c r="D23" s="1">
        <v>47</v>
      </c>
      <c r="E23" s="1">
        <f t="shared" si="29"/>
        <v>11.200000000000003</v>
      </c>
      <c r="F23">
        <v>12</v>
      </c>
      <c r="G23" t="s">
        <v>26</v>
      </c>
      <c r="H23" s="2">
        <v>-9.4497</v>
      </c>
      <c r="I23" s="2">
        <f t="shared" si="30"/>
        <v>9.4497</v>
      </c>
      <c r="J23" s="2">
        <v>-3.2820999999999998</v>
      </c>
      <c r="K23" s="2">
        <v>-1.8580000000000001</v>
      </c>
      <c r="L23" s="2">
        <v>-8.4209163522012709</v>
      </c>
      <c r="M23" s="2">
        <f t="shared" si="31"/>
        <v>8.4209163522012709</v>
      </c>
      <c r="N23" s="2">
        <v>-1.70600738993711</v>
      </c>
      <c r="O23" s="2">
        <v>-1.93223301886792</v>
      </c>
      <c r="P23" s="1">
        <f t="shared" si="32"/>
        <v>1.8836067133462753</v>
      </c>
      <c r="Q23" s="1">
        <v>10.1562</v>
      </c>
      <c r="R23" s="1">
        <v>9.1405799999999999</v>
      </c>
      <c r="S23" s="1">
        <v>5.0781000000000001</v>
      </c>
      <c r="T23" s="1">
        <v>2.8</v>
      </c>
      <c r="U23" s="1">
        <v>123.259776269093</v>
      </c>
      <c r="V23" s="1">
        <v>62.4628974425911</v>
      </c>
      <c r="W23" s="1">
        <v>28.677934045969401</v>
      </c>
      <c r="X23" s="2">
        <f t="shared" si="33"/>
        <v>0.45911949685534437</v>
      </c>
      <c r="Y23" s="1">
        <v>27.630338281733199</v>
      </c>
      <c r="Z23" s="1">
        <v>15.452037522485799</v>
      </c>
      <c r="AA23" s="2">
        <f t="shared" si="34"/>
        <v>0.55924170616113511</v>
      </c>
      <c r="AB23" s="1">
        <v>34.832559160857897</v>
      </c>
      <c r="AC23" s="1">
        <v>10.083109230774699</v>
      </c>
      <c r="AD23" s="2">
        <f t="shared" si="35"/>
        <v>0.2894736842105276</v>
      </c>
      <c r="AE23" s="1">
        <v>32.6064181618557</v>
      </c>
      <c r="AF23" s="1">
        <v>6.9403219380656704</v>
      </c>
      <c r="AG23" s="2">
        <f t="shared" si="36"/>
        <v>0.21285140562248994</v>
      </c>
      <c r="AH23" s="1">
        <v>29.8564792807353</v>
      </c>
      <c r="AI23" s="1">
        <v>18.594824815194801</v>
      </c>
      <c r="AJ23" s="2">
        <f t="shared" si="37"/>
        <v>0.62280701754385992</v>
      </c>
      <c r="AK23" s="1">
        <v>32.344519220796599</v>
      </c>
      <c r="AL23" s="1">
        <v>6.4165240559475096</v>
      </c>
      <c r="AM23" s="2">
        <f t="shared" si="38"/>
        <v>0.19838056680161961</v>
      </c>
      <c r="AN23" s="1">
        <v>30.118378221794401</v>
      </c>
      <c r="AO23" s="1">
        <v>19.118622697313</v>
      </c>
      <c r="AP23" s="2">
        <f t="shared" si="0"/>
        <v>0.63478260869565328</v>
      </c>
      <c r="AQ23" s="2">
        <v>1.2636780797741E-2</v>
      </c>
      <c r="AR23" s="2">
        <v>1</v>
      </c>
      <c r="AS23">
        <v>0</v>
      </c>
      <c r="AT23">
        <v>0</v>
      </c>
      <c r="AU23" s="10">
        <f t="shared" si="39"/>
        <v>0</v>
      </c>
      <c r="AV23" s="2">
        <f t="shared" si="1"/>
        <v>0</v>
      </c>
      <c r="AW23">
        <v>0</v>
      </c>
      <c r="AX23">
        <v>0</v>
      </c>
      <c r="AY23" s="10">
        <f t="shared" si="40"/>
        <v>0</v>
      </c>
      <c r="AZ23" s="2">
        <f t="shared" si="2"/>
        <v>0</v>
      </c>
      <c r="BA23">
        <v>1</v>
      </c>
      <c r="BB23">
        <v>0</v>
      </c>
      <c r="BC23" s="10">
        <f t="shared" si="41"/>
        <v>1</v>
      </c>
      <c r="BD23" s="2">
        <f t="shared" si="3"/>
        <v>0.35714285714285715</v>
      </c>
      <c r="BE23">
        <v>2</v>
      </c>
      <c r="BF23">
        <v>1</v>
      </c>
      <c r="BG23" s="10">
        <f t="shared" si="42"/>
        <v>1</v>
      </c>
      <c r="BH23" s="2">
        <f t="shared" si="4"/>
        <v>0.35714285714285715</v>
      </c>
      <c r="BI23">
        <v>1</v>
      </c>
      <c r="BJ23">
        <v>0</v>
      </c>
      <c r="BK23" s="10">
        <f t="shared" si="43"/>
        <v>1</v>
      </c>
      <c r="BL23" s="2">
        <f t="shared" si="44"/>
        <v>0.35714285714285715</v>
      </c>
      <c r="BM23" s="10">
        <f t="shared" si="45"/>
        <v>4</v>
      </c>
      <c r="BN23" s="10">
        <f t="shared" si="46"/>
        <v>1</v>
      </c>
      <c r="BO23" s="10">
        <f t="shared" si="47"/>
        <v>3</v>
      </c>
      <c r="BP23" s="2">
        <f t="shared" si="48"/>
        <v>1.0714285714285714</v>
      </c>
      <c r="BQ23">
        <v>0</v>
      </c>
      <c r="BR23">
        <v>0</v>
      </c>
      <c r="BS23" s="10">
        <f t="shared" si="49"/>
        <v>0</v>
      </c>
      <c r="BT23" s="2">
        <f t="shared" si="5"/>
        <v>0</v>
      </c>
      <c r="BU23">
        <v>1</v>
      </c>
      <c r="BV23">
        <v>0</v>
      </c>
      <c r="BW23" s="10">
        <f t="shared" si="50"/>
        <v>1</v>
      </c>
      <c r="BX23" s="2">
        <f t="shared" si="6"/>
        <v>0.35714285714285715</v>
      </c>
      <c r="BY23">
        <v>0</v>
      </c>
      <c r="BZ23">
        <v>0</v>
      </c>
      <c r="CA23" s="10">
        <f t="shared" si="51"/>
        <v>0</v>
      </c>
      <c r="CB23" s="2">
        <f t="shared" si="7"/>
        <v>0</v>
      </c>
      <c r="CC23">
        <v>0</v>
      </c>
      <c r="CD23">
        <v>0</v>
      </c>
      <c r="CE23" s="10">
        <f t="shared" si="52"/>
        <v>0</v>
      </c>
      <c r="CF23" s="2">
        <f t="shared" si="8"/>
        <v>0</v>
      </c>
      <c r="CG23">
        <v>0</v>
      </c>
      <c r="CH23">
        <v>0</v>
      </c>
      <c r="CI23" s="10">
        <f t="shared" si="53"/>
        <v>0</v>
      </c>
      <c r="CJ23" s="2">
        <f t="shared" si="9"/>
        <v>0</v>
      </c>
      <c r="CK23">
        <v>0</v>
      </c>
      <c r="CL23">
        <v>0</v>
      </c>
      <c r="CM23" s="10">
        <f t="shared" si="54"/>
        <v>0</v>
      </c>
      <c r="CN23" s="2">
        <f t="shared" si="10"/>
        <v>0</v>
      </c>
      <c r="CO23">
        <v>1</v>
      </c>
      <c r="CP23">
        <v>0</v>
      </c>
      <c r="CQ23" s="10">
        <f t="shared" si="55"/>
        <v>1</v>
      </c>
      <c r="CR23" s="2">
        <f t="shared" si="11"/>
        <v>0.35714285714285715</v>
      </c>
      <c r="CS23">
        <v>1</v>
      </c>
      <c r="CT23">
        <v>0</v>
      </c>
      <c r="CU23" s="10">
        <f t="shared" si="56"/>
        <v>1</v>
      </c>
      <c r="CV23" s="2">
        <f t="shared" si="12"/>
        <v>0.35714285714285715</v>
      </c>
      <c r="CW23">
        <v>0</v>
      </c>
      <c r="CX23">
        <v>0</v>
      </c>
      <c r="CY23" s="10">
        <f t="shared" si="57"/>
        <v>0</v>
      </c>
      <c r="CZ23" s="2">
        <f t="shared" si="13"/>
        <v>0</v>
      </c>
      <c r="DA23">
        <v>0</v>
      </c>
      <c r="DB23">
        <v>0</v>
      </c>
      <c r="DC23" s="10">
        <f t="shared" si="58"/>
        <v>0</v>
      </c>
      <c r="DD23" s="2">
        <f t="shared" si="14"/>
        <v>0</v>
      </c>
      <c r="DE23">
        <v>1</v>
      </c>
      <c r="DF23">
        <v>1</v>
      </c>
      <c r="DG23" s="10">
        <f t="shared" si="59"/>
        <v>0</v>
      </c>
      <c r="DH23" s="2">
        <f t="shared" si="15"/>
        <v>0</v>
      </c>
      <c r="DI23">
        <v>1</v>
      </c>
      <c r="DJ23">
        <v>0</v>
      </c>
      <c r="DK23" s="10">
        <f t="shared" si="60"/>
        <v>1</v>
      </c>
      <c r="DL23" s="2">
        <f t="shared" si="16"/>
        <v>0.35714285714285715</v>
      </c>
      <c r="DM23">
        <v>0</v>
      </c>
      <c r="DN23">
        <v>0</v>
      </c>
      <c r="DO23" s="10">
        <f t="shared" si="61"/>
        <v>0</v>
      </c>
      <c r="DP23" s="2">
        <f t="shared" si="17"/>
        <v>0</v>
      </c>
      <c r="DQ23">
        <v>2</v>
      </c>
      <c r="DR23">
        <v>0</v>
      </c>
      <c r="DS23" s="10">
        <f t="shared" si="62"/>
        <v>2</v>
      </c>
      <c r="DT23" s="2">
        <f t="shared" si="18"/>
        <v>0.7142857142857143</v>
      </c>
      <c r="DU23">
        <v>3</v>
      </c>
      <c r="DV23">
        <v>0</v>
      </c>
      <c r="DW23" s="10">
        <f t="shared" si="63"/>
        <v>3</v>
      </c>
      <c r="DX23" s="2">
        <f t="shared" si="19"/>
        <v>1.0714285714285714</v>
      </c>
      <c r="DY23">
        <v>0</v>
      </c>
      <c r="DZ23">
        <v>0</v>
      </c>
      <c r="EA23" s="10">
        <f t="shared" si="64"/>
        <v>0</v>
      </c>
      <c r="EB23" s="2">
        <f t="shared" si="20"/>
        <v>0</v>
      </c>
      <c r="EC23" s="10">
        <f t="shared" si="65"/>
        <v>5</v>
      </c>
      <c r="ED23" s="10">
        <f t="shared" si="66"/>
        <v>0</v>
      </c>
      <c r="EE23" s="10">
        <f t="shared" si="67"/>
        <v>5</v>
      </c>
      <c r="EF23" s="2">
        <f t="shared" si="68"/>
        <v>1.7857142857142858</v>
      </c>
      <c r="EG23">
        <v>4</v>
      </c>
      <c r="EH23">
        <v>0</v>
      </c>
      <c r="EI23" s="10">
        <f t="shared" si="69"/>
        <v>4</v>
      </c>
      <c r="EJ23" s="2">
        <f t="shared" si="21"/>
        <v>1.4285714285714286</v>
      </c>
      <c r="EK23">
        <f t="shared" si="22"/>
        <v>18</v>
      </c>
      <c r="EL23">
        <f t="shared" si="23"/>
        <v>2</v>
      </c>
      <c r="EM23" s="10">
        <f t="shared" si="70"/>
        <v>16</v>
      </c>
      <c r="EN23" s="2">
        <f t="shared" si="24"/>
        <v>5.7142857142857144</v>
      </c>
      <c r="EO23" s="10">
        <v>2</v>
      </c>
      <c r="EP23" s="10">
        <v>2</v>
      </c>
      <c r="EQ23" s="10">
        <f t="shared" si="71"/>
        <v>0</v>
      </c>
      <c r="ER23" s="2">
        <f t="shared" si="72"/>
        <v>0</v>
      </c>
      <c r="ES23" s="10">
        <v>2346</v>
      </c>
      <c r="ET23" s="10">
        <v>700</v>
      </c>
      <c r="EU23" s="10">
        <f t="shared" si="73"/>
        <v>1646</v>
      </c>
      <c r="EV23" s="2">
        <f t="shared" si="25"/>
        <v>587.85714285714289</v>
      </c>
      <c r="EW23">
        <v>1</v>
      </c>
      <c r="EX23">
        <v>0</v>
      </c>
      <c r="EY23" s="10">
        <f t="shared" si="74"/>
        <v>1</v>
      </c>
      <c r="EZ23" s="2">
        <f t="shared" si="26"/>
        <v>0.35714285714285715</v>
      </c>
      <c r="FA23">
        <v>1</v>
      </c>
      <c r="FB23">
        <v>0</v>
      </c>
      <c r="FC23" s="10">
        <f t="shared" si="75"/>
        <v>1</v>
      </c>
      <c r="FD23" s="2">
        <f t="shared" si="27"/>
        <v>0.35714285714285715</v>
      </c>
      <c r="FE23">
        <f t="shared" si="76"/>
        <v>2</v>
      </c>
      <c r="FF23">
        <f t="shared" si="77"/>
        <v>0</v>
      </c>
      <c r="FG23" s="10">
        <f t="shared" si="78"/>
        <v>2</v>
      </c>
      <c r="FH23" s="2">
        <f t="shared" si="28"/>
        <v>0.7142857142857143</v>
      </c>
      <c r="FI23">
        <v>1</v>
      </c>
      <c r="FJ23">
        <v>1</v>
      </c>
      <c r="FK23" s="10">
        <f t="shared" si="79"/>
        <v>0</v>
      </c>
      <c r="FL23" s="2">
        <f t="shared" si="80"/>
        <v>0</v>
      </c>
      <c r="FM23">
        <v>4</v>
      </c>
      <c r="FN23">
        <v>1</v>
      </c>
      <c r="FO23" s="10">
        <f t="shared" si="81"/>
        <v>3</v>
      </c>
      <c r="FP23" s="2">
        <f t="shared" si="82"/>
        <v>1.0714285714285714</v>
      </c>
      <c r="FQ23">
        <v>2</v>
      </c>
      <c r="FR23">
        <v>1</v>
      </c>
      <c r="FS23" s="10">
        <f t="shared" si="83"/>
        <v>1</v>
      </c>
      <c r="FT23" s="2">
        <f t="shared" si="84"/>
        <v>0.35714285714285715</v>
      </c>
      <c r="FU23" s="10">
        <f t="shared" si="85"/>
        <v>7</v>
      </c>
      <c r="FV23" s="10">
        <f t="shared" si="86"/>
        <v>3</v>
      </c>
      <c r="FW23" s="10">
        <f t="shared" si="87"/>
        <v>4</v>
      </c>
      <c r="FX23" s="2">
        <f t="shared" si="88"/>
        <v>1.4285714285714286</v>
      </c>
      <c r="FY23">
        <v>0</v>
      </c>
      <c r="FZ23">
        <v>0</v>
      </c>
      <c r="GA23" s="10">
        <f t="shared" si="89"/>
        <v>0</v>
      </c>
      <c r="GB23" s="2">
        <f t="shared" si="90"/>
        <v>0</v>
      </c>
      <c r="GC23">
        <f t="shared" si="91"/>
        <v>9</v>
      </c>
      <c r="GD23">
        <f t="shared" si="92"/>
        <v>3</v>
      </c>
      <c r="GE23" s="10">
        <f t="shared" si="93"/>
        <v>6</v>
      </c>
      <c r="GF23" s="2">
        <f t="shared" si="94"/>
        <v>2.1428571428571428</v>
      </c>
    </row>
    <row r="24" spans="1:188" x14ac:dyDescent="0.2">
      <c r="A24" t="s">
        <v>6</v>
      </c>
      <c r="B24" t="s">
        <v>31</v>
      </c>
      <c r="C24" s="1">
        <v>64.8</v>
      </c>
      <c r="D24" s="1">
        <v>42</v>
      </c>
      <c r="E24" s="1">
        <f t="shared" si="29"/>
        <v>22.799999999999997</v>
      </c>
      <c r="F24">
        <v>12</v>
      </c>
      <c r="G24" t="s">
        <v>26</v>
      </c>
      <c r="H24" s="2">
        <v>-9.9915000000000003</v>
      </c>
      <c r="I24" s="2">
        <f t="shared" si="30"/>
        <v>9.9915000000000003</v>
      </c>
      <c r="J24" s="2">
        <v>-2.0918999999999999</v>
      </c>
      <c r="K24" s="2">
        <v>-2.1568999999999998</v>
      </c>
      <c r="L24" s="2">
        <v>-11.6381904564315</v>
      </c>
      <c r="M24" s="2">
        <f t="shared" si="31"/>
        <v>11.6381904564315</v>
      </c>
      <c r="N24" s="2">
        <v>-3.86371066390041</v>
      </c>
      <c r="O24" s="2">
        <v>-2.25599684647303</v>
      </c>
      <c r="P24" s="1">
        <f t="shared" si="32"/>
        <v>2.4208929495115421</v>
      </c>
      <c r="Q24" s="1">
        <v>8.1249599999999997</v>
      </c>
      <c r="R24" s="1">
        <v>9.6483899999999991</v>
      </c>
      <c r="S24" s="1">
        <v>6.0937200000000002</v>
      </c>
      <c r="T24" s="1">
        <v>2.9</v>
      </c>
      <c r="U24" s="1">
        <v>71.228332129438897</v>
      </c>
      <c r="V24" s="1">
        <v>94.676467192858098</v>
      </c>
      <c r="W24" s="1">
        <v>27.630338281733199</v>
      </c>
      <c r="X24" s="2">
        <f t="shared" si="33"/>
        <v>0.291839557399724</v>
      </c>
      <c r="Y24" s="1">
        <v>48.320354625400597</v>
      </c>
      <c r="Z24" s="1">
        <v>10.8688060539519</v>
      </c>
      <c r="AA24" s="2">
        <f t="shared" si="34"/>
        <v>0.22493224932249331</v>
      </c>
      <c r="AB24" s="1">
        <v>46.356112567457501</v>
      </c>
      <c r="AC24" s="1">
        <v>14.9282396403677</v>
      </c>
      <c r="AD24" s="2">
        <f t="shared" si="35"/>
        <v>0.32203389830508539</v>
      </c>
      <c r="AE24" s="1">
        <v>41.641931628393998</v>
      </c>
      <c r="AF24" s="1">
        <v>24.225652047965099</v>
      </c>
      <c r="AG24" s="2">
        <f t="shared" si="36"/>
        <v>0.58176100628930905</v>
      </c>
      <c r="AH24" s="1">
        <v>53.0345355644641</v>
      </c>
      <c r="AI24" s="1">
        <v>1.57139364635449</v>
      </c>
      <c r="AJ24" s="2">
        <f t="shared" si="37"/>
        <v>2.9629629629629593E-2</v>
      </c>
      <c r="AK24" s="1">
        <v>42.820476863159897</v>
      </c>
      <c r="AL24" s="1">
        <v>21.213814225785601</v>
      </c>
      <c r="AM24" s="2">
        <f t="shared" si="38"/>
        <v>0.49541284403669639</v>
      </c>
      <c r="AN24" s="1">
        <v>51.855990329698201</v>
      </c>
      <c r="AO24" s="1">
        <v>4.5832314685339401</v>
      </c>
      <c r="AP24" s="2">
        <f t="shared" si="0"/>
        <v>8.8383838383838537E-2</v>
      </c>
      <c r="AQ24" s="2"/>
      <c r="AR24" s="2"/>
      <c r="AS24">
        <v>2</v>
      </c>
      <c r="AT24">
        <v>2</v>
      </c>
      <c r="AU24" s="10">
        <f t="shared" si="39"/>
        <v>0</v>
      </c>
      <c r="AV24" s="2">
        <f t="shared" si="1"/>
        <v>0</v>
      </c>
      <c r="AW24">
        <v>3</v>
      </c>
      <c r="AX24">
        <v>2</v>
      </c>
      <c r="AY24" s="10">
        <f t="shared" si="40"/>
        <v>1</v>
      </c>
      <c r="AZ24" s="2">
        <f t="shared" si="2"/>
        <v>0.34482758620689657</v>
      </c>
      <c r="BA24">
        <v>3</v>
      </c>
      <c r="BB24">
        <v>3</v>
      </c>
      <c r="BC24" s="10">
        <f t="shared" si="41"/>
        <v>0</v>
      </c>
      <c r="BD24" s="2">
        <f t="shared" si="3"/>
        <v>0</v>
      </c>
      <c r="BE24">
        <v>2</v>
      </c>
      <c r="BF24">
        <v>0</v>
      </c>
      <c r="BG24" s="10">
        <f t="shared" si="42"/>
        <v>2</v>
      </c>
      <c r="BH24" s="2">
        <f t="shared" si="4"/>
        <v>0.68965517241379315</v>
      </c>
      <c r="BI24">
        <v>0</v>
      </c>
      <c r="BJ24">
        <v>0</v>
      </c>
      <c r="BK24" s="10">
        <f t="shared" si="43"/>
        <v>0</v>
      </c>
      <c r="BL24" s="2">
        <f t="shared" si="44"/>
        <v>0</v>
      </c>
      <c r="BM24" s="10">
        <f t="shared" si="45"/>
        <v>5</v>
      </c>
      <c r="BN24" s="10">
        <f t="shared" si="46"/>
        <v>3</v>
      </c>
      <c r="BO24" s="10">
        <f t="shared" si="47"/>
        <v>2</v>
      </c>
      <c r="BP24" s="2">
        <f t="shared" si="48"/>
        <v>0.68965517241379315</v>
      </c>
      <c r="BQ24">
        <v>2</v>
      </c>
      <c r="BR24">
        <v>1</v>
      </c>
      <c r="BS24" s="10">
        <f t="shared" si="49"/>
        <v>1</v>
      </c>
      <c r="BT24" s="2">
        <f t="shared" si="5"/>
        <v>0.34482758620689657</v>
      </c>
      <c r="BU24">
        <v>3</v>
      </c>
      <c r="BV24">
        <v>2</v>
      </c>
      <c r="BW24" s="10">
        <f t="shared" si="50"/>
        <v>1</v>
      </c>
      <c r="BX24" s="2">
        <f t="shared" si="6"/>
        <v>0.34482758620689657</v>
      </c>
      <c r="BY24">
        <v>2</v>
      </c>
      <c r="BZ24">
        <v>2</v>
      </c>
      <c r="CA24" s="10">
        <f t="shared" si="51"/>
        <v>0</v>
      </c>
      <c r="CB24" s="2">
        <f t="shared" si="7"/>
        <v>0</v>
      </c>
      <c r="CC24">
        <v>2</v>
      </c>
      <c r="CD24">
        <v>1</v>
      </c>
      <c r="CE24" s="10">
        <f t="shared" si="52"/>
        <v>1</v>
      </c>
      <c r="CF24" s="2">
        <f t="shared" si="8"/>
        <v>0.34482758620689657</v>
      </c>
      <c r="CG24">
        <v>2</v>
      </c>
      <c r="CH24">
        <v>1</v>
      </c>
      <c r="CI24" s="10">
        <f t="shared" si="53"/>
        <v>1</v>
      </c>
      <c r="CJ24" s="2">
        <f t="shared" si="9"/>
        <v>0.34482758620689657</v>
      </c>
      <c r="CK24">
        <v>2</v>
      </c>
      <c r="CL24">
        <v>1</v>
      </c>
      <c r="CM24" s="10">
        <f t="shared" si="54"/>
        <v>1</v>
      </c>
      <c r="CN24" s="2">
        <f t="shared" si="10"/>
        <v>0.34482758620689657</v>
      </c>
      <c r="CO24">
        <v>2</v>
      </c>
      <c r="CP24">
        <v>2</v>
      </c>
      <c r="CQ24" s="10">
        <f t="shared" si="55"/>
        <v>0</v>
      </c>
      <c r="CR24" s="2">
        <f t="shared" si="11"/>
        <v>0</v>
      </c>
      <c r="CS24">
        <v>0</v>
      </c>
      <c r="CT24">
        <v>0</v>
      </c>
      <c r="CU24" s="10">
        <f t="shared" si="56"/>
        <v>0</v>
      </c>
      <c r="CV24" s="2">
        <f t="shared" si="12"/>
        <v>0</v>
      </c>
      <c r="CW24">
        <v>3</v>
      </c>
      <c r="CX24">
        <v>2</v>
      </c>
      <c r="CY24" s="10">
        <f t="shared" si="57"/>
        <v>1</v>
      </c>
      <c r="CZ24" s="2">
        <f t="shared" si="13"/>
        <v>0.34482758620689657</v>
      </c>
      <c r="DA24">
        <v>1</v>
      </c>
      <c r="DB24">
        <v>1</v>
      </c>
      <c r="DC24" s="10">
        <f t="shared" si="58"/>
        <v>0</v>
      </c>
      <c r="DD24" s="2">
        <f t="shared" si="14"/>
        <v>0</v>
      </c>
      <c r="DE24">
        <v>2</v>
      </c>
      <c r="DF24">
        <v>1</v>
      </c>
      <c r="DG24" s="10">
        <f t="shared" si="59"/>
        <v>1</v>
      </c>
      <c r="DH24" s="2">
        <f t="shared" si="15"/>
        <v>0.34482758620689657</v>
      </c>
      <c r="DI24">
        <v>4</v>
      </c>
      <c r="DJ24">
        <v>0</v>
      </c>
      <c r="DK24" s="10">
        <f t="shared" si="60"/>
        <v>4</v>
      </c>
      <c r="DL24" s="2">
        <f t="shared" si="16"/>
        <v>1.3793103448275863</v>
      </c>
      <c r="DM24">
        <v>4</v>
      </c>
      <c r="DN24">
        <v>0</v>
      </c>
      <c r="DO24" s="10">
        <f t="shared" si="61"/>
        <v>4</v>
      </c>
      <c r="DP24" s="2">
        <f t="shared" si="17"/>
        <v>1.3793103448275863</v>
      </c>
      <c r="DQ24">
        <v>3</v>
      </c>
      <c r="DR24">
        <v>0</v>
      </c>
      <c r="DS24" s="10">
        <f t="shared" si="62"/>
        <v>3</v>
      </c>
      <c r="DT24" s="2">
        <f t="shared" si="18"/>
        <v>1.0344827586206897</v>
      </c>
      <c r="DU24">
        <v>3</v>
      </c>
      <c r="DV24">
        <v>0</v>
      </c>
      <c r="DW24" s="10">
        <f t="shared" si="63"/>
        <v>3</v>
      </c>
      <c r="DX24" s="2">
        <f t="shared" si="19"/>
        <v>1.0344827586206897</v>
      </c>
      <c r="DY24">
        <v>1</v>
      </c>
      <c r="DZ24">
        <v>0</v>
      </c>
      <c r="EA24" s="10">
        <f t="shared" si="64"/>
        <v>1</v>
      </c>
      <c r="EB24" s="2">
        <f t="shared" si="20"/>
        <v>0.34482758620689657</v>
      </c>
      <c r="EC24" s="10">
        <f t="shared" si="65"/>
        <v>7</v>
      </c>
      <c r="ED24" s="10">
        <f t="shared" si="66"/>
        <v>0</v>
      </c>
      <c r="EE24" s="10">
        <f t="shared" si="67"/>
        <v>7</v>
      </c>
      <c r="EF24" s="2">
        <f t="shared" si="68"/>
        <v>2.4137931034482758</v>
      </c>
      <c r="EG24">
        <v>4</v>
      </c>
      <c r="EH24">
        <v>0</v>
      </c>
      <c r="EI24" s="10">
        <f t="shared" si="69"/>
        <v>4</v>
      </c>
      <c r="EJ24" s="2">
        <f t="shared" si="21"/>
        <v>1.3793103448275863</v>
      </c>
      <c r="EK24">
        <f t="shared" si="22"/>
        <v>50</v>
      </c>
      <c r="EL24">
        <f t="shared" si="23"/>
        <v>21</v>
      </c>
      <c r="EM24" s="10">
        <f t="shared" si="70"/>
        <v>29</v>
      </c>
      <c r="EN24" s="2">
        <f t="shared" si="24"/>
        <v>10</v>
      </c>
      <c r="EO24" s="10">
        <v>3</v>
      </c>
      <c r="EP24" s="10">
        <v>2</v>
      </c>
      <c r="EQ24" s="10">
        <f t="shared" si="71"/>
        <v>1</v>
      </c>
      <c r="ER24" s="2">
        <f t="shared" si="72"/>
        <v>0.34482758620689657</v>
      </c>
      <c r="ES24" s="10">
        <v>1331.5</v>
      </c>
      <c r="ET24" s="10">
        <v>620</v>
      </c>
      <c r="EU24" s="10">
        <f t="shared" si="73"/>
        <v>711.5</v>
      </c>
      <c r="EV24" s="2">
        <f t="shared" si="25"/>
        <v>245.34482758620692</v>
      </c>
      <c r="EW24">
        <v>1</v>
      </c>
      <c r="EX24">
        <v>0</v>
      </c>
      <c r="EY24" s="10">
        <f t="shared" si="74"/>
        <v>1</v>
      </c>
      <c r="EZ24" s="2">
        <f t="shared" si="26"/>
        <v>0.34482758620689657</v>
      </c>
      <c r="FA24">
        <v>1</v>
      </c>
      <c r="FB24">
        <v>0</v>
      </c>
      <c r="FC24" s="10">
        <f t="shared" si="75"/>
        <v>1</v>
      </c>
      <c r="FD24" s="2">
        <f t="shared" si="27"/>
        <v>0.34482758620689657</v>
      </c>
      <c r="FE24">
        <f t="shared" si="76"/>
        <v>2</v>
      </c>
      <c r="FF24">
        <f t="shared" si="77"/>
        <v>0</v>
      </c>
      <c r="FG24" s="10">
        <f t="shared" si="78"/>
        <v>2</v>
      </c>
      <c r="FH24" s="2">
        <f t="shared" si="28"/>
        <v>0.68965517241379315</v>
      </c>
      <c r="FI24">
        <v>1</v>
      </c>
      <c r="FJ24">
        <v>0</v>
      </c>
      <c r="FK24" s="10">
        <f t="shared" si="79"/>
        <v>1</v>
      </c>
      <c r="FL24" s="2">
        <f t="shared" si="80"/>
        <v>0.34482758620689657</v>
      </c>
      <c r="FM24">
        <v>2</v>
      </c>
      <c r="FN24">
        <v>0</v>
      </c>
      <c r="FO24" s="10">
        <f t="shared" si="81"/>
        <v>2</v>
      </c>
      <c r="FP24" s="2">
        <f t="shared" si="82"/>
        <v>0.68965517241379315</v>
      </c>
      <c r="FQ24">
        <v>1</v>
      </c>
      <c r="FR24">
        <v>0</v>
      </c>
      <c r="FS24" s="10">
        <f t="shared" si="83"/>
        <v>1</v>
      </c>
      <c r="FT24" s="2">
        <f t="shared" si="84"/>
        <v>0.34482758620689657</v>
      </c>
      <c r="FU24" s="10">
        <f t="shared" si="85"/>
        <v>4</v>
      </c>
      <c r="FV24" s="10">
        <f t="shared" si="86"/>
        <v>0</v>
      </c>
      <c r="FW24" s="10">
        <f t="shared" si="87"/>
        <v>4</v>
      </c>
      <c r="FX24" s="2">
        <f t="shared" si="88"/>
        <v>1.3793103448275863</v>
      </c>
      <c r="FY24">
        <v>1</v>
      </c>
      <c r="FZ24">
        <v>0</v>
      </c>
      <c r="GA24" s="10">
        <f t="shared" si="89"/>
        <v>1</v>
      </c>
      <c r="GB24" s="2">
        <f t="shared" si="90"/>
        <v>0.34482758620689657</v>
      </c>
      <c r="GC24">
        <f t="shared" si="91"/>
        <v>7</v>
      </c>
      <c r="GD24">
        <f t="shared" si="92"/>
        <v>0</v>
      </c>
      <c r="GE24" s="10">
        <f t="shared" si="93"/>
        <v>7</v>
      </c>
      <c r="GF24" s="2">
        <f t="shared" si="94"/>
        <v>2.4137931034482758</v>
      </c>
    </row>
    <row r="25" spans="1:188" x14ac:dyDescent="0.2">
      <c r="A25" t="s">
        <v>10</v>
      </c>
      <c r="B25" t="s">
        <v>31</v>
      </c>
      <c r="C25" s="1">
        <v>69.8</v>
      </c>
      <c r="D25" s="1">
        <v>62</v>
      </c>
      <c r="E25" s="1">
        <f t="shared" si="29"/>
        <v>7.7999999999999972</v>
      </c>
      <c r="F25">
        <v>12</v>
      </c>
      <c r="G25" t="s">
        <v>27</v>
      </c>
      <c r="H25" s="2">
        <v>14.882</v>
      </c>
      <c r="I25" s="2">
        <f t="shared" si="30"/>
        <v>14.882</v>
      </c>
      <c r="J25" s="2">
        <v>-0.22311</v>
      </c>
      <c r="K25" s="2">
        <v>-2.0918999999999999</v>
      </c>
      <c r="L25" s="2">
        <v>13.545965697538101</v>
      </c>
      <c r="M25" s="2">
        <f t="shared" si="31"/>
        <v>13.545965697538101</v>
      </c>
      <c r="N25" s="2">
        <v>-1.3129835345838199</v>
      </c>
      <c r="O25" s="2">
        <v>-2.9456551934349502</v>
      </c>
      <c r="P25" s="1">
        <f t="shared" si="32"/>
        <v>1.9239828245226698</v>
      </c>
      <c r="Q25" s="1">
        <v>11.17182</v>
      </c>
      <c r="R25" s="1">
        <v>8.6327700000000007</v>
      </c>
      <c r="S25" s="1">
        <v>6.6015300000000003</v>
      </c>
      <c r="T25" s="1">
        <v>1.5</v>
      </c>
      <c r="U25" s="1">
        <v>35.509221112729897</v>
      </c>
      <c r="V25" s="1">
        <v>111.699898361698</v>
      </c>
      <c r="W25" s="1">
        <v>12.5711491708359</v>
      </c>
      <c r="X25" s="2">
        <f t="shared" si="33"/>
        <v>0.112543962485346</v>
      </c>
      <c r="Y25" s="1">
        <v>55.129727092936797</v>
      </c>
      <c r="Z25" s="1">
        <v>11.2616544655405</v>
      </c>
      <c r="AA25" s="2">
        <f t="shared" si="34"/>
        <v>0.20427553444180463</v>
      </c>
      <c r="AB25" s="1">
        <v>56.570171268761698</v>
      </c>
      <c r="AC25" s="1">
        <v>0.52379788211816403</v>
      </c>
      <c r="AD25" s="2">
        <f t="shared" si="35"/>
        <v>9.2592592592592622E-3</v>
      </c>
      <c r="AE25" s="1">
        <v>59.451059620411598</v>
      </c>
      <c r="AF25" s="1">
        <v>10.2140587013042</v>
      </c>
      <c r="AG25" s="2">
        <f t="shared" si="36"/>
        <v>0.17180616740088114</v>
      </c>
      <c r="AH25" s="1">
        <v>52.248838741286797</v>
      </c>
      <c r="AI25" s="1">
        <v>1.57139364635449</v>
      </c>
      <c r="AJ25" s="2">
        <f t="shared" si="37"/>
        <v>3.007518796992481E-2</v>
      </c>
      <c r="AK25" s="1">
        <v>58.010615444586698</v>
      </c>
      <c r="AL25" s="1">
        <v>0.91664629370678696</v>
      </c>
      <c r="AM25" s="2">
        <f t="shared" si="38"/>
        <v>1.580135440180586E-2</v>
      </c>
      <c r="AN25" s="1">
        <v>53.689282917111797</v>
      </c>
      <c r="AO25" s="1">
        <v>10.8688060539519</v>
      </c>
      <c r="AP25" s="2">
        <f t="shared" si="0"/>
        <v>0.20243902439024389</v>
      </c>
      <c r="AQ25" s="2">
        <v>0.133528484575546</v>
      </c>
      <c r="AR25" s="2"/>
      <c r="AS25">
        <v>0</v>
      </c>
      <c r="AT25">
        <v>1</v>
      </c>
      <c r="AU25" s="10">
        <f t="shared" si="39"/>
        <v>-1</v>
      </c>
      <c r="AV25" s="2">
        <f t="shared" si="1"/>
        <v>-0.66666666666666663</v>
      </c>
      <c r="AW25">
        <v>2</v>
      </c>
      <c r="AX25">
        <v>1</v>
      </c>
      <c r="AY25" s="10">
        <f t="shared" si="40"/>
        <v>1</v>
      </c>
      <c r="AZ25" s="2">
        <f t="shared" si="2"/>
        <v>0.66666666666666663</v>
      </c>
      <c r="BA25">
        <v>1</v>
      </c>
      <c r="BB25">
        <v>1</v>
      </c>
      <c r="BC25" s="10">
        <f t="shared" si="41"/>
        <v>0</v>
      </c>
      <c r="BD25" s="2">
        <f t="shared" si="3"/>
        <v>0</v>
      </c>
      <c r="BE25">
        <v>0</v>
      </c>
      <c r="BF25">
        <v>1</v>
      </c>
      <c r="BG25" s="10">
        <f t="shared" si="42"/>
        <v>-1</v>
      </c>
      <c r="BH25" s="2">
        <f t="shared" si="4"/>
        <v>-0.66666666666666663</v>
      </c>
      <c r="BI25">
        <v>1</v>
      </c>
      <c r="BJ25">
        <v>0</v>
      </c>
      <c r="BK25" s="10">
        <f t="shared" si="43"/>
        <v>1</v>
      </c>
      <c r="BL25" s="2">
        <f t="shared" si="44"/>
        <v>0.66666666666666663</v>
      </c>
      <c r="BM25" s="10">
        <f t="shared" si="45"/>
        <v>2</v>
      </c>
      <c r="BN25" s="10">
        <f t="shared" si="46"/>
        <v>2</v>
      </c>
      <c r="BO25" s="10">
        <f t="shared" si="47"/>
        <v>0</v>
      </c>
      <c r="BP25" s="2">
        <f t="shared" si="48"/>
        <v>0</v>
      </c>
      <c r="BQ25">
        <v>1</v>
      </c>
      <c r="BR25">
        <v>1</v>
      </c>
      <c r="BS25" s="10">
        <f t="shared" si="49"/>
        <v>0</v>
      </c>
      <c r="BT25" s="2">
        <f t="shared" si="5"/>
        <v>0</v>
      </c>
      <c r="BU25">
        <v>2</v>
      </c>
      <c r="BV25">
        <v>1</v>
      </c>
      <c r="BW25" s="10">
        <f t="shared" si="50"/>
        <v>1</v>
      </c>
      <c r="BX25" s="2">
        <f t="shared" si="6"/>
        <v>0.66666666666666663</v>
      </c>
      <c r="BY25">
        <v>2</v>
      </c>
      <c r="BZ25">
        <v>2</v>
      </c>
      <c r="CA25" s="10">
        <f t="shared" si="51"/>
        <v>0</v>
      </c>
      <c r="CB25" s="2">
        <f t="shared" si="7"/>
        <v>0</v>
      </c>
      <c r="CC25">
        <v>2</v>
      </c>
      <c r="CD25">
        <v>2</v>
      </c>
      <c r="CE25" s="10">
        <f t="shared" si="52"/>
        <v>0</v>
      </c>
      <c r="CF25" s="2">
        <f t="shared" si="8"/>
        <v>0</v>
      </c>
      <c r="CG25">
        <v>1</v>
      </c>
      <c r="CH25">
        <v>1</v>
      </c>
      <c r="CI25" s="10">
        <f t="shared" si="53"/>
        <v>0</v>
      </c>
      <c r="CJ25" s="2">
        <f t="shared" si="9"/>
        <v>0</v>
      </c>
      <c r="CK25">
        <v>0</v>
      </c>
      <c r="CL25">
        <v>1</v>
      </c>
      <c r="CM25" s="10">
        <f t="shared" si="54"/>
        <v>-1</v>
      </c>
      <c r="CN25" s="2">
        <f t="shared" si="10"/>
        <v>-0.66666666666666663</v>
      </c>
      <c r="CO25">
        <v>2</v>
      </c>
      <c r="CP25">
        <v>1</v>
      </c>
      <c r="CQ25" s="10">
        <f t="shared" si="55"/>
        <v>1</v>
      </c>
      <c r="CR25" s="2">
        <f t="shared" si="11"/>
        <v>0.66666666666666663</v>
      </c>
      <c r="CS25">
        <v>0</v>
      </c>
      <c r="CT25">
        <v>0</v>
      </c>
      <c r="CU25" s="10">
        <f t="shared" si="56"/>
        <v>0</v>
      </c>
      <c r="CV25" s="2">
        <f t="shared" si="12"/>
        <v>0</v>
      </c>
      <c r="CW25">
        <v>1</v>
      </c>
      <c r="CX25">
        <v>0</v>
      </c>
      <c r="CY25" s="10">
        <f t="shared" si="57"/>
        <v>1</v>
      </c>
      <c r="CZ25" s="2">
        <f t="shared" si="13"/>
        <v>0.66666666666666663</v>
      </c>
      <c r="DA25">
        <v>1</v>
      </c>
      <c r="DB25">
        <v>1</v>
      </c>
      <c r="DC25" s="10">
        <f t="shared" si="58"/>
        <v>0</v>
      </c>
      <c r="DD25" s="2">
        <f t="shared" si="14"/>
        <v>0</v>
      </c>
      <c r="DE25">
        <v>1</v>
      </c>
      <c r="DF25">
        <v>1</v>
      </c>
      <c r="DG25" s="10">
        <f t="shared" si="59"/>
        <v>0</v>
      </c>
      <c r="DH25" s="2">
        <f t="shared" si="15"/>
        <v>0</v>
      </c>
      <c r="DI25">
        <v>1</v>
      </c>
      <c r="DJ25">
        <v>0</v>
      </c>
      <c r="DK25" s="10">
        <f t="shared" si="60"/>
        <v>1</v>
      </c>
      <c r="DL25" s="2">
        <f t="shared" si="16"/>
        <v>0.66666666666666663</v>
      </c>
      <c r="DM25">
        <v>0</v>
      </c>
      <c r="DN25">
        <v>0</v>
      </c>
      <c r="DO25" s="10">
        <f t="shared" si="61"/>
        <v>0</v>
      </c>
      <c r="DP25" s="2">
        <f t="shared" si="17"/>
        <v>0</v>
      </c>
      <c r="DQ25">
        <v>3</v>
      </c>
      <c r="DR25">
        <v>3</v>
      </c>
      <c r="DS25" s="10">
        <f t="shared" si="62"/>
        <v>0</v>
      </c>
      <c r="DT25" s="2">
        <f t="shared" si="18"/>
        <v>0</v>
      </c>
      <c r="DU25">
        <v>2</v>
      </c>
      <c r="DV25">
        <v>1</v>
      </c>
      <c r="DW25" s="10">
        <f t="shared" si="63"/>
        <v>1</v>
      </c>
      <c r="DX25" s="2">
        <f t="shared" si="19"/>
        <v>0.66666666666666663</v>
      </c>
      <c r="DY25">
        <v>0</v>
      </c>
      <c r="DZ25">
        <v>0</v>
      </c>
      <c r="EA25" s="10">
        <f t="shared" si="64"/>
        <v>0</v>
      </c>
      <c r="EB25" s="2">
        <f t="shared" si="20"/>
        <v>0</v>
      </c>
      <c r="EC25" s="10">
        <f t="shared" si="65"/>
        <v>5</v>
      </c>
      <c r="ED25" s="10">
        <f t="shared" si="66"/>
        <v>4</v>
      </c>
      <c r="EE25" s="10">
        <f t="shared" si="67"/>
        <v>1</v>
      </c>
      <c r="EF25" s="2">
        <f t="shared" si="68"/>
        <v>0.66666666666666663</v>
      </c>
      <c r="EG25">
        <v>4</v>
      </c>
      <c r="EH25">
        <v>4</v>
      </c>
      <c r="EI25" s="10">
        <f t="shared" si="69"/>
        <v>0</v>
      </c>
      <c r="EJ25" s="2">
        <f t="shared" si="21"/>
        <v>0</v>
      </c>
      <c r="EK25">
        <f t="shared" si="22"/>
        <v>27</v>
      </c>
      <c r="EL25">
        <f t="shared" si="23"/>
        <v>23</v>
      </c>
      <c r="EM25" s="10">
        <f t="shared" si="70"/>
        <v>4</v>
      </c>
      <c r="EN25" s="2">
        <f t="shared" si="24"/>
        <v>2.6666666666666665</v>
      </c>
      <c r="EO25" s="10">
        <v>2</v>
      </c>
      <c r="EP25" s="10">
        <v>2</v>
      </c>
      <c r="EQ25" s="10">
        <f t="shared" si="71"/>
        <v>0</v>
      </c>
      <c r="ER25" s="2">
        <f t="shared" si="72"/>
        <v>0</v>
      </c>
      <c r="ES25" s="10">
        <v>831.25</v>
      </c>
      <c r="ET25" s="10">
        <v>150</v>
      </c>
      <c r="EU25" s="10">
        <f t="shared" si="73"/>
        <v>681.25</v>
      </c>
      <c r="EV25" s="2">
        <f t="shared" si="25"/>
        <v>454.16666666666669</v>
      </c>
      <c r="EW25">
        <v>0</v>
      </c>
      <c r="EX25">
        <v>0</v>
      </c>
      <c r="EY25" s="10">
        <f t="shared" si="74"/>
        <v>0</v>
      </c>
      <c r="EZ25" s="2">
        <f t="shared" si="26"/>
        <v>0</v>
      </c>
      <c r="FA25">
        <v>0</v>
      </c>
      <c r="FB25">
        <v>0</v>
      </c>
      <c r="FC25" s="10">
        <f t="shared" si="75"/>
        <v>0</v>
      </c>
      <c r="FD25" s="2">
        <f t="shared" si="27"/>
        <v>0</v>
      </c>
      <c r="FE25">
        <f t="shared" si="76"/>
        <v>0</v>
      </c>
      <c r="FF25">
        <f t="shared" si="77"/>
        <v>0</v>
      </c>
      <c r="FG25" s="10">
        <f t="shared" si="78"/>
        <v>0</v>
      </c>
      <c r="FH25" s="2">
        <f t="shared" si="28"/>
        <v>0</v>
      </c>
      <c r="FI25">
        <v>2</v>
      </c>
      <c r="FJ25">
        <v>0</v>
      </c>
      <c r="FK25" s="10">
        <f t="shared" si="79"/>
        <v>2</v>
      </c>
      <c r="FL25" s="2">
        <f t="shared" si="80"/>
        <v>1.3333333333333333</v>
      </c>
      <c r="FM25">
        <v>1</v>
      </c>
      <c r="FN25">
        <v>0</v>
      </c>
      <c r="FO25" s="10">
        <f t="shared" si="81"/>
        <v>1</v>
      </c>
      <c r="FP25" s="2">
        <f t="shared" si="82"/>
        <v>0.66666666666666663</v>
      </c>
      <c r="FQ25">
        <v>2</v>
      </c>
      <c r="FR25">
        <v>0</v>
      </c>
      <c r="FS25" s="10">
        <f t="shared" si="83"/>
        <v>2</v>
      </c>
      <c r="FT25" s="2">
        <f t="shared" si="84"/>
        <v>1.3333333333333333</v>
      </c>
      <c r="FU25" s="10">
        <f t="shared" si="85"/>
        <v>5</v>
      </c>
      <c r="FV25" s="10">
        <f t="shared" si="86"/>
        <v>0</v>
      </c>
      <c r="FW25" s="10">
        <f t="shared" si="87"/>
        <v>5</v>
      </c>
      <c r="FX25" s="2">
        <f t="shared" si="88"/>
        <v>3.3333333333333335</v>
      </c>
      <c r="FY25">
        <v>1</v>
      </c>
      <c r="FZ25">
        <v>0</v>
      </c>
      <c r="GA25" s="10">
        <f t="shared" si="89"/>
        <v>1</v>
      </c>
      <c r="GB25" s="2">
        <f t="shared" si="90"/>
        <v>0.66666666666666663</v>
      </c>
      <c r="GC25">
        <f t="shared" si="91"/>
        <v>6</v>
      </c>
      <c r="GD25">
        <f t="shared" si="92"/>
        <v>0</v>
      </c>
      <c r="GE25" s="10">
        <f t="shared" si="93"/>
        <v>6</v>
      </c>
      <c r="GF25" s="2">
        <f t="shared" si="94"/>
        <v>4</v>
      </c>
    </row>
    <row r="26" spans="1:188" x14ac:dyDescent="0.2">
      <c r="A26" t="s">
        <v>12</v>
      </c>
      <c r="B26" t="s">
        <v>31</v>
      </c>
      <c r="C26" s="1">
        <v>62.3</v>
      </c>
      <c r="D26" s="1">
        <v>45</v>
      </c>
      <c r="E26" s="1">
        <f t="shared" si="29"/>
        <v>17.299999999999997</v>
      </c>
      <c r="F26">
        <v>6</v>
      </c>
      <c r="G26" t="s">
        <v>27</v>
      </c>
      <c r="H26" s="2">
        <v>11.172000000000001</v>
      </c>
      <c r="I26" s="2">
        <f t="shared" si="30"/>
        <v>11.172000000000001</v>
      </c>
      <c r="J26" s="2">
        <v>-3.7025000000000001</v>
      </c>
      <c r="K26" s="2">
        <v>-7.3234000000000004</v>
      </c>
      <c r="L26" s="2">
        <v>13.737792285191899</v>
      </c>
      <c r="M26" s="2">
        <f t="shared" si="31"/>
        <v>13.737792285191899</v>
      </c>
      <c r="N26" s="2">
        <v>-0.99333948811700101</v>
      </c>
      <c r="O26" s="2">
        <v>-4.5999973491774799</v>
      </c>
      <c r="P26" s="1">
        <f t="shared" si="32"/>
        <v>4.6194981035176914</v>
      </c>
      <c r="Q26" s="1">
        <v>8.1249599999999997</v>
      </c>
      <c r="R26" s="1">
        <v>11.17182</v>
      </c>
      <c r="S26" s="1">
        <v>6.0937200000000002</v>
      </c>
      <c r="T26" s="1">
        <v>2.7</v>
      </c>
      <c r="U26" s="1">
        <v>94.831291063992495</v>
      </c>
      <c r="V26" s="1">
        <v>143.25872075931801</v>
      </c>
      <c r="W26" s="1">
        <v>2.3570904695317298</v>
      </c>
      <c r="X26" s="2">
        <f t="shared" si="33"/>
        <v>1.645338208409499E-2</v>
      </c>
      <c r="Y26" s="1">
        <v>78.962530729313201</v>
      </c>
      <c r="Z26" s="1">
        <v>0</v>
      </c>
      <c r="AA26" s="2">
        <f t="shared" si="34"/>
        <v>0</v>
      </c>
      <c r="AB26" s="1">
        <v>64.296190030004595</v>
      </c>
      <c r="AC26" s="1">
        <v>2.3570904695317401</v>
      </c>
      <c r="AD26" s="2">
        <f t="shared" si="35"/>
        <v>3.6659877800407387E-2</v>
      </c>
      <c r="AE26" s="1">
        <v>76.867339200840604</v>
      </c>
      <c r="AF26" s="1">
        <v>0</v>
      </c>
      <c r="AG26" s="2">
        <f t="shared" si="36"/>
        <v>0</v>
      </c>
      <c r="AH26" s="1">
        <v>66.391381558477306</v>
      </c>
      <c r="AI26" s="1">
        <v>2.3570904695317401</v>
      </c>
      <c r="AJ26" s="2">
        <f t="shared" si="37"/>
        <v>3.5502958579881679E-2</v>
      </c>
      <c r="AK26" s="1">
        <v>76.474490789251902</v>
      </c>
      <c r="AL26" s="1">
        <v>2.3570904695317401</v>
      </c>
      <c r="AM26" s="2">
        <f t="shared" si="38"/>
        <v>3.0821917808219221E-2</v>
      </c>
      <c r="AN26" s="1">
        <v>66.784229970065894</v>
      </c>
      <c r="AO26" s="1">
        <v>0</v>
      </c>
      <c r="AP26" s="2">
        <f t="shared" si="0"/>
        <v>0</v>
      </c>
      <c r="AQ26" s="2">
        <v>0.14441489361702101</v>
      </c>
      <c r="AR26" s="2"/>
      <c r="AS26">
        <v>3</v>
      </c>
      <c r="AT26">
        <v>3</v>
      </c>
      <c r="AU26" s="10">
        <f t="shared" si="39"/>
        <v>0</v>
      </c>
      <c r="AV26" s="2">
        <f t="shared" si="1"/>
        <v>0</v>
      </c>
      <c r="AW26">
        <v>4</v>
      </c>
      <c r="AX26">
        <v>4</v>
      </c>
      <c r="AY26" s="10">
        <f t="shared" si="40"/>
        <v>0</v>
      </c>
      <c r="AZ26" s="2">
        <f t="shared" si="2"/>
        <v>0</v>
      </c>
      <c r="BA26">
        <v>1</v>
      </c>
      <c r="BB26">
        <v>0</v>
      </c>
      <c r="BC26" s="10">
        <f t="shared" si="41"/>
        <v>1</v>
      </c>
      <c r="BD26" s="2">
        <f t="shared" si="3"/>
        <v>0.37037037037037035</v>
      </c>
      <c r="BE26">
        <v>1</v>
      </c>
      <c r="BF26">
        <v>1</v>
      </c>
      <c r="BG26" s="10">
        <f t="shared" si="42"/>
        <v>0</v>
      </c>
      <c r="BH26" s="2">
        <f t="shared" si="4"/>
        <v>0</v>
      </c>
      <c r="BI26">
        <v>2</v>
      </c>
      <c r="BJ26">
        <v>0</v>
      </c>
      <c r="BK26" s="10">
        <f t="shared" si="43"/>
        <v>2</v>
      </c>
      <c r="BL26" s="2">
        <f t="shared" si="44"/>
        <v>0.7407407407407407</v>
      </c>
      <c r="BM26" s="10">
        <f t="shared" si="45"/>
        <v>4</v>
      </c>
      <c r="BN26" s="10">
        <f t="shared" si="46"/>
        <v>1</v>
      </c>
      <c r="BO26" s="10">
        <f t="shared" si="47"/>
        <v>3</v>
      </c>
      <c r="BP26" s="2">
        <f t="shared" si="48"/>
        <v>1.1111111111111109</v>
      </c>
      <c r="BQ26">
        <v>3</v>
      </c>
      <c r="BR26">
        <v>3</v>
      </c>
      <c r="BS26" s="10">
        <f t="shared" si="49"/>
        <v>0</v>
      </c>
      <c r="BT26" s="2">
        <f t="shared" si="5"/>
        <v>0</v>
      </c>
      <c r="BU26">
        <v>2</v>
      </c>
      <c r="BV26">
        <v>2</v>
      </c>
      <c r="BW26" s="10">
        <f t="shared" si="50"/>
        <v>0</v>
      </c>
      <c r="BX26" s="2">
        <f t="shared" si="6"/>
        <v>0</v>
      </c>
      <c r="BY26">
        <v>2</v>
      </c>
      <c r="BZ26">
        <v>0</v>
      </c>
      <c r="CA26" s="10">
        <f t="shared" si="51"/>
        <v>2</v>
      </c>
      <c r="CB26" s="2">
        <f t="shared" si="7"/>
        <v>0.7407407407407407</v>
      </c>
      <c r="CC26">
        <v>2</v>
      </c>
      <c r="CD26">
        <v>1</v>
      </c>
      <c r="CE26" s="10">
        <f t="shared" si="52"/>
        <v>1</v>
      </c>
      <c r="CF26" s="2">
        <f t="shared" si="8"/>
        <v>0.37037037037037035</v>
      </c>
      <c r="CG26">
        <v>0</v>
      </c>
      <c r="CH26">
        <v>0</v>
      </c>
      <c r="CI26" s="10">
        <f t="shared" si="53"/>
        <v>0</v>
      </c>
      <c r="CJ26" s="2">
        <f t="shared" si="9"/>
        <v>0</v>
      </c>
      <c r="CK26">
        <v>1</v>
      </c>
      <c r="CL26">
        <v>0</v>
      </c>
      <c r="CM26" s="10">
        <f t="shared" si="54"/>
        <v>1</v>
      </c>
      <c r="CN26" s="2">
        <f t="shared" si="10"/>
        <v>0.37037037037037035</v>
      </c>
      <c r="CO26">
        <v>2</v>
      </c>
      <c r="CP26">
        <v>2</v>
      </c>
      <c r="CQ26" s="10">
        <f t="shared" si="55"/>
        <v>0</v>
      </c>
      <c r="CR26" s="2">
        <f t="shared" si="11"/>
        <v>0</v>
      </c>
      <c r="CS26">
        <v>0</v>
      </c>
      <c r="CT26">
        <v>0</v>
      </c>
      <c r="CU26" s="10">
        <f t="shared" si="56"/>
        <v>0</v>
      </c>
      <c r="CV26" s="2">
        <f t="shared" si="12"/>
        <v>0</v>
      </c>
      <c r="CW26">
        <v>1</v>
      </c>
      <c r="CX26">
        <v>0</v>
      </c>
      <c r="CY26" s="10">
        <f t="shared" si="57"/>
        <v>1</v>
      </c>
      <c r="CZ26" s="2">
        <f t="shared" si="13"/>
        <v>0.37037037037037035</v>
      </c>
      <c r="DA26">
        <v>3</v>
      </c>
      <c r="DB26">
        <v>2</v>
      </c>
      <c r="DC26" s="10">
        <f t="shared" si="58"/>
        <v>1</v>
      </c>
      <c r="DD26" s="2">
        <f t="shared" si="14"/>
        <v>0.37037037037037035</v>
      </c>
      <c r="DE26">
        <v>4</v>
      </c>
      <c r="DF26">
        <v>4</v>
      </c>
      <c r="DG26" s="10">
        <f t="shared" si="59"/>
        <v>0</v>
      </c>
      <c r="DH26" s="2">
        <f t="shared" si="15"/>
        <v>0</v>
      </c>
      <c r="DI26">
        <v>3</v>
      </c>
      <c r="DJ26">
        <v>2</v>
      </c>
      <c r="DK26" s="10">
        <f t="shared" si="60"/>
        <v>1</v>
      </c>
      <c r="DL26" s="2">
        <f t="shared" si="16"/>
        <v>0.37037037037037035</v>
      </c>
      <c r="DM26">
        <v>0</v>
      </c>
      <c r="DN26">
        <v>0</v>
      </c>
      <c r="DO26" s="10">
        <f t="shared" si="61"/>
        <v>0</v>
      </c>
      <c r="DP26" s="2">
        <f t="shared" si="17"/>
        <v>0</v>
      </c>
      <c r="DQ26">
        <v>4</v>
      </c>
      <c r="DR26">
        <v>3</v>
      </c>
      <c r="DS26" s="10">
        <f t="shared" si="62"/>
        <v>1</v>
      </c>
      <c r="DT26" s="2">
        <f t="shared" si="18"/>
        <v>0.37037037037037035</v>
      </c>
      <c r="DU26">
        <v>0</v>
      </c>
      <c r="DV26">
        <v>0</v>
      </c>
      <c r="DW26" s="10">
        <f t="shared" si="63"/>
        <v>0</v>
      </c>
      <c r="DX26" s="2">
        <f t="shared" si="19"/>
        <v>0</v>
      </c>
      <c r="DY26">
        <v>0</v>
      </c>
      <c r="DZ26">
        <v>0</v>
      </c>
      <c r="EA26" s="10">
        <f t="shared" si="64"/>
        <v>0</v>
      </c>
      <c r="EB26" s="2">
        <f t="shared" si="20"/>
        <v>0</v>
      </c>
      <c r="EC26" s="10">
        <f t="shared" si="65"/>
        <v>4</v>
      </c>
      <c r="ED26" s="10">
        <f t="shared" si="66"/>
        <v>3</v>
      </c>
      <c r="EE26" s="10">
        <f t="shared" si="67"/>
        <v>1</v>
      </c>
      <c r="EF26" s="2">
        <f t="shared" si="68"/>
        <v>0.37037037037037035</v>
      </c>
      <c r="EG26">
        <v>4</v>
      </c>
      <c r="EH26">
        <v>3</v>
      </c>
      <c r="EI26" s="10">
        <f t="shared" si="69"/>
        <v>1</v>
      </c>
      <c r="EJ26" s="2">
        <f t="shared" si="21"/>
        <v>0.37037037037037035</v>
      </c>
      <c r="EK26">
        <f t="shared" si="22"/>
        <v>42</v>
      </c>
      <c r="EL26">
        <f t="shared" si="23"/>
        <v>30</v>
      </c>
      <c r="EM26" s="10">
        <f t="shared" si="70"/>
        <v>12</v>
      </c>
      <c r="EN26" s="2">
        <f t="shared" si="24"/>
        <v>4.4444444444444438</v>
      </c>
      <c r="EO26" s="10">
        <v>2</v>
      </c>
      <c r="EP26" s="10">
        <v>2</v>
      </c>
      <c r="EQ26" s="10">
        <f t="shared" si="71"/>
        <v>0</v>
      </c>
      <c r="ER26" s="2">
        <f t="shared" si="72"/>
        <v>0</v>
      </c>
      <c r="ES26" s="10">
        <v>2394</v>
      </c>
      <c r="ET26" s="10">
        <v>1350</v>
      </c>
      <c r="EU26" s="10">
        <f t="shared" si="73"/>
        <v>1044</v>
      </c>
      <c r="EV26" s="2">
        <f t="shared" si="25"/>
        <v>386.66666666666663</v>
      </c>
      <c r="EW26">
        <v>2</v>
      </c>
      <c r="EX26">
        <v>1</v>
      </c>
      <c r="EY26" s="10">
        <f t="shared" si="74"/>
        <v>1</v>
      </c>
      <c r="EZ26" s="2">
        <f t="shared" si="26"/>
        <v>0.37037037037037035</v>
      </c>
      <c r="FA26">
        <v>2</v>
      </c>
      <c r="FB26">
        <v>1</v>
      </c>
      <c r="FC26" s="10">
        <f t="shared" si="75"/>
        <v>1</v>
      </c>
      <c r="FD26" s="2">
        <f t="shared" si="27"/>
        <v>0.37037037037037035</v>
      </c>
      <c r="FE26">
        <f t="shared" si="76"/>
        <v>4</v>
      </c>
      <c r="FF26">
        <f t="shared" si="77"/>
        <v>2</v>
      </c>
      <c r="FG26" s="10">
        <f t="shared" si="78"/>
        <v>2</v>
      </c>
      <c r="FH26" s="2">
        <f t="shared" si="28"/>
        <v>0.7407407407407407</v>
      </c>
      <c r="FI26">
        <v>2</v>
      </c>
      <c r="FJ26">
        <v>1</v>
      </c>
      <c r="FK26" s="10">
        <f t="shared" si="79"/>
        <v>1</v>
      </c>
      <c r="FL26" s="2">
        <f t="shared" si="80"/>
        <v>0.37037037037037035</v>
      </c>
      <c r="FM26">
        <v>2</v>
      </c>
      <c r="FN26">
        <v>1</v>
      </c>
      <c r="FO26" s="10">
        <f t="shared" si="81"/>
        <v>1</v>
      </c>
      <c r="FP26" s="2">
        <f t="shared" si="82"/>
        <v>0.37037037037037035</v>
      </c>
      <c r="FQ26">
        <v>2</v>
      </c>
      <c r="FR26">
        <v>0</v>
      </c>
      <c r="FS26" s="10">
        <f t="shared" si="83"/>
        <v>2</v>
      </c>
      <c r="FT26" s="2">
        <f t="shared" si="84"/>
        <v>0.7407407407407407</v>
      </c>
      <c r="FU26" s="10">
        <f t="shared" si="85"/>
        <v>6</v>
      </c>
      <c r="FV26" s="10">
        <f t="shared" si="86"/>
        <v>2</v>
      </c>
      <c r="FW26" s="10">
        <f t="shared" si="87"/>
        <v>4</v>
      </c>
      <c r="FX26" s="2">
        <f t="shared" si="88"/>
        <v>1.4814814814814814</v>
      </c>
      <c r="FY26">
        <v>2</v>
      </c>
      <c r="FZ26">
        <v>1</v>
      </c>
      <c r="GA26" s="10">
        <f t="shared" si="89"/>
        <v>1</v>
      </c>
      <c r="GB26" s="2">
        <f t="shared" si="90"/>
        <v>0.37037037037037035</v>
      </c>
      <c r="GC26">
        <f t="shared" si="91"/>
        <v>12</v>
      </c>
      <c r="GD26">
        <f t="shared" si="92"/>
        <v>5</v>
      </c>
      <c r="GE26" s="10">
        <f t="shared" si="93"/>
        <v>7</v>
      </c>
      <c r="GF26" s="2">
        <f t="shared" si="94"/>
        <v>2.5925925925925926</v>
      </c>
    </row>
    <row r="27" spans="1:188" x14ac:dyDescent="0.2">
      <c r="A27" t="s">
        <v>3</v>
      </c>
      <c r="B27" t="s">
        <v>32</v>
      </c>
      <c r="C27" s="1">
        <v>56.6</v>
      </c>
      <c r="D27" s="1">
        <v>53</v>
      </c>
      <c r="E27" s="1">
        <f t="shared" si="29"/>
        <v>3.6000000000000014</v>
      </c>
      <c r="F27">
        <v>6</v>
      </c>
      <c r="G27" t="s">
        <v>27</v>
      </c>
      <c r="H27" s="2">
        <v>11.68</v>
      </c>
      <c r="I27" s="2">
        <f t="shared" si="30"/>
        <v>11.68</v>
      </c>
      <c r="J27" s="2">
        <v>-0.89697000000000005</v>
      </c>
      <c r="K27" s="2">
        <v>0.35849999999999999</v>
      </c>
      <c r="L27" s="2">
        <v>10.220945775000001</v>
      </c>
      <c r="M27" s="2">
        <f t="shared" si="31"/>
        <v>10.220945775000001</v>
      </c>
      <c r="N27" s="2">
        <v>-1.679581575</v>
      </c>
      <c r="O27" s="2">
        <v>-3.8695122000000102</v>
      </c>
      <c r="P27" s="1">
        <f t="shared" si="32"/>
        <v>4.5406395223760336</v>
      </c>
      <c r="Q27" s="1">
        <v>5.5859100000000002</v>
      </c>
      <c r="R27" s="1">
        <v>6.6015300000000003</v>
      </c>
      <c r="S27" s="1">
        <v>3.5546700000000002</v>
      </c>
      <c r="T27" s="1">
        <v>2.2999999999999998</v>
      </c>
      <c r="U27" s="1">
        <v>48.222626952604699</v>
      </c>
      <c r="V27" s="1">
        <v>52.379788211816397</v>
      </c>
      <c r="W27" s="1">
        <v>0</v>
      </c>
      <c r="X27" s="2">
        <f t="shared" si="33"/>
        <v>0</v>
      </c>
      <c r="Y27" s="1">
        <v>23.309005754258301</v>
      </c>
      <c r="Z27" s="1">
        <v>0</v>
      </c>
      <c r="AA27" s="2">
        <f t="shared" si="34"/>
        <v>0</v>
      </c>
      <c r="AB27" s="1">
        <v>29.070782457558099</v>
      </c>
      <c r="AC27" s="1">
        <v>0</v>
      </c>
      <c r="AD27" s="2">
        <f t="shared" si="35"/>
        <v>0</v>
      </c>
      <c r="AE27" s="1">
        <v>27.499388811203598</v>
      </c>
      <c r="AF27" s="1">
        <v>0</v>
      </c>
      <c r="AG27" s="2">
        <f t="shared" si="36"/>
        <v>0</v>
      </c>
      <c r="AH27" s="1">
        <v>24.880399400612799</v>
      </c>
      <c r="AI27" s="1">
        <v>0</v>
      </c>
      <c r="AJ27" s="2">
        <f t="shared" si="37"/>
        <v>0</v>
      </c>
      <c r="AK27" s="1">
        <v>28.5469845754399</v>
      </c>
      <c r="AL27" s="1">
        <v>0</v>
      </c>
      <c r="AM27" s="2">
        <f t="shared" si="38"/>
        <v>0</v>
      </c>
      <c r="AN27" s="1">
        <v>23.8328036363765</v>
      </c>
      <c r="AO27" s="1">
        <v>0</v>
      </c>
      <c r="AP27" s="2">
        <f t="shared" si="0"/>
        <v>0</v>
      </c>
      <c r="AQ27" s="2">
        <v>0</v>
      </c>
      <c r="AR27" s="2"/>
      <c r="AS27">
        <v>0</v>
      </c>
      <c r="AT27">
        <v>0</v>
      </c>
      <c r="AU27" s="10">
        <f t="shared" si="39"/>
        <v>0</v>
      </c>
      <c r="AV27" s="2">
        <f t="shared" si="1"/>
        <v>0</v>
      </c>
      <c r="AW27">
        <v>2</v>
      </c>
      <c r="AX27">
        <v>2</v>
      </c>
      <c r="AY27" s="10">
        <f t="shared" si="40"/>
        <v>0</v>
      </c>
      <c r="AZ27" s="2">
        <f t="shared" si="2"/>
        <v>0</v>
      </c>
      <c r="BA27">
        <v>0</v>
      </c>
      <c r="BB27">
        <v>0</v>
      </c>
      <c r="BC27" s="10">
        <f t="shared" si="41"/>
        <v>0</v>
      </c>
      <c r="BD27" s="2">
        <f t="shared" si="3"/>
        <v>0</v>
      </c>
      <c r="BE27">
        <v>1</v>
      </c>
      <c r="BF27">
        <v>1</v>
      </c>
      <c r="BG27" s="10">
        <f t="shared" si="42"/>
        <v>0</v>
      </c>
      <c r="BH27" s="2">
        <f t="shared" si="4"/>
        <v>0</v>
      </c>
      <c r="BI27">
        <v>1</v>
      </c>
      <c r="BJ27">
        <v>2</v>
      </c>
      <c r="BK27" s="10">
        <f t="shared" si="43"/>
        <v>-1</v>
      </c>
      <c r="BL27" s="2">
        <f t="shared" si="44"/>
        <v>-0.43478260869565222</v>
      </c>
      <c r="BM27" s="10">
        <f t="shared" si="45"/>
        <v>2</v>
      </c>
      <c r="BN27" s="10">
        <f t="shared" si="46"/>
        <v>3</v>
      </c>
      <c r="BO27" s="10">
        <f t="shared" si="47"/>
        <v>-1</v>
      </c>
      <c r="BP27" s="2">
        <f t="shared" si="48"/>
        <v>-0.43478260869565222</v>
      </c>
      <c r="BQ27">
        <v>3</v>
      </c>
      <c r="BR27">
        <v>3</v>
      </c>
      <c r="BS27" s="10">
        <f t="shared" si="49"/>
        <v>0</v>
      </c>
      <c r="BT27" s="2">
        <f t="shared" si="5"/>
        <v>0</v>
      </c>
      <c r="BU27">
        <v>3</v>
      </c>
      <c r="BV27">
        <v>3</v>
      </c>
      <c r="BW27" s="10">
        <f t="shared" si="50"/>
        <v>0</v>
      </c>
      <c r="BX27" s="2">
        <f t="shared" si="6"/>
        <v>0</v>
      </c>
      <c r="BY27">
        <v>2</v>
      </c>
      <c r="BZ27">
        <v>1</v>
      </c>
      <c r="CA27" s="10">
        <f t="shared" si="51"/>
        <v>1</v>
      </c>
      <c r="CB27" s="2">
        <f t="shared" si="7"/>
        <v>0.43478260869565222</v>
      </c>
      <c r="CC27">
        <v>2</v>
      </c>
      <c r="CD27">
        <v>1</v>
      </c>
      <c r="CE27" s="10">
        <f t="shared" si="52"/>
        <v>1</v>
      </c>
      <c r="CF27" s="2">
        <f t="shared" si="8"/>
        <v>0.43478260869565222</v>
      </c>
      <c r="CG27">
        <v>2</v>
      </c>
      <c r="CH27">
        <v>0</v>
      </c>
      <c r="CI27" s="10">
        <f t="shared" si="53"/>
        <v>2</v>
      </c>
      <c r="CJ27" s="2">
        <f t="shared" si="9"/>
        <v>0.86956521739130443</v>
      </c>
      <c r="CK27">
        <v>0</v>
      </c>
      <c r="CL27">
        <v>0</v>
      </c>
      <c r="CM27" s="10">
        <f t="shared" si="54"/>
        <v>0</v>
      </c>
      <c r="CN27" s="2">
        <f t="shared" si="10"/>
        <v>0</v>
      </c>
      <c r="CO27">
        <v>0</v>
      </c>
      <c r="CP27">
        <v>0</v>
      </c>
      <c r="CQ27" s="10">
        <f t="shared" si="55"/>
        <v>0</v>
      </c>
      <c r="CR27" s="2">
        <f t="shared" si="11"/>
        <v>0</v>
      </c>
      <c r="CS27">
        <v>0</v>
      </c>
      <c r="CT27">
        <v>0</v>
      </c>
      <c r="CU27" s="10">
        <f t="shared" si="56"/>
        <v>0</v>
      </c>
      <c r="CV27" s="2">
        <f t="shared" si="12"/>
        <v>0</v>
      </c>
      <c r="CW27">
        <v>2</v>
      </c>
      <c r="CX27">
        <v>1</v>
      </c>
      <c r="CY27" s="10">
        <f t="shared" si="57"/>
        <v>1</v>
      </c>
      <c r="CZ27" s="2">
        <f t="shared" si="13"/>
        <v>0.43478260869565222</v>
      </c>
      <c r="DA27">
        <v>0</v>
      </c>
      <c r="DB27">
        <v>0</v>
      </c>
      <c r="DC27" s="10">
        <f t="shared" si="58"/>
        <v>0</v>
      </c>
      <c r="DD27" s="2">
        <f t="shared" si="14"/>
        <v>0</v>
      </c>
      <c r="DE27">
        <v>2</v>
      </c>
      <c r="DF27">
        <v>1</v>
      </c>
      <c r="DG27" s="10">
        <f t="shared" si="59"/>
        <v>1</v>
      </c>
      <c r="DH27" s="2">
        <f t="shared" si="15"/>
        <v>0.43478260869565222</v>
      </c>
      <c r="DI27">
        <v>0</v>
      </c>
      <c r="DJ27">
        <v>1</v>
      </c>
      <c r="DK27" s="10">
        <f t="shared" si="60"/>
        <v>-1</v>
      </c>
      <c r="DL27" s="2">
        <f t="shared" si="16"/>
        <v>-0.43478260869565222</v>
      </c>
      <c r="DM27">
        <v>0</v>
      </c>
      <c r="DN27">
        <v>0</v>
      </c>
      <c r="DO27" s="10">
        <f t="shared" si="61"/>
        <v>0</v>
      </c>
      <c r="DP27" s="2">
        <f t="shared" si="17"/>
        <v>0</v>
      </c>
      <c r="DQ27">
        <v>3</v>
      </c>
      <c r="DR27">
        <v>1</v>
      </c>
      <c r="DS27" s="10">
        <f t="shared" si="62"/>
        <v>2</v>
      </c>
      <c r="DT27" s="2">
        <f t="shared" si="18"/>
        <v>0.86956521739130443</v>
      </c>
      <c r="DU27">
        <v>3</v>
      </c>
      <c r="DV27">
        <v>0</v>
      </c>
      <c r="DW27" s="10">
        <f t="shared" si="63"/>
        <v>3</v>
      </c>
      <c r="DX27" s="2">
        <f t="shared" si="19"/>
        <v>1.3043478260869565</v>
      </c>
      <c r="DY27">
        <v>0</v>
      </c>
      <c r="DZ27">
        <v>0</v>
      </c>
      <c r="EA27" s="10">
        <f t="shared" si="64"/>
        <v>0</v>
      </c>
      <c r="EB27" s="2">
        <f t="shared" si="20"/>
        <v>0</v>
      </c>
      <c r="EC27" s="10">
        <f t="shared" si="65"/>
        <v>6</v>
      </c>
      <c r="ED27" s="10">
        <f t="shared" si="66"/>
        <v>1</v>
      </c>
      <c r="EE27" s="10">
        <f t="shared" si="67"/>
        <v>5</v>
      </c>
      <c r="EF27" s="2">
        <f t="shared" si="68"/>
        <v>2.1739130434782612</v>
      </c>
      <c r="EG27">
        <v>4</v>
      </c>
      <c r="EH27">
        <v>1</v>
      </c>
      <c r="EI27" s="10">
        <f t="shared" si="69"/>
        <v>3</v>
      </c>
      <c r="EJ27" s="2">
        <f t="shared" si="21"/>
        <v>1.3043478260869565</v>
      </c>
      <c r="EK27">
        <f t="shared" si="22"/>
        <v>30</v>
      </c>
      <c r="EL27">
        <f t="shared" si="23"/>
        <v>18</v>
      </c>
      <c r="EM27" s="10">
        <f t="shared" si="70"/>
        <v>12</v>
      </c>
      <c r="EN27" s="2">
        <f t="shared" si="24"/>
        <v>5.2173913043478262</v>
      </c>
      <c r="EO27" s="10">
        <v>2</v>
      </c>
      <c r="EP27" s="10">
        <v>2</v>
      </c>
      <c r="EQ27" s="10">
        <f t="shared" si="71"/>
        <v>0</v>
      </c>
      <c r="ER27" s="2">
        <f t="shared" si="72"/>
        <v>0</v>
      </c>
      <c r="ES27" s="10">
        <v>1205</v>
      </c>
      <c r="ET27" s="10">
        <v>740</v>
      </c>
      <c r="EU27" s="10">
        <f t="shared" si="73"/>
        <v>465</v>
      </c>
      <c r="EV27" s="2">
        <f t="shared" si="25"/>
        <v>202.17391304347828</v>
      </c>
      <c r="EW27">
        <v>4</v>
      </c>
      <c r="EX27">
        <v>0</v>
      </c>
      <c r="EY27" s="10">
        <f t="shared" si="74"/>
        <v>4</v>
      </c>
      <c r="EZ27" s="2">
        <f t="shared" si="26"/>
        <v>1.7391304347826089</v>
      </c>
      <c r="FA27">
        <v>2</v>
      </c>
      <c r="FB27">
        <v>0</v>
      </c>
      <c r="FC27" s="10">
        <f t="shared" si="75"/>
        <v>2</v>
      </c>
      <c r="FD27" s="2">
        <f t="shared" si="27"/>
        <v>0.86956521739130443</v>
      </c>
      <c r="FE27">
        <f t="shared" si="76"/>
        <v>6</v>
      </c>
      <c r="FF27">
        <f t="shared" si="77"/>
        <v>0</v>
      </c>
      <c r="FG27" s="10">
        <f t="shared" si="78"/>
        <v>6</v>
      </c>
      <c r="FH27" s="2">
        <f t="shared" si="28"/>
        <v>2.6086956521739131</v>
      </c>
      <c r="FI27">
        <v>1</v>
      </c>
      <c r="FJ27">
        <v>1</v>
      </c>
      <c r="FK27" s="10">
        <f t="shared" si="79"/>
        <v>0</v>
      </c>
      <c r="FL27" s="2">
        <f t="shared" si="80"/>
        <v>0</v>
      </c>
      <c r="FM27">
        <v>2</v>
      </c>
      <c r="FN27">
        <v>3</v>
      </c>
      <c r="FO27" s="10">
        <f t="shared" si="81"/>
        <v>-1</v>
      </c>
      <c r="FP27" s="2">
        <f t="shared" si="82"/>
        <v>-0.43478260869565222</v>
      </c>
      <c r="FQ27">
        <v>4</v>
      </c>
      <c r="FR27">
        <v>1</v>
      </c>
      <c r="FS27" s="10">
        <f t="shared" si="83"/>
        <v>3</v>
      </c>
      <c r="FT27" s="2">
        <f t="shared" si="84"/>
        <v>1.3043478260869565</v>
      </c>
      <c r="FU27" s="10">
        <f t="shared" si="85"/>
        <v>7</v>
      </c>
      <c r="FV27" s="10">
        <f t="shared" si="86"/>
        <v>5</v>
      </c>
      <c r="FW27" s="10">
        <f t="shared" si="87"/>
        <v>2</v>
      </c>
      <c r="FX27" s="2">
        <f t="shared" si="88"/>
        <v>0.86956521739130443</v>
      </c>
      <c r="FY27">
        <v>0</v>
      </c>
      <c r="FZ27">
        <v>1</v>
      </c>
      <c r="GA27" s="10">
        <f t="shared" si="89"/>
        <v>-1</v>
      </c>
      <c r="GB27" s="2">
        <f t="shared" si="90"/>
        <v>-0.43478260869565222</v>
      </c>
      <c r="GC27">
        <f t="shared" si="91"/>
        <v>13</v>
      </c>
      <c r="GD27">
        <f t="shared" si="92"/>
        <v>6</v>
      </c>
      <c r="GE27" s="10">
        <f t="shared" si="93"/>
        <v>7</v>
      </c>
      <c r="GF27" s="2">
        <f t="shared" si="94"/>
        <v>3.0434782608695654</v>
      </c>
    </row>
    <row r="28" spans="1:188" x14ac:dyDescent="0.2">
      <c r="A28" t="s">
        <v>0</v>
      </c>
      <c r="B28" t="s">
        <v>32</v>
      </c>
      <c r="C28" s="1">
        <v>52.8</v>
      </c>
      <c r="D28" s="1">
        <v>47</v>
      </c>
      <c r="E28" s="1">
        <f t="shared" si="29"/>
        <v>5.7999999999999972</v>
      </c>
      <c r="F28">
        <v>12</v>
      </c>
      <c r="G28" t="s">
        <v>27</v>
      </c>
      <c r="H28" s="2">
        <v>13.509</v>
      </c>
      <c r="I28" s="2">
        <f t="shared" si="30"/>
        <v>13.509</v>
      </c>
      <c r="J28" s="2">
        <v>-2.2833999999999999</v>
      </c>
      <c r="K28" s="2">
        <v>-1.367</v>
      </c>
      <c r="L28" s="2">
        <v>10.5706625735294</v>
      </c>
      <c r="M28" s="2">
        <f t="shared" si="31"/>
        <v>10.5706625735294</v>
      </c>
      <c r="N28" s="2">
        <v>0.60675827205882304</v>
      </c>
      <c r="O28" s="2">
        <v>-2.6529338602941199</v>
      </c>
      <c r="P28" s="1">
        <f t="shared" si="32"/>
        <v>4.3174607771697069</v>
      </c>
      <c r="Q28" s="1">
        <v>6.0937200000000002</v>
      </c>
      <c r="R28" s="1">
        <v>8.1249599999999997</v>
      </c>
      <c r="S28" s="1">
        <v>5.5859100000000002</v>
      </c>
      <c r="T28" s="1">
        <v>2.2999999999999998</v>
      </c>
      <c r="U28" s="1">
        <v>62.076466982612097</v>
      </c>
      <c r="V28" s="1">
        <v>71.236511968070303</v>
      </c>
      <c r="W28" s="1">
        <v>10.4759576423632</v>
      </c>
      <c r="X28" s="2">
        <f t="shared" si="33"/>
        <v>0.14705882352941066</v>
      </c>
      <c r="Y28" s="1">
        <v>39.546740099921401</v>
      </c>
      <c r="Z28" s="1">
        <v>10.083109230774699</v>
      </c>
      <c r="AA28" s="2">
        <f t="shared" si="34"/>
        <v>0.25496688741721951</v>
      </c>
      <c r="AB28" s="1">
        <v>31.689771868148899</v>
      </c>
      <c r="AC28" s="1">
        <v>0</v>
      </c>
      <c r="AD28" s="2">
        <f t="shared" si="35"/>
        <v>0</v>
      </c>
      <c r="AE28" s="1">
        <v>36.796801218801001</v>
      </c>
      <c r="AF28" s="1">
        <v>0</v>
      </c>
      <c r="AG28" s="2">
        <f t="shared" si="36"/>
        <v>0</v>
      </c>
      <c r="AH28" s="1">
        <v>34.439710749269302</v>
      </c>
      <c r="AI28" s="1">
        <v>10.083109230774699</v>
      </c>
      <c r="AJ28" s="2">
        <f t="shared" si="37"/>
        <v>0.2927756653992406</v>
      </c>
      <c r="AK28" s="1">
        <v>33.523064455562498</v>
      </c>
      <c r="AL28" s="1">
        <v>0</v>
      </c>
      <c r="AM28" s="2">
        <f t="shared" si="38"/>
        <v>0</v>
      </c>
      <c r="AN28" s="1">
        <v>37.713447512507798</v>
      </c>
      <c r="AO28" s="1">
        <v>10.083109230774699</v>
      </c>
      <c r="AP28" s="2">
        <f t="shared" si="0"/>
        <v>0.26736111111111233</v>
      </c>
      <c r="AQ28" s="2">
        <v>1.4169246196101999E-2</v>
      </c>
      <c r="AR28" s="2"/>
      <c r="AS28">
        <v>0</v>
      </c>
      <c r="AT28">
        <v>0</v>
      </c>
      <c r="AU28" s="10">
        <f t="shared" si="39"/>
        <v>0</v>
      </c>
      <c r="AV28" s="2">
        <f t="shared" si="1"/>
        <v>0</v>
      </c>
      <c r="AW28">
        <v>0</v>
      </c>
      <c r="AX28">
        <v>0</v>
      </c>
      <c r="AY28" s="10">
        <f t="shared" si="40"/>
        <v>0</v>
      </c>
      <c r="AZ28" s="2">
        <f t="shared" si="2"/>
        <v>0</v>
      </c>
      <c r="BA28">
        <v>1</v>
      </c>
      <c r="BB28">
        <v>0</v>
      </c>
      <c r="BC28" s="10">
        <f t="shared" si="41"/>
        <v>1</v>
      </c>
      <c r="BD28" s="2">
        <f t="shared" si="3"/>
        <v>0.43478260869565222</v>
      </c>
      <c r="BE28">
        <v>0</v>
      </c>
      <c r="BF28">
        <v>0</v>
      </c>
      <c r="BG28" s="10">
        <f t="shared" si="42"/>
        <v>0</v>
      </c>
      <c r="BH28" s="2">
        <f t="shared" si="4"/>
        <v>0</v>
      </c>
      <c r="BI28">
        <v>1</v>
      </c>
      <c r="BJ28">
        <v>0</v>
      </c>
      <c r="BK28" s="10">
        <f t="shared" si="43"/>
        <v>1</v>
      </c>
      <c r="BL28" s="2">
        <f t="shared" si="44"/>
        <v>0.43478260869565222</v>
      </c>
      <c r="BM28" s="10">
        <f t="shared" si="45"/>
        <v>2</v>
      </c>
      <c r="BN28" s="10">
        <f t="shared" si="46"/>
        <v>0</v>
      </c>
      <c r="BO28" s="10">
        <f t="shared" si="47"/>
        <v>2</v>
      </c>
      <c r="BP28" s="2">
        <f t="shared" si="48"/>
        <v>0.86956521739130443</v>
      </c>
      <c r="BQ28">
        <v>2</v>
      </c>
      <c r="BR28">
        <v>1</v>
      </c>
      <c r="BS28" s="10">
        <f t="shared" si="49"/>
        <v>1</v>
      </c>
      <c r="BT28" s="2">
        <f t="shared" si="5"/>
        <v>0.43478260869565222</v>
      </c>
      <c r="BU28">
        <v>1</v>
      </c>
      <c r="BV28">
        <v>0</v>
      </c>
      <c r="BW28" s="10">
        <f t="shared" si="50"/>
        <v>1</v>
      </c>
      <c r="BX28" s="2">
        <f t="shared" si="6"/>
        <v>0.43478260869565222</v>
      </c>
      <c r="BY28">
        <v>2</v>
      </c>
      <c r="BZ28">
        <v>1</v>
      </c>
      <c r="CA28" s="10">
        <f t="shared" si="51"/>
        <v>1</v>
      </c>
      <c r="CB28" s="2">
        <f t="shared" si="7"/>
        <v>0.43478260869565222</v>
      </c>
      <c r="CC28">
        <v>3</v>
      </c>
      <c r="CD28">
        <v>0</v>
      </c>
      <c r="CE28" s="10">
        <f t="shared" si="52"/>
        <v>3</v>
      </c>
      <c r="CF28" s="2">
        <f t="shared" si="8"/>
        <v>1.3043478260869565</v>
      </c>
      <c r="CG28">
        <v>1</v>
      </c>
      <c r="CH28">
        <v>0</v>
      </c>
      <c r="CI28" s="10">
        <f t="shared" si="53"/>
        <v>1</v>
      </c>
      <c r="CJ28" s="2">
        <f t="shared" si="9"/>
        <v>0.43478260869565222</v>
      </c>
      <c r="CK28">
        <v>0</v>
      </c>
      <c r="CL28">
        <v>0</v>
      </c>
      <c r="CM28" s="10">
        <f t="shared" si="54"/>
        <v>0</v>
      </c>
      <c r="CN28" s="2">
        <f t="shared" si="10"/>
        <v>0</v>
      </c>
      <c r="CO28">
        <v>1</v>
      </c>
      <c r="CP28">
        <v>0</v>
      </c>
      <c r="CQ28" s="10">
        <f t="shared" si="55"/>
        <v>1</v>
      </c>
      <c r="CR28" s="2">
        <f t="shared" si="11"/>
        <v>0.43478260869565222</v>
      </c>
      <c r="CS28">
        <v>0</v>
      </c>
      <c r="CT28">
        <v>0</v>
      </c>
      <c r="CU28" s="10">
        <f t="shared" si="56"/>
        <v>0</v>
      </c>
      <c r="CV28" s="2">
        <f t="shared" si="12"/>
        <v>0</v>
      </c>
      <c r="CW28">
        <v>0</v>
      </c>
      <c r="CX28">
        <v>0</v>
      </c>
      <c r="CY28" s="10">
        <f t="shared" si="57"/>
        <v>0</v>
      </c>
      <c r="CZ28" s="2">
        <f t="shared" si="13"/>
        <v>0</v>
      </c>
      <c r="DA28">
        <v>0</v>
      </c>
      <c r="DB28">
        <v>0</v>
      </c>
      <c r="DC28" s="10">
        <f t="shared" si="58"/>
        <v>0</v>
      </c>
      <c r="DD28" s="2">
        <f t="shared" si="14"/>
        <v>0</v>
      </c>
      <c r="DE28">
        <v>1</v>
      </c>
      <c r="DF28">
        <v>0</v>
      </c>
      <c r="DG28" s="10">
        <f t="shared" si="59"/>
        <v>1</v>
      </c>
      <c r="DH28" s="2">
        <f t="shared" si="15"/>
        <v>0.43478260869565222</v>
      </c>
      <c r="DI28">
        <v>1</v>
      </c>
      <c r="DJ28">
        <v>0</v>
      </c>
      <c r="DK28" s="10">
        <f t="shared" si="60"/>
        <v>1</v>
      </c>
      <c r="DL28" s="2">
        <f t="shared" si="16"/>
        <v>0.43478260869565222</v>
      </c>
      <c r="DM28">
        <v>0</v>
      </c>
      <c r="DN28">
        <v>0</v>
      </c>
      <c r="DO28" s="10">
        <f t="shared" si="61"/>
        <v>0</v>
      </c>
      <c r="DP28" s="2">
        <f t="shared" si="17"/>
        <v>0</v>
      </c>
      <c r="DQ28">
        <v>0</v>
      </c>
      <c r="DR28">
        <v>0</v>
      </c>
      <c r="DS28" s="10">
        <f t="shared" si="62"/>
        <v>0</v>
      </c>
      <c r="DT28" s="2">
        <f t="shared" si="18"/>
        <v>0</v>
      </c>
      <c r="DU28">
        <v>0</v>
      </c>
      <c r="DV28">
        <v>0</v>
      </c>
      <c r="DW28" s="10">
        <f t="shared" si="63"/>
        <v>0</v>
      </c>
      <c r="DX28" s="2">
        <f t="shared" si="19"/>
        <v>0</v>
      </c>
      <c r="DY28">
        <v>0</v>
      </c>
      <c r="DZ28">
        <v>0</v>
      </c>
      <c r="EA28" s="10">
        <f t="shared" si="64"/>
        <v>0</v>
      </c>
      <c r="EB28" s="2">
        <f t="shared" si="20"/>
        <v>0</v>
      </c>
      <c r="EC28" s="10">
        <f t="shared" si="65"/>
        <v>0</v>
      </c>
      <c r="ED28" s="10">
        <f t="shared" si="66"/>
        <v>0</v>
      </c>
      <c r="EE28" s="10">
        <f t="shared" si="67"/>
        <v>0</v>
      </c>
      <c r="EF28" s="2">
        <f t="shared" si="68"/>
        <v>0</v>
      </c>
      <c r="EG28">
        <v>0</v>
      </c>
      <c r="EH28">
        <v>0</v>
      </c>
      <c r="EI28" s="10">
        <f t="shared" si="69"/>
        <v>0</v>
      </c>
      <c r="EJ28" s="2">
        <f t="shared" si="21"/>
        <v>0</v>
      </c>
      <c r="EK28">
        <f t="shared" si="22"/>
        <v>14</v>
      </c>
      <c r="EL28">
        <f t="shared" si="23"/>
        <v>2</v>
      </c>
      <c r="EM28" s="10">
        <f t="shared" si="70"/>
        <v>12</v>
      </c>
      <c r="EN28" s="2">
        <f t="shared" si="24"/>
        <v>5.2173913043478262</v>
      </c>
      <c r="EO28" s="10">
        <v>2</v>
      </c>
      <c r="EP28" s="10">
        <v>2</v>
      </c>
      <c r="EQ28" s="10">
        <f t="shared" si="71"/>
        <v>0</v>
      </c>
      <c r="ER28" s="2">
        <f t="shared" si="72"/>
        <v>0</v>
      </c>
      <c r="ES28" s="10">
        <v>1630</v>
      </c>
      <c r="ET28" s="10">
        <v>600</v>
      </c>
      <c r="EU28" s="10">
        <f t="shared" si="73"/>
        <v>1030</v>
      </c>
      <c r="EV28" s="2">
        <f t="shared" si="25"/>
        <v>447.82608695652175</v>
      </c>
      <c r="EW28">
        <v>1</v>
      </c>
      <c r="EX28">
        <v>0</v>
      </c>
      <c r="EY28" s="10">
        <f t="shared" si="74"/>
        <v>1</v>
      </c>
      <c r="EZ28" s="2">
        <f t="shared" si="26"/>
        <v>0.43478260869565222</v>
      </c>
      <c r="FA28">
        <v>3</v>
      </c>
      <c r="FB28">
        <v>0</v>
      </c>
      <c r="FC28" s="10">
        <f t="shared" si="75"/>
        <v>3</v>
      </c>
      <c r="FD28" s="2">
        <f t="shared" si="27"/>
        <v>1.3043478260869565</v>
      </c>
      <c r="FE28">
        <f t="shared" si="76"/>
        <v>4</v>
      </c>
      <c r="FF28">
        <f t="shared" si="77"/>
        <v>0</v>
      </c>
      <c r="FG28" s="10">
        <f t="shared" si="78"/>
        <v>4</v>
      </c>
      <c r="FH28" s="2">
        <f t="shared" si="28"/>
        <v>1.7391304347826089</v>
      </c>
      <c r="FI28">
        <v>1</v>
      </c>
      <c r="FJ28">
        <v>1</v>
      </c>
      <c r="FK28" s="10">
        <f t="shared" si="79"/>
        <v>0</v>
      </c>
      <c r="FL28" s="2">
        <f t="shared" si="80"/>
        <v>0</v>
      </c>
      <c r="FM28">
        <v>3</v>
      </c>
      <c r="FN28">
        <v>1</v>
      </c>
      <c r="FO28" s="10">
        <f t="shared" si="81"/>
        <v>2</v>
      </c>
      <c r="FP28" s="2">
        <f t="shared" si="82"/>
        <v>0.86956521739130443</v>
      </c>
      <c r="FQ28">
        <v>3</v>
      </c>
      <c r="FR28">
        <v>1</v>
      </c>
      <c r="FS28" s="10">
        <f t="shared" si="83"/>
        <v>2</v>
      </c>
      <c r="FT28" s="2">
        <f t="shared" si="84"/>
        <v>0.86956521739130443</v>
      </c>
      <c r="FU28" s="10">
        <f t="shared" si="85"/>
        <v>7</v>
      </c>
      <c r="FV28" s="10">
        <f t="shared" si="86"/>
        <v>3</v>
      </c>
      <c r="FW28" s="10">
        <f t="shared" si="87"/>
        <v>4</v>
      </c>
      <c r="FX28" s="2">
        <f t="shared" si="88"/>
        <v>1.7391304347826089</v>
      </c>
      <c r="FY28">
        <v>4</v>
      </c>
      <c r="FZ28">
        <v>1</v>
      </c>
      <c r="GA28" s="10">
        <f t="shared" si="89"/>
        <v>3</v>
      </c>
      <c r="GB28" s="2">
        <f t="shared" si="90"/>
        <v>1.3043478260869565</v>
      </c>
      <c r="GC28">
        <f t="shared" si="91"/>
        <v>15</v>
      </c>
      <c r="GD28">
        <f t="shared" si="92"/>
        <v>4</v>
      </c>
      <c r="GE28" s="10">
        <f t="shared" si="93"/>
        <v>11</v>
      </c>
      <c r="GF28" s="2">
        <f t="shared" si="94"/>
        <v>4.7826086956521747</v>
      </c>
    </row>
    <row r="29" spans="1:188" x14ac:dyDescent="0.2">
      <c r="A29" t="s">
        <v>24</v>
      </c>
      <c r="B29" t="s">
        <v>31</v>
      </c>
      <c r="C29" s="1">
        <v>55.4</v>
      </c>
      <c r="D29" s="1">
        <v>48</v>
      </c>
      <c r="E29" s="1">
        <f t="shared" si="29"/>
        <v>7.3999999999999986</v>
      </c>
      <c r="F29">
        <v>12</v>
      </c>
      <c r="G29" t="s">
        <v>27</v>
      </c>
      <c r="H29" s="2">
        <v>12.098000000000001</v>
      </c>
      <c r="I29" s="2">
        <f t="shared" si="30"/>
        <v>12.098000000000001</v>
      </c>
      <c r="J29" s="2">
        <v>-1.7897000000000001</v>
      </c>
      <c r="K29" s="2">
        <v>-4.5376000000000003</v>
      </c>
      <c r="L29" s="2">
        <v>11.660899303278701</v>
      </c>
      <c r="M29" s="2">
        <f t="shared" si="31"/>
        <v>11.660899303278701</v>
      </c>
      <c r="N29" s="2">
        <v>1.10302991803279</v>
      </c>
      <c r="O29" s="2">
        <v>-2.8449847131147399</v>
      </c>
      <c r="P29" s="1">
        <f t="shared" si="32"/>
        <v>3.379924541636087</v>
      </c>
      <c r="Q29" s="1">
        <v>5.5859100000000002</v>
      </c>
      <c r="R29" s="1">
        <v>6.6015300000000003</v>
      </c>
      <c r="S29" s="1">
        <v>3.5546700000000002</v>
      </c>
      <c r="T29" s="1">
        <v>3.6</v>
      </c>
      <c r="U29" s="1">
        <v>83.651017892472098</v>
      </c>
      <c r="V29" s="1">
        <v>31.951670809208</v>
      </c>
      <c r="W29" s="1">
        <v>5.36892829171118</v>
      </c>
      <c r="X29" s="2">
        <f t="shared" si="33"/>
        <v>0.16803278688524589</v>
      </c>
      <c r="Y29" s="1">
        <v>14.9282396403677</v>
      </c>
      <c r="Z29" s="1">
        <v>0.78569682317724598</v>
      </c>
      <c r="AA29" s="2">
        <f t="shared" si="34"/>
        <v>5.2631578947368328E-2</v>
      </c>
      <c r="AB29" s="1">
        <v>17.0234311688403</v>
      </c>
      <c r="AC29" s="1">
        <v>3.6665851748271501</v>
      </c>
      <c r="AD29" s="2">
        <f t="shared" si="35"/>
        <v>0.21538461538461587</v>
      </c>
      <c r="AE29" s="1">
        <v>15.452037522485799</v>
      </c>
      <c r="AF29" s="1">
        <v>0</v>
      </c>
      <c r="AG29" s="2">
        <f t="shared" si="36"/>
        <v>0</v>
      </c>
      <c r="AH29" s="1">
        <v>16.499633286722201</v>
      </c>
      <c r="AI29" s="1">
        <v>4.4522819980043904</v>
      </c>
      <c r="AJ29" s="2">
        <f t="shared" si="37"/>
        <v>0.26984126984126905</v>
      </c>
      <c r="AK29" s="1">
        <v>13.6187449350723</v>
      </c>
      <c r="AL29" s="1">
        <v>1.0475957642363301</v>
      </c>
      <c r="AM29" s="2">
        <f t="shared" si="38"/>
        <v>7.6923076923076872E-2</v>
      </c>
      <c r="AN29" s="1">
        <v>18.3329258741357</v>
      </c>
      <c r="AO29" s="1">
        <v>3.4046862337680701</v>
      </c>
      <c r="AP29" s="2">
        <f t="shared" si="0"/>
        <v>0.18571428571428633</v>
      </c>
      <c r="AQ29" s="2">
        <v>9.0874177907925999E-2</v>
      </c>
      <c r="AR29" s="2">
        <v>0</v>
      </c>
      <c r="AS29">
        <v>1</v>
      </c>
      <c r="AT29">
        <v>1</v>
      </c>
      <c r="AU29" s="10">
        <f t="shared" si="39"/>
        <v>0</v>
      </c>
      <c r="AV29" s="2">
        <f t="shared" si="1"/>
        <v>0</v>
      </c>
      <c r="AW29">
        <v>1</v>
      </c>
      <c r="AX29">
        <v>1</v>
      </c>
      <c r="AY29" s="10">
        <f t="shared" si="40"/>
        <v>0</v>
      </c>
      <c r="AZ29" s="2">
        <f t="shared" si="2"/>
        <v>0</v>
      </c>
      <c r="BA29">
        <v>2</v>
      </c>
      <c r="BB29">
        <v>1</v>
      </c>
      <c r="BC29" s="10">
        <f t="shared" si="41"/>
        <v>1</v>
      </c>
      <c r="BD29" s="2">
        <f t="shared" si="3"/>
        <v>0.27777777777777779</v>
      </c>
      <c r="BE29">
        <v>0</v>
      </c>
      <c r="BF29">
        <v>0</v>
      </c>
      <c r="BG29" s="10">
        <f t="shared" si="42"/>
        <v>0</v>
      </c>
      <c r="BH29" s="2">
        <f t="shared" si="4"/>
        <v>0</v>
      </c>
      <c r="BI29">
        <v>0</v>
      </c>
      <c r="BJ29">
        <v>1</v>
      </c>
      <c r="BK29" s="10">
        <f t="shared" si="43"/>
        <v>-1</v>
      </c>
      <c r="BL29" s="2">
        <f t="shared" si="44"/>
        <v>-0.27777777777777779</v>
      </c>
      <c r="BM29" s="10">
        <f t="shared" si="45"/>
        <v>2</v>
      </c>
      <c r="BN29" s="10">
        <f t="shared" si="46"/>
        <v>2</v>
      </c>
      <c r="BO29" s="10">
        <f t="shared" si="47"/>
        <v>0</v>
      </c>
      <c r="BP29" s="2">
        <f t="shared" si="48"/>
        <v>0</v>
      </c>
      <c r="BQ29">
        <v>2</v>
      </c>
      <c r="BR29">
        <v>4</v>
      </c>
      <c r="BS29" s="10">
        <f t="shared" si="49"/>
        <v>-2</v>
      </c>
      <c r="BT29" s="2">
        <f t="shared" si="5"/>
        <v>-0.55555555555555558</v>
      </c>
      <c r="BU29">
        <v>2</v>
      </c>
      <c r="BV29">
        <v>4</v>
      </c>
      <c r="BW29" s="10">
        <f t="shared" si="50"/>
        <v>-2</v>
      </c>
      <c r="BX29" s="2">
        <f t="shared" si="6"/>
        <v>-0.55555555555555558</v>
      </c>
      <c r="BY29">
        <v>4</v>
      </c>
      <c r="BZ29">
        <v>4</v>
      </c>
      <c r="CA29" s="10">
        <f t="shared" si="51"/>
        <v>0</v>
      </c>
      <c r="CB29" s="2">
        <f t="shared" si="7"/>
        <v>0</v>
      </c>
      <c r="CC29">
        <v>1</v>
      </c>
      <c r="CD29">
        <v>2</v>
      </c>
      <c r="CE29" s="10">
        <f t="shared" si="52"/>
        <v>-1</v>
      </c>
      <c r="CF29" s="2">
        <f t="shared" si="8"/>
        <v>-0.27777777777777779</v>
      </c>
      <c r="CG29">
        <v>1</v>
      </c>
      <c r="CH29">
        <v>2</v>
      </c>
      <c r="CI29" s="10">
        <f t="shared" si="53"/>
        <v>-1</v>
      </c>
      <c r="CJ29" s="2">
        <f t="shared" si="9"/>
        <v>-0.27777777777777779</v>
      </c>
      <c r="CK29">
        <v>1</v>
      </c>
      <c r="CL29">
        <v>1</v>
      </c>
      <c r="CM29" s="10">
        <f t="shared" si="54"/>
        <v>0</v>
      </c>
      <c r="CN29" s="2">
        <f t="shared" si="10"/>
        <v>0</v>
      </c>
      <c r="CO29">
        <v>3</v>
      </c>
      <c r="CP29">
        <v>4</v>
      </c>
      <c r="CQ29" s="10">
        <f t="shared" si="55"/>
        <v>-1</v>
      </c>
      <c r="CR29" s="2">
        <f t="shared" si="11"/>
        <v>-0.27777777777777779</v>
      </c>
      <c r="CS29">
        <v>4</v>
      </c>
      <c r="CT29">
        <v>2</v>
      </c>
      <c r="CU29" s="10">
        <f t="shared" si="56"/>
        <v>2</v>
      </c>
      <c r="CV29" s="2">
        <f t="shared" si="12"/>
        <v>0.55555555555555558</v>
      </c>
      <c r="CW29">
        <v>3</v>
      </c>
      <c r="CX29">
        <v>3</v>
      </c>
      <c r="CY29" s="10">
        <f t="shared" si="57"/>
        <v>0</v>
      </c>
      <c r="CZ29" s="2">
        <f t="shared" si="13"/>
        <v>0</v>
      </c>
      <c r="DA29">
        <v>1</v>
      </c>
      <c r="DB29">
        <v>1</v>
      </c>
      <c r="DC29" s="10">
        <f t="shared" si="58"/>
        <v>0</v>
      </c>
      <c r="DD29" s="2">
        <f t="shared" si="14"/>
        <v>0</v>
      </c>
      <c r="DE29">
        <v>1</v>
      </c>
      <c r="DF29">
        <v>2</v>
      </c>
      <c r="DG29" s="10">
        <f t="shared" si="59"/>
        <v>-1</v>
      </c>
      <c r="DH29" s="2">
        <f t="shared" si="15"/>
        <v>-0.27777777777777779</v>
      </c>
      <c r="DI29">
        <v>1</v>
      </c>
      <c r="DJ29">
        <v>0</v>
      </c>
      <c r="DK29" s="10">
        <f t="shared" si="60"/>
        <v>1</v>
      </c>
      <c r="DL29" s="2">
        <f t="shared" si="16"/>
        <v>0.27777777777777779</v>
      </c>
      <c r="DM29">
        <v>0</v>
      </c>
      <c r="DN29">
        <v>0</v>
      </c>
      <c r="DO29" s="10">
        <f t="shared" si="61"/>
        <v>0</v>
      </c>
      <c r="DP29" s="2">
        <f t="shared" si="17"/>
        <v>0</v>
      </c>
      <c r="DQ29">
        <v>0</v>
      </c>
      <c r="DR29">
        <v>0</v>
      </c>
      <c r="DS29" s="10">
        <f t="shared" si="62"/>
        <v>0</v>
      </c>
      <c r="DT29" s="2">
        <f t="shared" si="18"/>
        <v>0</v>
      </c>
      <c r="DU29">
        <v>0</v>
      </c>
      <c r="DV29">
        <v>0</v>
      </c>
      <c r="DW29" s="10">
        <f t="shared" si="63"/>
        <v>0</v>
      </c>
      <c r="DX29" s="2">
        <f t="shared" si="19"/>
        <v>0</v>
      </c>
      <c r="DY29">
        <v>0</v>
      </c>
      <c r="DZ29">
        <v>0</v>
      </c>
      <c r="EA29" s="10">
        <f t="shared" si="64"/>
        <v>0</v>
      </c>
      <c r="EB29" s="2">
        <f t="shared" si="20"/>
        <v>0</v>
      </c>
      <c r="EC29" s="10">
        <f t="shared" si="65"/>
        <v>0</v>
      </c>
      <c r="ED29" s="10">
        <f t="shared" si="66"/>
        <v>0</v>
      </c>
      <c r="EE29" s="10">
        <f t="shared" si="67"/>
        <v>0</v>
      </c>
      <c r="EF29" s="2">
        <f t="shared" si="68"/>
        <v>0</v>
      </c>
      <c r="EG29">
        <v>0</v>
      </c>
      <c r="EH29">
        <v>0</v>
      </c>
      <c r="EI29" s="10">
        <f t="shared" si="69"/>
        <v>0</v>
      </c>
      <c r="EJ29" s="2">
        <f t="shared" si="21"/>
        <v>0</v>
      </c>
      <c r="EK29">
        <f t="shared" si="22"/>
        <v>28</v>
      </c>
      <c r="EL29">
        <f t="shared" si="23"/>
        <v>33</v>
      </c>
      <c r="EM29" s="10">
        <f t="shared" si="70"/>
        <v>-5</v>
      </c>
      <c r="EN29" s="2">
        <f t="shared" si="24"/>
        <v>-1.3888888888888888</v>
      </c>
      <c r="EO29" s="10">
        <v>3</v>
      </c>
      <c r="EP29" s="10">
        <v>3</v>
      </c>
      <c r="EQ29" s="10">
        <f t="shared" si="71"/>
        <v>0</v>
      </c>
      <c r="ER29" s="2">
        <f t="shared" si="72"/>
        <v>0</v>
      </c>
      <c r="ES29" s="10">
        <v>1864.5</v>
      </c>
      <c r="ET29" s="10">
        <v>1025</v>
      </c>
      <c r="EU29" s="10">
        <f t="shared" si="73"/>
        <v>839.5</v>
      </c>
      <c r="EV29" s="2">
        <f t="shared" si="25"/>
        <v>233.19444444444443</v>
      </c>
      <c r="EW29">
        <v>4</v>
      </c>
      <c r="EX29">
        <v>3</v>
      </c>
      <c r="EY29" s="10">
        <f t="shared" si="74"/>
        <v>1</v>
      </c>
      <c r="EZ29" s="2">
        <f t="shared" si="26"/>
        <v>0.27777777777777779</v>
      </c>
      <c r="FA29">
        <v>0</v>
      </c>
      <c r="FB29">
        <v>3</v>
      </c>
      <c r="FC29" s="10">
        <f t="shared" si="75"/>
        <v>-3</v>
      </c>
      <c r="FD29" s="2">
        <f t="shared" si="27"/>
        <v>-0.83333333333333326</v>
      </c>
      <c r="FE29">
        <f t="shared" si="76"/>
        <v>4</v>
      </c>
      <c r="FF29">
        <f t="shared" si="77"/>
        <v>6</v>
      </c>
      <c r="FG29" s="10">
        <f t="shared" si="78"/>
        <v>-2</v>
      </c>
      <c r="FH29" s="2">
        <f t="shared" si="28"/>
        <v>-0.55555555555555558</v>
      </c>
      <c r="FI29">
        <v>1</v>
      </c>
      <c r="FJ29">
        <v>2</v>
      </c>
      <c r="FK29" s="10">
        <f t="shared" si="79"/>
        <v>-1</v>
      </c>
      <c r="FL29" s="2">
        <f t="shared" si="80"/>
        <v>-0.27777777777777779</v>
      </c>
      <c r="FM29">
        <v>3</v>
      </c>
      <c r="FN29">
        <v>2</v>
      </c>
      <c r="FO29" s="10">
        <f t="shared" si="81"/>
        <v>1</v>
      </c>
      <c r="FP29" s="2">
        <f t="shared" si="82"/>
        <v>0.27777777777777779</v>
      </c>
      <c r="FQ29">
        <v>4</v>
      </c>
      <c r="FR29">
        <v>3</v>
      </c>
      <c r="FS29" s="10">
        <f t="shared" si="83"/>
        <v>1</v>
      </c>
      <c r="FT29" s="2">
        <f t="shared" si="84"/>
        <v>0.27777777777777779</v>
      </c>
      <c r="FU29" s="10">
        <f t="shared" si="85"/>
        <v>8</v>
      </c>
      <c r="FV29" s="10">
        <f t="shared" si="86"/>
        <v>7</v>
      </c>
      <c r="FW29" s="10">
        <f t="shared" si="87"/>
        <v>1</v>
      </c>
      <c r="FX29" s="2">
        <f t="shared" si="88"/>
        <v>0.27777777777777779</v>
      </c>
      <c r="FY29">
        <v>1</v>
      </c>
      <c r="FZ29">
        <v>2</v>
      </c>
      <c r="GA29" s="10">
        <f t="shared" si="89"/>
        <v>-1</v>
      </c>
      <c r="GB29" s="2">
        <f t="shared" si="90"/>
        <v>-0.27777777777777779</v>
      </c>
      <c r="GC29">
        <f t="shared" si="91"/>
        <v>13</v>
      </c>
      <c r="GD29">
        <f t="shared" si="92"/>
        <v>15</v>
      </c>
      <c r="GE29" s="10">
        <f t="shared" si="93"/>
        <v>-2</v>
      </c>
      <c r="GF29" s="2">
        <f t="shared" si="94"/>
        <v>-0.55555555555555558</v>
      </c>
    </row>
    <row r="30" spans="1:188" x14ac:dyDescent="0.2">
      <c r="A30" t="s">
        <v>14</v>
      </c>
      <c r="B30" t="s">
        <v>32</v>
      </c>
      <c r="C30" s="1">
        <v>57.8</v>
      </c>
      <c r="D30" s="1">
        <v>52</v>
      </c>
      <c r="E30" s="1">
        <f t="shared" si="29"/>
        <v>5.7999999999999972</v>
      </c>
      <c r="F30">
        <v>6</v>
      </c>
      <c r="G30" t="s">
        <v>27</v>
      </c>
      <c r="H30" s="2">
        <v>10.002000000000001</v>
      </c>
      <c r="I30" s="2">
        <f t="shared" si="30"/>
        <v>10.002000000000001</v>
      </c>
      <c r="J30" s="2">
        <v>-1.4882</v>
      </c>
      <c r="K30" s="2">
        <v>-2.7776999999999998</v>
      </c>
      <c r="L30" s="2">
        <v>8.6909092486583202</v>
      </c>
      <c r="M30" s="2">
        <f t="shared" si="31"/>
        <v>8.6909092486583202</v>
      </c>
      <c r="N30" s="2">
        <v>-0.46783926654740599</v>
      </c>
      <c r="O30" s="2">
        <v>-4.03068509838997</v>
      </c>
      <c r="P30" s="1">
        <f t="shared" si="32"/>
        <v>2.0808812175164952</v>
      </c>
      <c r="Q30" s="1">
        <v>8.1249599999999997</v>
      </c>
      <c r="R30" s="1">
        <v>9.6483899999999991</v>
      </c>
      <c r="S30" s="1">
        <v>5.0781000000000001</v>
      </c>
      <c r="T30" s="1">
        <v>2.2999999999999998</v>
      </c>
      <c r="U30" s="1">
        <v>58.115281360532798</v>
      </c>
      <c r="V30" s="1">
        <v>73.200754026013399</v>
      </c>
      <c r="W30" s="1">
        <v>19.7733700499607</v>
      </c>
      <c r="X30" s="2">
        <f t="shared" si="33"/>
        <v>0.27012522361359592</v>
      </c>
      <c r="Y30" s="1">
        <v>31.558822397619402</v>
      </c>
      <c r="Z30" s="1">
        <v>15.059189110897201</v>
      </c>
      <c r="AA30" s="2">
        <f t="shared" si="34"/>
        <v>0.47717842323651377</v>
      </c>
      <c r="AB30" s="1">
        <v>41.641931628393998</v>
      </c>
      <c r="AC30" s="1">
        <v>3.1427872927089799</v>
      </c>
      <c r="AD30" s="2">
        <f t="shared" si="35"/>
        <v>7.5471698113207517E-2</v>
      </c>
      <c r="AE30" s="1">
        <v>35.618255984035102</v>
      </c>
      <c r="AF30" s="1">
        <v>5.36892829171118</v>
      </c>
      <c r="AG30" s="2">
        <f t="shared" si="36"/>
        <v>0.15073529411764724</v>
      </c>
      <c r="AH30" s="1">
        <v>37.582498041978297</v>
      </c>
      <c r="AI30" s="1">
        <v>12.833048111895</v>
      </c>
      <c r="AJ30" s="2">
        <f t="shared" si="37"/>
        <v>0.34146341463414559</v>
      </c>
      <c r="AK30" s="1">
        <v>39.284841158862299</v>
      </c>
      <c r="AL30" s="1">
        <v>0.52379788211816403</v>
      </c>
      <c r="AM30" s="2">
        <f t="shared" si="38"/>
        <v>1.3333333333333334E-2</v>
      </c>
      <c r="AN30" s="1">
        <v>33.9159128671511</v>
      </c>
      <c r="AO30" s="1">
        <v>17.678178521488</v>
      </c>
      <c r="AP30" s="2">
        <f t="shared" si="0"/>
        <v>0.52123552123552053</v>
      </c>
      <c r="AQ30" s="2">
        <v>2.0858085808580999E-2</v>
      </c>
      <c r="AR30" s="2">
        <v>0.18181818181818199</v>
      </c>
      <c r="AS30">
        <v>1</v>
      </c>
      <c r="AT30">
        <v>0</v>
      </c>
      <c r="AU30" s="10">
        <f t="shared" si="39"/>
        <v>1</v>
      </c>
      <c r="AV30" s="2">
        <f t="shared" si="1"/>
        <v>0.43478260869565222</v>
      </c>
      <c r="AW30">
        <v>3</v>
      </c>
      <c r="AX30">
        <v>1</v>
      </c>
      <c r="AY30" s="10">
        <f t="shared" si="40"/>
        <v>2</v>
      </c>
      <c r="AZ30" s="2">
        <f t="shared" si="2"/>
        <v>0.86956521739130443</v>
      </c>
      <c r="BA30">
        <v>1</v>
      </c>
      <c r="BB30">
        <v>0</v>
      </c>
      <c r="BC30" s="10">
        <f t="shared" si="41"/>
        <v>1</v>
      </c>
      <c r="BD30" s="2">
        <f t="shared" si="3"/>
        <v>0.43478260869565222</v>
      </c>
      <c r="BE30">
        <v>1</v>
      </c>
      <c r="BF30">
        <v>0</v>
      </c>
      <c r="BG30" s="10">
        <f t="shared" si="42"/>
        <v>1</v>
      </c>
      <c r="BH30" s="2">
        <f t="shared" si="4"/>
        <v>0.43478260869565222</v>
      </c>
      <c r="BI30">
        <v>1</v>
      </c>
      <c r="BJ30">
        <v>0</v>
      </c>
      <c r="BK30" s="10">
        <f t="shared" si="43"/>
        <v>1</v>
      </c>
      <c r="BL30" s="2">
        <f t="shared" si="44"/>
        <v>0.43478260869565222</v>
      </c>
      <c r="BM30" s="10">
        <f t="shared" si="45"/>
        <v>3</v>
      </c>
      <c r="BN30" s="10">
        <f t="shared" si="46"/>
        <v>0</v>
      </c>
      <c r="BO30" s="10">
        <f t="shared" si="47"/>
        <v>3</v>
      </c>
      <c r="BP30" s="2">
        <f t="shared" si="48"/>
        <v>1.3043478260869565</v>
      </c>
      <c r="BQ30">
        <v>2</v>
      </c>
      <c r="BR30">
        <v>2</v>
      </c>
      <c r="BS30" s="10">
        <f t="shared" si="49"/>
        <v>0</v>
      </c>
      <c r="BT30" s="2">
        <f t="shared" si="5"/>
        <v>0</v>
      </c>
      <c r="BU30">
        <v>2</v>
      </c>
      <c r="BV30">
        <v>1</v>
      </c>
      <c r="BW30" s="10">
        <f t="shared" si="50"/>
        <v>1</v>
      </c>
      <c r="BX30" s="2">
        <f t="shared" si="6"/>
        <v>0.43478260869565222</v>
      </c>
      <c r="BY30">
        <v>2</v>
      </c>
      <c r="BZ30">
        <v>2</v>
      </c>
      <c r="CA30" s="10">
        <f t="shared" si="51"/>
        <v>0</v>
      </c>
      <c r="CB30" s="2">
        <f t="shared" si="7"/>
        <v>0</v>
      </c>
      <c r="CC30">
        <v>1</v>
      </c>
      <c r="CD30">
        <v>1</v>
      </c>
      <c r="CE30" s="10">
        <f t="shared" si="52"/>
        <v>0</v>
      </c>
      <c r="CF30" s="2">
        <f t="shared" si="8"/>
        <v>0</v>
      </c>
      <c r="CG30">
        <v>1</v>
      </c>
      <c r="CH30">
        <v>0</v>
      </c>
      <c r="CI30" s="10">
        <f t="shared" si="53"/>
        <v>1</v>
      </c>
      <c r="CJ30" s="2">
        <f t="shared" si="9"/>
        <v>0.43478260869565222</v>
      </c>
      <c r="CK30">
        <v>0</v>
      </c>
      <c r="CL30">
        <v>0</v>
      </c>
      <c r="CM30" s="10">
        <f t="shared" si="54"/>
        <v>0</v>
      </c>
      <c r="CN30" s="2">
        <f t="shared" si="10"/>
        <v>0</v>
      </c>
      <c r="CO30">
        <v>1</v>
      </c>
      <c r="CP30">
        <v>0</v>
      </c>
      <c r="CQ30" s="10">
        <f t="shared" si="55"/>
        <v>1</v>
      </c>
      <c r="CR30" s="2">
        <f t="shared" si="11"/>
        <v>0.43478260869565222</v>
      </c>
      <c r="CS30">
        <v>0</v>
      </c>
      <c r="CT30">
        <v>0</v>
      </c>
      <c r="CU30" s="10">
        <f t="shared" si="56"/>
        <v>0</v>
      </c>
      <c r="CV30" s="2">
        <f t="shared" si="12"/>
        <v>0</v>
      </c>
      <c r="CW30">
        <v>1</v>
      </c>
      <c r="CX30">
        <v>0</v>
      </c>
      <c r="CY30" s="10">
        <f t="shared" si="57"/>
        <v>1</v>
      </c>
      <c r="CZ30" s="2">
        <f t="shared" si="13"/>
        <v>0.43478260869565222</v>
      </c>
      <c r="DA30">
        <v>0</v>
      </c>
      <c r="DB30">
        <v>0</v>
      </c>
      <c r="DC30" s="10">
        <f t="shared" si="58"/>
        <v>0</v>
      </c>
      <c r="DD30" s="2">
        <f t="shared" si="14"/>
        <v>0</v>
      </c>
      <c r="DE30">
        <v>2</v>
      </c>
      <c r="DF30">
        <v>1</v>
      </c>
      <c r="DG30" s="10">
        <f t="shared" si="59"/>
        <v>1</v>
      </c>
      <c r="DH30" s="2">
        <f t="shared" si="15"/>
        <v>0.43478260869565222</v>
      </c>
      <c r="DI30">
        <v>0</v>
      </c>
      <c r="DJ30">
        <v>0</v>
      </c>
      <c r="DK30" s="10">
        <f t="shared" si="60"/>
        <v>0</v>
      </c>
      <c r="DL30" s="2">
        <f t="shared" si="16"/>
        <v>0</v>
      </c>
      <c r="DM30">
        <v>0</v>
      </c>
      <c r="DN30">
        <v>0</v>
      </c>
      <c r="DO30" s="10">
        <f t="shared" si="61"/>
        <v>0</v>
      </c>
      <c r="DP30" s="2">
        <f t="shared" si="17"/>
        <v>0</v>
      </c>
      <c r="DQ30">
        <v>0</v>
      </c>
      <c r="DR30">
        <v>0</v>
      </c>
      <c r="DS30" s="10">
        <f t="shared" si="62"/>
        <v>0</v>
      </c>
      <c r="DT30" s="2">
        <f t="shared" si="18"/>
        <v>0</v>
      </c>
      <c r="DU30">
        <v>0</v>
      </c>
      <c r="DV30">
        <v>0</v>
      </c>
      <c r="DW30" s="10">
        <f t="shared" si="63"/>
        <v>0</v>
      </c>
      <c r="DX30" s="2">
        <f t="shared" si="19"/>
        <v>0</v>
      </c>
      <c r="DY30">
        <v>0</v>
      </c>
      <c r="DZ30">
        <v>0</v>
      </c>
      <c r="EA30" s="10">
        <f t="shared" si="64"/>
        <v>0</v>
      </c>
      <c r="EB30" s="2">
        <f t="shared" si="20"/>
        <v>0</v>
      </c>
      <c r="EC30" s="10">
        <f t="shared" si="65"/>
        <v>0</v>
      </c>
      <c r="ED30" s="10">
        <f t="shared" si="66"/>
        <v>0</v>
      </c>
      <c r="EE30" s="10">
        <f t="shared" si="67"/>
        <v>0</v>
      </c>
      <c r="EF30" s="2">
        <f t="shared" si="68"/>
        <v>0</v>
      </c>
      <c r="EG30">
        <v>0</v>
      </c>
      <c r="EH30">
        <v>0</v>
      </c>
      <c r="EI30" s="10">
        <f t="shared" si="69"/>
        <v>0</v>
      </c>
      <c r="EJ30" s="2">
        <f t="shared" si="21"/>
        <v>0</v>
      </c>
      <c r="EK30">
        <f t="shared" si="22"/>
        <v>19</v>
      </c>
      <c r="EL30">
        <f t="shared" si="23"/>
        <v>8</v>
      </c>
      <c r="EM30" s="10">
        <f t="shared" si="70"/>
        <v>11</v>
      </c>
      <c r="EN30" s="2">
        <f t="shared" si="24"/>
        <v>4.7826086956521747</v>
      </c>
      <c r="EO30" s="10">
        <v>2</v>
      </c>
      <c r="EP30" s="10">
        <v>2</v>
      </c>
      <c r="EQ30" s="10">
        <f t="shared" si="71"/>
        <v>0</v>
      </c>
      <c r="ER30" s="2">
        <f t="shared" si="72"/>
        <v>0</v>
      </c>
      <c r="ES30" s="10">
        <v>2705</v>
      </c>
      <c r="ET30" s="10">
        <v>760</v>
      </c>
      <c r="EU30" s="10">
        <f t="shared" si="73"/>
        <v>1945</v>
      </c>
      <c r="EV30" s="2">
        <f t="shared" si="25"/>
        <v>845.6521739130435</v>
      </c>
      <c r="EW30">
        <v>3</v>
      </c>
      <c r="EX30">
        <v>0</v>
      </c>
      <c r="EY30" s="10">
        <f t="shared" si="74"/>
        <v>3</v>
      </c>
      <c r="EZ30" s="2">
        <f t="shared" si="26"/>
        <v>1.3043478260869565</v>
      </c>
      <c r="FA30">
        <v>2</v>
      </c>
      <c r="FB30">
        <v>0</v>
      </c>
      <c r="FC30" s="10">
        <f t="shared" si="75"/>
        <v>2</v>
      </c>
      <c r="FD30" s="2">
        <f t="shared" si="27"/>
        <v>0.86956521739130443</v>
      </c>
      <c r="FE30">
        <f t="shared" si="76"/>
        <v>5</v>
      </c>
      <c r="FF30">
        <f t="shared" si="77"/>
        <v>0</v>
      </c>
      <c r="FG30" s="10">
        <f t="shared" si="78"/>
        <v>5</v>
      </c>
      <c r="FH30" s="2">
        <f t="shared" si="28"/>
        <v>2.1739130434782612</v>
      </c>
      <c r="FI30">
        <v>3</v>
      </c>
      <c r="FJ30">
        <v>1</v>
      </c>
      <c r="FK30" s="10">
        <f t="shared" si="79"/>
        <v>2</v>
      </c>
      <c r="FL30" s="2">
        <f t="shared" si="80"/>
        <v>0.86956521739130443</v>
      </c>
      <c r="FM30">
        <v>3</v>
      </c>
      <c r="FN30">
        <v>1</v>
      </c>
      <c r="FO30" s="10">
        <f t="shared" si="81"/>
        <v>2</v>
      </c>
      <c r="FP30" s="2">
        <f t="shared" si="82"/>
        <v>0.86956521739130443</v>
      </c>
      <c r="FQ30">
        <v>2</v>
      </c>
      <c r="FR30">
        <v>1</v>
      </c>
      <c r="FS30" s="10">
        <f t="shared" si="83"/>
        <v>1</v>
      </c>
      <c r="FT30" s="2">
        <f t="shared" si="84"/>
        <v>0.43478260869565222</v>
      </c>
      <c r="FU30" s="10">
        <f t="shared" si="85"/>
        <v>8</v>
      </c>
      <c r="FV30" s="10">
        <f t="shared" si="86"/>
        <v>3</v>
      </c>
      <c r="FW30" s="10">
        <f t="shared" si="87"/>
        <v>5</v>
      </c>
      <c r="FX30" s="2">
        <f t="shared" si="88"/>
        <v>2.1739130434782612</v>
      </c>
      <c r="FY30">
        <v>1</v>
      </c>
      <c r="FZ30">
        <v>0</v>
      </c>
      <c r="GA30" s="10">
        <f t="shared" si="89"/>
        <v>1</v>
      </c>
      <c r="GB30" s="2">
        <f t="shared" si="90"/>
        <v>0.43478260869565222</v>
      </c>
      <c r="GC30">
        <f t="shared" si="91"/>
        <v>14</v>
      </c>
      <c r="GD30">
        <f t="shared" si="92"/>
        <v>3</v>
      </c>
      <c r="GE30" s="10">
        <f t="shared" si="93"/>
        <v>11</v>
      </c>
      <c r="GF30" s="2">
        <f t="shared" si="94"/>
        <v>4.7826086956521747</v>
      </c>
    </row>
    <row r="31" spans="1:188" x14ac:dyDescent="0.2">
      <c r="A31" t="s">
        <v>4</v>
      </c>
      <c r="B31" t="s">
        <v>31</v>
      </c>
      <c r="C31" s="1">
        <v>56.3</v>
      </c>
      <c r="D31" s="1">
        <v>46</v>
      </c>
      <c r="E31" s="1">
        <f t="shared" si="29"/>
        <v>10.299999999999997</v>
      </c>
      <c r="F31">
        <v>24</v>
      </c>
      <c r="G31" t="s">
        <v>27</v>
      </c>
      <c r="H31" s="2">
        <v>12.865</v>
      </c>
      <c r="I31" s="2">
        <f t="shared" si="30"/>
        <v>12.865</v>
      </c>
      <c r="J31" s="2">
        <v>-4.2026000000000003</v>
      </c>
      <c r="K31" s="2">
        <v>3.1374</v>
      </c>
      <c r="L31" s="2">
        <v>11.280863840125299</v>
      </c>
      <c r="M31" s="2">
        <f t="shared" si="31"/>
        <v>11.280863840125299</v>
      </c>
      <c r="N31" s="2">
        <v>-1.87523567398119</v>
      </c>
      <c r="O31" s="2">
        <v>-3.6263046394984202</v>
      </c>
      <c r="P31" s="1">
        <f t="shared" si="32"/>
        <v>7.3262413643982551</v>
      </c>
      <c r="Q31" s="1">
        <v>7.6171499999999996</v>
      </c>
      <c r="R31" s="1">
        <v>8.1249599999999997</v>
      </c>
      <c r="S31" s="1">
        <v>6.0937200000000002</v>
      </c>
      <c r="T31" s="1">
        <v>2.1</v>
      </c>
      <c r="U31" s="1">
        <v>46.724945666618503</v>
      </c>
      <c r="V31" s="1">
        <v>83.545762197847097</v>
      </c>
      <c r="W31" s="1">
        <v>0</v>
      </c>
      <c r="X31" s="2">
        <f t="shared" si="33"/>
        <v>0</v>
      </c>
      <c r="Y31" s="1">
        <v>46.487062037987101</v>
      </c>
      <c r="Z31" s="1">
        <v>0</v>
      </c>
      <c r="AA31" s="2">
        <f t="shared" si="34"/>
        <v>0</v>
      </c>
      <c r="AB31" s="1">
        <v>37.058700159860102</v>
      </c>
      <c r="AC31" s="1">
        <v>0</v>
      </c>
      <c r="AD31" s="2">
        <f t="shared" si="35"/>
        <v>0</v>
      </c>
      <c r="AE31" s="1">
        <v>41.118133746275902</v>
      </c>
      <c r="AF31" s="1">
        <v>0</v>
      </c>
      <c r="AG31" s="2">
        <f t="shared" si="36"/>
        <v>0</v>
      </c>
      <c r="AH31" s="1">
        <v>42.427628451571302</v>
      </c>
      <c r="AI31" s="1">
        <v>0</v>
      </c>
      <c r="AJ31" s="2">
        <f t="shared" si="37"/>
        <v>0</v>
      </c>
      <c r="AK31" s="1">
        <v>42.296678981041701</v>
      </c>
      <c r="AL31" s="1">
        <v>0</v>
      </c>
      <c r="AM31" s="2">
        <f t="shared" si="38"/>
        <v>0</v>
      </c>
      <c r="AN31" s="1">
        <v>41.249083216805403</v>
      </c>
      <c r="AO31" s="1">
        <v>0</v>
      </c>
      <c r="AP31" s="2">
        <f t="shared" si="0"/>
        <v>0</v>
      </c>
      <c r="AQ31" s="2">
        <v>0</v>
      </c>
      <c r="AR31" s="2">
        <v>0.28125</v>
      </c>
      <c r="AS31">
        <v>1</v>
      </c>
      <c r="AT31">
        <v>0</v>
      </c>
      <c r="AU31" s="10">
        <f t="shared" si="39"/>
        <v>1</v>
      </c>
      <c r="AV31" s="2">
        <f t="shared" si="1"/>
        <v>0.47619047619047616</v>
      </c>
      <c r="AW31">
        <v>2</v>
      </c>
      <c r="AX31">
        <v>0</v>
      </c>
      <c r="AY31" s="10">
        <f t="shared" si="40"/>
        <v>2</v>
      </c>
      <c r="AZ31" s="2">
        <f t="shared" si="2"/>
        <v>0.95238095238095233</v>
      </c>
      <c r="BA31">
        <v>2</v>
      </c>
      <c r="BB31">
        <v>1</v>
      </c>
      <c r="BC31" s="10">
        <f t="shared" si="41"/>
        <v>1</v>
      </c>
      <c r="BD31" s="2">
        <f t="shared" si="3"/>
        <v>0.47619047619047616</v>
      </c>
      <c r="BE31">
        <v>1</v>
      </c>
      <c r="BF31">
        <v>0</v>
      </c>
      <c r="BG31" s="10">
        <f t="shared" si="42"/>
        <v>1</v>
      </c>
      <c r="BH31" s="2">
        <f t="shared" si="4"/>
        <v>0.47619047619047616</v>
      </c>
      <c r="BI31">
        <v>1</v>
      </c>
      <c r="BJ31">
        <v>0</v>
      </c>
      <c r="BK31" s="10">
        <f t="shared" si="43"/>
        <v>1</v>
      </c>
      <c r="BL31" s="2">
        <f t="shared" si="44"/>
        <v>0.47619047619047616</v>
      </c>
      <c r="BM31" s="10">
        <f t="shared" si="45"/>
        <v>4</v>
      </c>
      <c r="BN31" s="10">
        <f t="shared" si="46"/>
        <v>1</v>
      </c>
      <c r="BO31" s="10">
        <f t="shared" si="47"/>
        <v>3</v>
      </c>
      <c r="BP31" s="2">
        <f t="shared" si="48"/>
        <v>1.4285714285714286</v>
      </c>
      <c r="BQ31">
        <v>0</v>
      </c>
      <c r="BR31">
        <v>0</v>
      </c>
      <c r="BS31" s="10">
        <f t="shared" si="49"/>
        <v>0</v>
      </c>
      <c r="BT31" s="2">
        <f t="shared" si="5"/>
        <v>0</v>
      </c>
      <c r="BU31">
        <v>1</v>
      </c>
      <c r="BV31">
        <v>0</v>
      </c>
      <c r="BW31" s="10">
        <f t="shared" si="50"/>
        <v>1</v>
      </c>
      <c r="BX31" s="2">
        <f t="shared" si="6"/>
        <v>0.47619047619047616</v>
      </c>
      <c r="BY31">
        <v>1</v>
      </c>
      <c r="BZ31">
        <v>0</v>
      </c>
      <c r="CA31" s="10">
        <f t="shared" si="51"/>
        <v>1</v>
      </c>
      <c r="CB31" s="2">
        <f t="shared" si="7"/>
        <v>0.47619047619047616</v>
      </c>
      <c r="CC31">
        <v>0</v>
      </c>
      <c r="CD31">
        <v>0</v>
      </c>
      <c r="CE31" s="10">
        <f t="shared" si="52"/>
        <v>0</v>
      </c>
      <c r="CF31" s="2">
        <f t="shared" si="8"/>
        <v>0</v>
      </c>
      <c r="CG31">
        <v>0</v>
      </c>
      <c r="CH31">
        <v>0</v>
      </c>
      <c r="CI31" s="10">
        <f t="shared" si="53"/>
        <v>0</v>
      </c>
      <c r="CJ31" s="2">
        <f t="shared" si="9"/>
        <v>0</v>
      </c>
      <c r="CK31">
        <v>0</v>
      </c>
      <c r="CL31">
        <v>0</v>
      </c>
      <c r="CM31" s="10">
        <f t="shared" si="54"/>
        <v>0</v>
      </c>
      <c r="CN31" s="2">
        <f t="shared" si="10"/>
        <v>0</v>
      </c>
      <c r="CO31">
        <v>1</v>
      </c>
      <c r="CP31">
        <v>1</v>
      </c>
      <c r="CQ31" s="10">
        <f t="shared" si="55"/>
        <v>0</v>
      </c>
      <c r="CR31" s="2">
        <f t="shared" si="11"/>
        <v>0</v>
      </c>
      <c r="CS31">
        <v>0</v>
      </c>
      <c r="CT31">
        <v>0</v>
      </c>
      <c r="CU31" s="10">
        <f t="shared" si="56"/>
        <v>0</v>
      </c>
      <c r="CV31" s="2">
        <f t="shared" si="12"/>
        <v>0</v>
      </c>
      <c r="CW31">
        <v>2</v>
      </c>
      <c r="CX31">
        <v>3</v>
      </c>
      <c r="CY31" s="10">
        <f t="shared" si="57"/>
        <v>-1</v>
      </c>
      <c r="CZ31" s="2">
        <f t="shared" si="13"/>
        <v>-0.47619047619047616</v>
      </c>
      <c r="DA31">
        <v>2</v>
      </c>
      <c r="DB31">
        <v>2</v>
      </c>
      <c r="DC31" s="10">
        <f t="shared" si="58"/>
        <v>0</v>
      </c>
      <c r="DD31" s="2">
        <f t="shared" si="14"/>
        <v>0</v>
      </c>
      <c r="DE31">
        <v>2</v>
      </c>
      <c r="DF31">
        <v>0</v>
      </c>
      <c r="DG31" s="10">
        <f t="shared" si="59"/>
        <v>2</v>
      </c>
      <c r="DH31" s="2">
        <f t="shared" si="15"/>
        <v>0.95238095238095233</v>
      </c>
      <c r="DI31">
        <v>0</v>
      </c>
      <c r="DJ31">
        <v>0</v>
      </c>
      <c r="DK31" s="10">
        <f t="shared" si="60"/>
        <v>0</v>
      </c>
      <c r="DL31" s="2">
        <f t="shared" si="16"/>
        <v>0</v>
      </c>
      <c r="DM31">
        <v>0</v>
      </c>
      <c r="DN31">
        <v>0</v>
      </c>
      <c r="DO31" s="10">
        <f t="shared" si="61"/>
        <v>0</v>
      </c>
      <c r="DP31" s="2">
        <f t="shared" si="17"/>
        <v>0</v>
      </c>
      <c r="DQ31">
        <v>0</v>
      </c>
      <c r="DR31">
        <v>0</v>
      </c>
      <c r="DS31" s="10">
        <f t="shared" si="62"/>
        <v>0</v>
      </c>
      <c r="DT31" s="2">
        <f t="shared" si="18"/>
        <v>0</v>
      </c>
      <c r="DU31">
        <v>1</v>
      </c>
      <c r="DV31">
        <v>1</v>
      </c>
      <c r="DW31" s="10">
        <f t="shared" si="63"/>
        <v>0</v>
      </c>
      <c r="DX31" s="2">
        <f t="shared" si="19"/>
        <v>0</v>
      </c>
      <c r="DY31">
        <v>0</v>
      </c>
      <c r="DZ31">
        <v>0</v>
      </c>
      <c r="EA31" s="10">
        <f t="shared" si="64"/>
        <v>0</v>
      </c>
      <c r="EB31" s="2">
        <f t="shared" si="20"/>
        <v>0</v>
      </c>
      <c r="EC31" s="10">
        <f t="shared" si="65"/>
        <v>1</v>
      </c>
      <c r="ED31" s="10">
        <f t="shared" si="66"/>
        <v>1</v>
      </c>
      <c r="EE31" s="10">
        <f t="shared" si="67"/>
        <v>0</v>
      </c>
      <c r="EF31" s="2">
        <f t="shared" si="68"/>
        <v>0</v>
      </c>
      <c r="EG31">
        <v>4</v>
      </c>
      <c r="EH31">
        <v>1</v>
      </c>
      <c r="EI31" s="10">
        <f t="shared" si="69"/>
        <v>3</v>
      </c>
      <c r="EJ31" s="2">
        <f t="shared" si="21"/>
        <v>1.4285714285714286</v>
      </c>
      <c r="EK31">
        <f t="shared" si="22"/>
        <v>21</v>
      </c>
      <c r="EL31">
        <f t="shared" si="23"/>
        <v>9</v>
      </c>
      <c r="EM31" s="10">
        <f t="shared" si="70"/>
        <v>12</v>
      </c>
      <c r="EN31" s="2">
        <f t="shared" si="24"/>
        <v>5.7142857142857144</v>
      </c>
      <c r="EO31" s="10">
        <v>2</v>
      </c>
      <c r="EP31" s="10">
        <v>3</v>
      </c>
      <c r="EQ31" s="10">
        <f t="shared" si="71"/>
        <v>-1</v>
      </c>
      <c r="ER31" s="2">
        <f t="shared" si="72"/>
        <v>-0.47619047619047616</v>
      </c>
      <c r="ES31" s="10">
        <v>1790</v>
      </c>
      <c r="ET31" s="10">
        <v>525</v>
      </c>
      <c r="EU31" s="10">
        <f t="shared" si="73"/>
        <v>1265</v>
      </c>
      <c r="EV31" s="2">
        <f t="shared" si="25"/>
        <v>602.38095238095241</v>
      </c>
      <c r="EW31">
        <v>3</v>
      </c>
      <c r="EX31">
        <v>0</v>
      </c>
      <c r="EY31" s="10">
        <f t="shared" si="74"/>
        <v>3</v>
      </c>
      <c r="EZ31" s="2">
        <f t="shared" si="26"/>
        <v>1.4285714285714286</v>
      </c>
      <c r="FA31">
        <v>1</v>
      </c>
      <c r="FB31">
        <v>0</v>
      </c>
      <c r="FC31" s="10">
        <f t="shared" si="75"/>
        <v>1</v>
      </c>
      <c r="FD31" s="2">
        <f t="shared" si="27"/>
        <v>0.47619047619047616</v>
      </c>
      <c r="FE31">
        <f t="shared" si="76"/>
        <v>4</v>
      </c>
      <c r="FF31">
        <f t="shared" si="77"/>
        <v>0</v>
      </c>
      <c r="FG31" s="10">
        <f t="shared" si="78"/>
        <v>4</v>
      </c>
      <c r="FH31" s="2">
        <f t="shared" si="28"/>
        <v>1.9047619047619047</v>
      </c>
      <c r="FI31">
        <v>2</v>
      </c>
      <c r="FJ31">
        <v>0</v>
      </c>
      <c r="FK31" s="10">
        <f t="shared" si="79"/>
        <v>2</v>
      </c>
      <c r="FL31" s="2">
        <f t="shared" si="80"/>
        <v>0.95238095238095233</v>
      </c>
      <c r="FM31">
        <v>4</v>
      </c>
      <c r="FN31">
        <v>0</v>
      </c>
      <c r="FO31" s="10">
        <f t="shared" si="81"/>
        <v>4</v>
      </c>
      <c r="FP31" s="2">
        <f t="shared" si="82"/>
        <v>1.9047619047619047</v>
      </c>
      <c r="FQ31">
        <v>3</v>
      </c>
      <c r="FR31">
        <v>0</v>
      </c>
      <c r="FS31" s="10">
        <f t="shared" si="83"/>
        <v>3</v>
      </c>
      <c r="FT31" s="2">
        <f t="shared" si="84"/>
        <v>1.4285714285714286</v>
      </c>
      <c r="FU31" s="10">
        <f t="shared" si="85"/>
        <v>9</v>
      </c>
      <c r="FV31" s="10">
        <f t="shared" si="86"/>
        <v>0</v>
      </c>
      <c r="FW31" s="10">
        <f t="shared" si="87"/>
        <v>9</v>
      </c>
      <c r="FX31" s="2">
        <f t="shared" si="88"/>
        <v>4.2857142857142856</v>
      </c>
      <c r="FY31">
        <v>0</v>
      </c>
      <c r="FZ31">
        <v>0</v>
      </c>
      <c r="GA31" s="10">
        <f t="shared" si="89"/>
        <v>0</v>
      </c>
      <c r="GB31" s="2">
        <f t="shared" si="90"/>
        <v>0</v>
      </c>
      <c r="GC31">
        <f t="shared" si="91"/>
        <v>13</v>
      </c>
      <c r="GD31">
        <f t="shared" si="92"/>
        <v>0</v>
      </c>
      <c r="GE31" s="10">
        <f t="shared" si="93"/>
        <v>13</v>
      </c>
      <c r="GF31" s="2">
        <f t="shared" si="94"/>
        <v>6.1904761904761898</v>
      </c>
    </row>
    <row r="32" spans="1:188" x14ac:dyDescent="0.2">
      <c r="A32" t="s">
        <v>7</v>
      </c>
      <c r="B32" t="s">
        <v>31</v>
      </c>
      <c r="C32" s="1">
        <v>72.8</v>
      </c>
      <c r="D32" s="1">
        <v>62</v>
      </c>
      <c r="E32" s="1">
        <f t="shared" si="29"/>
        <v>10.799999999999997</v>
      </c>
      <c r="F32">
        <v>6</v>
      </c>
      <c r="G32" t="s">
        <v>27</v>
      </c>
      <c r="H32" s="2">
        <v>10.664</v>
      </c>
      <c r="I32" s="2">
        <f t="shared" si="30"/>
        <v>10.664</v>
      </c>
      <c r="J32" s="2">
        <v>-1.7739</v>
      </c>
      <c r="K32" s="2">
        <v>-0.98109999999999997</v>
      </c>
      <c r="L32" s="2">
        <v>12.095725266159601</v>
      </c>
      <c r="M32" s="2">
        <f t="shared" si="31"/>
        <v>12.095725266159601</v>
      </c>
      <c r="N32" s="2">
        <v>-1.8449142775665399</v>
      </c>
      <c r="O32" s="2">
        <v>-1.79181627376425</v>
      </c>
      <c r="P32" s="1">
        <f t="shared" si="32"/>
        <v>1.6468579604581171</v>
      </c>
      <c r="Q32" s="1">
        <v>7.1093400000000004</v>
      </c>
      <c r="R32" s="1">
        <v>8.6327700000000007</v>
      </c>
      <c r="S32" s="1">
        <v>4.0624799999999999</v>
      </c>
      <c r="T32" s="1">
        <v>2.2000000000000002</v>
      </c>
      <c r="U32" s="1">
        <v>73.656097868386695</v>
      </c>
      <c r="V32" s="1">
        <v>68.879421498538505</v>
      </c>
      <c r="W32" s="1">
        <v>18.3329258741357</v>
      </c>
      <c r="X32" s="2">
        <f t="shared" si="33"/>
        <v>0.26615969581749016</v>
      </c>
      <c r="Y32" s="1">
        <v>34.832559160857897</v>
      </c>
      <c r="Z32" s="1">
        <v>9.5593113486564896</v>
      </c>
      <c r="AA32" s="2">
        <f t="shared" si="34"/>
        <v>0.27443609022556387</v>
      </c>
      <c r="AB32" s="1">
        <v>34.0468623376807</v>
      </c>
      <c r="AC32" s="1">
        <v>7.987917702302</v>
      </c>
      <c r="AD32" s="2">
        <f t="shared" si="35"/>
        <v>0.23461538461538431</v>
      </c>
      <c r="AE32" s="1">
        <v>33.784963396621599</v>
      </c>
      <c r="AF32" s="1">
        <v>10.8688060539519</v>
      </c>
      <c r="AG32" s="2">
        <f t="shared" si="36"/>
        <v>0.32170542635658889</v>
      </c>
      <c r="AH32" s="1">
        <v>35.094458101916999</v>
      </c>
      <c r="AI32" s="1">
        <v>6.6784229970065896</v>
      </c>
      <c r="AJ32" s="2">
        <f t="shared" si="37"/>
        <v>0.19029850746268648</v>
      </c>
      <c r="AK32" s="1">
        <v>30.249327692324002</v>
      </c>
      <c r="AL32" s="1">
        <v>11.5235534065996</v>
      </c>
      <c r="AM32" s="2">
        <f t="shared" si="38"/>
        <v>0.38095238095238032</v>
      </c>
      <c r="AN32" s="1">
        <v>38.630093806214603</v>
      </c>
      <c r="AO32" s="1">
        <v>6.0236756443588897</v>
      </c>
      <c r="AP32" s="2">
        <f t="shared" si="0"/>
        <v>0.15593220338983058</v>
      </c>
      <c r="AQ32" s="2">
        <v>7.8176651394768995E-2</v>
      </c>
      <c r="AR32" s="2"/>
      <c r="AS32">
        <v>1</v>
      </c>
      <c r="AT32">
        <v>1</v>
      </c>
      <c r="AU32" s="10">
        <f t="shared" si="39"/>
        <v>0</v>
      </c>
      <c r="AV32" s="2">
        <f t="shared" si="1"/>
        <v>0</v>
      </c>
      <c r="AW32">
        <v>1</v>
      </c>
      <c r="AX32">
        <v>1</v>
      </c>
      <c r="AY32" s="10">
        <f t="shared" si="40"/>
        <v>0</v>
      </c>
      <c r="AZ32" s="2">
        <f t="shared" si="2"/>
        <v>0</v>
      </c>
      <c r="BA32">
        <v>0</v>
      </c>
      <c r="BB32">
        <v>0</v>
      </c>
      <c r="BC32" s="10">
        <f t="shared" si="41"/>
        <v>0</v>
      </c>
      <c r="BD32" s="2">
        <f t="shared" si="3"/>
        <v>0</v>
      </c>
      <c r="BE32">
        <v>2</v>
      </c>
      <c r="BF32">
        <v>0</v>
      </c>
      <c r="BG32" s="10">
        <f t="shared" si="42"/>
        <v>2</v>
      </c>
      <c r="BH32" s="2">
        <f t="shared" si="4"/>
        <v>0.90909090909090906</v>
      </c>
      <c r="BI32">
        <v>0</v>
      </c>
      <c r="BJ32">
        <v>0</v>
      </c>
      <c r="BK32" s="10">
        <f t="shared" si="43"/>
        <v>0</v>
      </c>
      <c r="BL32" s="2">
        <f t="shared" si="44"/>
        <v>0</v>
      </c>
      <c r="BM32" s="10">
        <f t="shared" si="45"/>
        <v>2</v>
      </c>
      <c r="BN32" s="10">
        <f t="shared" si="46"/>
        <v>0</v>
      </c>
      <c r="BO32" s="10">
        <f t="shared" si="47"/>
        <v>2</v>
      </c>
      <c r="BP32" s="2">
        <f t="shared" si="48"/>
        <v>0.90909090909090906</v>
      </c>
      <c r="BQ32">
        <v>2</v>
      </c>
      <c r="BR32">
        <v>2</v>
      </c>
      <c r="BS32" s="10">
        <f t="shared" si="49"/>
        <v>0</v>
      </c>
      <c r="BT32" s="2">
        <f t="shared" si="5"/>
        <v>0</v>
      </c>
      <c r="BU32">
        <v>2</v>
      </c>
      <c r="BV32">
        <v>2</v>
      </c>
      <c r="BW32" s="10">
        <f t="shared" si="50"/>
        <v>0</v>
      </c>
      <c r="BX32" s="2">
        <f t="shared" si="6"/>
        <v>0</v>
      </c>
      <c r="BY32">
        <v>3</v>
      </c>
      <c r="BZ32">
        <v>2</v>
      </c>
      <c r="CA32" s="10">
        <f t="shared" si="51"/>
        <v>1</v>
      </c>
      <c r="CB32" s="2">
        <f t="shared" si="7"/>
        <v>0.45454545454545453</v>
      </c>
      <c r="CC32">
        <v>0</v>
      </c>
      <c r="CD32">
        <v>0</v>
      </c>
      <c r="CE32" s="10">
        <f t="shared" si="52"/>
        <v>0</v>
      </c>
      <c r="CF32" s="2">
        <f t="shared" si="8"/>
        <v>0</v>
      </c>
      <c r="CG32">
        <v>1</v>
      </c>
      <c r="CH32">
        <v>0</v>
      </c>
      <c r="CI32" s="10">
        <f t="shared" si="53"/>
        <v>1</v>
      </c>
      <c r="CJ32" s="2">
        <f t="shared" si="9"/>
        <v>0.45454545454545453</v>
      </c>
      <c r="CK32">
        <v>1</v>
      </c>
      <c r="CL32">
        <v>1</v>
      </c>
      <c r="CM32" s="10">
        <f t="shared" si="54"/>
        <v>0</v>
      </c>
      <c r="CN32" s="2">
        <f t="shared" si="10"/>
        <v>0</v>
      </c>
      <c r="CO32">
        <v>3</v>
      </c>
      <c r="CP32">
        <v>3</v>
      </c>
      <c r="CQ32" s="10">
        <f t="shared" si="55"/>
        <v>0</v>
      </c>
      <c r="CR32" s="2">
        <f t="shared" si="11"/>
        <v>0</v>
      </c>
      <c r="CS32">
        <v>0</v>
      </c>
      <c r="CT32">
        <v>0</v>
      </c>
      <c r="CU32" s="10">
        <f t="shared" si="56"/>
        <v>0</v>
      </c>
      <c r="CV32" s="2">
        <f t="shared" si="12"/>
        <v>0</v>
      </c>
      <c r="CW32">
        <v>1</v>
      </c>
      <c r="CX32">
        <v>1</v>
      </c>
      <c r="CY32" s="10">
        <f t="shared" si="57"/>
        <v>0</v>
      </c>
      <c r="CZ32" s="2">
        <f t="shared" si="13"/>
        <v>0</v>
      </c>
      <c r="DA32">
        <v>2</v>
      </c>
      <c r="DB32">
        <v>1</v>
      </c>
      <c r="DC32" s="10">
        <f t="shared" si="58"/>
        <v>1</v>
      </c>
      <c r="DD32" s="2">
        <f t="shared" si="14"/>
        <v>0.45454545454545453</v>
      </c>
      <c r="DE32">
        <v>3</v>
      </c>
      <c r="DF32">
        <v>2</v>
      </c>
      <c r="DG32" s="10">
        <f t="shared" si="59"/>
        <v>1</v>
      </c>
      <c r="DH32" s="2">
        <f t="shared" si="15"/>
        <v>0.45454545454545453</v>
      </c>
      <c r="DI32">
        <v>2</v>
      </c>
      <c r="DJ32">
        <v>0</v>
      </c>
      <c r="DK32" s="10">
        <f t="shared" si="60"/>
        <v>2</v>
      </c>
      <c r="DL32" s="2">
        <f t="shared" si="16"/>
        <v>0.90909090909090906</v>
      </c>
      <c r="DM32">
        <v>1</v>
      </c>
      <c r="DN32">
        <v>0</v>
      </c>
      <c r="DO32" s="10">
        <f t="shared" si="61"/>
        <v>1</v>
      </c>
      <c r="DP32" s="2">
        <f t="shared" si="17"/>
        <v>0.45454545454545453</v>
      </c>
      <c r="DQ32">
        <v>2</v>
      </c>
      <c r="DR32">
        <v>0</v>
      </c>
      <c r="DS32" s="10">
        <f t="shared" si="62"/>
        <v>2</v>
      </c>
      <c r="DT32" s="2">
        <f t="shared" si="18"/>
        <v>0.90909090909090906</v>
      </c>
      <c r="DU32">
        <v>0</v>
      </c>
      <c r="DV32">
        <v>0</v>
      </c>
      <c r="DW32" s="10">
        <f t="shared" si="63"/>
        <v>0</v>
      </c>
      <c r="DX32" s="2">
        <f t="shared" si="19"/>
        <v>0</v>
      </c>
      <c r="DY32">
        <v>0</v>
      </c>
      <c r="DZ32">
        <v>0</v>
      </c>
      <c r="EA32" s="10">
        <f t="shared" si="64"/>
        <v>0</v>
      </c>
      <c r="EB32" s="2">
        <f t="shared" si="20"/>
        <v>0</v>
      </c>
      <c r="EC32" s="10">
        <f t="shared" si="65"/>
        <v>2</v>
      </c>
      <c r="ED32" s="10">
        <f t="shared" si="66"/>
        <v>0</v>
      </c>
      <c r="EE32" s="10">
        <f t="shared" si="67"/>
        <v>2</v>
      </c>
      <c r="EF32" s="2">
        <f t="shared" si="68"/>
        <v>0.90909090909090906</v>
      </c>
      <c r="EG32">
        <v>4</v>
      </c>
      <c r="EH32">
        <v>4</v>
      </c>
      <c r="EI32" s="10">
        <f t="shared" si="69"/>
        <v>0</v>
      </c>
      <c r="EJ32" s="2">
        <f t="shared" si="21"/>
        <v>0</v>
      </c>
      <c r="EK32">
        <f t="shared" si="22"/>
        <v>31</v>
      </c>
      <c r="EL32">
        <f t="shared" si="23"/>
        <v>20</v>
      </c>
      <c r="EM32" s="10">
        <f t="shared" si="70"/>
        <v>11</v>
      </c>
      <c r="EN32" s="2">
        <f t="shared" si="24"/>
        <v>5</v>
      </c>
      <c r="EO32" s="10">
        <v>3</v>
      </c>
      <c r="EP32" s="10">
        <v>2</v>
      </c>
      <c r="EQ32" s="10">
        <f t="shared" si="71"/>
        <v>1</v>
      </c>
      <c r="ER32" s="2">
        <f t="shared" si="72"/>
        <v>0.45454545454545453</v>
      </c>
      <c r="ES32" s="10">
        <v>1450</v>
      </c>
      <c r="ET32" s="10">
        <v>1050</v>
      </c>
      <c r="EU32" s="10">
        <f t="shared" si="73"/>
        <v>400</v>
      </c>
      <c r="EV32" s="2">
        <f t="shared" si="25"/>
        <v>181.81818181818181</v>
      </c>
      <c r="EW32">
        <v>3</v>
      </c>
      <c r="EX32">
        <v>1</v>
      </c>
      <c r="EY32" s="10">
        <f t="shared" si="74"/>
        <v>2</v>
      </c>
      <c r="EZ32" s="2">
        <f t="shared" si="26"/>
        <v>0.90909090909090906</v>
      </c>
      <c r="FA32">
        <v>1</v>
      </c>
      <c r="FB32">
        <v>0</v>
      </c>
      <c r="FC32" s="10">
        <f t="shared" si="75"/>
        <v>1</v>
      </c>
      <c r="FD32" s="2">
        <f t="shared" si="27"/>
        <v>0.45454545454545453</v>
      </c>
      <c r="FE32">
        <f t="shared" si="76"/>
        <v>4</v>
      </c>
      <c r="FF32">
        <f t="shared" si="77"/>
        <v>1</v>
      </c>
      <c r="FG32" s="10">
        <f t="shared" si="78"/>
        <v>3</v>
      </c>
      <c r="FH32" s="2">
        <f t="shared" si="28"/>
        <v>1.3636363636363635</v>
      </c>
      <c r="FI32">
        <v>3</v>
      </c>
      <c r="FJ32">
        <v>0</v>
      </c>
      <c r="FK32" s="10">
        <f t="shared" si="79"/>
        <v>3</v>
      </c>
      <c r="FL32" s="2">
        <f t="shared" si="80"/>
        <v>1.3636363636363635</v>
      </c>
      <c r="FM32">
        <v>3</v>
      </c>
      <c r="FN32">
        <v>0</v>
      </c>
      <c r="FO32" s="10">
        <f t="shared" si="81"/>
        <v>3</v>
      </c>
      <c r="FP32" s="2">
        <f t="shared" si="82"/>
        <v>1.3636363636363635</v>
      </c>
      <c r="FQ32">
        <v>4</v>
      </c>
      <c r="FR32">
        <v>0</v>
      </c>
      <c r="FS32" s="10">
        <f t="shared" si="83"/>
        <v>4</v>
      </c>
      <c r="FT32" s="2">
        <f t="shared" si="84"/>
        <v>1.8181818181818181</v>
      </c>
      <c r="FU32" s="10">
        <f t="shared" si="85"/>
        <v>10</v>
      </c>
      <c r="FV32" s="10">
        <f t="shared" si="86"/>
        <v>0</v>
      </c>
      <c r="FW32" s="10">
        <f t="shared" si="87"/>
        <v>10</v>
      </c>
      <c r="FX32" s="2">
        <f t="shared" si="88"/>
        <v>4.545454545454545</v>
      </c>
      <c r="FY32">
        <v>0</v>
      </c>
      <c r="FZ32">
        <v>0</v>
      </c>
      <c r="GA32" s="10">
        <f t="shared" si="89"/>
        <v>0</v>
      </c>
      <c r="GB32" s="2">
        <f t="shared" si="90"/>
        <v>0</v>
      </c>
      <c r="GC32">
        <f t="shared" si="91"/>
        <v>14</v>
      </c>
      <c r="GD32">
        <f t="shared" si="92"/>
        <v>1</v>
      </c>
      <c r="GE32" s="10">
        <f t="shared" si="93"/>
        <v>13</v>
      </c>
      <c r="GF32" s="2">
        <f t="shared" si="94"/>
        <v>5.9090909090909083</v>
      </c>
    </row>
    <row r="33" spans="1:188" x14ac:dyDescent="0.2">
      <c r="A33" t="s">
        <v>11</v>
      </c>
      <c r="B33" t="s">
        <v>31</v>
      </c>
      <c r="C33" s="1">
        <v>72.900000000000006</v>
      </c>
      <c r="D33" s="1">
        <v>64</v>
      </c>
      <c r="E33" s="1">
        <f t="shared" si="29"/>
        <v>8.9000000000000057</v>
      </c>
      <c r="F33">
        <v>12</v>
      </c>
      <c r="G33" t="s">
        <v>27</v>
      </c>
      <c r="H33" s="2">
        <v>13.154</v>
      </c>
      <c r="I33" s="2">
        <f t="shared" si="30"/>
        <v>13.154</v>
      </c>
      <c r="J33" s="2">
        <v>-1.0813999999999999</v>
      </c>
      <c r="K33" s="2">
        <v>0.63968000000000003</v>
      </c>
      <c r="L33" s="2">
        <v>14.500920947136599</v>
      </c>
      <c r="M33" s="2">
        <f t="shared" si="31"/>
        <v>14.500920947136599</v>
      </c>
      <c r="N33" s="2">
        <v>-2.2061026211453698</v>
      </c>
      <c r="O33" s="2">
        <v>-3.2683277973568399</v>
      </c>
      <c r="P33" s="1">
        <f t="shared" si="32"/>
        <v>4.2838857323752784</v>
      </c>
      <c r="Q33" s="1">
        <v>9.6483899999999991</v>
      </c>
      <c r="R33" s="1">
        <v>10.1562</v>
      </c>
      <c r="S33" s="1">
        <v>4.57029</v>
      </c>
      <c r="T33" s="1">
        <v>2.1</v>
      </c>
      <c r="U33" s="1">
        <v>41.652435405599597</v>
      </c>
      <c r="V33" s="1">
        <v>89.176589430617398</v>
      </c>
      <c r="W33" s="1">
        <v>0</v>
      </c>
      <c r="X33" s="2">
        <f t="shared" si="33"/>
        <v>0</v>
      </c>
      <c r="Y33" s="1">
        <v>45.701365214809798</v>
      </c>
      <c r="Z33" s="1">
        <v>0</v>
      </c>
      <c r="AA33" s="2">
        <f t="shared" si="34"/>
        <v>0</v>
      </c>
      <c r="AB33" s="1">
        <v>43.4752242158076</v>
      </c>
      <c r="AC33" s="1">
        <v>0</v>
      </c>
      <c r="AD33" s="2">
        <f t="shared" si="35"/>
        <v>0</v>
      </c>
      <c r="AE33" s="1">
        <v>44.784718921103</v>
      </c>
      <c r="AF33" s="1">
        <v>0</v>
      </c>
      <c r="AG33" s="2">
        <f t="shared" si="36"/>
        <v>0</v>
      </c>
      <c r="AH33" s="1">
        <v>44.391870509514398</v>
      </c>
      <c r="AI33" s="1">
        <v>0</v>
      </c>
      <c r="AJ33" s="2">
        <f t="shared" si="37"/>
        <v>0</v>
      </c>
      <c r="AK33" s="1">
        <v>46.748960979046103</v>
      </c>
      <c r="AL33" s="1">
        <v>0</v>
      </c>
      <c r="AM33" s="2">
        <f t="shared" si="38"/>
        <v>0</v>
      </c>
      <c r="AN33" s="1">
        <v>42.427628451571302</v>
      </c>
      <c r="AO33" s="1">
        <v>0</v>
      </c>
      <c r="AP33" s="2">
        <f t="shared" si="0"/>
        <v>0</v>
      </c>
      <c r="AQ33" s="2">
        <v>0</v>
      </c>
      <c r="AR33" s="2">
        <v>0</v>
      </c>
      <c r="AS33">
        <v>1</v>
      </c>
      <c r="AT33">
        <v>0</v>
      </c>
      <c r="AU33" s="10">
        <f t="shared" si="39"/>
        <v>1</v>
      </c>
      <c r="AV33" s="2">
        <f t="shared" si="1"/>
        <v>0.47619047619047616</v>
      </c>
      <c r="AW33">
        <v>1</v>
      </c>
      <c r="AX33">
        <v>1</v>
      </c>
      <c r="AY33" s="10">
        <f t="shared" si="40"/>
        <v>0</v>
      </c>
      <c r="AZ33" s="2">
        <f t="shared" si="2"/>
        <v>0</v>
      </c>
      <c r="BA33">
        <v>1</v>
      </c>
      <c r="BB33">
        <v>1</v>
      </c>
      <c r="BC33" s="10">
        <f t="shared" si="41"/>
        <v>0</v>
      </c>
      <c r="BD33" s="2">
        <f t="shared" si="3"/>
        <v>0</v>
      </c>
      <c r="BE33">
        <v>0</v>
      </c>
      <c r="BF33">
        <v>0</v>
      </c>
      <c r="BG33" s="10">
        <f t="shared" si="42"/>
        <v>0</v>
      </c>
      <c r="BH33" s="2">
        <f t="shared" si="4"/>
        <v>0</v>
      </c>
      <c r="BI33">
        <v>1</v>
      </c>
      <c r="BJ33">
        <v>0</v>
      </c>
      <c r="BK33" s="10">
        <f t="shared" si="43"/>
        <v>1</v>
      </c>
      <c r="BL33" s="2">
        <f t="shared" si="44"/>
        <v>0.47619047619047616</v>
      </c>
      <c r="BM33" s="10">
        <f t="shared" si="45"/>
        <v>2</v>
      </c>
      <c r="BN33" s="10">
        <f t="shared" si="46"/>
        <v>1</v>
      </c>
      <c r="BO33" s="10">
        <f t="shared" si="47"/>
        <v>1</v>
      </c>
      <c r="BP33" s="2">
        <f t="shared" si="48"/>
        <v>0.47619047619047616</v>
      </c>
      <c r="BQ33">
        <v>1</v>
      </c>
      <c r="BR33">
        <v>1</v>
      </c>
      <c r="BS33" s="10">
        <f t="shared" si="49"/>
        <v>0</v>
      </c>
      <c r="BT33" s="2">
        <f t="shared" si="5"/>
        <v>0</v>
      </c>
      <c r="BU33">
        <v>1</v>
      </c>
      <c r="BV33">
        <v>1</v>
      </c>
      <c r="BW33" s="10">
        <f t="shared" si="50"/>
        <v>0</v>
      </c>
      <c r="BX33" s="2">
        <f t="shared" si="6"/>
        <v>0</v>
      </c>
      <c r="BY33">
        <v>2</v>
      </c>
      <c r="BZ33">
        <v>1</v>
      </c>
      <c r="CA33" s="10">
        <f t="shared" si="51"/>
        <v>1</v>
      </c>
      <c r="CB33" s="2">
        <f t="shared" si="7"/>
        <v>0.47619047619047616</v>
      </c>
      <c r="CC33">
        <v>2</v>
      </c>
      <c r="CD33">
        <v>2</v>
      </c>
      <c r="CE33" s="10">
        <f t="shared" si="52"/>
        <v>0</v>
      </c>
      <c r="CF33" s="2">
        <f t="shared" si="8"/>
        <v>0</v>
      </c>
      <c r="CG33">
        <v>2</v>
      </c>
      <c r="CH33">
        <v>1</v>
      </c>
      <c r="CI33" s="10">
        <f t="shared" si="53"/>
        <v>1</v>
      </c>
      <c r="CJ33" s="2">
        <f t="shared" si="9"/>
        <v>0.47619047619047616</v>
      </c>
      <c r="CK33">
        <v>0</v>
      </c>
      <c r="CL33">
        <v>0</v>
      </c>
      <c r="CM33" s="10">
        <f t="shared" si="54"/>
        <v>0</v>
      </c>
      <c r="CN33" s="2">
        <f t="shared" si="10"/>
        <v>0</v>
      </c>
      <c r="CO33">
        <v>1</v>
      </c>
      <c r="CP33">
        <v>1</v>
      </c>
      <c r="CQ33" s="10">
        <f t="shared" si="55"/>
        <v>0</v>
      </c>
      <c r="CR33" s="2">
        <f t="shared" si="11"/>
        <v>0</v>
      </c>
      <c r="CS33">
        <v>0</v>
      </c>
      <c r="CT33">
        <v>0</v>
      </c>
      <c r="CU33" s="10">
        <f t="shared" si="56"/>
        <v>0</v>
      </c>
      <c r="CV33" s="2">
        <f t="shared" si="12"/>
        <v>0</v>
      </c>
      <c r="CW33">
        <v>0</v>
      </c>
      <c r="CX33">
        <v>0</v>
      </c>
      <c r="CY33" s="10">
        <f t="shared" si="57"/>
        <v>0</v>
      </c>
      <c r="CZ33" s="2">
        <f t="shared" si="13"/>
        <v>0</v>
      </c>
      <c r="DA33">
        <v>1</v>
      </c>
      <c r="DB33">
        <v>1</v>
      </c>
      <c r="DC33" s="10">
        <f t="shared" si="58"/>
        <v>0</v>
      </c>
      <c r="DD33" s="2">
        <f t="shared" si="14"/>
        <v>0</v>
      </c>
      <c r="DE33">
        <v>2</v>
      </c>
      <c r="DF33">
        <v>1</v>
      </c>
      <c r="DG33" s="10">
        <f t="shared" si="59"/>
        <v>1</v>
      </c>
      <c r="DH33" s="2">
        <f t="shared" si="15"/>
        <v>0.47619047619047616</v>
      </c>
      <c r="DI33">
        <v>0</v>
      </c>
      <c r="DJ33">
        <v>0</v>
      </c>
      <c r="DK33" s="10">
        <f t="shared" si="60"/>
        <v>0</v>
      </c>
      <c r="DL33" s="2">
        <f t="shared" si="16"/>
        <v>0</v>
      </c>
      <c r="DM33">
        <v>0</v>
      </c>
      <c r="DN33">
        <v>0</v>
      </c>
      <c r="DO33" s="10">
        <f t="shared" si="61"/>
        <v>0</v>
      </c>
      <c r="DP33" s="2">
        <f t="shared" si="17"/>
        <v>0</v>
      </c>
      <c r="DQ33">
        <v>0</v>
      </c>
      <c r="DR33">
        <v>0</v>
      </c>
      <c r="DS33" s="10">
        <f t="shared" si="62"/>
        <v>0</v>
      </c>
      <c r="DT33" s="2">
        <f t="shared" si="18"/>
        <v>0</v>
      </c>
      <c r="DU33">
        <v>0</v>
      </c>
      <c r="DV33">
        <v>0</v>
      </c>
      <c r="DW33" s="10">
        <f t="shared" si="63"/>
        <v>0</v>
      </c>
      <c r="DX33" s="2">
        <f t="shared" si="19"/>
        <v>0</v>
      </c>
      <c r="DY33">
        <v>0</v>
      </c>
      <c r="DZ33">
        <v>0</v>
      </c>
      <c r="EA33" s="10">
        <f t="shared" si="64"/>
        <v>0</v>
      </c>
      <c r="EB33" s="2">
        <f t="shared" si="20"/>
        <v>0</v>
      </c>
      <c r="EC33" s="10">
        <f t="shared" si="65"/>
        <v>0</v>
      </c>
      <c r="ED33" s="10">
        <f t="shared" si="66"/>
        <v>0</v>
      </c>
      <c r="EE33" s="10">
        <f t="shared" si="67"/>
        <v>0</v>
      </c>
      <c r="EF33" s="2">
        <f t="shared" si="68"/>
        <v>0</v>
      </c>
      <c r="EG33">
        <v>3</v>
      </c>
      <c r="EH33">
        <v>1</v>
      </c>
      <c r="EI33" s="10">
        <f t="shared" si="69"/>
        <v>2</v>
      </c>
      <c r="EJ33" s="2">
        <f t="shared" si="21"/>
        <v>0.95238095238095233</v>
      </c>
      <c r="EK33">
        <f t="shared" si="22"/>
        <v>19</v>
      </c>
      <c r="EL33">
        <f t="shared" si="23"/>
        <v>12</v>
      </c>
      <c r="EM33" s="10">
        <f t="shared" si="70"/>
        <v>7</v>
      </c>
      <c r="EN33" s="2">
        <f t="shared" si="24"/>
        <v>3.333333333333333</v>
      </c>
      <c r="EO33" s="10">
        <v>2</v>
      </c>
      <c r="EP33" s="10">
        <v>2</v>
      </c>
      <c r="EQ33" s="10">
        <f t="shared" si="71"/>
        <v>0</v>
      </c>
      <c r="ER33" s="2">
        <f t="shared" si="72"/>
        <v>0</v>
      </c>
      <c r="ES33" s="10">
        <v>1982.5</v>
      </c>
      <c r="ET33" s="10">
        <v>720</v>
      </c>
      <c r="EU33" s="10">
        <f t="shared" si="73"/>
        <v>1262.5</v>
      </c>
      <c r="EV33" s="2">
        <f t="shared" si="25"/>
        <v>601.19047619047615</v>
      </c>
      <c r="EW33">
        <v>1</v>
      </c>
      <c r="EX33">
        <v>0</v>
      </c>
      <c r="EY33" s="10">
        <f t="shared" si="74"/>
        <v>1</v>
      </c>
      <c r="EZ33" s="2">
        <f t="shared" si="26"/>
        <v>0.47619047619047616</v>
      </c>
      <c r="FA33">
        <v>1</v>
      </c>
      <c r="FB33">
        <v>0</v>
      </c>
      <c r="FC33" s="10">
        <f t="shared" si="75"/>
        <v>1</v>
      </c>
      <c r="FD33" s="2">
        <f t="shared" si="27"/>
        <v>0.47619047619047616</v>
      </c>
      <c r="FE33">
        <f t="shared" si="76"/>
        <v>2</v>
      </c>
      <c r="FF33">
        <f t="shared" si="77"/>
        <v>0</v>
      </c>
      <c r="FG33" s="10">
        <f t="shared" si="78"/>
        <v>2</v>
      </c>
      <c r="FH33" s="2">
        <f t="shared" si="28"/>
        <v>0.95238095238095233</v>
      </c>
      <c r="FI33">
        <v>2</v>
      </c>
      <c r="FJ33">
        <v>0</v>
      </c>
      <c r="FK33" s="10">
        <f t="shared" si="79"/>
        <v>2</v>
      </c>
      <c r="FL33" s="2">
        <f t="shared" si="80"/>
        <v>0.95238095238095233</v>
      </c>
      <c r="FM33">
        <v>1</v>
      </c>
      <c r="FN33">
        <v>0</v>
      </c>
      <c r="FO33" s="10">
        <f t="shared" si="81"/>
        <v>1</v>
      </c>
      <c r="FP33" s="2">
        <f t="shared" si="82"/>
        <v>0.47619047619047616</v>
      </c>
      <c r="FQ33">
        <v>2</v>
      </c>
      <c r="FR33">
        <v>0</v>
      </c>
      <c r="FS33" s="10">
        <f t="shared" si="83"/>
        <v>2</v>
      </c>
      <c r="FT33" s="2">
        <f t="shared" si="84"/>
        <v>0.95238095238095233</v>
      </c>
      <c r="FU33" s="10">
        <f t="shared" si="85"/>
        <v>5</v>
      </c>
      <c r="FV33" s="10">
        <f t="shared" si="86"/>
        <v>0</v>
      </c>
      <c r="FW33" s="10">
        <f t="shared" si="87"/>
        <v>5</v>
      </c>
      <c r="FX33" s="2">
        <f t="shared" si="88"/>
        <v>2.3809523809523809</v>
      </c>
      <c r="FY33">
        <v>1</v>
      </c>
      <c r="FZ33">
        <v>0</v>
      </c>
      <c r="GA33" s="10">
        <f t="shared" si="89"/>
        <v>1</v>
      </c>
      <c r="GB33" s="2">
        <f t="shared" si="90"/>
        <v>0.47619047619047616</v>
      </c>
      <c r="GC33">
        <f t="shared" si="91"/>
        <v>8</v>
      </c>
      <c r="GD33">
        <f t="shared" si="92"/>
        <v>0</v>
      </c>
      <c r="GE33" s="10">
        <f t="shared" si="93"/>
        <v>8</v>
      </c>
      <c r="GF33" s="2">
        <f t="shared" si="94"/>
        <v>3.8095238095238093</v>
      </c>
    </row>
    <row r="34" spans="1:188" x14ac:dyDescent="0.2">
      <c r="A34" t="s">
        <v>21</v>
      </c>
      <c r="B34" t="s">
        <v>32</v>
      </c>
      <c r="C34" s="1">
        <v>53.8</v>
      </c>
      <c r="D34" s="1">
        <v>46</v>
      </c>
      <c r="E34" s="1">
        <f t="shared" si="29"/>
        <v>7.7999999999999972</v>
      </c>
      <c r="F34">
        <v>6</v>
      </c>
      <c r="G34" t="s">
        <v>27</v>
      </c>
      <c r="H34" s="2">
        <v>11.172000000000001</v>
      </c>
      <c r="I34" s="2">
        <f t="shared" si="30"/>
        <v>11.172000000000001</v>
      </c>
      <c r="J34" s="2">
        <v>-1.7438</v>
      </c>
      <c r="K34" s="2">
        <v>-5.3236999999999997</v>
      </c>
      <c r="L34" s="2">
        <v>9.5658854004576703</v>
      </c>
      <c r="M34" s="2">
        <f t="shared" si="31"/>
        <v>9.5658854004576703</v>
      </c>
      <c r="N34" s="2">
        <v>-0.56300673913043497</v>
      </c>
      <c r="O34" s="2">
        <v>-4.8282621281464504</v>
      </c>
      <c r="P34" s="1">
        <f t="shared" si="32"/>
        <v>2.0541021193321365</v>
      </c>
      <c r="Q34" s="1">
        <v>6.6015300000000003</v>
      </c>
      <c r="R34" s="1">
        <v>6.0937200000000002</v>
      </c>
      <c r="S34" s="1">
        <v>6.0937200000000002</v>
      </c>
      <c r="T34" s="1">
        <v>3.4</v>
      </c>
      <c r="U34" s="1">
        <v>104.63152733247</v>
      </c>
      <c r="V34" s="1">
        <v>57.224918621409401</v>
      </c>
      <c r="W34" s="1">
        <v>28.5469845754399</v>
      </c>
      <c r="X34" s="2">
        <f t="shared" si="33"/>
        <v>0.4988558352402741</v>
      </c>
      <c r="Y34" s="1">
        <v>27.8922372227922</v>
      </c>
      <c r="Z34" s="1">
        <v>15.713936463544901</v>
      </c>
      <c r="AA34" s="2">
        <f t="shared" si="34"/>
        <v>0.56338028169014076</v>
      </c>
      <c r="AB34" s="1">
        <v>29.332681398617201</v>
      </c>
      <c r="AC34" s="1">
        <v>10.606907112892801</v>
      </c>
      <c r="AD34" s="2">
        <f t="shared" si="35"/>
        <v>0.36160714285714196</v>
      </c>
      <c r="AE34" s="1">
        <v>25.535146753260499</v>
      </c>
      <c r="AF34" s="1">
        <v>5.7617767032998</v>
      </c>
      <c r="AG34" s="2">
        <f t="shared" si="36"/>
        <v>0.22564102564102545</v>
      </c>
      <c r="AH34" s="1">
        <v>31.689771868148899</v>
      </c>
      <c r="AI34" s="1">
        <v>20.559066873137901</v>
      </c>
      <c r="AJ34" s="2">
        <f t="shared" si="37"/>
        <v>0.64876033057851179</v>
      </c>
      <c r="AK34" s="1">
        <v>27.368439340674101</v>
      </c>
      <c r="AL34" s="1">
        <v>7.7260187612429201</v>
      </c>
      <c r="AM34" s="2">
        <f t="shared" si="38"/>
        <v>0.28229665071770305</v>
      </c>
      <c r="AN34" s="1">
        <v>29.8564792807353</v>
      </c>
      <c r="AO34" s="1">
        <v>18.594824815194801</v>
      </c>
      <c r="AP34" s="2">
        <f t="shared" si="0"/>
        <v>0.62280701754385992</v>
      </c>
      <c r="AQ34" s="2">
        <v>2.8133352088901301E-4</v>
      </c>
      <c r="AR34" s="2">
        <v>0</v>
      </c>
      <c r="AS34">
        <v>1</v>
      </c>
      <c r="AT34">
        <v>1</v>
      </c>
      <c r="AU34" s="10">
        <f t="shared" si="39"/>
        <v>0</v>
      </c>
      <c r="AV34" s="2">
        <f t="shared" si="1"/>
        <v>0</v>
      </c>
      <c r="AW34">
        <v>1</v>
      </c>
      <c r="AX34">
        <v>1</v>
      </c>
      <c r="AY34" s="10">
        <f t="shared" si="40"/>
        <v>0</v>
      </c>
      <c r="AZ34" s="2">
        <f t="shared" si="2"/>
        <v>0</v>
      </c>
      <c r="BA34">
        <v>1</v>
      </c>
      <c r="BB34">
        <v>1</v>
      </c>
      <c r="BC34" s="10">
        <f t="shared" si="41"/>
        <v>0</v>
      </c>
      <c r="BD34" s="2">
        <f t="shared" si="3"/>
        <v>0</v>
      </c>
      <c r="BE34">
        <v>1</v>
      </c>
      <c r="BF34">
        <v>2</v>
      </c>
      <c r="BG34" s="10">
        <f t="shared" si="42"/>
        <v>-1</v>
      </c>
      <c r="BH34" s="2">
        <f t="shared" si="4"/>
        <v>-0.29411764705882354</v>
      </c>
      <c r="BI34">
        <v>2</v>
      </c>
      <c r="BJ34">
        <v>2</v>
      </c>
      <c r="BK34" s="10">
        <f t="shared" si="43"/>
        <v>0</v>
      </c>
      <c r="BL34" s="2">
        <f t="shared" si="44"/>
        <v>0</v>
      </c>
      <c r="BM34" s="10">
        <f t="shared" si="45"/>
        <v>4</v>
      </c>
      <c r="BN34" s="10">
        <f t="shared" si="46"/>
        <v>5</v>
      </c>
      <c r="BO34" s="10">
        <f t="shared" si="47"/>
        <v>-1</v>
      </c>
      <c r="BP34" s="2">
        <f t="shared" si="48"/>
        <v>-0.29411764705882354</v>
      </c>
      <c r="BQ34">
        <v>3</v>
      </c>
      <c r="BR34">
        <v>3</v>
      </c>
      <c r="BS34" s="10">
        <f t="shared" si="49"/>
        <v>0</v>
      </c>
      <c r="BT34" s="2">
        <f t="shared" si="5"/>
        <v>0</v>
      </c>
      <c r="BU34">
        <v>3</v>
      </c>
      <c r="BV34">
        <v>2</v>
      </c>
      <c r="BW34" s="10">
        <f t="shared" si="50"/>
        <v>1</v>
      </c>
      <c r="BX34" s="2">
        <f t="shared" si="6"/>
        <v>0.29411764705882354</v>
      </c>
      <c r="BY34">
        <v>2</v>
      </c>
      <c r="BZ34">
        <v>2</v>
      </c>
      <c r="CA34" s="10">
        <f t="shared" si="51"/>
        <v>0</v>
      </c>
      <c r="CB34" s="2">
        <f t="shared" si="7"/>
        <v>0</v>
      </c>
      <c r="CC34">
        <v>2</v>
      </c>
      <c r="CD34">
        <v>2</v>
      </c>
      <c r="CE34" s="10">
        <f t="shared" si="52"/>
        <v>0</v>
      </c>
      <c r="CF34" s="2">
        <f t="shared" si="8"/>
        <v>0</v>
      </c>
      <c r="CG34">
        <v>2</v>
      </c>
      <c r="CH34">
        <v>1</v>
      </c>
      <c r="CI34" s="10">
        <f t="shared" si="53"/>
        <v>1</v>
      </c>
      <c r="CJ34" s="2">
        <f t="shared" si="9"/>
        <v>0.29411764705882354</v>
      </c>
      <c r="CK34">
        <v>0</v>
      </c>
      <c r="CL34">
        <v>0</v>
      </c>
      <c r="CM34" s="10">
        <f t="shared" si="54"/>
        <v>0</v>
      </c>
      <c r="CN34" s="2">
        <f t="shared" si="10"/>
        <v>0</v>
      </c>
      <c r="CO34">
        <v>1</v>
      </c>
      <c r="CP34">
        <v>1</v>
      </c>
      <c r="CQ34" s="10">
        <f t="shared" si="55"/>
        <v>0</v>
      </c>
      <c r="CR34" s="2">
        <f t="shared" si="11"/>
        <v>0</v>
      </c>
      <c r="CS34">
        <v>0</v>
      </c>
      <c r="CT34">
        <v>0</v>
      </c>
      <c r="CU34" s="10">
        <f t="shared" si="56"/>
        <v>0</v>
      </c>
      <c r="CV34" s="2">
        <f t="shared" si="12"/>
        <v>0</v>
      </c>
      <c r="CW34">
        <v>1</v>
      </c>
      <c r="CX34">
        <v>1</v>
      </c>
      <c r="CY34" s="10">
        <f t="shared" si="57"/>
        <v>0</v>
      </c>
      <c r="CZ34" s="2">
        <f t="shared" si="13"/>
        <v>0</v>
      </c>
      <c r="DA34">
        <v>0</v>
      </c>
      <c r="DB34">
        <v>0</v>
      </c>
      <c r="DC34" s="10">
        <f t="shared" si="58"/>
        <v>0</v>
      </c>
      <c r="DD34" s="2">
        <f t="shared" si="14"/>
        <v>0</v>
      </c>
      <c r="DE34">
        <v>3</v>
      </c>
      <c r="DF34">
        <v>3</v>
      </c>
      <c r="DG34" s="10">
        <f t="shared" si="59"/>
        <v>0</v>
      </c>
      <c r="DH34" s="2">
        <f t="shared" si="15"/>
        <v>0</v>
      </c>
      <c r="DI34">
        <v>3</v>
      </c>
      <c r="DJ34">
        <v>3</v>
      </c>
      <c r="DK34" s="10">
        <f t="shared" si="60"/>
        <v>0</v>
      </c>
      <c r="DL34" s="2">
        <f t="shared" si="16"/>
        <v>0</v>
      </c>
      <c r="DM34">
        <v>3</v>
      </c>
      <c r="DN34">
        <v>3</v>
      </c>
      <c r="DO34" s="10">
        <f t="shared" si="61"/>
        <v>0</v>
      </c>
      <c r="DP34" s="2">
        <f t="shared" si="17"/>
        <v>0</v>
      </c>
      <c r="DQ34">
        <v>3</v>
      </c>
      <c r="DR34">
        <v>3</v>
      </c>
      <c r="DS34" s="10">
        <f t="shared" si="62"/>
        <v>0</v>
      </c>
      <c r="DT34" s="2">
        <f t="shared" si="18"/>
        <v>0</v>
      </c>
      <c r="DU34">
        <v>0</v>
      </c>
      <c r="DV34">
        <v>0</v>
      </c>
      <c r="DW34" s="10">
        <f t="shared" si="63"/>
        <v>0</v>
      </c>
      <c r="DX34" s="2">
        <f t="shared" si="19"/>
        <v>0</v>
      </c>
      <c r="DY34">
        <v>0</v>
      </c>
      <c r="DZ34">
        <v>0</v>
      </c>
      <c r="EA34" s="10">
        <f t="shared" si="64"/>
        <v>0</v>
      </c>
      <c r="EB34" s="2">
        <f t="shared" si="20"/>
        <v>0</v>
      </c>
      <c r="EC34" s="10">
        <f t="shared" si="65"/>
        <v>3</v>
      </c>
      <c r="ED34" s="10">
        <f t="shared" si="66"/>
        <v>3</v>
      </c>
      <c r="EE34" s="10">
        <f t="shared" si="67"/>
        <v>0</v>
      </c>
      <c r="EF34" s="2">
        <f t="shared" si="68"/>
        <v>0</v>
      </c>
      <c r="EG34">
        <v>4</v>
      </c>
      <c r="EH34">
        <v>4</v>
      </c>
      <c r="EI34" s="10">
        <f t="shared" si="69"/>
        <v>0</v>
      </c>
      <c r="EJ34" s="2">
        <f t="shared" si="21"/>
        <v>0</v>
      </c>
      <c r="EK34">
        <f t="shared" si="22"/>
        <v>36</v>
      </c>
      <c r="EL34">
        <f t="shared" si="23"/>
        <v>35</v>
      </c>
      <c r="EM34" s="10">
        <f t="shared" si="70"/>
        <v>1</v>
      </c>
      <c r="EN34" s="2">
        <f t="shared" si="24"/>
        <v>0.29411764705882354</v>
      </c>
      <c r="EO34" s="10">
        <v>2</v>
      </c>
      <c r="EP34" s="10">
        <v>2</v>
      </c>
      <c r="EQ34" s="10">
        <f t="shared" si="71"/>
        <v>0</v>
      </c>
      <c r="ER34" s="2">
        <f t="shared" si="72"/>
        <v>0</v>
      </c>
      <c r="ES34" s="10">
        <v>700</v>
      </c>
      <c r="ET34" s="10">
        <v>550</v>
      </c>
      <c r="EU34" s="10">
        <f t="shared" si="73"/>
        <v>150</v>
      </c>
      <c r="EV34" s="2">
        <f t="shared" si="25"/>
        <v>44.117647058823529</v>
      </c>
      <c r="EW34">
        <v>4</v>
      </c>
      <c r="EX34">
        <v>0</v>
      </c>
      <c r="EY34" s="10">
        <f t="shared" si="74"/>
        <v>4</v>
      </c>
      <c r="EZ34" s="2">
        <f t="shared" si="26"/>
        <v>1.1764705882352942</v>
      </c>
      <c r="FA34">
        <v>2</v>
      </c>
      <c r="FB34">
        <v>0</v>
      </c>
      <c r="FC34" s="10">
        <f t="shared" si="75"/>
        <v>2</v>
      </c>
      <c r="FD34" s="2">
        <f t="shared" si="27"/>
        <v>0.58823529411764708</v>
      </c>
      <c r="FE34">
        <f t="shared" si="76"/>
        <v>6</v>
      </c>
      <c r="FF34">
        <f t="shared" si="77"/>
        <v>0</v>
      </c>
      <c r="FG34" s="10">
        <f t="shared" si="78"/>
        <v>6</v>
      </c>
      <c r="FH34" s="2">
        <f t="shared" si="28"/>
        <v>1.7647058823529411</v>
      </c>
      <c r="FI34">
        <v>3</v>
      </c>
      <c r="FJ34">
        <v>1</v>
      </c>
      <c r="FK34" s="10">
        <f t="shared" si="79"/>
        <v>2</v>
      </c>
      <c r="FL34" s="2">
        <f t="shared" si="80"/>
        <v>0.58823529411764708</v>
      </c>
      <c r="FM34">
        <v>2</v>
      </c>
      <c r="FN34">
        <v>1</v>
      </c>
      <c r="FO34" s="10">
        <f t="shared" si="81"/>
        <v>1</v>
      </c>
      <c r="FP34" s="2">
        <f t="shared" si="82"/>
        <v>0.29411764705882354</v>
      </c>
      <c r="FQ34">
        <v>1</v>
      </c>
      <c r="FR34">
        <v>1</v>
      </c>
      <c r="FS34" s="10">
        <f t="shared" si="83"/>
        <v>0</v>
      </c>
      <c r="FT34" s="2">
        <f t="shared" si="84"/>
        <v>0</v>
      </c>
      <c r="FU34" s="10">
        <f t="shared" si="85"/>
        <v>6</v>
      </c>
      <c r="FV34" s="10">
        <f t="shared" si="86"/>
        <v>3</v>
      </c>
      <c r="FW34" s="10">
        <f t="shared" si="87"/>
        <v>3</v>
      </c>
      <c r="FX34" s="2">
        <f t="shared" si="88"/>
        <v>0.88235294117647056</v>
      </c>
      <c r="FY34">
        <v>2</v>
      </c>
      <c r="FZ34">
        <v>0</v>
      </c>
      <c r="GA34" s="10">
        <f t="shared" si="89"/>
        <v>2</v>
      </c>
      <c r="GB34" s="2">
        <f t="shared" si="90"/>
        <v>0.58823529411764708</v>
      </c>
      <c r="GC34">
        <f t="shared" si="91"/>
        <v>14</v>
      </c>
      <c r="GD34">
        <f t="shared" si="92"/>
        <v>3</v>
      </c>
      <c r="GE34" s="10">
        <f t="shared" si="93"/>
        <v>11</v>
      </c>
      <c r="GF34" s="2">
        <f t="shared" si="94"/>
        <v>3.2352941176470589</v>
      </c>
    </row>
    <row r="35" spans="1:188" x14ac:dyDescent="0.2">
      <c r="A35" t="s">
        <v>18</v>
      </c>
      <c r="B35" t="s">
        <v>31</v>
      </c>
      <c r="C35" s="1">
        <v>57.4</v>
      </c>
      <c r="D35" s="1">
        <v>40</v>
      </c>
      <c r="E35" s="1">
        <f t="shared" si="29"/>
        <v>17.399999999999999</v>
      </c>
      <c r="F35">
        <v>12</v>
      </c>
      <c r="G35" t="s">
        <v>27</v>
      </c>
      <c r="H35" s="2">
        <v>10.981</v>
      </c>
      <c r="I35" s="2">
        <f t="shared" si="30"/>
        <v>10.981</v>
      </c>
      <c r="J35" s="2">
        <v>-2.3515000000000001</v>
      </c>
      <c r="K35" s="2">
        <v>-3.1772</v>
      </c>
      <c r="L35" s="2">
        <v>12.4835960675039</v>
      </c>
      <c r="M35" s="2">
        <f t="shared" si="31"/>
        <v>12.4835960675039</v>
      </c>
      <c r="N35" s="2">
        <v>0.56441048665619897</v>
      </c>
      <c r="O35" s="2">
        <v>-3.15328485871271</v>
      </c>
      <c r="P35" s="1">
        <f t="shared" si="32"/>
        <v>3.2803812038012543</v>
      </c>
      <c r="Q35" s="1">
        <v>11.17182</v>
      </c>
      <c r="R35" s="1">
        <v>10.664009999999999</v>
      </c>
      <c r="S35" s="1">
        <v>7.1093400000000004</v>
      </c>
      <c r="T35" s="1">
        <v>2.6</v>
      </c>
      <c r="U35" s="1">
        <v>56.712528709835901</v>
      </c>
      <c r="V35" s="1">
        <v>166.82962545463499</v>
      </c>
      <c r="W35" s="1">
        <v>14.797290169838099</v>
      </c>
      <c r="X35" s="2">
        <f t="shared" si="33"/>
        <v>8.8697017268445769E-2</v>
      </c>
      <c r="Y35" s="1">
        <v>84.462408491553902</v>
      </c>
      <c r="Z35" s="1">
        <v>4.5832314685339401</v>
      </c>
      <c r="AA35" s="2">
        <f t="shared" si="34"/>
        <v>5.4263565891472958E-2</v>
      </c>
      <c r="AB35" s="1">
        <v>82.367216963081304</v>
      </c>
      <c r="AC35" s="1">
        <v>8.5117155844201609</v>
      </c>
      <c r="AD35" s="2">
        <f t="shared" si="35"/>
        <v>0.10333863275039738</v>
      </c>
      <c r="AE35" s="1">
        <v>77.260187612429206</v>
      </c>
      <c r="AF35" s="1">
        <v>0</v>
      </c>
      <c r="AG35" s="2">
        <f t="shared" si="36"/>
        <v>0</v>
      </c>
      <c r="AH35" s="1">
        <v>89.569437842206</v>
      </c>
      <c r="AI35" s="1">
        <v>13.094947052954099</v>
      </c>
      <c r="AJ35" s="2">
        <f t="shared" si="37"/>
        <v>0.1461988304093568</v>
      </c>
      <c r="AK35" s="1">
        <v>89.7003873127356</v>
      </c>
      <c r="AL35" s="1">
        <v>8.1188671728315391</v>
      </c>
      <c r="AM35" s="2">
        <f t="shared" si="38"/>
        <v>9.051094890510944E-2</v>
      </c>
      <c r="AN35" s="1">
        <v>77.129238141899606</v>
      </c>
      <c r="AO35" s="1">
        <v>4.9760798801225601</v>
      </c>
      <c r="AP35" s="2">
        <f t="shared" si="0"/>
        <v>6.4516129032258132E-2</v>
      </c>
      <c r="AQ35" s="2">
        <v>6.1565523306950001E-3</v>
      </c>
      <c r="AR35" s="2">
        <v>0</v>
      </c>
      <c r="AS35">
        <v>1</v>
      </c>
      <c r="AT35">
        <v>1</v>
      </c>
      <c r="AU35" s="10">
        <f t="shared" si="39"/>
        <v>0</v>
      </c>
      <c r="AV35" s="2">
        <f t="shared" si="1"/>
        <v>0</v>
      </c>
      <c r="AW35">
        <v>3</v>
      </c>
      <c r="AX35">
        <v>2</v>
      </c>
      <c r="AY35" s="10">
        <f t="shared" si="40"/>
        <v>1</v>
      </c>
      <c r="AZ35" s="2">
        <f t="shared" si="2"/>
        <v>0.38461538461538458</v>
      </c>
      <c r="BA35">
        <v>2</v>
      </c>
      <c r="BB35">
        <v>1</v>
      </c>
      <c r="BC35" s="10">
        <f t="shared" si="41"/>
        <v>1</v>
      </c>
      <c r="BD35" s="2">
        <f t="shared" si="3"/>
        <v>0.38461538461538458</v>
      </c>
      <c r="BE35">
        <v>2</v>
      </c>
      <c r="BF35">
        <v>0</v>
      </c>
      <c r="BG35" s="10">
        <f t="shared" si="42"/>
        <v>2</v>
      </c>
      <c r="BH35" s="2">
        <f t="shared" si="4"/>
        <v>0.76923076923076916</v>
      </c>
      <c r="BI35">
        <v>2</v>
      </c>
      <c r="BJ35">
        <v>2</v>
      </c>
      <c r="BK35" s="10">
        <f t="shared" si="43"/>
        <v>0</v>
      </c>
      <c r="BL35" s="2">
        <f t="shared" si="44"/>
        <v>0</v>
      </c>
      <c r="BM35" s="10">
        <f t="shared" si="45"/>
        <v>6</v>
      </c>
      <c r="BN35" s="10">
        <f t="shared" si="46"/>
        <v>3</v>
      </c>
      <c r="BO35" s="10">
        <f t="shared" si="47"/>
        <v>3</v>
      </c>
      <c r="BP35" s="2">
        <f t="shared" si="48"/>
        <v>1.1538461538461537</v>
      </c>
      <c r="BQ35">
        <v>4</v>
      </c>
      <c r="BR35">
        <v>3</v>
      </c>
      <c r="BS35" s="10">
        <f t="shared" si="49"/>
        <v>1</v>
      </c>
      <c r="BT35" s="2">
        <f t="shared" si="5"/>
        <v>0.38461538461538458</v>
      </c>
      <c r="BU35">
        <v>3</v>
      </c>
      <c r="BV35">
        <v>3</v>
      </c>
      <c r="BW35" s="10">
        <f t="shared" si="50"/>
        <v>0</v>
      </c>
      <c r="BX35" s="2">
        <f t="shared" si="6"/>
        <v>0</v>
      </c>
      <c r="BY35">
        <v>3</v>
      </c>
      <c r="BZ35">
        <v>2</v>
      </c>
      <c r="CA35" s="10">
        <f t="shared" si="51"/>
        <v>1</v>
      </c>
      <c r="CB35" s="2">
        <f t="shared" si="7"/>
        <v>0.38461538461538458</v>
      </c>
      <c r="CC35">
        <v>2</v>
      </c>
      <c r="CD35">
        <v>2</v>
      </c>
      <c r="CE35" s="10">
        <f t="shared" si="52"/>
        <v>0</v>
      </c>
      <c r="CF35" s="2">
        <f t="shared" si="8"/>
        <v>0</v>
      </c>
      <c r="CG35">
        <v>2</v>
      </c>
      <c r="CH35">
        <v>2</v>
      </c>
      <c r="CI35" s="10">
        <f t="shared" si="53"/>
        <v>0</v>
      </c>
      <c r="CJ35" s="2">
        <f t="shared" si="9"/>
        <v>0</v>
      </c>
      <c r="CK35">
        <v>2</v>
      </c>
      <c r="CL35">
        <v>1</v>
      </c>
      <c r="CM35" s="10">
        <f t="shared" si="54"/>
        <v>1</v>
      </c>
      <c r="CN35" s="2">
        <f t="shared" si="10"/>
        <v>0.38461538461538458</v>
      </c>
      <c r="CO35">
        <v>2</v>
      </c>
      <c r="CP35">
        <v>2</v>
      </c>
      <c r="CQ35" s="10">
        <f t="shared" si="55"/>
        <v>0</v>
      </c>
      <c r="CR35" s="2">
        <f t="shared" si="11"/>
        <v>0</v>
      </c>
      <c r="CS35">
        <v>0</v>
      </c>
      <c r="CT35">
        <v>0</v>
      </c>
      <c r="CU35" s="10">
        <f t="shared" si="56"/>
        <v>0</v>
      </c>
      <c r="CV35" s="2">
        <f t="shared" si="12"/>
        <v>0</v>
      </c>
      <c r="CW35">
        <v>3</v>
      </c>
      <c r="CX35">
        <v>2</v>
      </c>
      <c r="CY35" s="10">
        <f t="shared" si="57"/>
        <v>1</v>
      </c>
      <c r="CZ35" s="2">
        <f t="shared" si="13"/>
        <v>0.38461538461538458</v>
      </c>
      <c r="DA35">
        <v>1</v>
      </c>
      <c r="DB35">
        <v>1</v>
      </c>
      <c r="DC35" s="10">
        <f t="shared" si="58"/>
        <v>0</v>
      </c>
      <c r="DD35" s="2">
        <f t="shared" si="14"/>
        <v>0</v>
      </c>
      <c r="DE35">
        <v>3</v>
      </c>
      <c r="DF35">
        <v>3</v>
      </c>
      <c r="DG35" s="10">
        <f t="shared" si="59"/>
        <v>0</v>
      </c>
      <c r="DH35" s="2">
        <f t="shared" si="15"/>
        <v>0</v>
      </c>
      <c r="DI35">
        <v>0</v>
      </c>
      <c r="DJ35">
        <v>0</v>
      </c>
      <c r="DK35" s="10">
        <f t="shared" si="60"/>
        <v>0</v>
      </c>
      <c r="DL35" s="2">
        <f t="shared" si="16"/>
        <v>0</v>
      </c>
      <c r="DM35">
        <v>0</v>
      </c>
      <c r="DN35">
        <v>0</v>
      </c>
      <c r="DO35" s="10">
        <f t="shared" si="61"/>
        <v>0</v>
      </c>
      <c r="DP35" s="2">
        <f t="shared" si="17"/>
        <v>0</v>
      </c>
      <c r="DQ35">
        <v>0</v>
      </c>
      <c r="DR35">
        <v>0</v>
      </c>
      <c r="DS35" s="10">
        <f t="shared" si="62"/>
        <v>0</v>
      </c>
      <c r="DT35" s="2">
        <f t="shared" si="18"/>
        <v>0</v>
      </c>
      <c r="DU35">
        <v>3</v>
      </c>
      <c r="DV35">
        <v>3</v>
      </c>
      <c r="DW35" s="10">
        <f t="shared" si="63"/>
        <v>0</v>
      </c>
      <c r="DX35" s="2">
        <f t="shared" si="19"/>
        <v>0</v>
      </c>
      <c r="DY35">
        <v>0</v>
      </c>
      <c r="DZ35">
        <v>0</v>
      </c>
      <c r="EA35" s="10">
        <f t="shared" si="64"/>
        <v>0</v>
      </c>
      <c r="EB35" s="2">
        <f t="shared" si="20"/>
        <v>0</v>
      </c>
      <c r="EC35" s="10">
        <f t="shared" si="65"/>
        <v>3</v>
      </c>
      <c r="ED35" s="10">
        <f t="shared" si="66"/>
        <v>3</v>
      </c>
      <c r="EE35" s="10">
        <f t="shared" si="67"/>
        <v>0</v>
      </c>
      <c r="EF35" s="2">
        <f t="shared" si="68"/>
        <v>0</v>
      </c>
      <c r="EG35">
        <v>3</v>
      </c>
      <c r="EH35">
        <v>1</v>
      </c>
      <c r="EI35" s="10">
        <f t="shared" si="69"/>
        <v>2</v>
      </c>
      <c r="EJ35" s="2">
        <f t="shared" si="21"/>
        <v>0.76923076923076916</v>
      </c>
      <c r="EK35">
        <f t="shared" si="22"/>
        <v>41</v>
      </c>
      <c r="EL35">
        <f t="shared" si="23"/>
        <v>31</v>
      </c>
      <c r="EM35" s="10">
        <f t="shared" si="70"/>
        <v>10</v>
      </c>
      <c r="EN35" s="2">
        <f t="shared" si="24"/>
        <v>3.8461538461538458</v>
      </c>
      <c r="EO35" s="10">
        <v>3</v>
      </c>
      <c r="EP35" s="10">
        <v>3</v>
      </c>
      <c r="EQ35" s="10">
        <f t="shared" si="71"/>
        <v>0</v>
      </c>
      <c r="ER35" s="2">
        <f t="shared" si="72"/>
        <v>0</v>
      </c>
      <c r="ES35" s="10">
        <v>872</v>
      </c>
      <c r="ET35" s="10">
        <v>300</v>
      </c>
      <c r="EU35" s="10">
        <f t="shared" si="73"/>
        <v>572</v>
      </c>
      <c r="EV35" s="2">
        <f t="shared" si="25"/>
        <v>220</v>
      </c>
      <c r="EW35">
        <v>1</v>
      </c>
      <c r="EX35">
        <v>2</v>
      </c>
      <c r="EY35" s="10">
        <f t="shared" si="74"/>
        <v>-1</v>
      </c>
      <c r="EZ35" s="2">
        <f t="shared" si="26"/>
        <v>-0.38461538461538458</v>
      </c>
      <c r="FA35">
        <v>2</v>
      </c>
      <c r="FB35">
        <v>0</v>
      </c>
      <c r="FC35" s="10">
        <f t="shared" si="75"/>
        <v>2</v>
      </c>
      <c r="FD35" s="2">
        <f t="shared" si="27"/>
        <v>0.76923076923076916</v>
      </c>
      <c r="FE35">
        <f t="shared" si="76"/>
        <v>3</v>
      </c>
      <c r="FF35">
        <f t="shared" si="77"/>
        <v>2</v>
      </c>
      <c r="FG35" s="10">
        <f t="shared" si="78"/>
        <v>1</v>
      </c>
      <c r="FH35" s="2">
        <f t="shared" si="28"/>
        <v>0.38461538461538458</v>
      </c>
      <c r="FI35">
        <v>1</v>
      </c>
      <c r="FJ35">
        <v>0</v>
      </c>
      <c r="FK35" s="10">
        <f t="shared" si="79"/>
        <v>1</v>
      </c>
      <c r="FL35" s="2">
        <f t="shared" si="80"/>
        <v>0.38461538461538458</v>
      </c>
      <c r="FM35">
        <v>2</v>
      </c>
      <c r="FN35">
        <v>0</v>
      </c>
      <c r="FO35" s="10">
        <f t="shared" si="81"/>
        <v>2</v>
      </c>
      <c r="FP35" s="2">
        <f t="shared" si="82"/>
        <v>0.76923076923076916</v>
      </c>
      <c r="FQ35">
        <v>2</v>
      </c>
      <c r="FR35">
        <v>0</v>
      </c>
      <c r="FS35" s="10">
        <f t="shared" si="83"/>
        <v>2</v>
      </c>
      <c r="FT35" s="2">
        <f t="shared" si="84"/>
        <v>0.76923076923076916</v>
      </c>
      <c r="FU35" s="10">
        <f t="shared" si="85"/>
        <v>5</v>
      </c>
      <c r="FV35" s="10">
        <f t="shared" si="86"/>
        <v>0</v>
      </c>
      <c r="FW35" s="10">
        <f t="shared" si="87"/>
        <v>5</v>
      </c>
      <c r="FX35" s="2">
        <f t="shared" si="88"/>
        <v>1.9230769230769229</v>
      </c>
      <c r="FY35">
        <v>0</v>
      </c>
      <c r="FZ35">
        <v>0</v>
      </c>
      <c r="GA35" s="10">
        <f t="shared" si="89"/>
        <v>0</v>
      </c>
      <c r="GB35" s="2">
        <f t="shared" si="90"/>
        <v>0</v>
      </c>
      <c r="GC35">
        <f t="shared" si="91"/>
        <v>8</v>
      </c>
      <c r="GD35">
        <f t="shared" si="92"/>
        <v>2</v>
      </c>
      <c r="GE35" s="10">
        <f t="shared" si="93"/>
        <v>6</v>
      </c>
      <c r="GF35" s="2">
        <f t="shared" si="94"/>
        <v>2.3076923076923075</v>
      </c>
    </row>
    <row r="36" spans="1:188" x14ac:dyDescent="0.2">
      <c r="A36" t="s">
        <v>15</v>
      </c>
      <c r="B36" t="s">
        <v>32</v>
      </c>
      <c r="C36" s="1">
        <v>58.1</v>
      </c>
      <c r="D36" s="1">
        <v>52</v>
      </c>
      <c r="E36" s="1">
        <f t="shared" si="29"/>
        <v>6.1000000000000014</v>
      </c>
      <c r="F36">
        <v>24</v>
      </c>
      <c r="G36" t="s">
        <v>27</v>
      </c>
      <c r="H36" s="2">
        <v>12.334</v>
      </c>
      <c r="I36" s="2">
        <f t="shared" si="30"/>
        <v>12.334</v>
      </c>
      <c r="J36" s="2">
        <v>-3.8761000000000001</v>
      </c>
      <c r="K36" s="2">
        <v>-3.4262999999999999</v>
      </c>
      <c r="L36" s="2">
        <v>10.7009212995595</v>
      </c>
      <c r="M36" s="2">
        <f t="shared" si="31"/>
        <v>10.7009212995595</v>
      </c>
      <c r="N36" s="2">
        <v>-0.65545519823788501</v>
      </c>
      <c r="O36" s="2">
        <v>-3.19170888766517</v>
      </c>
      <c r="P36" s="1">
        <f t="shared" si="32"/>
        <v>3.6186367558704005</v>
      </c>
      <c r="Q36" s="1">
        <v>8.6327700000000007</v>
      </c>
      <c r="R36" s="1">
        <v>9.1405799999999999</v>
      </c>
      <c r="S36" s="1">
        <v>7.1093400000000004</v>
      </c>
      <c r="T36" s="1">
        <v>2.5</v>
      </c>
      <c r="U36" s="1">
        <v>66.544243019230294</v>
      </c>
      <c r="V36" s="1">
        <v>118.902119240823</v>
      </c>
      <c r="W36" s="1">
        <v>27.106540399615</v>
      </c>
      <c r="X36" s="2">
        <f t="shared" si="33"/>
        <v>0.22797356828193888</v>
      </c>
      <c r="Y36" s="1">
        <v>65.736634205829603</v>
      </c>
      <c r="Z36" s="1">
        <v>18.3329258741357</v>
      </c>
      <c r="AA36" s="2">
        <f t="shared" si="34"/>
        <v>0.27888446215139373</v>
      </c>
      <c r="AB36" s="1">
        <v>53.165485034993601</v>
      </c>
      <c r="AC36" s="1">
        <v>7.2022208791247602</v>
      </c>
      <c r="AD36" s="2">
        <f t="shared" si="35"/>
        <v>0.13546798029556673</v>
      </c>
      <c r="AE36" s="1">
        <v>64.296190030004595</v>
      </c>
      <c r="AF36" s="1">
        <v>0</v>
      </c>
      <c r="AG36" s="2">
        <f t="shared" si="36"/>
        <v>0</v>
      </c>
      <c r="AH36" s="1">
        <v>54.605929210818601</v>
      </c>
      <c r="AI36" s="1">
        <v>25.535146753260499</v>
      </c>
      <c r="AJ36" s="2">
        <f t="shared" si="37"/>
        <v>0.46762589928057557</v>
      </c>
      <c r="AK36" s="1">
        <v>61.808150089943403</v>
      </c>
      <c r="AL36" s="1">
        <v>3.5356357042976101</v>
      </c>
      <c r="AM36" s="2">
        <f t="shared" si="38"/>
        <v>5.7203389830508475E-2</v>
      </c>
      <c r="AN36" s="1">
        <v>57.0939691508799</v>
      </c>
      <c r="AO36" s="1">
        <v>21.999511048962901</v>
      </c>
      <c r="AP36" s="2">
        <f t="shared" si="0"/>
        <v>0.38532110091743127</v>
      </c>
      <c r="AQ36" s="2">
        <v>1.4833924540471E-2</v>
      </c>
      <c r="AR36" s="2"/>
      <c r="AS36">
        <v>3</v>
      </c>
      <c r="AT36">
        <v>2</v>
      </c>
      <c r="AU36" s="10">
        <f t="shared" si="39"/>
        <v>1</v>
      </c>
      <c r="AV36" s="2">
        <f t="shared" si="1"/>
        <v>0.4</v>
      </c>
      <c r="AW36">
        <v>3</v>
      </c>
      <c r="AX36">
        <v>2</v>
      </c>
      <c r="AY36" s="10">
        <f t="shared" si="40"/>
        <v>1</v>
      </c>
      <c r="AZ36" s="2">
        <f t="shared" si="2"/>
        <v>0.4</v>
      </c>
      <c r="BA36">
        <v>1</v>
      </c>
      <c r="BB36">
        <v>0</v>
      </c>
      <c r="BC36" s="10">
        <f t="shared" si="41"/>
        <v>1</v>
      </c>
      <c r="BD36" s="2">
        <f t="shared" si="3"/>
        <v>0.4</v>
      </c>
      <c r="BE36">
        <v>3</v>
      </c>
      <c r="BF36">
        <v>2</v>
      </c>
      <c r="BG36" s="10">
        <f t="shared" si="42"/>
        <v>1</v>
      </c>
      <c r="BH36" s="2">
        <f t="shared" si="4"/>
        <v>0.4</v>
      </c>
      <c r="BI36">
        <v>3</v>
      </c>
      <c r="BJ36">
        <v>1</v>
      </c>
      <c r="BK36" s="10">
        <f t="shared" si="43"/>
        <v>2</v>
      </c>
      <c r="BL36" s="2">
        <f t="shared" si="44"/>
        <v>0.8</v>
      </c>
      <c r="BM36" s="10">
        <f t="shared" si="45"/>
        <v>7</v>
      </c>
      <c r="BN36" s="10">
        <f t="shared" si="46"/>
        <v>3</v>
      </c>
      <c r="BO36" s="10">
        <f t="shared" si="47"/>
        <v>4</v>
      </c>
      <c r="BP36" s="2">
        <f t="shared" si="48"/>
        <v>1.6</v>
      </c>
      <c r="BQ36">
        <v>4</v>
      </c>
      <c r="BR36">
        <v>3</v>
      </c>
      <c r="BS36" s="10">
        <f t="shared" si="49"/>
        <v>1</v>
      </c>
      <c r="BT36" s="2">
        <f t="shared" si="5"/>
        <v>0.4</v>
      </c>
      <c r="BU36">
        <v>3</v>
      </c>
      <c r="BV36">
        <v>2</v>
      </c>
      <c r="BW36" s="10">
        <f t="shared" si="50"/>
        <v>1</v>
      </c>
      <c r="BX36" s="2">
        <f t="shared" si="6"/>
        <v>0.4</v>
      </c>
      <c r="BY36">
        <v>4</v>
      </c>
      <c r="BZ36">
        <v>2</v>
      </c>
      <c r="CA36" s="10">
        <f t="shared" si="51"/>
        <v>2</v>
      </c>
      <c r="CB36" s="2">
        <f t="shared" si="7"/>
        <v>0.8</v>
      </c>
      <c r="CC36">
        <v>3</v>
      </c>
      <c r="CD36">
        <v>2</v>
      </c>
      <c r="CE36" s="10">
        <f t="shared" si="52"/>
        <v>1</v>
      </c>
      <c r="CF36" s="2">
        <f t="shared" si="8"/>
        <v>0.4</v>
      </c>
      <c r="CG36">
        <v>3</v>
      </c>
      <c r="CH36">
        <v>2</v>
      </c>
      <c r="CI36" s="10">
        <f t="shared" si="53"/>
        <v>1</v>
      </c>
      <c r="CJ36" s="2">
        <f t="shared" si="9"/>
        <v>0.4</v>
      </c>
      <c r="CK36">
        <v>3</v>
      </c>
      <c r="CL36">
        <v>0</v>
      </c>
      <c r="CM36" s="10">
        <f t="shared" si="54"/>
        <v>3</v>
      </c>
      <c r="CN36" s="2">
        <f t="shared" si="10"/>
        <v>1.2</v>
      </c>
      <c r="CO36">
        <v>4</v>
      </c>
      <c r="CP36">
        <v>3</v>
      </c>
      <c r="CQ36" s="10">
        <f t="shared" si="55"/>
        <v>1</v>
      </c>
      <c r="CR36" s="2">
        <f t="shared" si="11"/>
        <v>0.4</v>
      </c>
      <c r="CS36">
        <v>4</v>
      </c>
      <c r="CT36">
        <v>4</v>
      </c>
      <c r="CU36" s="10">
        <f t="shared" si="56"/>
        <v>0</v>
      </c>
      <c r="CV36" s="2">
        <f t="shared" si="12"/>
        <v>0</v>
      </c>
      <c r="CX36">
        <v>3</v>
      </c>
      <c r="CY36" s="11">
        <f t="shared" si="57"/>
        <v>-3</v>
      </c>
      <c r="CZ36" s="5">
        <f t="shared" si="13"/>
        <v>-1.2</v>
      </c>
      <c r="DB36">
        <v>2</v>
      </c>
      <c r="DC36" s="11">
        <f t="shared" si="58"/>
        <v>-2</v>
      </c>
      <c r="DD36" s="5">
        <f t="shared" si="14"/>
        <v>-0.8</v>
      </c>
      <c r="DE36">
        <v>4</v>
      </c>
      <c r="DF36">
        <v>3</v>
      </c>
      <c r="DG36" s="10">
        <f t="shared" si="59"/>
        <v>1</v>
      </c>
      <c r="DH36" s="2">
        <f t="shared" si="15"/>
        <v>0.4</v>
      </c>
      <c r="DI36">
        <v>0</v>
      </c>
      <c r="DJ36">
        <v>0</v>
      </c>
      <c r="DK36" s="10">
        <f t="shared" si="60"/>
        <v>0</v>
      </c>
      <c r="DL36" s="2">
        <f t="shared" si="16"/>
        <v>0</v>
      </c>
      <c r="DM36">
        <v>0</v>
      </c>
      <c r="DN36">
        <v>0</v>
      </c>
      <c r="DO36" s="10">
        <f t="shared" si="61"/>
        <v>0</v>
      </c>
      <c r="DP36" s="2">
        <f t="shared" si="17"/>
        <v>0</v>
      </c>
      <c r="DQ36">
        <v>0</v>
      </c>
      <c r="DR36">
        <v>0</v>
      </c>
      <c r="DS36" s="10">
        <f t="shared" si="62"/>
        <v>0</v>
      </c>
      <c r="DT36" s="2">
        <f t="shared" si="18"/>
        <v>0</v>
      </c>
      <c r="DU36">
        <v>0</v>
      </c>
      <c r="DV36">
        <v>0</v>
      </c>
      <c r="DW36" s="10">
        <f t="shared" si="63"/>
        <v>0</v>
      </c>
      <c r="DX36" s="2">
        <f t="shared" si="19"/>
        <v>0</v>
      </c>
      <c r="DY36">
        <v>0</v>
      </c>
      <c r="DZ36">
        <v>0</v>
      </c>
      <c r="EA36" s="10">
        <f t="shared" si="64"/>
        <v>0</v>
      </c>
      <c r="EB36" s="2">
        <f t="shared" si="20"/>
        <v>0</v>
      </c>
      <c r="EC36" s="10">
        <f t="shared" si="65"/>
        <v>0</v>
      </c>
      <c r="ED36" s="10">
        <f t="shared" si="66"/>
        <v>0</v>
      </c>
      <c r="EE36" s="10">
        <f t="shared" si="67"/>
        <v>0</v>
      </c>
      <c r="EF36" s="2">
        <f t="shared" si="68"/>
        <v>0</v>
      </c>
      <c r="EG36">
        <v>0</v>
      </c>
      <c r="EH36">
        <v>0</v>
      </c>
      <c r="EI36" s="10">
        <f t="shared" si="69"/>
        <v>0</v>
      </c>
      <c r="EJ36" s="2">
        <f t="shared" si="21"/>
        <v>0</v>
      </c>
      <c r="EK36" s="3">
        <f t="shared" si="22"/>
        <v>45</v>
      </c>
      <c r="EL36">
        <f t="shared" si="23"/>
        <v>33</v>
      </c>
      <c r="EM36" s="11">
        <f t="shared" si="70"/>
        <v>12</v>
      </c>
      <c r="EN36" s="5">
        <f t="shared" si="24"/>
        <v>4.8</v>
      </c>
      <c r="EO36" s="10">
        <v>5</v>
      </c>
      <c r="EP36" s="10">
        <v>4</v>
      </c>
      <c r="EQ36" s="10">
        <f t="shared" si="71"/>
        <v>1</v>
      </c>
      <c r="ER36" s="2">
        <f t="shared" si="72"/>
        <v>0.4</v>
      </c>
      <c r="ES36" s="10">
        <v>750</v>
      </c>
      <c r="ET36" s="10">
        <v>150</v>
      </c>
      <c r="EU36" s="10">
        <f t="shared" si="73"/>
        <v>600</v>
      </c>
      <c r="EV36" s="2">
        <f t="shared" si="25"/>
        <v>240</v>
      </c>
      <c r="EW36">
        <v>3</v>
      </c>
      <c r="EX36">
        <v>1</v>
      </c>
      <c r="EY36" s="10">
        <f t="shared" si="74"/>
        <v>2</v>
      </c>
      <c r="EZ36" s="2">
        <f t="shared" si="26"/>
        <v>0.8</v>
      </c>
      <c r="FA36">
        <v>3</v>
      </c>
      <c r="FB36">
        <v>2</v>
      </c>
      <c r="FC36" s="10">
        <f t="shared" si="75"/>
        <v>1</v>
      </c>
      <c r="FD36" s="2">
        <f t="shared" si="27"/>
        <v>0.4</v>
      </c>
      <c r="FE36">
        <f t="shared" si="76"/>
        <v>6</v>
      </c>
      <c r="FF36">
        <f t="shared" si="77"/>
        <v>3</v>
      </c>
      <c r="FG36" s="10">
        <f t="shared" si="78"/>
        <v>3</v>
      </c>
      <c r="FH36" s="2">
        <f t="shared" si="28"/>
        <v>1.2</v>
      </c>
      <c r="FI36">
        <v>1</v>
      </c>
      <c r="FJ36">
        <v>0</v>
      </c>
      <c r="FK36" s="10">
        <f t="shared" si="79"/>
        <v>1</v>
      </c>
      <c r="FL36" s="2">
        <f t="shared" si="80"/>
        <v>0.4</v>
      </c>
      <c r="FM36">
        <v>2</v>
      </c>
      <c r="FN36">
        <v>0</v>
      </c>
      <c r="FO36" s="10">
        <f t="shared" si="81"/>
        <v>2</v>
      </c>
      <c r="FP36" s="2">
        <f t="shared" si="82"/>
        <v>0.8</v>
      </c>
      <c r="FQ36">
        <v>1</v>
      </c>
      <c r="FR36">
        <v>0</v>
      </c>
      <c r="FS36" s="10">
        <f t="shared" si="83"/>
        <v>1</v>
      </c>
      <c r="FT36" s="2">
        <f t="shared" si="84"/>
        <v>0.4</v>
      </c>
      <c r="FU36" s="10">
        <f t="shared" si="85"/>
        <v>4</v>
      </c>
      <c r="FV36" s="10">
        <f t="shared" si="86"/>
        <v>0</v>
      </c>
      <c r="FW36" s="10">
        <f t="shared" si="87"/>
        <v>4</v>
      </c>
      <c r="FX36" s="2">
        <f t="shared" si="88"/>
        <v>1.6</v>
      </c>
      <c r="FY36">
        <v>2</v>
      </c>
      <c r="FZ36">
        <v>0</v>
      </c>
      <c r="GA36" s="10">
        <f t="shared" si="89"/>
        <v>2</v>
      </c>
      <c r="GB36" s="2">
        <f t="shared" si="90"/>
        <v>0.8</v>
      </c>
      <c r="GC36">
        <f t="shared" si="91"/>
        <v>12</v>
      </c>
      <c r="GD36">
        <f t="shared" si="92"/>
        <v>3</v>
      </c>
      <c r="GE36" s="10">
        <f t="shared" si="93"/>
        <v>9</v>
      </c>
      <c r="GF36" s="2">
        <f t="shared" si="94"/>
        <v>3.6</v>
      </c>
    </row>
    <row r="37" spans="1:188" x14ac:dyDescent="0.2">
      <c r="A37" t="s">
        <v>23</v>
      </c>
      <c r="B37" t="s">
        <v>31</v>
      </c>
      <c r="C37" s="1">
        <v>69.5</v>
      </c>
      <c r="D37" s="1">
        <v>61</v>
      </c>
      <c r="E37" s="1">
        <f t="shared" si="29"/>
        <v>8.5</v>
      </c>
      <c r="F37">
        <v>6</v>
      </c>
      <c r="G37" t="s">
        <v>27</v>
      </c>
      <c r="H37" s="2">
        <v>11.86</v>
      </c>
      <c r="I37" s="2">
        <f t="shared" si="30"/>
        <v>11.86</v>
      </c>
      <c r="J37" s="2">
        <v>-2.2408999999999999</v>
      </c>
      <c r="K37" s="2">
        <v>0.27887000000000001</v>
      </c>
      <c r="L37" s="2">
        <v>13.4661465438109</v>
      </c>
      <c r="M37" s="2">
        <f t="shared" si="31"/>
        <v>13.4661465438109</v>
      </c>
      <c r="N37" s="2">
        <v>-1.90905484005563</v>
      </c>
      <c r="O37" s="2">
        <v>-4.0864932684283497</v>
      </c>
      <c r="P37" s="1">
        <f t="shared" si="32"/>
        <v>4.6632847217082567</v>
      </c>
      <c r="Q37" s="1">
        <v>7.6171499999999996</v>
      </c>
      <c r="R37" s="1">
        <v>8.6327700000000007</v>
      </c>
      <c r="S37" s="1">
        <v>4.57029</v>
      </c>
      <c r="T37" s="1">
        <v>3.2</v>
      </c>
      <c r="U37" s="1">
        <v>73.482916269479006</v>
      </c>
      <c r="V37" s="1">
        <v>94.152669310739995</v>
      </c>
      <c r="W37" s="1">
        <v>0</v>
      </c>
      <c r="X37" s="2">
        <f t="shared" si="33"/>
        <v>0</v>
      </c>
      <c r="Y37" s="1">
        <v>52.248838741286797</v>
      </c>
      <c r="Z37" s="1">
        <v>0</v>
      </c>
      <c r="AA37" s="2">
        <f t="shared" si="34"/>
        <v>0</v>
      </c>
      <c r="AB37" s="1">
        <v>41.903830569453099</v>
      </c>
      <c r="AC37" s="1">
        <v>0</v>
      </c>
      <c r="AD37" s="2">
        <f t="shared" si="35"/>
        <v>0</v>
      </c>
      <c r="AE37" s="1">
        <v>45.963264155868899</v>
      </c>
      <c r="AF37" s="1">
        <v>0</v>
      </c>
      <c r="AG37" s="2">
        <f t="shared" si="36"/>
        <v>0</v>
      </c>
      <c r="AH37" s="1">
        <v>48.189405154871103</v>
      </c>
      <c r="AI37" s="1">
        <v>0</v>
      </c>
      <c r="AJ37" s="2">
        <f t="shared" si="37"/>
        <v>0</v>
      </c>
      <c r="AK37" s="1">
        <v>50.677445094932402</v>
      </c>
      <c r="AL37" s="1">
        <v>0</v>
      </c>
      <c r="AM37" s="2">
        <f t="shared" si="38"/>
        <v>0</v>
      </c>
      <c r="AN37" s="1">
        <v>43.4752242158076</v>
      </c>
      <c r="AO37" s="1">
        <v>0</v>
      </c>
      <c r="AP37" s="2">
        <f t="shared" si="0"/>
        <v>0</v>
      </c>
      <c r="AQ37" s="2">
        <v>0</v>
      </c>
      <c r="AR37" s="2">
        <v>0</v>
      </c>
      <c r="AS37">
        <v>2</v>
      </c>
      <c r="AT37">
        <v>2</v>
      </c>
      <c r="AU37" s="10">
        <f t="shared" si="39"/>
        <v>0</v>
      </c>
      <c r="AV37" s="2">
        <f t="shared" si="1"/>
        <v>0</v>
      </c>
      <c r="AW37">
        <v>2</v>
      </c>
      <c r="AX37">
        <v>2</v>
      </c>
      <c r="AY37" s="10">
        <f t="shared" si="40"/>
        <v>0</v>
      </c>
      <c r="AZ37" s="2">
        <f t="shared" si="2"/>
        <v>0</v>
      </c>
      <c r="BA37">
        <v>2</v>
      </c>
      <c r="BB37">
        <v>2</v>
      </c>
      <c r="BC37" s="10">
        <f t="shared" si="41"/>
        <v>0</v>
      </c>
      <c r="BD37" s="2">
        <f t="shared" si="3"/>
        <v>0</v>
      </c>
      <c r="BE37">
        <v>3</v>
      </c>
      <c r="BF37">
        <v>3</v>
      </c>
      <c r="BG37" s="10">
        <f t="shared" si="42"/>
        <v>0</v>
      </c>
      <c r="BH37" s="2">
        <f t="shared" si="4"/>
        <v>0</v>
      </c>
      <c r="BI37">
        <v>2</v>
      </c>
      <c r="BJ37">
        <v>2</v>
      </c>
      <c r="BK37" s="10">
        <f t="shared" si="43"/>
        <v>0</v>
      </c>
      <c r="BL37" s="2">
        <f t="shared" si="44"/>
        <v>0</v>
      </c>
      <c r="BM37" s="10">
        <f t="shared" si="45"/>
        <v>7</v>
      </c>
      <c r="BN37" s="10">
        <f t="shared" si="46"/>
        <v>7</v>
      </c>
      <c r="BO37" s="10">
        <f t="shared" si="47"/>
        <v>0</v>
      </c>
      <c r="BP37" s="2">
        <f t="shared" si="48"/>
        <v>0</v>
      </c>
      <c r="BQ37">
        <v>2</v>
      </c>
      <c r="BR37">
        <v>2</v>
      </c>
      <c r="BS37" s="10">
        <f t="shared" si="49"/>
        <v>0</v>
      </c>
      <c r="BT37" s="2">
        <f t="shared" si="5"/>
        <v>0</v>
      </c>
      <c r="BU37">
        <v>3</v>
      </c>
      <c r="BV37">
        <v>3</v>
      </c>
      <c r="BW37" s="10">
        <f t="shared" si="50"/>
        <v>0</v>
      </c>
      <c r="BX37" s="2">
        <f t="shared" si="6"/>
        <v>0</v>
      </c>
      <c r="BY37">
        <v>3</v>
      </c>
      <c r="BZ37">
        <v>2</v>
      </c>
      <c r="CA37" s="10">
        <f t="shared" si="51"/>
        <v>1</v>
      </c>
      <c r="CB37" s="2">
        <f t="shared" si="7"/>
        <v>0.3125</v>
      </c>
      <c r="CC37">
        <v>2</v>
      </c>
      <c r="CD37">
        <v>2</v>
      </c>
      <c r="CE37" s="10">
        <f t="shared" si="52"/>
        <v>0</v>
      </c>
      <c r="CF37" s="2">
        <f t="shared" si="8"/>
        <v>0</v>
      </c>
      <c r="CG37">
        <v>1</v>
      </c>
      <c r="CH37">
        <v>1</v>
      </c>
      <c r="CI37" s="10">
        <f t="shared" si="53"/>
        <v>0</v>
      </c>
      <c r="CJ37" s="2">
        <f t="shared" si="9"/>
        <v>0</v>
      </c>
      <c r="CK37">
        <v>1</v>
      </c>
      <c r="CL37">
        <v>1</v>
      </c>
      <c r="CM37" s="10">
        <f t="shared" si="54"/>
        <v>0</v>
      </c>
      <c r="CN37" s="2">
        <f t="shared" si="10"/>
        <v>0</v>
      </c>
      <c r="CO37">
        <v>1</v>
      </c>
      <c r="CP37">
        <v>1</v>
      </c>
      <c r="CQ37" s="10">
        <f t="shared" si="55"/>
        <v>0</v>
      </c>
      <c r="CR37" s="2">
        <f t="shared" si="11"/>
        <v>0</v>
      </c>
      <c r="CS37">
        <v>0</v>
      </c>
      <c r="CT37">
        <v>0</v>
      </c>
      <c r="CU37" s="10">
        <f t="shared" si="56"/>
        <v>0</v>
      </c>
      <c r="CV37" s="2">
        <f t="shared" si="12"/>
        <v>0</v>
      </c>
      <c r="CW37">
        <v>0</v>
      </c>
      <c r="CX37">
        <v>0</v>
      </c>
      <c r="CY37" s="10">
        <f t="shared" si="57"/>
        <v>0</v>
      </c>
      <c r="CZ37" s="2">
        <f t="shared" si="13"/>
        <v>0</v>
      </c>
      <c r="DA37">
        <v>1</v>
      </c>
      <c r="DB37">
        <v>1</v>
      </c>
      <c r="DC37" s="10">
        <f t="shared" si="58"/>
        <v>0</v>
      </c>
      <c r="DD37" s="2">
        <f t="shared" si="14"/>
        <v>0</v>
      </c>
      <c r="DE37">
        <v>1</v>
      </c>
      <c r="DF37">
        <v>1</v>
      </c>
      <c r="DG37" s="10">
        <f t="shared" si="59"/>
        <v>0</v>
      </c>
      <c r="DH37" s="2">
        <f t="shared" si="15"/>
        <v>0</v>
      </c>
      <c r="DI37">
        <v>0</v>
      </c>
      <c r="DJ37">
        <v>0</v>
      </c>
      <c r="DK37" s="10">
        <f t="shared" si="60"/>
        <v>0</v>
      </c>
      <c r="DL37" s="2">
        <f t="shared" si="16"/>
        <v>0</v>
      </c>
      <c r="DM37">
        <v>0</v>
      </c>
      <c r="DN37">
        <v>0</v>
      </c>
      <c r="DO37" s="10">
        <f t="shared" si="61"/>
        <v>0</v>
      </c>
      <c r="DP37" s="2">
        <f t="shared" si="17"/>
        <v>0</v>
      </c>
      <c r="DQ37">
        <v>0</v>
      </c>
      <c r="DR37">
        <v>0</v>
      </c>
      <c r="DS37" s="10">
        <f t="shared" si="62"/>
        <v>0</v>
      </c>
      <c r="DT37" s="2">
        <f t="shared" si="18"/>
        <v>0</v>
      </c>
      <c r="DU37">
        <v>0</v>
      </c>
      <c r="DV37">
        <v>0</v>
      </c>
      <c r="DW37" s="10">
        <f t="shared" si="63"/>
        <v>0</v>
      </c>
      <c r="DX37" s="2">
        <f t="shared" si="19"/>
        <v>0</v>
      </c>
      <c r="DY37">
        <v>0</v>
      </c>
      <c r="DZ37">
        <v>0</v>
      </c>
      <c r="EA37" s="10">
        <f t="shared" si="64"/>
        <v>0</v>
      </c>
      <c r="EB37" s="2">
        <f t="shared" si="20"/>
        <v>0</v>
      </c>
      <c r="EC37" s="10">
        <f t="shared" si="65"/>
        <v>0</v>
      </c>
      <c r="ED37" s="10">
        <f t="shared" si="66"/>
        <v>0</v>
      </c>
      <c r="EE37" s="10">
        <f t="shared" si="67"/>
        <v>0</v>
      </c>
      <c r="EF37" s="2">
        <f t="shared" si="68"/>
        <v>0</v>
      </c>
      <c r="EG37">
        <v>0</v>
      </c>
      <c r="EH37">
        <v>0</v>
      </c>
      <c r="EI37" s="10">
        <f t="shared" si="69"/>
        <v>0</v>
      </c>
      <c r="EJ37" s="2">
        <f t="shared" si="21"/>
        <v>0</v>
      </c>
      <c r="EK37">
        <f t="shared" si="22"/>
        <v>26</v>
      </c>
      <c r="EL37">
        <f t="shared" si="23"/>
        <v>25</v>
      </c>
      <c r="EM37" s="10">
        <f t="shared" si="70"/>
        <v>1</v>
      </c>
      <c r="EN37" s="2">
        <f t="shared" si="24"/>
        <v>0.3125</v>
      </c>
      <c r="EO37" s="10">
        <v>2</v>
      </c>
      <c r="EP37" s="10">
        <v>2</v>
      </c>
      <c r="EQ37" s="10">
        <f t="shared" si="71"/>
        <v>0</v>
      </c>
      <c r="ER37" s="2">
        <f t="shared" si="72"/>
        <v>0</v>
      </c>
      <c r="ES37" s="10">
        <v>2000</v>
      </c>
      <c r="ET37" s="10">
        <v>1300</v>
      </c>
      <c r="EU37" s="10">
        <f t="shared" si="73"/>
        <v>700</v>
      </c>
      <c r="EV37" s="2">
        <f t="shared" si="25"/>
        <v>218.75</v>
      </c>
      <c r="EW37">
        <v>1</v>
      </c>
      <c r="EX37">
        <v>0</v>
      </c>
      <c r="EY37" s="10">
        <f t="shared" si="74"/>
        <v>1</v>
      </c>
      <c r="EZ37" s="2">
        <f t="shared" si="26"/>
        <v>0.3125</v>
      </c>
      <c r="FA37">
        <v>1</v>
      </c>
      <c r="FB37">
        <v>0</v>
      </c>
      <c r="FC37" s="10">
        <f t="shared" si="75"/>
        <v>1</v>
      </c>
      <c r="FD37" s="2">
        <f t="shared" si="27"/>
        <v>0.3125</v>
      </c>
      <c r="FE37">
        <f t="shared" si="76"/>
        <v>2</v>
      </c>
      <c r="FF37">
        <f t="shared" si="77"/>
        <v>0</v>
      </c>
      <c r="FG37" s="10">
        <f t="shared" si="78"/>
        <v>2</v>
      </c>
      <c r="FH37" s="2">
        <f t="shared" si="28"/>
        <v>0.625</v>
      </c>
      <c r="FI37">
        <v>1</v>
      </c>
      <c r="FJ37">
        <v>1</v>
      </c>
      <c r="FK37" s="10">
        <f t="shared" si="79"/>
        <v>0</v>
      </c>
      <c r="FL37" s="2">
        <f t="shared" si="80"/>
        <v>0</v>
      </c>
      <c r="FM37">
        <v>1</v>
      </c>
      <c r="FN37">
        <v>1</v>
      </c>
      <c r="FO37" s="10">
        <f t="shared" si="81"/>
        <v>0</v>
      </c>
      <c r="FP37" s="2">
        <f t="shared" si="82"/>
        <v>0</v>
      </c>
      <c r="FQ37">
        <v>1</v>
      </c>
      <c r="FR37">
        <v>1</v>
      </c>
      <c r="FS37" s="10">
        <f t="shared" si="83"/>
        <v>0</v>
      </c>
      <c r="FT37" s="2">
        <f t="shared" si="84"/>
        <v>0</v>
      </c>
      <c r="FU37" s="10">
        <f t="shared" si="85"/>
        <v>3</v>
      </c>
      <c r="FV37" s="10">
        <f t="shared" si="86"/>
        <v>3</v>
      </c>
      <c r="FW37" s="10">
        <f t="shared" si="87"/>
        <v>0</v>
      </c>
      <c r="FX37" s="2">
        <f t="shared" si="88"/>
        <v>0</v>
      </c>
      <c r="FY37">
        <v>1</v>
      </c>
      <c r="FZ37">
        <v>1</v>
      </c>
      <c r="GA37" s="10">
        <f t="shared" si="89"/>
        <v>0</v>
      </c>
      <c r="GB37" s="2">
        <f t="shared" si="90"/>
        <v>0</v>
      </c>
      <c r="GC37">
        <f t="shared" si="91"/>
        <v>6</v>
      </c>
      <c r="GD37">
        <f t="shared" si="92"/>
        <v>4</v>
      </c>
      <c r="GE37" s="10">
        <f t="shared" si="93"/>
        <v>2</v>
      </c>
      <c r="GF37" s="2">
        <f t="shared" si="94"/>
        <v>0.625</v>
      </c>
    </row>
    <row r="38" spans="1:188" x14ac:dyDescent="0.2">
      <c r="A38" t="s">
        <v>9</v>
      </c>
      <c r="B38" t="s">
        <v>31</v>
      </c>
      <c r="C38" s="1">
        <v>64.5</v>
      </c>
      <c r="D38" s="1">
        <v>58</v>
      </c>
      <c r="E38" s="1">
        <f t="shared" si="29"/>
        <v>6.5</v>
      </c>
      <c r="F38">
        <v>6</v>
      </c>
      <c r="G38" t="s">
        <v>27</v>
      </c>
      <c r="H38" s="2">
        <v>11.032999999999999</v>
      </c>
      <c r="I38" s="2">
        <f t="shared" si="30"/>
        <v>11.032999999999999</v>
      </c>
      <c r="J38" s="2">
        <v>-2.9113000000000002</v>
      </c>
      <c r="K38" s="2">
        <v>-4.4724000000000004</v>
      </c>
      <c r="L38" s="2">
        <v>10.030010741483</v>
      </c>
      <c r="M38" s="2">
        <f t="shared" si="31"/>
        <v>10.030010741483</v>
      </c>
      <c r="N38" s="2">
        <v>-1.06090566132265</v>
      </c>
      <c r="O38" s="2">
        <v>-4.2436226452905697</v>
      </c>
      <c r="P38" s="1">
        <f t="shared" si="32"/>
        <v>2.1171409351617365</v>
      </c>
      <c r="Q38" s="1">
        <v>7.1093400000000004</v>
      </c>
      <c r="R38" s="1">
        <v>7.6171499999999996</v>
      </c>
      <c r="S38" s="1">
        <v>4.0624799999999999</v>
      </c>
      <c r="T38" s="1">
        <v>3.1</v>
      </c>
      <c r="U38" s="1">
        <v>95.464721471429399</v>
      </c>
      <c r="V38" s="1">
        <v>65.343785794240901</v>
      </c>
      <c r="W38" s="1">
        <v>30.249327692323899</v>
      </c>
      <c r="X38" s="2">
        <f t="shared" si="33"/>
        <v>0.46292585170340611</v>
      </c>
      <c r="Y38" s="1">
        <v>35.487306513505601</v>
      </c>
      <c r="Z38" s="1">
        <v>19.118622697313</v>
      </c>
      <c r="AA38" s="2">
        <f t="shared" si="34"/>
        <v>0.53874538745387512</v>
      </c>
      <c r="AB38" s="1">
        <v>29.8564792807353</v>
      </c>
      <c r="AC38" s="1">
        <v>10.737856583422399</v>
      </c>
      <c r="AD38" s="2">
        <f t="shared" si="35"/>
        <v>0.35964912280701938</v>
      </c>
      <c r="AE38" s="1">
        <v>31.035024515501199</v>
      </c>
      <c r="AF38" s="1">
        <v>6.1546251148884297</v>
      </c>
      <c r="AG38" s="2">
        <f t="shared" si="36"/>
        <v>0.19831223628692005</v>
      </c>
      <c r="AH38" s="1">
        <v>34.308761278739702</v>
      </c>
      <c r="AI38" s="1">
        <v>23.7018541658469</v>
      </c>
      <c r="AJ38" s="2">
        <f t="shared" si="37"/>
        <v>0.69083969465648876</v>
      </c>
      <c r="AK38" s="1">
        <v>31.951670809208</v>
      </c>
      <c r="AL38" s="1">
        <v>4.3213325274748504</v>
      </c>
      <c r="AM38" s="2">
        <f t="shared" si="38"/>
        <v>0.13524590163934419</v>
      </c>
      <c r="AN38" s="1">
        <v>33.392114985032997</v>
      </c>
      <c r="AO38" s="1">
        <v>25.535146753260499</v>
      </c>
      <c r="AP38" s="2">
        <f t="shared" si="0"/>
        <v>0.76470588235294035</v>
      </c>
      <c r="AQ38" s="2">
        <v>0.226532049776943</v>
      </c>
      <c r="AR38" s="2"/>
      <c r="AS38">
        <v>1</v>
      </c>
      <c r="AT38">
        <v>1</v>
      </c>
      <c r="AU38" s="10">
        <f t="shared" si="39"/>
        <v>0</v>
      </c>
      <c r="AV38" s="2">
        <f t="shared" si="1"/>
        <v>0</v>
      </c>
      <c r="AW38">
        <v>1</v>
      </c>
      <c r="AX38">
        <v>1</v>
      </c>
      <c r="AY38" s="10">
        <f t="shared" si="40"/>
        <v>0</v>
      </c>
      <c r="AZ38" s="2">
        <f t="shared" si="2"/>
        <v>0</v>
      </c>
      <c r="BA38">
        <v>1</v>
      </c>
      <c r="BB38">
        <v>0</v>
      </c>
      <c r="BC38" s="10">
        <f t="shared" si="41"/>
        <v>1</v>
      </c>
      <c r="BD38" s="2">
        <f t="shared" si="3"/>
        <v>0.32258064516129031</v>
      </c>
      <c r="BE38">
        <v>2</v>
      </c>
      <c r="BF38">
        <v>1</v>
      </c>
      <c r="BG38" s="10">
        <f t="shared" si="42"/>
        <v>1</v>
      </c>
      <c r="BH38" s="2">
        <f t="shared" si="4"/>
        <v>0.32258064516129031</v>
      </c>
      <c r="BI38">
        <v>0</v>
      </c>
      <c r="BJ38">
        <v>0</v>
      </c>
      <c r="BK38" s="10">
        <f t="shared" si="43"/>
        <v>0</v>
      </c>
      <c r="BL38" s="2">
        <f t="shared" si="44"/>
        <v>0</v>
      </c>
      <c r="BM38" s="10">
        <f t="shared" si="45"/>
        <v>3</v>
      </c>
      <c r="BN38" s="10">
        <f t="shared" si="46"/>
        <v>1</v>
      </c>
      <c r="BO38" s="10">
        <f t="shared" si="47"/>
        <v>2</v>
      </c>
      <c r="BP38" s="2">
        <f t="shared" si="48"/>
        <v>0.64516129032258063</v>
      </c>
      <c r="BQ38">
        <v>2</v>
      </c>
      <c r="BR38">
        <v>1</v>
      </c>
      <c r="BS38" s="10">
        <f t="shared" si="49"/>
        <v>1</v>
      </c>
      <c r="BT38" s="2">
        <f t="shared" si="5"/>
        <v>0.32258064516129031</v>
      </c>
      <c r="BU38">
        <v>2</v>
      </c>
      <c r="BV38">
        <v>1</v>
      </c>
      <c r="BW38" s="10">
        <f t="shared" si="50"/>
        <v>1</v>
      </c>
      <c r="BX38" s="2">
        <f t="shared" si="6"/>
        <v>0.32258064516129031</v>
      </c>
      <c r="BY38">
        <v>1</v>
      </c>
      <c r="BZ38">
        <v>0</v>
      </c>
      <c r="CA38" s="10">
        <f t="shared" si="51"/>
        <v>1</v>
      </c>
      <c r="CB38" s="2">
        <f t="shared" si="7"/>
        <v>0.32258064516129031</v>
      </c>
      <c r="CC38">
        <v>2</v>
      </c>
      <c r="CD38">
        <v>1</v>
      </c>
      <c r="CE38" s="10">
        <f t="shared" si="52"/>
        <v>1</v>
      </c>
      <c r="CF38" s="2">
        <f t="shared" si="8"/>
        <v>0.32258064516129031</v>
      </c>
      <c r="CG38">
        <v>0</v>
      </c>
      <c r="CH38">
        <v>0</v>
      </c>
      <c r="CI38" s="10">
        <f t="shared" si="53"/>
        <v>0</v>
      </c>
      <c r="CJ38" s="2">
        <f t="shared" si="9"/>
        <v>0</v>
      </c>
      <c r="CK38">
        <v>0</v>
      </c>
      <c r="CL38">
        <v>0</v>
      </c>
      <c r="CM38" s="10">
        <f t="shared" si="54"/>
        <v>0</v>
      </c>
      <c r="CN38" s="2">
        <f t="shared" si="10"/>
        <v>0</v>
      </c>
      <c r="CO38">
        <v>0</v>
      </c>
      <c r="CP38">
        <v>0</v>
      </c>
      <c r="CQ38" s="10">
        <f t="shared" si="55"/>
        <v>0</v>
      </c>
      <c r="CR38" s="2">
        <f t="shared" si="11"/>
        <v>0</v>
      </c>
      <c r="CS38">
        <v>0</v>
      </c>
      <c r="CT38">
        <v>0</v>
      </c>
      <c r="CU38" s="10">
        <f t="shared" si="56"/>
        <v>0</v>
      </c>
      <c r="CV38" s="2">
        <f t="shared" si="12"/>
        <v>0</v>
      </c>
      <c r="CW38">
        <v>0</v>
      </c>
      <c r="CX38">
        <v>0</v>
      </c>
      <c r="CY38" s="10">
        <f t="shared" si="57"/>
        <v>0</v>
      </c>
      <c r="CZ38" s="2">
        <f t="shared" si="13"/>
        <v>0</v>
      </c>
      <c r="DA38">
        <v>0</v>
      </c>
      <c r="DB38">
        <v>0</v>
      </c>
      <c r="DC38" s="10">
        <f t="shared" si="58"/>
        <v>0</v>
      </c>
      <c r="DD38" s="2">
        <f t="shared" si="14"/>
        <v>0</v>
      </c>
      <c r="DE38">
        <v>1</v>
      </c>
      <c r="DF38">
        <v>1</v>
      </c>
      <c r="DG38" s="10">
        <f t="shared" si="59"/>
        <v>0</v>
      </c>
      <c r="DH38" s="2">
        <f t="shared" si="15"/>
        <v>0</v>
      </c>
      <c r="DI38">
        <v>0</v>
      </c>
      <c r="DJ38">
        <v>0</v>
      </c>
      <c r="DK38" s="10">
        <f t="shared" si="60"/>
        <v>0</v>
      </c>
      <c r="DL38" s="2">
        <f t="shared" si="16"/>
        <v>0</v>
      </c>
      <c r="DM38">
        <v>2</v>
      </c>
      <c r="DN38">
        <v>2</v>
      </c>
      <c r="DO38" s="10">
        <f t="shared" si="61"/>
        <v>0</v>
      </c>
      <c r="DP38" s="2">
        <f t="shared" si="17"/>
        <v>0</v>
      </c>
      <c r="DQ38">
        <v>4</v>
      </c>
      <c r="DR38">
        <v>2</v>
      </c>
      <c r="DS38" s="10">
        <f t="shared" si="62"/>
        <v>2</v>
      </c>
      <c r="DT38" s="2">
        <f t="shared" si="18"/>
        <v>0.64516129032258063</v>
      </c>
      <c r="DU38">
        <v>0</v>
      </c>
      <c r="DV38">
        <v>0</v>
      </c>
      <c r="DW38" s="10">
        <f t="shared" si="63"/>
        <v>0</v>
      </c>
      <c r="DX38" s="2">
        <f t="shared" si="19"/>
        <v>0</v>
      </c>
      <c r="DY38">
        <v>0</v>
      </c>
      <c r="DZ38">
        <v>0</v>
      </c>
      <c r="EA38" s="10">
        <f t="shared" si="64"/>
        <v>0</v>
      </c>
      <c r="EB38" s="2">
        <f t="shared" si="20"/>
        <v>0</v>
      </c>
      <c r="EC38" s="10">
        <f t="shared" si="65"/>
        <v>4</v>
      </c>
      <c r="ED38" s="10">
        <f t="shared" si="66"/>
        <v>2</v>
      </c>
      <c r="EE38" s="10">
        <f t="shared" si="67"/>
        <v>2</v>
      </c>
      <c r="EF38" s="2">
        <f t="shared" si="68"/>
        <v>0.64516129032258063</v>
      </c>
      <c r="EG38">
        <v>4</v>
      </c>
      <c r="EH38">
        <v>3</v>
      </c>
      <c r="EI38" s="10">
        <f t="shared" si="69"/>
        <v>1</v>
      </c>
      <c r="EJ38" s="2">
        <f t="shared" si="21"/>
        <v>0.32258064516129031</v>
      </c>
      <c r="EK38">
        <f t="shared" si="22"/>
        <v>23</v>
      </c>
      <c r="EL38">
        <f t="shared" si="23"/>
        <v>14</v>
      </c>
      <c r="EM38" s="10">
        <f t="shared" si="70"/>
        <v>9</v>
      </c>
      <c r="EN38" s="2">
        <f t="shared" si="24"/>
        <v>2.903225806451613</v>
      </c>
      <c r="EO38" s="10">
        <v>0</v>
      </c>
      <c r="EP38" s="10">
        <v>0</v>
      </c>
      <c r="EQ38" s="10">
        <f t="shared" si="71"/>
        <v>0</v>
      </c>
      <c r="ER38" s="2">
        <f t="shared" si="72"/>
        <v>0</v>
      </c>
      <c r="ES38" s="10">
        <v>600</v>
      </c>
      <c r="ET38" s="10">
        <v>0</v>
      </c>
      <c r="EU38" s="10">
        <f t="shared" si="73"/>
        <v>600</v>
      </c>
      <c r="EV38" s="2">
        <f t="shared" si="25"/>
        <v>193.54838709677418</v>
      </c>
      <c r="EW38">
        <v>0</v>
      </c>
      <c r="EX38">
        <v>0</v>
      </c>
      <c r="EY38" s="10">
        <f t="shared" si="74"/>
        <v>0</v>
      </c>
      <c r="EZ38" s="2">
        <f t="shared" si="26"/>
        <v>0</v>
      </c>
      <c r="FA38">
        <v>0</v>
      </c>
      <c r="FB38">
        <v>0</v>
      </c>
      <c r="FC38" s="10">
        <f t="shared" si="75"/>
        <v>0</v>
      </c>
      <c r="FD38" s="2">
        <f t="shared" si="27"/>
        <v>0</v>
      </c>
      <c r="FE38">
        <f t="shared" si="76"/>
        <v>0</v>
      </c>
      <c r="FF38">
        <f t="shared" si="77"/>
        <v>0</v>
      </c>
      <c r="FG38" s="10">
        <f t="shared" si="78"/>
        <v>0</v>
      </c>
      <c r="FH38" s="2">
        <f t="shared" si="28"/>
        <v>0</v>
      </c>
      <c r="FI38">
        <v>1</v>
      </c>
      <c r="FJ38">
        <v>0</v>
      </c>
      <c r="FK38" s="10">
        <f t="shared" si="79"/>
        <v>1</v>
      </c>
      <c r="FL38" s="2">
        <f t="shared" si="80"/>
        <v>0.32258064516129031</v>
      </c>
      <c r="FM38">
        <v>1</v>
      </c>
      <c r="FN38">
        <v>0</v>
      </c>
      <c r="FO38" s="10">
        <f t="shared" si="81"/>
        <v>1</v>
      </c>
      <c r="FP38" s="2">
        <f t="shared" si="82"/>
        <v>0.32258064516129031</v>
      </c>
      <c r="FQ38">
        <v>1</v>
      </c>
      <c r="FR38">
        <v>0</v>
      </c>
      <c r="FS38" s="10">
        <f t="shared" si="83"/>
        <v>1</v>
      </c>
      <c r="FT38" s="2">
        <f t="shared" si="84"/>
        <v>0.32258064516129031</v>
      </c>
      <c r="FU38" s="10">
        <f t="shared" si="85"/>
        <v>3</v>
      </c>
      <c r="FV38" s="10">
        <f t="shared" si="86"/>
        <v>0</v>
      </c>
      <c r="FW38" s="10">
        <f t="shared" si="87"/>
        <v>3</v>
      </c>
      <c r="FX38" s="2">
        <f t="shared" si="88"/>
        <v>0.96774193548387089</v>
      </c>
      <c r="FY38">
        <v>0</v>
      </c>
      <c r="FZ38">
        <v>0</v>
      </c>
      <c r="GA38" s="10">
        <f t="shared" si="89"/>
        <v>0</v>
      </c>
      <c r="GB38" s="2">
        <f t="shared" si="90"/>
        <v>0</v>
      </c>
      <c r="GC38">
        <f t="shared" si="91"/>
        <v>3</v>
      </c>
      <c r="GD38">
        <f t="shared" si="92"/>
        <v>0</v>
      </c>
      <c r="GE38" s="10">
        <f t="shared" si="93"/>
        <v>3</v>
      </c>
      <c r="GF38" s="2">
        <f t="shared" si="94"/>
        <v>0.96774193548387089</v>
      </c>
    </row>
    <row r="39" spans="1:188" x14ac:dyDescent="0.2">
      <c r="A39" t="s">
        <v>1</v>
      </c>
      <c r="B39" t="s">
        <v>31</v>
      </c>
      <c r="C39" s="1">
        <v>54.8</v>
      </c>
      <c r="D39" s="1">
        <v>37</v>
      </c>
      <c r="E39" s="1">
        <f t="shared" si="29"/>
        <v>17.799999999999997</v>
      </c>
      <c r="F39">
        <v>12</v>
      </c>
      <c r="G39" t="s">
        <v>27</v>
      </c>
      <c r="H39" s="2">
        <v>10.163</v>
      </c>
      <c r="I39" s="2">
        <f t="shared" si="30"/>
        <v>10.163</v>
      </c>
      <c r="J39" s="2">
        <v>-3.5133000000000001</v>
      </c>
      <c r="K39" s="2">
        <v>-0.72950000000000004</v>
      </c>
      <c r="L39" s="2">
        <v>11.51036</v>
      </c>
      <c r="M39" s="2">
        <f t="shared" si="31"/>
        <v>11.51036</v>
      </c>
      <c r="N39" s="2">
        <v>-2.3457790298507502</v>
      </c>
      <c r="O39" s="2">
        <v>-1.3396330970149199</v>
      </c>
      <c r="P39" s="1">
        <f t="shared" si="32"/>
        <v>1.8843424798616795</v>
      </c>
      <c r="Q39" s="1">
        <v>7.6171499999999996</v>
      </c>
      <c r="R39" s="1">
        <v>9.6483899999999991</v>
      </c>
      <c r="S39" s="1">
        <v>5.5859100000000002</v>
      </c>
      <c r="T39" s="1">
        <v>2.1</v>
      </c>
      <c r="U39" s="1">
        <v>47.685067675194702</v>
      </c>
      <c r="V39" s="1">
        <v>105.283374305751</v>
      </c>
      <c r="W39" s="1">
        <v>19.642420579431199</v>
      </c>
      <c r="X39" s="2">
        <f t="shared" si="33"/>
        <v>0.18656716417910488</v>
      </c>
      <c r="Y39" s="1">
        <v>47.927506213812002</v>
      </c>
      <c r="Z39" s="1">
        <v>8.9045639960087897</v>
      </c>
      <c r="AA39" s="2">
        <f t="shared" si="34"/>
        <v>0.185792349726776</v>
      </c>
      <c r="AB39" s="1">
        <v>57.355868091938902</v>
      </c>
      <c r="AC39" s="1">
        <v>9.1664629370678696</v>
      </c>
      <c r="AD39" s="2">
        <f t="shared" si="35"/>
        <v>0.15981735159817367</v>
      </c>
      <c r="AE39" s="1">
        <v>48.975101978048301</v>
      </c>
      <c r="AF39" s="1">
        <v>2.61898941059082</v>
      </c>
      <c r="AG39" s="2">
        <f t="shared" si="36"/>
        <v>5.3475935828877046E-2</v>
      </c>
      <c r="AH39" s="1">
        <v>56.308272327702603</v>
      </c>
      <c r="AI39" s="1">
        <v>15.452037522485799</v>
      </c>
      <c r="AJ39" s="2">
        <f t="shared" si="37"/>
        <v>0.27441860465116225</v>
      </c>
      <c r="AK39" s="1">
        <v>51.070293506520997</v>
      </c>
      <c r="AL39" s="1">
        <v>12.5711491708359</v>
      </c>
      <c r="AM39" s="2">
        <f t="shared" si="38"/>
        <v>0.24615384615384542</v>
      </c>
      <c r="AN39" s="1">
        <v>54.213080799229999</v>
      </c>
      <c r="AO39" s="1">
        <v>5.49987776224072</v>
      </c>
      <c r="AP39" s="2">
        <f t="shared" si="0"/>
        <v>0.10144927536231875</v>
      </c>
      <c r="AQ39" s="2">
        <v>5.4023134612940103E-4</v>
      </c>
      <c r="AR39" s="2">
        <v>0.66666666666666696</v>
      </c>
      <c r="AS39">
        <v>0</v>
      </c>
      <c r="AT39">
        <v>0</v>
      </c>
      <c r="AU39" s="10">
        <f t="shared" si="39"/>
        <v>0</v>
      </c>
      <c r="AV39" s="2">
        <f t="shared" si="1"/>
        <v>0</v>
      </c>
      <c r="AW39">
        <v>0</v>
      </c>
      <c r="AX39">
        <v>0</v>
      </c>
      <c r="AY39" s="10">
        <f t="shared" si="40"/>
        <v>0</v>
      </c>
      <c r="AZ39" s="2">
        <f t="shared" si="2"/>
        <v>0</v>
      </c>
      <c r="BA39">
        <v>2</v>
      </c>
      <c r="BB39">
        <v>1</v>
      </c>
      <c r="BC39" s="10">
        <f t="shared" si="41"/>
        <v>1</v>
      </c>
      <c r="BD39" s="2">
        <f t="shared" si="3"/>
        <v>0.47619047619047616</v>
      </c>
      <c r="BE39">
        <v>2</v>
      </c>
      <c r="BF39">
        <v>0</v>
      </c>
      <c r="BG39" s="10">
        <f t="shared" si="42"/>
        <v>2</v>
      </c>
      <c r="BH39" s="2">
        <f t="shared" si="4"/>
        <v>0.95238095238095233</v>
      </c>
      <c r="BI39">
        <v>1</v>
      </c>
      <c r="BJ39">
        <v>0</v>
      </c>
      <c r="BK39" s="10">
        <f t="shared" si="43"/>
        <v>1</v>
      </c>
      <c r="BL39" s="2">
        <f t="shared" si="44"/>
        <v>0.47619047619047616</v>
      </c>
      <c r="BM39" s="10">
        <f t="shared" si="45"/>
        <v>5</v>
      </c>
      <c r="BN39" s="10">
        <f t="shared" si="46"/>
        <v>1</v>
      </c>
      <c r="BO39" s="10">
        <f t="shared" si="47"/>
        <v>4</v>
      </c>
      <c r="BP39" s="2">
        <f t="shared" si="48"/>
        <v>1.9047619047619047</v>
      </c>
      <c r="BQ39">
        <v>3</v>
      </c>
      <c r="BR39">
        <v>0</v>
      </c>
      <c r="BS39" s="10">
        <f t="shared" si="49"/>
        <v>3</v>
      </c>
      <c r="BT39" s="2">
        <f t="shared" si="5"/>
        <v>1.4285714285714286</v>
      </c>
      <c r="BU39">
        <v>2</v>
      </c>
      <c r="BV39">
        <v>0</v>
      </c>
      <c r="BW39" s="10">
        <f t="shared" si="50"/>
        <v>2</v>
      </c>
      <c r="BX39" s="2">
        <f t="shared" si="6"/>
        <v>0.95238095238095233</v>
      </c>
      <c r="BY39">
        <v>3</v>
      </c>
      <c r="BZ39">
        <v>0</v>
      </c>
      <c r="CA39" s="10">
        <f t="shared" si="51"/>
        <v>3</v>
      </c>
      <c r="CB39" s="2">
        <f t="shared" si="7"/>
        <v>1.4285714285714286</v>
      </c>
      <c r="CC39">
        <v>4</v>
      </c>
      <c r="CD39">
        <v>1</v>
      </c>
      <c r="CE39" s="10">
        <f t="shared" si="52"/>
        <v>3</v>
      </c>
      <c r="CF39" s="2">
        <f t="shared" si="8"/>
        <v>1.4285714285714286</v>
      </c>
      <c r="CG39">
        <v>2</v>
      </c>
      <c r="CH39">
        <v>0</v>
      </c>
      <c r="CI39" s="10">
        <f t="shared" si="53"/>
        <v>2</v>
      </c>
      <c r="CJ39" s="2">
        <f t="shared" si="9"/>
        <v>0.95238095238095233</v>
      </c>
      <c r="CK39">
        <v>0</v>
      </c>
      <c r="CL39">
        <v>0</v>
      </c>
      <c r="CM39" s="10">
        <f t="shared" si="54"/>
        <v>0</v>
      </c>
      <c r="CN39" s="2">
        <f t="shared" si="10"/>
        <v>0</v>
      </c>
      <c r="CO39">
        <v>2</v>
      </c>
      <c r="CP39">
        <v>1</v>
      </c>
      <c r="CQ39" s="10">
        <f t="shared" si="55"/>
        <v>1</v>
      </c>
      <c r="CR39" s="2">
        <f t="shared" si="11"/>
        <v>0.47619047619047616</v>
      </c>
      <c r="CS39">
        <v>0</v>
      </c>
      <c r="CT39">
        <v>0</v>
      </c>
      <c r="CU39" s="10">
        <f t="shared" si="56"/>
        <v>0</v>
      </c>
      <c r="CV39" s="2">
        <f t="shared" si="12"/>
        <v>0</v>
      </c>
      <c r="CW39">
        <v>1</v>
      </c>
      <c r="CX39">
        <v>1</v>
      </c>
      <c r="CY39" s="10">
        <f t="shared" si="57"/>
        <v>0</v>
      </c>
      <c r="CZ39" s="2">
        <f t="shared" si="13"/>
        <v>0</v>
      </c>
      <c r="DA39">
        <v>0</v>
      </c>
      <c r="DB39">
        <v>0</v>
      </c>
      <c r="DC39" s="10">
        <f t="shared" si="58"/>
        <v>0</v>
      </c>
      <c r="DD39" s="2">
        <f t="shared" si="14"/>
        <v>0</v>
      </c>
      <c r="DE39">
        <v>1</v>
      </c>
      <c r="DF39">
        <v>1</v>
      </c>
      <c r="DG39" s="10">
        <f t="shared" si="59"/>
        <v>0</v>
      </c>
      <c r="DH39" s="2">
        <f t="shared" si="15"/>
        <v>0</v>
      </c>
      <c r="DI39">
        <v>4</v>
      </c>
      <c r="DJ39">
        <v>0</v>
      </c>
      <c r="DK39" s="10">
        <f t="shared" si="60"/>
        <v>4</v>
      </c>
      <c r="DL39" s="2">
        <f t="shared" si="16"/>
        <v>1.9047619047619047</v>
      </c>
      <c r="DM39">
        <v>3</v>
      </c>
      <c r="DN39">
        <v>0</v>
      </c>
      <c r="DO39" s="10">
        <f t="shared" si="61"/>
        <v>3</v>
      </c>
      <c r="DP39" s="2">
        <f t="shared" si="17"/>
        <v>1.4285714285714286</v>
      </c>
      <c r="DQ39">
        <v>4</v>
      </c>
      <c r="DR39">
        <v>0</v>
      </c>
      <c r="DS39" s="10">
        <f t="shared" si="62"/>
        <v>4</v>
      </c>
      <c r="DT39" s="2">
        <f t="shared" si="18"/>
        <v>1.9047619047619047</v>
      </c>
      <c r="DU39">
        <v>4</v>
      </c>
      <c r="DV39">
        <v>0</v>
      </c>
      <c r="DW39" s="10">
        <f t="shared" si="63"/>
        <v>4</v>
      </c>
      <c r="DX39" s="2">
        <f t="shared" si="19"/>
        <v>1.9047619047619047</v>
      </c>
      <c r="DY39">
        <v>0</v>
      </c>
      <c r="DZ39">
        <v>0</v>
      </c>
      <c r="EA39" s="10">
        <f t="shared" si="64"/>
        <v>0</v>
      </c>
      <c r="EB39" s="2">
        <f t="shared" si="20"/>
        <v>0</v>
      </c>
      <c r="EC39" s="10">
        <f t="shared" si="65"/>
        <v>8</v>
      </c>
      <c r="ED39" s="10">
        <f t="shared" si="66"/>
        <v>0</v>
      </c>
      <c r="EE39" s="10">
        <f t="shared" si="67"/>
        <v>8</v>
      </c>
      <c r="EF39" s="2">
        <f t="shared" si="68"/>
        <v>3.8095238095238093</v>
      </c>
      <c r="EG39">
        <v>4</v>
      </c>
      <c r="EH39">
        <v>3</v>
      </c>
      <c r="EI39" s="10">
        <f t="shared" si="69"/>
        <v>1</v>
      </c>
      <c r="EJ39" s="2">
        <f t="shared" si="21"/>
        <v>0.47619047619047616</v>
      </c>
      <c r="EK39">
        <f t="shared" si="22"/>
        <v>42</v>
      </c>
      <c r="EL39">
        <f t="shared" si="23"/>
        <v>8</v>
      </c>
      <c r="EM39" s="10">
        <f t="shared" si="70"/>
        <v>34</v>
      </c>
      <c r="EN39" s="2">
        <f t="shared" si="24"/>
        <v>16.19047619047619</v>
      </c>
      <c r="EO39" s="10">
        <v>2</v>
      </c>
      <c r="EP39" s="10">
        <v>1</v>
      </c>
      <c r="EQ39" s="10">
        <f t="shared" si="71"/>
        <v>1</v>
      </c>
      <c r="ER39" s="2">
        <f t="shared" si="72"/>
        <v>0.47619047619047616</v>
      </c>
      <c r="ES39" s="10">
        <v>1332</v>
      </c>
      <c r="ET39" s="10">
        <v>400</v>
      </c>
      <c r="EU39" s="10">
        <f t="shared" si="73"/>
        <v>932</v>
      </c>
      <c r="EV39" s="2">
        <f t="shared" si="25"/>
        <v>443.8095238095238</v>
      </c>
      <c r="EW39">
        <v>1</v>
      </c>
      <c r="EX39">
        <v>0</v>
      </c>
      <c r="EY39" s="10">
        <f t="shared" si="74"/>
        <v>1</v>
      </c>
      <c r="EZ39" s="2">
        <f t="shared" si="26"/>
        <v>0.47619047619047616</v>
      </c>
      <c r="FA39">
        <v>1</v>
      </c>
      <c r="FB39">
        <v>0</v>
      </c>
      <c r="FC39" s="10">
        <f t="shared" si="75"/>
        <v>1</v>
      </c>
      <c r="FD39" s="2">
        <f t="shared" si="27"/>
        <v>0.47619047619047616</v>
      </c>
      <c r="FE39">
        <f t="shared" si="76"/>
        <v>2</v>
      </c>
      <c r="FF39">
        <f t="shared" si="77"/>
        <v>0</v>
      </c>
      <c r="FG39" s="10">
        <f t="shared" si="78"/>
        <v>2</v>
      </c>
      <c r="FH39" s="2">
        <f t="shared" si="28"/>
        <v>0.95238095238095233</v>
      </c>
      <c r="FI39">
        <v>1</v>
      </c>
      <c r="FJ39">
        <v>2</v>
      </c>
      <c r="FK39" s="10">
        <f t="shared" si="79"/>
        <v>-1</v>
      </c>
      <c r="FL39" s="2">
        <f t="shared" si="80"/>
        <v>-0.47619047619047616</v>
      </c>
      <c r="FM39">
        <v>1</v>
      </c>
      <c r="FN39">
        <v>2</v>
      </c>
      <c r="FO39" s="10">
        <f t="shared" si="81"/>
        <v>-1</v>
      </c>
      <c r="FP39" s="2">
        <f t="shared" si="82"/>
        <v>-0.47619047619047616</v>
      </c>
      <c r="FQ39">
        <v>4</v>
      </c>
      <c r="FR39">
        <v>2</v>
      </c>
      <c r="FS39" s="10">
        <f t="shared" si="83"/>
        <v>2</v>
      </c>
      <c r="FT39" s="2">
        <f t="shared" si="84"/>
        <v>0.95238095238095233</v>
      </c>
      <c r="FU39" s="10">
        <f t="shared" si="85"/>
        <v>6</v>
      </c>
      <c r="FV39" s="10">
        <f t="shared" si="86"/>
        <v>6</v>
      </c>
      <c r="FW39" s="10">
        <f t="shared" si="87"/>
        <v>0</v>
      </c>
      <c r="FX39" s="2">
        <f t="shared" si="88"/>
        <v>0</v>
      </c>
      <c r="FY39">
        <v>0</v>
      </c>
      <c r="FZ39">
        <v>0</v>
      </c>
      <c r="GA39" s="10">
        <f t="shared" si="89"/>
        <v>0</v>
      </c>
      <c r="GB39" s="2">
        <f t="shared" si="90"/>
        <v>0</v>
      </c>
      <c r="GC39">
        <f t="shared" si="91"/>
        <v>8</v>
      </c>
      <c r="GD39">
        <f t="shared" si="92"/>
        <v>6</v>
      </c>
      <c r="GE39" s="10">
        <f t="shared" si="93"/>
        <v>2</v>
      </c>
      <c r="GF39" s="2">
        <f t="shared" si="94"/>
        <v>0.95238095238095233</v>
      </c>
    </row>
    <row r="40" spans="1:188" x14ac:dyDescent="0.2">
      <c r="A40" t="s">
        <v>16</v>
      </c>
      <c r="B40" t="s">
        <v>32</v>
      </c>
      <c r="C40" s="1">
        <v>66</v>
      </c>
      <c r="D40" s="1">
        <v>52</v>
      </c>
      <c r="E40" s="1">
        <f>C40-D40</f>
        <v>14</v>
      </c>
      <c r="F40">
        <v>12</v>
      </c>
      <c r="G40" t="s">
        <v>27</v>
      </c>
      <c r="H40" s="2">
        <v>11.52</v>
      </c>
      <c r="I40" s="2">
        <f t="shared" si="30"/>
        <v>11.52</v>
      </c>
      <c r="J40" s="2">
        <v>-4.391</v>
      </c>
      <c r="K40" s="2">
        <v>-3.7957000000000001</v>
      </c>
      <c r="L40" s="2">
        <v>11.386955074850301</v>
      </c>
      <c r="M40" s="2">
        <f t="shared" si="31"/>
        <v>11.386955074850301</v>
      </c>
      <c r="N40" s="2">
        <v>-1.28092791916168</v>
      </c>
      <c r="O40" s="2">
        <v>-2.1908808682634602</v>
      </c>
      <c r="P40" s="1">
        <f t="shared" si="32"/>
        <v>3.5022412460745342</v>
      </c>
      <c r="Q40" s="1">
        <v>8.1249599999999997</v>
      </c>
      <c r="R40" s="1">
        <v>8.6327700000000007</v>
      </c>
      <c r="S40" s="1">
        <v>4.0624799999999999</v>
      </c>
      <c r="T40" s="1">
        <v>2.8</v>
      </c>
      <c r="U40" s="1">
        <v>57.299856244326698</v>
      </c>
      <c r="V40" s="1">
        <v>87.474246313733403</v>
      </c>
      <c r="W40" s="1">
        <v>14.2734922877199</v>
      </c>
      <c r="X40" s="2">
        <f t="shared" si="33"/>
        <v>0.16317365269460996</v>
      </c>
      <c r="Y40" s="1">
        <v>45.308516803221202</v>
      </c>
      <c r="Z40" s="1">
        <v>1.0475957642363301</v>
      </c>
      <c r="AA40" s="2">
        <f t="shared" si="34"/>
        <v>2.3121387283237031E-2</v>
      </c>
      <c r="AB40" s="1">
        <v>42.1657295105122</v>
      </c>
      <c r="AC40" s="1">
        <v>12.047351288717801</v>
      </c>
      <c r="AD40" s="2">
        <f t="shared" si="35"/>
        <v>0.28571428571428642</v>
      </c>
      <c r="AE40" s="1">
        <v>41.641931628393998</v>
      </c>
      <c r="AF40" s="1">
        <v>0</v>
      </c>
      <c r="AG40" s="2">
        <f t="shared" si="36"/>
        <v>0</v>
      </c>
      <c r="AH40" s="1">
        <v>45.832314685339298</v>
      </c>
      <c r="AI40" s="1">
        <v>13.094947052954099</v>
      </c>
      <c r="AJ40" s="2">
        <f t="shared" si="37"/>
        <v>0.28571428571428603</v>
      </c>
      <c r="AK40" s="1">
        <v>45.701365214809798</v>
      </c>
      <c r="AL40" s="1">
        <v>6.0236756443588897</v>
      </c>
      <c r="AM40" s="2">
        <f t="shared" si="38"/>
        <v>0.13180515759312333</v>
      </c>
      <c r="AN40" s="1">
        <v>41.772881098923598</v>
      </c>
      <c r="AO40" s="1">
        <v>7.0712714085952104</v>
      </c>
      <c r="AP40" s="2">
        <f t="shared" si="0"/>
        <v>0.16927899686520359</v>
      </c>
      <c r="AQ40" s="2">
        <v>5.1347282072581997E-2</v>
      </c>
      <c r="AR40" s="2">
        <v>1</v>
      </c>
      <c r="AS40">
        <v>1</v>
      </c>
      <c r="AT40">
        <v>1</v>
      </c>
      <c r="AU40" s="10">
        <f t="shared" si="39"/>
        <v>0</v>
      </c>
      <c r="AV40" s="2">
        <f t="shared" si="1"/>
        <v>0</v>
      </c>
      <c r="AW40">
        <v>1</v>
      </c>
      <c r="AX40">
        <v>1</v>
      </c>
      <c r="AY40" s="10">
        <f t="shared" si="40"/>
        <v>0</v>
      </c>
      <c r="AZ40" s="2">
        <f t="shared" si="2"/>
        <v>0</v>
      </c>
      <c r="BA40">
        <v>0</v>
      </c>
      <c r="BB40">
        <v>0</v>
      </c>
      <c r="BC40" s="10">
        <f t="shared" si="41"/>
        <v>0</v>
      </c>
      <c r="BD40" s="2">
        <f t="shared" si="3"/>
        <v>0</v>
      </c>
      <c r="BE40">
        <v>1</v>
      </c>
      <c r="BF40">
        <v>1</v>
      </c>
      <c r="BG40" s="10">
        <f t="shared" si="42"/>
        <v>0</v>
      </c>
      <c r="BH40" s="2">
        <f t="shared" si="4"/>
        <v>0</v>
      </c>
      <c r="BI40">
        <v>0</v>
      </c>
      <c r="BJ40">
        <v>0</v>
      </c>
      <c r="BK40" s="10">
        <f t="shared" si="43"/>
        <v>0</v>
      </c>
      <c r="BL40" s="2">
        <f t="shared" si="44"/>
        <v>0</v>
      </c>
      <c r="BM40" s="10">
        <f t="shared" si="45"/>
        <v>1</v>
      </c>
      <c r="BN40" s="10">
        <f t="shared" si="46"/>
        <v>1</v>
      </c>
      <c r="BO40" s="10">
        <f t="shared" si="47"/>
        <v>0</v>
      </c>
      <c r="BP40" s="2">
        <f t="shared" si="48"/>
        <v>0</v>
      </c>
      <c r="BQ40">
        <v>2</v>
      </c>
      <c r="BR40">
        <v>1</v>
      </c>
      <c r="BS40" s="10">
        <f t="shared" si="49"/>
        <v>1</v>
      </c>
      <c r="BT40" s="2">
        <f t="shared" si="5"/>
        <v>0.35714285714285715</v>
      </c>
      <c r="BU40">
        <v>1</v>
      </c>
      <c r="BV40">
        <v>0</v>
      </c>
      <c r="BW40" s="10">
        <f t="shared" si="50"/>
        <v>1</v>
      </c>
      <c r="BX40" s="2">
        <f t="shared" si="6"/>
        <v>0.35714285714285715</v>
      </c>
      <c r="BY40">
        <v>1</v>
      </c>
      <c r="BZ40">
        <v>1</v>
      </c>
      <c r="CA40" s="10">
        <f t="shared" si="51"/>
        <v>0</v>
      </c>
      <c r="CB40" s="2">
        <f t="shared" si="7"/>
        <v>0</v>
      </c>
      <c r="CC40">
        <v>0</v>
      </c>
      <c r="CD40">
        <v>0</v>
      </c>
      <c r="CE40" s="10">
        <f t="shared" si="52"/>
        <v>0</v>
      </c>
      <c r="CF40" s="2">
        <f t="shared" si="8"/>
        <v>0</v>
      </c>
      <c r="CG40">
        <v>0</v>
      </c>
      <c r="CH40">
        <v>0</v>
      </c>
      <c r="CI40" s="10">
        <f t="shared" si="53"/>
        <v>0</v>
      </c>
      <c r="CJ40" s="2">
        <f t="shared" si="9"/>
        <v>0</v>
      </c>
      <c r="CK40">
        <v>1</v>
      </c>
      <c r="CL40">
        <v>1</v>
      </c>
      <c r="CM40" s="10">
        <f t="shared" si="54"/>
        <v>0</v>
      </c>
      <c r="CN40" s="2">
        <f t="shared" si="10"/>
        <v>0</v>
      </c>
      <c r="CO40">
        <v>2</v>
      </c>
      <c r="CP40">
        <v>2</v>
      </c>
      <c r="CQ40" s="10">
        <f t="shared" si="55"/>
        <v>0</v>
      </c>
      <c r="CR40" s="2">
        <f t="shared" si="11"/>
        <v>0</v>
      </c>
      <c r="CS40">
        <v>0</v>
      </c>
      <c r="CT40">
        <v>0</v>
      </c>
      <c r="CU40" s="10">
        <f t="shared" si="56"/>
        <v>0</v>
      </c>
      <c r="CV40" s="2">
        <f t="shared" si="12"/>
        <v>0</v>
      </c>
      <c r="CW40">
        <v>1</v>
      </c>
      <c r="CX40">
        <v>1</v>
      </c>
      <c r="CY40" s="10">
        <f t="shared" si="57"/>
        <v>0</v>
      </c>
      <c r="CZ40" s="2">
        <f t="shared" si="13"/>
        <v>0</v>
      </c>
      <c r="DA40">
        <v>1</v>
      </c>
      <c r="DB40">
        <v>1</v>
      </c>
      <c r="DC40" s="10">
        <f t="shared" si="58"/>
        <v>0</v>
      </c>
      <c r="DD40" s="2">
        <f t="shared" si="14"/>
        <v>0</v>
      </c>
      <c r="DE40">
        <v>1</v>
      </c>
      <c r="DF40">
        <v>1</v>
      </c>
      <c r="DG40" s="10">
        <f t="shared" si="59"/>
        <v>0</v>
      </c>
      <c r="DH40" s="2">
        <f t="shared" si="15"/>
        <v>0</v>
      </c>
      <c r="DI40">
        <v>0</v>
      </c>
      <c r="DJ40">
        <v>0</v>
      </c>
      <c r="DK40" s="10">
        <f t="shared" si="60"/>
        <v>0</v>
      </c>
      <c r="DL40" s="2">
        <f t="shared" si="16"/>
        <v>0</v>
      </c>
      <c r="DM40">
        <v>0</v>
      </c>
      <c r="DN40">
        <v>0</v>
      </c>
      <c r="DO40" s="10">
        <f t="shared" si="61"/>
        <v>0</v>
      </c>
      <c r="DP40" s="2">
        <f t="shared" si="17"/>
        <v>0</v>
      </c>
      <c r="DQ40">
        <v>0</v>
      </c>
      <c r="DR40">
        <v>0</v>
      </c>
      <c r="DS40" s="10">
        <f t="shared" si="62"/>
        <v>0</v>
      </c>
      <c r="DT40" s="2">
        <f t="shared" si="18"/>
        <v>0</v>
      </c>
      <c r="DU40">
        <v>0</v>
      </c>
      <c r="DV40">
        <v>0</v>
      </c>
      <c r="DW40" s="10">
        <f t="shared" si="63"/>
        <v>0</v>
      </c>
      <c r="DX40" s="2">
        <f t="shared" si="19"/>
        <v>0</v>
      </c>
      <c r="DY40">
        <v>0</v>
      </c>
      <c r="DZ40">
        <v>0</v>
      </c>
      <c r="EA40" s="10">
        <f t="shared" si="64"/>
        <v>0</v>
      </c>
      <c r="EB40" s="2">
        <f t="shared" si="20"/>
        <v>0</v>
      </c>
      <c r="EC40" s="10">
        <f t="shared" si="65"/>
        <v>0</v>
      </c>
      <c r="ED40" s="10">
        <f t="shared" si="66"/>
        <v>0</v>
      </c>
      <c r="EE40" s="10">
        <f t="shared" si="67"/>
        <v>0</v>
      </c>
      <c r="EF40" s="2">
        <f t="shared" si="68"/>
        <v>0</v>
      </c>
      <c r="EG40">
        <v>0</v>
      </c>
      <c r="EH40">
        <v>0</v>
      </c>
      <c r="EI40" s="10">
        <f t="shared" si="69"/>
        <v>0</v>
      </c>
      <c r="EJ40" s="2">
        <f t="shared" si="21"/>
        <v>0</v>
      </c>
      <c r="EK40">
        <f t="shared" si="22"/>
        <v>13</v>
      </c>
      <c r="EL40">
        <f t="shared" si="23"/>
        <v>11</v>
      </c>
      <c r="EM40" s="10">
        <f t="shared" si="70"/>
        <v>2</v>
      </c>
      <c r="EN40" s="2">
        <f t="shared" si="24"/>
        <v>0.7142857142857143</v>
      </c>
      <c r="EO40" s="10">
        <v>2</v>
      </c>
      <c r="EP40" s="10">
        <v>2</v>
      </c>
      <c r="EQ40" s="10">
        <f t="shared" si="71"/>
        <v>0</v>
      </c>
      <c r="ER40" s="2">
        <f t="shared" si="72"/>
        <v>0</v>
      </c>
      <c r="ES40" s="10">
        <v>0</v>
      </c>
      <c r="ET40" s="10">
        <v>0</v>
      </c>
      <c r="EU40" s="10">
        <f t="shared" si="73"/>
        <v>0</v>
      </c>
      <c r="EV40" s="2">
        <f t="shared" si="25"/>
        <v>0</v>
      </c>
      <c r="EW40">
        <v>1</v>
      </c>
      <c r="EX40">
        <v>1</v>
      </c>
      <c r="EY40" s="10">
        <f t="shared" si="74"/>
        <v>0</v>
      </c>
      <c r="EZ40" s="2">
        <f t="shared" si="26"/>
        <v>0</v>
      </c>
      <c r="FA40">
        <v>1</v>
      </c>
      <c r="FB40">
        <v>0</v>
      </c>
      <c r="FC40" s="10">
        <f t="shared" si="75"/>
        <v>1</v>
      </c>
      <c r="FD40" s="2">
        <f t="shared" si="27"/>
        <v>0.35714285714285715</v>
      </c>
      <c r="FE40">
        <f t="shared" si="76"/>
        <v>2</v>
      </c>
      <c r="FF40">
        <f t="shared" si="77"/>
        <v>1</v>
      </c>
      <c r="FG40" s="10">
        <f t="shared" si="78"/>
        <v>1</v>
      </c>
      <c r="FH40" s="2">
        <f t="shared" si="28"/>
        <v>0.35714285714285715</v>
      </c>
      <c r="FI40">
        <v>3</v>
      </c>
      <c r="FJ40">
        <v>0</v>
      </c>
      <c r="FK40" s="10">
        <f t="shared" si="79"/>
        <v>3</v>
      </c>
      <c r="FL40" s="2">
        <f t="shared" si="80"/>
        <v>1.0714285714285714</v>
      </c>
      <c r="FM40">
        <v>3</v>
      </c>
      <c r="FN40">
        <v>0</v>
      </c>
      <c r="FO40" s="10">
        <f t="shared" si="81"/>
        <v>3</v>
      </c>
      <c r="FP40" s="2">
        <f t="shared" si="82"/>
        <v>1.0714285714285714</v>
      </c>
      <c r="FQ40">
        <v>3</v>
      </c>
      <c r="FR40">
        <v>1</v>
      </c>
      <c r="FS40" s="10">
        <f t="shared" si="83"/>
        <v>2</v>
      </c>
      <c r="FT40" s="2">
        <f t="shared" si="84"/>
        <v>0.7142857142857143</v>
      </c>
      <c r="FU40" s="10">
        <f t="shared" si="85"/>
        <v>9</v>
      </c>
      <c r="FV40" s="10">
        <f t="shared" si="86"/>
        <v>1</v>
      </c>
      <c r="FW40" s="10">
        <f t="shared" si="87"/>
        <v>8</v>
      </c>
      <c r="FX40" s="2">
        <f t="shared" si="88"/>
        <v>2.8571428571428572</v>
      </c>
      <c r="FY40">
        <v>3</v>
      </c>
      <c r="FZ40">
        <v>0</v>
      </c>
      <c r="GA40" s="10">
        <f t="shared" si="89"/>
        <v>3</v>
      </c>
      <c r="GB40" s="2">
        <f t="shared" si="90"/>
        <v>1.0714285714285714</v>
      </c>
      <c r="GC40">
        <f t="shared" si="91"/>
        <v>14</v>
      </c>
      <c r="GD40">
        <f t="shared" si="92"/>
        <v>2</v>
      </c>
      <c r="GE40" s="10">
        <f t="shared" si="93"/>
        <v>12</v>
      </c>
      <c r="GF40" s="2">
        <f t="shared" si="94"/>
        <v>4.2857142857142856</v>
      </c>
    </row>
    <row r="41" spans="1:188" x14ac:dyDescent="0.2">
      <c r="A41" t="s">
        <v>13</v>
      </c>
      <c r="B41" t="s">
        <v>31</v>
      </c>
      <c r="C41" s="1">
        <v>52.7</v>
      </c>
      <c r="D41" s="1">
        <v>33</v>
      </c>
      <c r="E41" s="1">
        <f t="shared" si="29"/>
        <v>19.700000000000003</v>
      </c>
      <c r="F41">
        <v>6</v>
      </c>
      <c r="G41" t="s">
        <v>27</v>
      </c>
      <c r="H41" s="2">
        <v>11.670999999999999</v>
      </c>
      <c r="I41" s="2">
        <f t="shared" si="30"/>
        <v>11.670999999999999</v>
      </c>
      <c r="J41" s="2">
        <v>-1.7592000000000001</v>
      </c>
      <c r="K41" s="2">
        <v>2.1623999999999999</v>
      </c>
      <c r="L41" s="2">
        <v>11.873977037036999</v>
      </c>
      <c r="M41" s="2">
        <f t="shared" si="31"/>
        <v>11.873977037036999</v>
      </c>
      <c r="N41" s="2">
        <v>-3.2490436111111101</v>
      </c>
      <c r="O41" s="2">
        <v>-4.3516495833333302</v>
      </c>
      <c r="P41" s="1">
        <f t="shared" si="32"/>
        <v>6.6853328740802462</v>
      </c>
      <c r="Q41" s="1">
        <v>5.5859100000000002</v>
      </c>
      <c r="R41" s="1">
        <v>7.6171499999999996</v>
      </c>
      <c r="S41" s="1">
        <v>6.6015300000000003</v>
      </c>
      <c r="T41" s="1">
        <v>1.9</v>
      </c>
      <c r="U41" s="1">
        <v>35.280355642168999</v>
      </c>
      <c r="V41" s="1">
        <v>84.855256903142603</v>
      </c>
      <c r="W41" s="1">
        <v>0</v>
      </c>
      <c r="X41" s="2">
        <f t="shared" si="33"/>
        <v>0</v>
      </c>
      <c r="Y41" s="1">
        <v>39.677689570450902</v>
      </c>
      <c r="Z41" s="1">
        <v>0</v>
      </c>
      <c r="AA41" s="2">
        <f t="shared" si="34"/>
        <v>0</v>
      </c>
      <c r="AB41" s="1">
        <v>45.177567332691602</v>
      </c>
      <c r="AC41" s="1">
        <v>0</v>
      </c>
      <c r="AD41" s="2">
        <f t="shared" si="35"/>
        <v>0</v>
      </c>
      <c r="AE41" s="1">
        <v>39.022942217803198</v>
      </c>
      <c r="AF41" s="1">
        <v>0</v>
      </c>
      <c r="AG41" s="2">
        <f t="shared" si="36"/>
        <v>0</v>
      </c>
      <c r="AH41" s="1">
        <v>45.832314685339298</v>
      </c>
      <c r="AI41" s="1">
        <v>0</v>
      </c>
      <c r="AJ41" s="2">
        <f t="shared" si="37"/>
        <v>0</v>
      </c>
      <c r="AK41" s="1">
        <v>43.344274745278099</v>
      </c>
      <c r="AL41" s="1">
        <v>0</v>
      </c>
      <c r="AM41" s="2">
        <f t="shared" si="38"/>
        <v>0</v>
      </c>
      <c r="AN41" s="1">
        <v>41.510982157864497</v>
      </c>
      <c r="AO41" s="1">
        <v>0</v>
      </c>
      <c r="AP41" s="2">
        <f t="shared" si="0"/>
        <v>0</v>
      </c>
      <c r="AQ41" s="2"/>
      <c r="AR41" s="2"/>
      <c r="AS41">
        <v>1</v>
      </c>
      <c r="AT41">
        <v>1</v>
      </c>
      <c r="AU41" s="10">
        <f t="shared" si="39"/>
        <v>0</v>
      </c>
      <c r="AV41" s="2">
        <f t="shared" si="1"/>
        <v>0</v>
      </c>
      <c r="AW41">
        <v>2</v>
      </c>
      <c r="AX41">
        <v>2</v>
      </c>
      <c r="AY41" s="10">
        <f t="shared" si="40"/>
        <v>0</v>
      </c>
      <c r="AZ41" s="2">
        <f t="shared" si="2"/>
        <v>0</v>
      </c>
      <c r="BA41">
        <v>4</v>
      </c>
      <c r="BB41">
        <v>4</v>
      </c>
      <c r="BC41" s="10">
        <f t="shared" si="41"/>
        <v>0</v>
      </c>
      <c r="BD41" s="2">
        <f t="shared" si="3"/>
        <v>0</v>
      </c>
      <c r="BE41">
        <v>2</v>
      </c>
      <c r="BF41">
        <v>2</v>
      </c>
      <c r="BG41" s="10">
        <f t="shared" si="42"/>
        <v>0</v>
      </c>
      <c r="BH41" s="2">
        <f t="shared" si="4"/>
        <v>0</v>
      </c>
      <c r="BI41">
        <v>2</v>
      </c>
      <c r="BJ41">
        <v>2</v>
      </c>
      <c r="BK41" s="10">
        <f t="shared" si="43"/>
        <v>0</v>
      </c>
      <c r="BL41" s="2">
        <f t="shared" si="44"/>
        <v>0</v>
      </c>
      <c r="BM41" s="10">
        <f t="shared" si="45"/>
        <v>8</v>
      </c>
      <c r="BN41" s="10">
        <f t="shared" si="46"/>
        <v>8</v>
      </c>
      <c r="BO41" s="10">
        <f t="shared" si="47"/>
        <v>0</v>
      </c>
      <c r="BP41" s="2">
        <f t="shared" si="48"/>
        <v>0</v>
      </c>
      <c r="BQ41">
        <v>2</v>
      </c>
      <c r="BR41">
        <v>2</v>
      </c>
      <c r="BS41" s="10">
        <f t="shared" si="49"/>
        <v>0</v>
      </c>
      <c r="BT41" s="2">
        <f t="shared" si="5"/>
        <v>0</v>
      </c>
      <c r="BU41">
        <v>3</v>
      </c>
      <c r="BV41">
        <v>1</v>
      </c>
      <c r="BW41" s="10">
        <f t="shared" si="50"/>
        <v>2</v>
      </c>
      <c r="BX41" s="2">
        <f t="shared" si="6"/>
        <v>1.0526315789473684</v>
      </c>
      <c r="BY41">
        <v>1</v>
      </c>
      <c r="BZ41">
        <v>1</v>
      </c>
      <c r="CA41" s="10">
        <f t="shared" si="51"/>
        <v>0</v>
      </c>
      <c r="CB41" s="2">
        <f t="shared" si="7"/>
        <v>0</v>
      </c>
      <c r="CC41">
        <v>1</v>
      </c>
      <c r="CD41">
        <v>1</v>
      </c>
      <c r="CE41" s="10">
        <f t="shared" si="52"/>
        <v>0</v>
      </c>
      <c r="CF41" s="2">
        <f t="shared" si="8"/>
        <v>0</v>
      </c>
      <c r="CG41">
        <v>1</v>
      </c>
      <c r="CH41">
        <v>1</v>
      </c>
      <c r="CI41" s="10">
        <f t="shared" si="53"/>
        <v>0</v>
      </c>
      <c r="CJ41" s="2">
        <f t="shared" si="9"/>
        <v>0</v>
      </c>
      <c r="CK41">
        <v>3</v>
      </c>
      <c r="CL41">
        <v>3</v>
      </c>
      <c r="CM41" s="10">
        <f t="shared" si="54"/>
        <v>0</v>
      </c>
      <c r="CN41" s="2">
        <f t="shared" si="10"/>
        <v>0</v>
      </c>
      <c r="CO41">
        <v>3</v>
      </c>
      <c r="CP41">
        <v>3</v>
      </c>
      <c r="CQ41" s="10">
        <f t="shared" si="55"/>
        <v>0</v>
      </c>
      <c r="CR41" s="2">
        <f t="shared" si="11"/>
        <v>0</v>
      </c>
      <c r="CS41">
        <v>0</v>
      </c>
      <c r="CT41">
        <v>0</v>
      </c>
      <c r="CU41" s="10">
        <f t="shared" si="56"/>
        <v>0</v>
      </c>
      <c r="CV41" s="2">
        <f t="shared" si="12"/>
        <v>0</v>
      </c>
      <c r="CW41">
        <v>4</v>
      </c>
      <c r="CX41">
        <v>4</v>
      </c>
      <c r="CY41" s="10">
        <f t="shared" si="57"/>
        <v>0</v>
      </c>
      <c r="CZ41" s="2">
        <f t="shared" si="13"/>
        <v>0</v>
      </c>
      <c r="DA41">
        <v>3</v>
      </c>
      <c r="DB41">
        <v>2</v>
      </c>
      <c r="DC41" s="10">
        <f t="shared" si="58"/>
        <v>1</v>
      </c>
      <c r="DD41" s="2">
        <f t="shared" si="14"/>
        <v>0.52631578947368418</v>
      </c>
      <c r="DE41">
        <v>2</v>
      </c>
      <c r="DF41">
        <v>2</v>
      </c>
      <c r="DG41" s="10">
        <f t="shared" si="59"/>
        <v>0</v>
      </c>
      <c r="DH41" s="2">
        <f t="shared" si="15"/>
        <v>0</v>
      </c>
      <c r="DI41">
        <v>0</v>
      </c>
      <c r="DJ41">
        <v>0</v>
      </c>
      <c r="DK41" s="10">
        <f t="shared" si="60"/>
        <v>0</v>
      </c>
      <c r="DL41" s="2">
        <f t="shared" si="16"/>
        <v>0</v>
      </c>
      <c r="DM41">
        <v>0</v>
      </c>
      <c r="DN41">
        <v>0</v>
      </c>
      <c r="DO41" s="10">
        <f t="shared" si="61"/>
        <v>0</v>
      </c>
      <c r="DP41" s="2">
        <f t="shared" si="17"/>
        <v>0</v>
      </c>
      <c r="DQ41">
        <v>2</v>
      </c>
      <c r="DR41">
        <v>0</v>
      </c>
      <c r="DS41" s="10">
        <f t="shared" si="62"/>
        <v>2</v>
      </c>
      <c r="DT41" s="2">
        <f t="shared" si="18"/>
        <v>1.0526315789473684</v>
      </c>
      <c r="DU41">
        <v>0</v>
      </c>
      <c r="DV41">
        <v>0</v>
      </c>
      <c r="DW41" s="10">
        <f t="shared" si="63"/>
        <v>0</v>
      </c>
      <c r="DX41" s="2">
        <f t="shared" si="19"/>
        <v>0</v>
      </c>
      <c r="DY41">
        <v>0</v>
      </c>
      <c r="DZ41">
        <v>0</v>
      </c>
      <c r="EA41" s="10">
        <f t="shared" si="64"/>
        <v>0</v>
      </c>
      <c r="EB41" s="2">
        <f t="shared" si="20"/>
        <v>0</v>
      </c>
      <c r="EC41" s="10">
        <f t="shared" si="65"/>
        <v>2</v>
      </c>
      <c r="ED41" s="10">
        <f t="shared" si="66"/>
        <v>0</v>
      </c>
      <c r="EE41" s="10">
        <f t="shared" si="67"/>
        <v>2</v>
      </c>
      <c r="EF41" s="2">
        <f t="shared" si="68"/>
        <v>1.0526315789473684</v>
      </c>
      <c r="EG41">
        <v>2</v>
      </c>
      <c r="EH41">
        <v>0</v>
      </c>
      <c r="EI41" s="10">
        <f t="shared" si="69"/>
        <v>2</v>
      </c>
      <c r="EJ41" s="2">
        <f t="shared" si="21"/>
        <v>1.0526315789473684</v>
      </c>
      <c r="EK41">
        <f t="shared" si="22"/>
        <v>38</v>
      </c>
      <c r="EL41">
        <f t="shared" si="23"/>
        <v>31</v>
      </c>
      <c r="EM41" s="10">
        <f t="shared" si="70"/>
        <v>7</v>
      </c>
      <c r="EN41" s="2">
        <f t="shared" si="24"/>
        <v>3.6842105263157898</v>
      </c>
      <c r="EO41" s="10">
        <v>3</v>
      </c>
      <c r="EP41" s="10">
        <v>3</v>
      </c>
      <c r="EQ41" s="10">
        <f t="shared" si="71"/>
        <v>0</v>
      </c>
      <c r="ER41" s="2">
        <f t="shared" si="72"/>
        <v>0</v>
      </c>
      <c r="ES41" s="10">
        <v>1600</v>
      </c>
      <c r="ET41" s="10">
        <v>880</v>
      </c>
      <c r="EU41" s="10">
        <f t="shared" si="73"/>
        <v>720</v>
      </c>
      <c r="EV41" s="2">
        <f t="shared" si="25"/>
        <v>378.94736842105266</v>
      </c>
      <c r="EW41">
        <v>3</v>
      </c>
      <c r="EX41">
        <v>0</v>
      </c>
      <c r="EY41" s="10">
        <f t="shared" si="74"/>
        <v>3</v>
      </c>
      <c r="EZ41" s="2">
        <f t="shared" si="26"/>
        <v>1.5789473684210527</v>
      </c>
      <c r="FA41">
        <v>2</v>
      </c>
      <c r="FB41">
        <v>0</v>
      </c>
      <c r="FC41" s="10">
        <f t="shared" si="75"/>
        <v>2</v>
      </c>
      <c r="FD41" s="2">
        <f t="shared" si="27"/>
        <v>1.0526315789473684</v>
      </c>
      <c r="FE41">
        <f t="shared" si="76"/>
        <v>5</v>
      </c>
      <c r="FF41">
        <f t="shared" si="77"/>
        <v>0</v>
      </c>
      <c r="FG41" s="10">
        <f t="shared" si="78"/>
        <v>5</v>
      </c>
      <c r="FH41" s="2">
        <f t="shared" si="28"/>
        <v>2.6315789473684212</v>
      </c>
      <c r="FI41">
        <v>1</v>
      </c>
      <c r="FJ41">
        <v>0</v>
      </c>
      <c r="FK41" s="10">
        <f t="shared" si="79"/>
        <v>1</v>
      </c>
      <c r="FL41" s="2">
        <f t="shared" si="80"/>
        <v>0.52631578947368418</v>
      </c>
      <c r="FM41">
        <v>4</v>
      </c>
      <c r="FN41">
        <v>0</v>
      </c>
      <c r="FO41" s="10">
        <f t="shared" si="81"/>
        <v>4</v>
      </c>
      <c r="FP41" s="2">
        <f t="shared" si="82"/>
        <v>2.1052631578947367</v>
      </c>
      <c r="FQ41">
        <v>1</v>
      </c>
      <c r="FR41">
        <v>0</v>
      </c>
      <c r="FS41" s="10">
        <f t="shared" si="83"/>
        <v>1</v>
      </c>
      <c r="FT41" s="2">
        <f t="shared" si="84"/>
        <v>0.52631578947368418</v>
      </c>
      <c r="FU41" s="10">
        <f t="shared" si="85"/>
        <v>6</v>
      </c>
      <c r="FV41" s="10">
        <f t="shared" si="86"/>
        <v>0</v>
      </c>
      <c r="FW41" s="10">
        <f t="shared" si="87"/>
        <v>6</v>
      </c>
      <c r="FX41" s="2">
        <f t="shared" si="88"/>
        <v>3.1578947368421053</v>
      </c>
      <c r="FY41">
        <v>0</v>
      </c>
      <c r="FZ41">
        <v>0</v>
      </c>
      <c r="GA41" s="10">
        <f t="shared" si="89"/>
        <v>0</v>
      </c>
      <c r="GB41" s="2">
        <f t="shared" si="90"/>
        <v>0</v>
      </c>
      <c r="GC41">
        <f t="shared" si="91"/>
        <v>11</v>
      </c>
      <c r="GD41">
        <f t="shared" si="92"/>
        <v>0</v>
      </c>
      <c r="GE41" s="10">
        <f t="shared" si="93"/>
        <v>11</v>
      </c>
      <c r="GF41" s="2">
        <f t="shared" si="94"/>
        <v>5.7894736842105265</v>
      </c>
    </row>
    <row r="42" spans="1:188" x14ac:dyDescent="0.2">
      <c r="A42" t="s">
        <v>20</v>
      </c>
      <c r="B42" t="s">
        <v>31</v>
      </c>
      <c r="C42" s="1">
        <v>73.234770704996578</v>
      </c>
      <c r="D42" s="1">
        <v>68</v>
      </c>
      <c r="E42" s="1">
        <f t="shared" si="29"/>
        <v>5.2347707049965777</v>
      </c>
      <c r="F42">
        <v>6</v>
      </c>
      <c r="G42" t="s">
        <v>27</v>
      </c>
      <c r="H42" s="2">
        <v>8.7256</v>
      </c>
      <c r="I42" s="2">
        <f t="shared" si="30"/>
        <v>8.7256</v>
      </c>
      <c r="J42" s="2">
        <v>-1.1744000000000001</v>
      </c>
      <c r="K42" s="2">
        <v>-1.0449999999999999</v>
      </c>
      <c r="L42" s="2">
        <v>12.560225375722499</v>
      </c>
      <c r="M42" s="2">
        <f t="shared" si="31"/>
        <v>12.560225375722499</v>
      </c>
      <c r="N42" s="2">
        <v>-1.9974838439306399</v>
      </c>
      <c r="O42" s="2">
        <v>-0.48139213872832498</v>
      </c>
      <c r="P42" s="1">
        <f t="shared" si="32"/>
        <v>3.9622559997508726</v>
      </c>
      <c r="Q42" s="1">
        <v>7.1093400000000004</v>
      </c>
      <c r="R42" s="1">
        <v>10.664009999999999</v>
      </c>
      <c r="S42" s="1">
        <v>3.0468600000000001</v>
      </c>
      <c r="T42" s="1">
        <v>2.2999999999999998</v>
      </c>
      <c r="U42" s="1">
        <v>53.972330694641798</v>
      </c>
      <c r="V42" s="1">
        <v>45.308516803221202</v>
      </c>
      <c r="W42" s="1">
        <v>3.5356357042976101</v>
      </c>
      <c r="X42" s="2">
        <f t="shared" si="33"/>
        <v>7.80346820809249E-2</v>
      </c>
      <c r="Y42" s="1">
        <v>18.856723756253899</v>
      </c>
      <c r="Z42" s="1">
        <v>0</v>
      </c>
      <c r="AA42" s="2">
        <f t="shared" si="34"/>
        <v>0</v>
      </c>
      <c r="AB42" s="1">
        <v>26.4517930469673</v>
      </c>
      <c r="AC42" s="1">
        <v>3.5356357042976101</v>
      </c>
      <c r="AD42" s="2">
        <f t="shared" si="35"/>
        <v>0.1336633663366337</v>
      </c>
      <c r="AE42" s="1">
        <v>23.7018541658469</v>
      </c>
      <c r="AF42" s="1">
        <v>3.2737367632385301</v>
      </c>
      <c r="AG42" s="2">
        <f t="shared" si="36"/>
        <v>0.13812154696132631</v>
      </c>
      <c r="AH42" s="1">
        <v>21.606662637374299</v>
      </c>
      <c r="AI42" s="1">
        <v>0.26189894105908201</v>
      </c>
      <c r="AJ42" s="2">
        <f t="shared" si="37"/>
        <v>1.2121212121212102E-2</v>
      </c>
      <c r="AK42" s="1">
        <v>21.344763696315201</v>
      </c>
      <c r="AL42" s="1">
        <v>3.5356357042976101</v>
      </c>
      <c r="AM42" s="2">
        <f t="shared" si="38"/>
        <v>0.16564417177914112</v>
      </c>
      <c r="AN42" s="1">
        <v>23.963753106906001</v>
      </c>
      <c r="AO42" s="1">
        <v>0</v>
      </c>
      <c r="AP42" s="2">
        <f t="shared" si="0"/>
        <v>0</v>
      </c>
      <c r="AQ42" s="2">
        <v>4.8389047945481602E-4</v>
      </c>
      <c r="AR42" s="2">
        <v>0</v>
      </c>
      <c r="AS42">
        <v>2</v>
      </c>
      <c r="AT42">
        <v>2</v>
      </c>
      <c r="AU42" s="10">
        <f t="shared" si="39"/>
        <v>0</v>
      </c>
      <c r="AV42" s="2">
        <f t="shared" si="1"/>
        <v>0</v>
      </c>
      <c r="AW42">
        <v>3</v>
      </c>
      <c r="AX42">
        <v>3</v>
      </c>
      <c r="AY42" s="10">
        <f t="shared" si="40"/>
        <v>0</v>
      </c>
      <c r="AZ42" s="2">
        <f t="shared" si="2"/>
        <v>0</v>
      </c>
      <c r="BA42">
        <v>1</v>
      </c>
      <c r="BB42">
        <v>0</v>
      </c>
      <c r="BC42" s="10">
        <f t="shared" si="41"/>
        <v>1</v>
      </c>
      <c r="BD42" s="2">
        <f t="shared" si="3"/>
        <v>0.43478260869565222</v>
      </c>
      <c r="BE42">
        <v>2</v>
      </c>
      <c r="BF42">
        <v>1</v>
      </c>
      <c r="BG42" s="10">
        <f t="shared" si="42"/>
        <v>1</v>
      </c>
      <c r="BH42" s="2">
        <f t="shared" si="4"/>
        <v>0.43478260869565222</v>
      </c>
      <c r="BI42">
        <v>1</v>
      </c>
      <c r="BJ42">
        <v>1</v>
      </c>
      <c r="BK42" s="10">
        <f t="shared" si="43"/>
        <v>0</v>
      </c>
      <c r="BL42" s="2">
        <f t="shared" si="44"/>
        <v>0</v>
      </c>
      <c r="BM42" s="10">
        <f t="shared" si="45"/>
        <v>4</v>
      </c>
      <c r="BN42" s="10">
        <f t="shared" si="46"/>
        <v>2</v>
      </c>
      <c r="BO42" s="10">
        <f t="shared" si="47"/>
        <v>2</v>
      </c>
      <c r="BP42" s="2">
        <f t="shared" si="48"/>
        <v>0.86956521739130443</v>
      </c>
      <c r="BQ42">
        <v>3</v>
      </c>
      <c r="BR42">
        <v>3</v>
      </c>
      <c r="BS42" s="10">
        <f t="shared" si="49"/>
        <v>0</v>
      </c>
      <c r="BT42" s="2">
        <f t="shared" si="5"/>
        <v>0</v>
      </c>
      <c r="BU42">
        <v>2</v>
      </c>
      <c r="BV42">
        <v>2</v>
      </c>
      <c r="BW42" s="10">
        <f t="shared" si="50"/>
        <v>0</v>
      </c>
      <c r="BX42" s="2">
        <f t="shared" si="6"/>
        <v>0</v>
      </c>
      <c r="BY42">
        <v>1</v>
      </c>
      <c r="BZ42">
        <v>1</v>
      </c>
      <c r="CA42" s="10">
        <f t="shared" si="51"/>
        <v>0</v>
      </c>
      <c r="CB42" s="2">
        <f t="shared" si="7"/>
        <v>0</v>
      </c>
      <c r="CC42">
        <v>1</v>
      </c>
      <c r="CD42">
        <v>1</v>
      </c>
      <c r="CE42" s="10">
        <f t="shared" si="52"/>
        <v>0</v>
      </c>
      <c r="CF42" s="2">
        <f t="shared" si="8"/>
        <v>0</v>
      </c>
      <c r="CG42">
        <v>0</v>
      </c>
      <c r="CH42">
        <v>0</v>
      </c>
      <c r="CI42" s="10">
        <f t="shared" si="53"/>
        <v>0</v>
      </c>
      <c r="CJ42" s="2">
        <f t="shared" si="9"/>
        <v>0</v>
      </c>
      <c r="CK42">
        <v>2</v>
      </c>
      <c r="CL42">
        <v>2</v>
      </c>
      <c r="CM42" s="10">
        <f t="shared" si="54"/>
        <v>0</v>
      </c>
      <c r="CN42" s="2">
        <f t="shared" si="10"/>
        <v>0</v>
      </c>
      <c r="CO42">
        <v>1</v>
      </c>
      <c r="CP42">
        <v>1</v>
      </c>
      <c r="CQ42" s="10">
        <f t="shared" si="55"/>
        <v>0</v>
      </c>
      <c r="CR42" s="2">
        <f t="shared" si="11"/>
        <v>0</v>
      </c>
      <c r="CS42">
        <v>0</v>
      </c>
      <c r="CT42">
        <v>0</v>
      </c>
      <c r="CU42" s="10">
        <f t="shared" si="56"/>
        <v>0</v>
      </c>
      <c r="CV42" s="2">
        <f t="shared" si="12"/>
        <v>0</v>
      </c>
      <c r="CW42">
        <v>2</v>
      </c>
      <c r="CX42">
        <v>2</v>
      </c>
      <c r="CY42" s="10">
        <f t="shared" si="57"/>
        <v>0</v>
      </c>
      <c r="CZ42" s="2">
        <f t="shared" si="13"/>
        <v>0</v>
      </c>
      <c r="DA42">
        <v>0</v>
      </c>
      <c r="DB42">
        <v>0</v>
      </c>
      <c r="DC42" s="10">
        <f t="shared" si="58"/>
        <v>0</v>
      </c>
      <c r="DD42" s="2">
        <f t="shared" si="14"/>
        <v>0</v>
      </c>
      <c r="DE42">
        <v>3</v>
      </c>
      <c r="DF42">
        <v>3</v>
      </c>
      <c r="DG42" s="10">
        <f t="shared" si="59"/>
        <v>0</v>
      </c>
      <c r="DH42" s="2">
        <f t="shared" si="15"/>
        <v>0</v>
      </c>
      <c r="DI42">
        <v>0</v>
      </c>
      <c r="DJ42">
        <v>0</v>
      </c>
      <c r="DK42" s="10">
        <f t="shared" si="60"/>
        <v>0</v>
      </c>
      <c r="DL42" s="2">
        <f t="shared" si="16"/>
        <v>0</v>
      </c>
      <c r="DM42">
        <v>0</v>
      </c>
      <c r="DN42">
        <v>0</v>
      </c>
      <c r="DO42" s="10">
        <f t="shared" si="61"/>
        <v>0</v>
      </c>
      <c r="DP42" s="2">
        <f t="shared" si="17"/>
        <v>0</v>
      </c>
      <c r="DQ42">
        <v>0</v>
      </c>
      <c r="DR42">
        <v>0</v>
      </c>
      <c r="DS42" s="10">
        <f t="shared" si="62"/>
        <v>0</v>
      </c>
      <c r="DT42" s="2">
        <f t="shared" si="18"/>
        <v>0</v>
      </c>
      <c r="DU42">
        <v>0</v>
      </c>
      <c r="DV42">
        <v>0</v>
      </c>
      <c r="DW42" s="10">
        <f t="shared" si="63"/>
        <v>0</v>
      </c>
      <c r="DX42" s="2">
        <f t="shared" si="19"/>
        <v>0</v>
      </c>
      <c r="DY42">
        <v>0</v>
      </c>
      <c r="DZ42">
        <v>0</v>
      </c>
      <c r="EA42" s="10">
        <f t="shared" si="64"/>
        <v>0</v>
      </c>
      <c r="EB42" s="2">
        <f t="shared" si="20"/>
        <v>0</v>
      </c>
      <c r="EC42" s="10">
        <f t="shared" si="65"/>
        <v>0</v>
      </c>
      <c r="ED42" s="10">
        <f t="shared" si="66"/>
        <v>0</v>
      </c>
      <c r="EE42" s="10">
        <f t="shared" si="67"/>
        <v>0</v>
      </c>
      <c r="EF42" s="2">
        <f t="shared" si="68"/>
        <v>0</v>
      </c>
      <c r="EG42">
        <v>4</v>
      </c>
      <c r="EH42">
        <v>4</v>
      </c>
      <c r="EI42" s="10">
        <f t="shared" si="69"/>
        <v>0</v>
      </c>
      <c r="EJ42" s="2">
        <f t="shared" si="21"/>
        <v>0</v>
      </c>
      <c r="EK42">
        <f t="shared" si="22"/>
        <v>28</v>
      </c>
      <c r="EL42">
        <f t="shared" si="23"/>
        <v>26</v>
      </c>
      <c r="EM42" s="10">
        <f t="shared" si="70"/>
        <v>2</v>
      </c>
      <c r="EN42" s="2">
        <f t="shared" si="24"/>
        <v>0.86956521739130443</v>
      </c>
      <c r="EO42" s="10">
        <v>2</v>
      </c>
      <c r="EP42" s="10">
        <v>2</v>
      </c>
      <c r="EQ42" s="10">
        <f t="shared" si="71"/>
        <v>0</v>
      </c>
      <c r="ER42" s="2">
        <f t="shared" si="72"/>
        <v>0</v>
      </c>
      <c r="ES42" s="10">
        <v>1314</v>
      </c>
      <c r="ET42" s="10">
        <v>1475</v>
      </c>
      <c r="EU42" s="10">
        <f t="shared" si="73"/>
        <v>-161</v>
      </c>
      <c r="EV42" s="2">
        <f t="shared" si="25"/>
        <v>-70</v>
      </c>
      <c r="EW42">
        <v>4</v>
      </c>
      <c r="EX42">
        <v>2</v>
      </c>
      <c r="EY42" s="10">
        <f t="shared" si="74"/>
        <v>2</v>
      </c>
      <c r="EZ42" s="2">
        <f t="shared" si="26"/>
        <v>0.86956521739130443</v>
      </c>
      <c r="FA42">
        <v>0</v>
      </c>
      <c r="FB42">
        <v>0</v>
      </c>
      <c r="FC42" s="10">
        <f t="shared" si="75"/>
        <v>0</v>
      </c>
      <c r="FD42" s="2">
        <f t="shared" si="27"/>
        <v>0</v>
      </c>
      <c r="FE42">
        <f t="shared" si="76"/>
        <v>4</v>
      </c>
      <c r="FF42">
        <f t="shared" si="77"/>
        <v>2</v>
      </c>
      <c r="FG42" s="10">
        <f t="shared" si="78"/>
        <v>2</v>
      </c>
      <c r="FH42" s="2">
        <f t="shared" si="28"/>
        <v>0.86956521739130443</v>
      </c>
      <c r="FI42">
        <v>1</v>
      </c>
      <c r="FJ42">
        <v>1</v>
      </c>
      <c r="FK42" s="10">
        <f t="shared" si="79"/>
        <v>0</v>
      </c>
      <c r="FL42" s="2">
        <f t="shared" si="80"/>
        <v>0</v>
      </c>
      <c r="FM42">
        <v>3</v>
      </c>
      <c r="FN42">
        <v>0</v>
      </c>
      <c r="FO42" s="10">
        <f t="shared" si="81"/>
        <v>3</v>
      </c>
      <c r="FP42" s="2">
        <f t="shared" si="82"/>
        <v>1.3043478260869565</v>
      </c>
      <c r="FQ42">
        <v>1</v>
      </c>
      <c r="FR42">
        <v>1</v>
      </c>
      <c r="FS42" s="10">
        <f t="shared" si="83"/>
        <v>0</v>
      </c>
      <c r="FT42" s="2">
        <f t="shared" si="84"/>
        <v>0</v>
      </c>
      <c r="FU42" s="10">
        <f t="shared" si="85"/>
        <v>5</v>
      </c>
      <c r="FV42" s="10">
        <f t="shared" si="86"/>
        <v>2</v>
      </c>
      <c r="FW42" s="10">
        <f t="shared" si="87"/>
        <v>3</v>
      </c>
      <c r="FX42" s="2">
        <f t="shared" si="88"/>
        <v>1.3043478260869565</v>
      </c>
      <c r="FY42">
        <v>0</v>
      </c>
      <c r="FZ42">
        <v>1</v>
      </c>
      <c r="GA42" s="10">
        <f t="shared" si="89"/>
        <v>-1</v>
      </c>
      <c r="GB42" s="2">
        <f t="shared" si="90"/>
        <v>-0.43478260869565222</v>
      </c>
      <c r="GC42">
        <f t="shared" si="91"/>
        <v>9</v>
      </c>
      <c r="GD42">
        <f t="shared" si="92"/>
        <v>5</v>
      </c>
      <c r="GE42" s="10">
        <f t="shared" si="93"/>
        <v>4</v>
      </c>
      <c r="GF42" s="2">
        <f t="shared" si="94"/>
        <v>1.7391304347826089</v>
      </c>
    </row>
    <row r="43" spans="1:188" x14ac:dyDescent="0.2">
      <c r="A43" t="s">
        <v>5</v>
      </c>
      <c r="B43" t="s">
        <v>31</v>
      </c>
      <c r="C43" s="1">
        <v>61.8</v>
      </c>
      <c r="D43" s="1">
        <v>57</v>
      </c>
      <c r="E43" s="1">
        <f t="shared" si="29"/>
        <v>4.7999999999999972</v>
      </c>
      <c r="F43">
        <v>6</v>
      </c>
      <c r="G43" t="s">
        <v>27</v>
      </c>
      <c r="H43" s="2">
        <v>11.321</v>
      </c>
      <c r="I43" s="2">
        <f t="shared" si="30"/>
        <v>11.321</v>
      </c>
      <c r="J43" s="2">
        <v>-3.2109000000000001</v>
      </c>
      <c r="K43" s="2">
        <v>-4.6326000000000001</v>
      </c>
      <c r="L43" s="2">
        <v>12.160080985545299</v>
      </c>
      <c r="M43" s="2">
        <f t="shared" si="31"/>
        <v>12.160080985545299</v>
      </c>
      <c r="N43" s="2">
        <v>2.29849086070959</v>
      </c>
      <c r="O43" s="2">
        <v>-3.2330347568988</v>
      </c>
      <c r="P43" s="1">
        <f t="shared" si="32"/>
        <v>5.7459748890915767</v>
      </c>
      <c r="Q43" s="1">
        <v>9.1405799999999999</v>
      </c>
      <c r="R43" s="1">
        <v>10.1562</v>
      </c>
      <c r="S43" s="1">
        <v>4.57029</v>
      </c>
      <c r="T43" s="1">
        <v>3.5</v>
      </c>
      <c r="U43" s="1">
        <v>115.059361585513</v>
      </c>
      <c r="V43" s="1">
        <v>99.652547072980695</v>
      </c>
      <c r="W43" s="1">
        <v>15.8448859340744</v>
      </c>
      <c r="X43" s="2">
        <f t="shared" si="33"/>
        <v>0.15900131406044618</v>
      </c>
      <c r="Y43" s="1">
        <v>52.379788211816397</v>
      </c>
      <c r="Z43" s="1">
        <v>0.52379788211816403</v>
      </c>
      <c r="AA43" s="2">
        <f t="shared" si="34"/>
        <v>1.0000000000000002E-2</v>
      </c>
      <c r="AB43" s="1">
        <v>47.272758861164299</v>
      </c>
      <c r="AC43" s="1">
        <v>14.0115933466609</v>
      </c>
      <c r="AD43" s="2">
        <f t="shared" si="35"/>
        <v>0.29639889196675928</v>
      </c>
      <c r="AE43" s="1">
        <v>48.320354625400597</v>
      </c>
      <c r="AF43" s="1">
        <v>0</v>
      </c>
      <c r="AG43" s="2">
        <f t="shared" si="36"/>
        <v>0</v>
      </c>
      <c r="AH43" s="1">
        <v>51.332192447580098</v>
      </c>
      <c r="AI43" s="1">
        <v>14.535391228779099</v>
      </c>
      <c r="AJ43" s="2">
        <f t="shared" si="37"/>
        <v>0.28316326530612324</v>
      </c>
      <c r="AK43" s="1">
        <v>46.748960979046103</v>
      </c>
      <c r="AL43" s="1">
        <v>3.5356357042976101</v>
      </c>
      <c r="AM43" s="2">
        <f t="shared" si="38"/>
        <v>7.5630252100840456E-2</v>
      </c>
      <c r="AN43" s="1">
        <v>52.903586093934599</v>
      </c>
      <c r="AO43" s="1">
        <v>10.999755524481399</v>
      </c>
      <c r="AP43" s="2">
        <f t="shared" si="0"/>
        <v>0.20792079207920694</v>
      </c>
      <c r="AQ43" s="2">
        <v>1.0969540634201001E-2</v>
      </c>
      <c r="AR43" s="2">
        <v>0</v>
      </c>
      <c r="AS43">
        <v>0</v>
      </c>
      <c r="AT43">
        <v>0</v>
      </c>
      <c r="AU43" s="10">
        <f t="shared" si="39"/>
        <v>0</v>
      </c>
      <c r="AV43" s="2">
        <f t="shared" si="1"/>
        <v>0</v>
      </c>
      <c r="AW43">
        <v>1</v>
      </c>
      <c r="AX43">
        <v>1</v>
      </c>
      <c r="AY43" s="10">
        <f t="shared" si="40"/>
        <v>0</v>
      </c>
      <c r="AZ43" s="2">
        <f t="shared" si="2"/>
        <v>0</v>
      </c>
      <c r="BA43">
        <v>0</v>
      </c>
      <c r="BB43">
        <v>0</v>
      </c>
      <c r="BC43" s="10">
        <f t="shared" si="41"/>
        <v>0</v>
      </c>
      <c r="BD43" s="2">
        <f t="shared" si="3"/>
        <v>0</v>
      </c>
      <c r="BE43">
        <v>1</v>
      </c>
      <c r="BF43">
        <v>1</v>
      </c>
      <c r="BG43" s="10">
        <f t="shared" si="42"/>
        <v>0</v>
      </c>
      <c r="BH43" s="2">
        <f t="shared" si="4"/>
        <v>0</v>
      </c>
      <c r="BI43">
        <v>0</v>
      </c>
      <c r="BJ43">
        <v>0</v>
      </c>
      <c r="BK43" s="10">
        <f t="shared" si="43"/>
        <v>0</v>
      </c>
      <c r="BL43" s="2">
        <f t="shared" si="44"/>
        <v>0</v>
      </c>
      <c r="BM43" s="10">
        <f t="shared" si="45"/>
        <v>1</v>
      </c>
      <c r="BN43" s="10">
        <f t="shared" si="46"/>
        <v>1</v>
      </c>
      <c r="BO43" s="10">
        <f t="shared" si="47"/>
        <v>0</v>
      </c>
      <c r="BP43" s="2">
        <f t="shared" si="48"/>
        <v>0</v>
      </c>
      <c r="BQ43">
        <v>1</v>
      </c>
      <c r="BR43">
        <v>0</v>
      </c>
      <c r="BS43" s="10">
        <f t="shared" si="49"/>
        <v>1</v>
      </c>
      <c r="BT43" s="2">
        <f t="shared" si="5"/>
        <v>0.2857142857142857</v>
      </c>
      <c r="BU43">
        <v>2</v>
      </c>
      <c r="BV43">
        <v>1</v>
      </c>
      <c r="BW43" s="10">
        <f t="shared" si="50"/>
        <v>1</v>
      </c>
      <c r="BX43" s="2">
        <f t="shared" si="6"/>
        <v>0.2857142857142857</v>
      </c>
      <c r="BY43">
        <v>1</v>
      </c>
      <c r="BZ43">
        <v>0</v>
      </c>
      <c r="CA43" s="10">
        <f t="shared" si="51"/>
        <v>1</v>
      </c>
      <c r="CB43" s="2">
        <f t="shared" si="7"/>
        <v>0.2857142857142857</v>
      </c>
      <c r="CC43">
        <v>0</v>
      </c>
      <c r="CD43">
        <v>0</v>
      </c>
      <c r="CE43" s="10">
        <f t="shared" si="52"/>
        <v>0</v>
      </c>
      <c r="CF43" s="2">
        <f t="shared" si="8"/>
        <v>0</v>
      </c>
      <c r="CG43">
        <v>0</v>
      </c>
      <c r="CH43">
        <v>0</v>
      </c>
      <c r="CI43" s="10">
        <f t="shared" si="53"/>
        <v>0</v>
      </c>
      <c r="CJ43" s="2">
        <f t="shared" si="9"/>
        <v>0</v>
      </c>
      <c r="CK43">
        <v>0</v>
      </c>
      <c r="CL43">
        <v>0</v>
      </c>
      <c r="CM43" s="10">
        <f t="shared" si="54"/>
        <v>0</v>
      </c>
      <c r="CN43" s="2">
        <f t="shared" si="10"/>
        <v>0</v>
      </c>
      <c r="CO43">
        <v>0</v>
      </c>
      <c r="CP43">
        <v>0</v>
      </c>
      <c r="CQ43" s="10">
        <f t="shared" si="55"/>
        <v>0</v>
      </c>
      <c r="CR43" s="2">
        <f t="shared" si="11"/>
        <v>0</v>
      </c>
      <c r="CS43">
        <v>0</v>
      </c>
      <c r="CT43">
        <v>0</v>
      </c>
      <c r="CU43" s="10">
        <f t="shared" si="56"/>
        <v>0</v>
      </c>
      <c r="CV43" s="2">
        <f t="shared" si="12"/>
        <v>0</v>
      </c>
      <c r="CW43">
        <v>0</v>
      </c>
      <c r="CX43">
        <v>0</v>
      </c>
      <c r="CY43" s="10">
        <f t="shared" si="57"/>
        <v>0</v>
      </c>
      <c r="CZ43" s="2">
        <f t="shared" si="13"/>
        <v>0</v>
      </c>
      <c r="DA43">
        <v>0</v>
      </c>
      <c r="DB43">
        <v>0</v>
      </c>
      <c r="DC43" s="10">
        <f t="shared" si="58"/>
        <v>0</v>
      </c>
      <c r="DD43" s="2">
        <f t="shared" si="14"/>
        <v>0</v>
      </c>
      <c r="DE43">
        <v>0</v>
      </c>
      <c r="DF43">
        <v>0</v>
      </c>
      <c r="DG43" s="10">
        <f t="shared" si="59"/>
        <v>0</v>
      </c>
      <c r="DH43" s="2">
        <f t="shared" si="15"/>
        <v>0</v>
      </c>
      <c r="DI43">
        <v>3</v>
      </c>
      <c r="DJ43">
        <v>1</v>
      </c>
      <c r="DK43" s="10">
        <f t="shared" si="60"/>
        <v>2</v>
      </c>
      <c r="DL43" s="2">
        <f t="shared" si="16"/>
        <v>0.5714285714285714</v>
      </c>
      <c r="DM43">
        <v>0</v>
      </c>
      <c r="DN43">
        <v>0</v>
      </c>
      <c r="DO43" s="10">
        <f t="shared" si="61"/>
        <v>0</v>
      </c>
      <c r="DP43" s="2">
        <f t="shared" si="17"/>
        <v>0</v>
      </c>
      <c r="DQ43">
        <v>2</v>
      </c>
      <c r="DR43">
        <v>2</v>
      </c>
      <c r="DS43" s="10">
        <f t="shared" si="62"/>
        <v>0</v>
      </c>
      <c r="DT43" s="2">
        <f t="shared" si="18"/>
        <v>0</v>
      </c>
      <c r="DU43">
        <v>2</v>
      </c>
      <c r="DV43">
        <v>2</v>
      </c>
      <c r="DW43" s="10">
        <f t="shared" si="63"/>
        <v>0</v>
      </c>
      <c r="DX43" s="2">
        <f t="shared" si="19"/>
        <v>0</v>
      </c>
      <c r="DY43">
        <v>0</v>
      </c>
      <c r="DZ43">
        <v>0</v>
      </c>
      <c r="EA43" s="10">
        <f t="shared" si="64"/>
        <v>0</v>
      </c>
      <c r="EB43" s="2">
        <f t="shared" si="20"/>
        <v>0</v>
      </c>
      <c r="EC43" s="10">
        <f t="shared" si="65"/>
        <v>4</v>
      </c>
      <c r="ED43" s="10">
        <f t="shared" si="66"/>
        <v>4</v>
      </c>
      <c r="EE43" s="10">
        <f t="shared" si="67"/>
        <v>0</v>
      </c>
      <c r="EF43" s="2">
        <f t="shared" si="68"/>
        <v>0</v>
      </c>
      <c r="EG43">
        <v>4</v>
      </c>
      <c r="EH43">
        <v>2</v>
      </c>
      <c r="EI43" s="10">
        <f t="shared" si="69"/>
        <v>2</v>
      </c>
      <c r="EJ43" s="2">
        <f t="shared" si="21"/>
        <v>0.5714285714285714</v>
      </c>
      <c r="EK43">
        <f t="shared" si="22"/>
        <v>17</v>
      </c>
      <c r="EL43">
        <f t="shared" si="23"/>
        <v>10</v>
      </c>
      <c r="EM43" s="10">
        <f t="shared" si="70"/>
        <v>7</v>
      </c>
      <c r="EN43" s="2">
        <f t="shared" si="24"/>
        <v>2</v>
      </c>
      <c r="EO43" s="10">
        <v>2</v>
      </c>
      <c r="EP43" s="10">
        <v>1</v>
      </c>
      <c r="EQ43" s="10">
        <f t="shared" si="71"/>
        <v>1</v>
      </c>
      <c r="ER43" s="2">
        <f t="shared" si="72"/>
        <v>0.2857142857142857</v>
      </c>
      <c r="ES43" s="10">
        <v>0</v>
      </c>
      <c r="ET43" s="10">
        <v>0</v>
      </c>
      <c r="EU43" s="10">
        <f t="shared" si="73"/>
        <v>0</v>
      </c>
      <c r="EV43" s="2">
        <f t="shared" si="25"/>
        <v>0</v>
      </c>
      <c r="EW43">
        <v>0</v>
      </c>
      <c r="EX43">
        <v>0</v>
      </c>
      <c r="EY43" s="10">
        <f t="shared" si="74"/>
        <v>0</v>
      </c>
      <c r="EZ43" s="2">
        <f t="shared" si="26"/>
        <v>0</v>
      </c>
      <c r="FA43">
        <v>0</v>
      </c>
      <c r="FB43">
        <v>0</v>
      </c>
      <c r="FC43" s="10">
        <f t="shared" si="75"/>
        <v>0</v>
      </c>
      <c r="FD43" s="2">
        <f t="shared" si="27"/>
        <v>0</v>
      </c>
      <c r="FE43">
        <f t="shared" si="76"/>
        <v>0</v>
      </c>
      <c r="FF43">
        <f t="shared" si="77"/>
        <v>0</v>
      </c>
      <c r="FG43" s="10">
        <f t="shared" si="78"/>
        <v>0</v>
      </c>
      <c r="FH43" s="2">
        <f t="shared" si="28"/>
        <v>0</v>
      </c>
      <c r="FI43">
        <v>0</v>
      </c>
      <c r="FJ43">
        <v>0</v>
      </c>
      <c r="FK43" s="10">
        <f t="shared" si="79"/>
        <v>0</v>
      </c>
      <c r="FL43" s="2">
        <f t="shared" si="80"/>
        <v>0</v>
      </c>
      <c r="FM43">
        <v>0</v>
      </c>
      <c r="FN43">
        <v>0</v>
      </c>
      <c r="FO43" s="10">
        <f t="shared" si="81"/>
        <v>0</v>
      </c>
      <c r="FP43" s="2">
        <f t="shared" si="82"/>
        <v>0</v>
      </c>
      <c r="FQ43">
        <v>0</v>
      </c>
      <c r="FR43">
        <v>0</v>
      </c>
      <c r="FS43" s="10">
        <f t="shared" si="83"/>
        <v>0</v>
      </c>
      <c r="FT43" s="2">
        <f t="shared" si="84"/>
        <v>0</v>
      </c>
      <c r="FU43" s="10">
        <f t="shared" si="85"/>
        <v>0</v>
      </c>
      <c r="FV43" s="10">
        <f t="shared" si="86"/>
        <v>0</v>
      </c>
      <c r="FW43" s="10">
        <f t="shared" si="87"/>
        <v>0</v>
      </c>
      <c r="FX43" s="2">
        <f t="shared" si="88"/>
        <v>0</v>
      </c>
      <c r="FY43">
        <v>2</v>
      </c>
      <c r="FZ43">
        <v>0</v>
      </c>
      <c r="GA43" s="10">
        <f t="shared" si="89"/>
        <v>2</v>
      </c>
      <c r="GB43" s="2">
        <f t="shared" si="90"/>
        <v>0.5714285714285714</v>
      </c>
      <c r="GC43">
        <f t="shared" si="91"/>
        <v>2</v>
      </c>
      <c r="GD43">
        <f t="shared" si="92"/>
        <v>0</v>
      </c>
      <c r="GE43" s="10">
        <f t="shared" si="93"/>
        <v>2</v>
      </c>
      <c r="GF43" s="2">
        <f t="shared" si="94"/>
        <v>0.5714285714285714</v>
      </c>
    </row>
    <row r="44" spans="1:188" x14ac:dyDescent="0.2">
      <c r="A44" t="s">
        <v>19</v>
      </c>
      <c r="B44" t="s">
        <v>32</v>
      </c>
      <c r="C44" s="1">
        <v>71.8</v>
      </c>
      <c r="D44" s="1">
        <v>58</v>
      </c>
      <c r="E44" s="1">
        <f t="shared" si="29"/>
        <v>13.799999999999997</v>
      </c>
      <c r="F44">
        <v>6</v>
      </c>
      <c r="G44" t="s">
        <v>27</v>
      </c>
      <c r="H44" s="2">
        <v>11.125</v>
      </c>
      <c r="I44" s="2">
        <f t="shared" si="30"/>
        <v>11.125</v>
      </c>
      <c r="J44" s="2">
        <v>-4.1394000000000002</v>
      </c>
      <c r="K44" s="2">
        <v>-0.94254000000000004</v>
      </c>
      <c r="L44" s="2">
        <v>11.2686639608802</v>
      </c>
      <c r="M44" s="2">
        <f t="shared" si="31"/>
        <v>11.2686639608802</v>
      </c>
      <c r="N44" s="2">
        <v>-0.41655319070904601</v>
      </c>
      <c r="O44" s="2">
        <v>-0.91629286063569904</v>
      </c>
      <c r="P44" s="1">
        <f t="shared" si="32"/>
        <v>3.7257102157076627</v>
      </c>
      <c r="Q44" s="1">
        <v>7.6171499999999996</v>
      </c>
      <c r="R44" s="1">
        <v>11.17182</v>
      </c>
      <c r="S44" s="1">
        <v>3.0468600000000001</v>
      </c>
      <c r="T44" s="1">
        <v>2.7</v>
      </c>
      <c r="U44" s="1">
        <v>63.294160481203498</v>
      </c>
      <c r="V44" s="1">
        <v>53.558333446582303</v>
      </c>
      <c r="W44" s="1">
        <v>8.2498166433610791</v>
      </c>
      <c r="X44" s="2">
        <f t="shared" si="33"/>
        <v>0.15403422982885068</v>
      </c>
      <c r="Y44" s="1">
        <v>25.0113488711423</v>
      </c>
      <c r="Z44" s="1">
        <v>4.7141809390634801</v>
      </c>
      <c r="AA44" s="2">
        <f t="shared" si="34"/>
        <v>0.18848167539267055</v>
      </c>
      <c r="AB44" s="1">
        <v>28.5469845754399</v>
      </c>
      <c r="AC44" s="1">
        <v>2.48803994006128</v>
      </c>
      <c r="AD44" s="2">
        <f t="shared" si="35"/>
        <v>8.7155963302752451E-2</v>
      </c>
      <c r="AE44" s="1">
        <v>27.237489870144501</v>
      </c>
      <c r="AF44" s="1">
        <v>0</v>
      </c>
      <c r="AG44" s="2">
        <f t="shared" si="36"/>
        <v>0</v>
      </c>
      <c r="AH44" s="1">
        <v>26.320843576437699</v>
      </c>
      <c r="AI44" s="1">
        <v>7.2022208791247602</v>
      </c>
      <c r="AJ44" s="2">
        <f t="shared" si="37"/>
        <v>0.27363184079602054</v>
      </c>
      <c r="AK44" s="1">
        <v>31.951670809208</v>
      </c>
      <c r="AL44" s="1">
        <v>3.1427872927089799</v>
      </c>
      <c r="AM44" s="2">
        <f t="shared" si="38"/>
        <v>9.8360655737704805E-2</v>
      </c>
      <c r="AN44" s="1">
        <v>21.606662637374299</v>
      </c>
      <c r="AO44" s="1">
        <v>4.0594335864157696</v>
      </c>
      <c r="AP44" s="2">
        <f t="shared" si="0"/>
        <v>0.18787878787878751</v>
      </c>
      <c r="AQ44" s="2">
        <v>1.8641504471331002E-2</v>
      </c>
      <c r="AR44" s="2">
        <v>0</v>
      </c>
      <c r="AS44">
        <v>2</v>
      </c>
      <c r="AT44">
        <v>2</v>
      </c>
      <c r="AU44" s="10">
        <f t="shared" si="39"/>
        <v>0</v>
      </c>
      <c r="AV44" s="2">
        <f t="shared" si="1"/>
        <v>0</v>
      </c>
      <c r="AW44">
        <v>2</v>
      </c>
      <c r="AX44">
        <v>2</v>
      </c>
      <c r="AY44" s="10">
        <f t="shared" si="40"/>
        <v>0</v>
      </c>
      <c r="AZ44" s="2">
        <f t="shared" si="2"/>
        <v>0</v>
      </c>
      <c r="BA44">
        <v>4</v>
      </c>
      <c r="BB44">
        <v>3</v>
      </c>
      <c r="BC44" s="10">
        <f t="shared" si="41"/>
        <v>1</v>
      </c>
      <c r="BD44" s="2">
        <f t="shared" si="3"/>
        <v>0.37037037037037035</v>
      </c>
      <c r="BE44">
        <v>1</v>
      </c>
      <c r="BF44">
        <v>0</v>
      </c>
      <c r="BG44" s="10">
        <f t="shared" si="42"/>
        <v>1</v>
      </c>
      <c r="BH44" s="2">
        <f t="shared" si="4"/>
        <v>0.37037037037037035</v>
      </c>
      <c r="BI44">
        <v>1</v>
      </c>
      <c r="BJ44">
        <v>0</v>
      </c>
      <c r="BK44" s="10">
        <f t="shared" si="43"/>
        <v>1</v>
      </c>
      <c r="BL44" s="2">
        <f t="shared" si="44"/>
        <v>0.37037037037037035</v>
      </c>
      <c r="BM44" s="10">
        <f t="shared" si="45"/>
        <v>6</v>
      </c>
      <c r="BN44" s="10">
        <f t="shared" si="46"/>
        <v>3</v>
      </c>
      <c r="BO44" s="10">
        <f t="shared" si="47"/>
        <v>3</v>
      </c>
      <c r="BP44" s="2">
        <f t="shared" si="48"/>
        <v>1.1111111111111109</v>
      </c>
      <c r="BQ44">
        <v>2</v>
      </c>
      <c r="BR44">
        <v>1</v>
      </c>
      <c r="BS44" s="10">
        <f t="shared" si="49"/>
        <v>1</v>
      </c>
      <c r="BT44" s="2">
        <f t="shared" si="5"/>
        <v>0.37037037037037035</v>
      </c>
      <c r="BU44">
        <v>2</v>
      </c>
      <c r="BV44">
        <v>1</v>
      </c>
      <c r="BW44" s="10">
        <f t="shared" si="50"/>
        <v>1</v>
      </c>
      <c r="BX44" s="2">
        <f t="shared" si="6"/>
        <v>0.37037037037037035</v>
      </c>
      <c r="BY44">
        <v>4</v>
      </c>
      <c r="BZ44">
        <v>4</v>
      </c>
      <c r="CA44" s="10">
        <f t="shared" si="51"/>
        <v>0</v>
      </c>
      <c r="CB44" s="2">
        <f t="shared" si="7"/>
        <v>0</v>
      </c>
      <c r="CC44">
        <v>2</v>
      </c>
      <c r="CD44">
        <v>3</v>
      </c>
      <c r="CE44" s="10">
        <f t="shared" si="52"/>
        <v>-1</v>
      </c>
      <c r="CF44" s="2">
        <f t="shared" si="8"/>
        <v>-0.37037037037037035</v>
      </c>
      <c r="CG44">
        <v>2</v>
      </c>
      <c r="CH44">
        <v>1</v>
      </c>
      <c r="CI44" s="10">
        <f t="shared" si="53"/>
        <v>1</v>
      </c>
      <c r="CJ44" s="2">
        <f t="shared" si="9"/>
        <v>0.37037037037037035</v>
      </c>
      <c r="CK44">
        <v>2</v>
      </c>
      <c r="CL44">
        <v>1</v>
      </c>
      <c r="CM44" s="10">
        <f t="shared" si="54"/>
        <v>1</v>
      </c>
      <c r="CN44" s="2">
        <f t="shared" si="10"/>
        <v>0.37037037037037035</v>
      </c>
      <c r="CO44">
        <v>2</v>
      </c>
      <c r="CP44">
        <v>1</v>
      </c>
      <c r="CQ44" s="10">
        <f t="shared" si="55"/>
        <v>1</v>
      </c>
      <c r="CR44" s="2">
        <f t="shared" si="11"/>
        <v>0.37037037037037035</v>
      </c>
      <c r="CS44">
        <v>0</v>
      </c>
      <c r="CT44">
        <v>0</v>
      </c>
      <c r="CU44" s="10">
        <f t="shared" si="56"/>
        <v>0</v>
      </c>
      <c r="CV44" s="2">
        <f t="shared" si="12"/>
        <v>0</v>
      </c>
      <c r="CW44">
        <v>3</v>
      </c>
      <c r="CX44">
        <v>3</v>
      </c>
      <c r="CY44" s="10">
        <f t="shared" si="57"/>
        <v>0</v>
      </c>
      <c r="CZ44" s="2">
        <f t="shared" si="13"/>
        <v>0</v>
      </c>
      <c r="DA44">
        <v>1</v>
      </c>
      <c r="DB44">
        <v>1</v>
      </c>
      <c r="DC44" s="10">
        <f t="shared" si="58"/>
        <v>0</v>
      </c>
      <c r="DD44" s="2">
        <f t="shared" si="14"/>
        <v>0</v>
      </c>
      <c r="DE44">
        <v>3</v>
      </c>
      <c r="DF44">
        <v>3</v>
      </c>
      <c r="DG44" s="10">
        <f t="shared" si="59"/>
        <v>0</v>
      </c>
      <c r="DH44" s="2">
        <f t="shared" si="15"/>
        <v>0</v>
      </c>
      <c r="DI44">
        <v>0</v>
      </c>
      <c r="DJ44">
        <v>0</v>
      </c>
      <c r="DK44" s="10">
        <f t="shared" si="60"/>
        <v>0</v>
      </c>
      <c r="DL44" s="2">
        <f t="shared" si="16"/>
        <v>0</v>
      </c>
      <c r="DM44">
        <v>0</v>
      </c>
      <c r="DN44">
        <v>0</v>
      </c>
      <c r="DO44" s="10">
        <f t="shared" si="61"/>
        <v>0</v>
      </c>
      <c r="DP44" s="2">
        <f t="shared" si="17"/>
        <v>0</v>
      </c>
      <c r="DQ44">
        <v>0</v>
      </c>
      <c r="DR44">
        <v>0</v>
      </c>
      <c r="DS44" s="10">
        <f t="shared" si="62"/>
        <v>0</v>
      </c>
      <c r="DT44" s="2">
        <f t="shared" si="18"/>
        <v>0</v>
      </c>
      <c r="DU44">
        <v>0</v>
      </c>
      <c r="DV44">
        <v>0</v>
      </c>
      <c r="DW44" s="10">
        <f t="shared" si="63"/>
        <v>0</v>
      </c>
      <c r="DX44" s="2">
        <f t="shared" si="19"/>
        <v>0</v>
      </c>
      <c r="DY44">
        <v>1</v>
      </c>
      <c r="DZ44">
        <v>1</v>
      </c>
      <c r="EA44" s="10">
        <f t="shared" si="64"/>
        <v>0</v>
      </c>
      <c r="EB44" s="2">
        <f t="shared" si="20"/>
        <v>0</v>
      </c>
      <c r="EC44" s="10">
        <f t="shared" si="65"/>
        <v>1</v>
      </c>
      <c r="ED44" s="10">
        <f t="shared" si="66"/>
        <v>1</v>
      </c>
      <c r="EE44" s="10">
        <f t="shared" si="67"/>
        <v>0</v>
      </c>
      <c r="EF44" s="2">
        <f t="shared" si="68"/>
        <v>0</v>
      </c>
      <c r="EG44">
        <v>4</v>
      </c>
      <c r="EH44">
        <v>1</v>
      </c>
      <c r="EI44" s="10">
        <f t="shared" si="69"/>
        <v>3</v>
      </c>
      <c r="EJ44" s="2">
        <f t="shared" si="21"/>
        <v>1.1111111111111109</v>
      </c>
      <c r="EK44">
        <f t="shared" si="22"/>
        <v>38</v>
      </c>
      <c r="EL44">
        <f t="shared" si="23"/>
        <v>28</v>
      </c>
      <c r="EM44" s="10">
        <f t="shared" si="70"/>
        <v>10</v>
      </c>
      <c r="EN44" s="2">
        <f t="shared" si="24"/>
        <v>3.7037037037037033</v>
      </c>
      <c r="EO44" s="10">
        <v>3</v>
      </c>
      <c r="EP44" s="10">
        <v>3</v>
      </c>
      <c r="EQ44" s="10">
        <f t="shared" si="71"/>
        <v>0</v>
      </c>
      <c r="ER44" s="2">
        <f t="shared" si="72"/>
        <v>0</v>
      </c>
      <c r="ES44" s="10">
        <v>1714.5</v>
      </c>
      <c r="ET44" s="10">
        <v>875</v>
      </c>
      <c r="EU44" s="10">
        <f t="shared" si="73"/>
        <v>839.5</v>
      </c>
      <c r="EV44" s="2">
        <f t="shared" si="25"/>
        <v>310.92592592592592</v>
      </c>
      <c r="EW44">
        <v>3</v>
      </c>
      <c r="EX44">
        <v>2</v>
      </c>
      <c r="EY44" s="10">
        <f t="shared" si="74"/>
        <v>1</v>
      </c>
      <c r="EZ44" s="2">
        <f t="shared" si="26"/>
        <v>0.37037037037037035</v>
      </c>
      <c r="FA44">
        <v>2</v>
      </c>
      <c r="FB44">
        <v>1</v>
      </c>
      <c r="FC44" s="10">
        <f t="shared" si="75"/>
        <v>1</v>
      </c>
      <c r="FD44" s="2">
        <f t="shared" si="27"/>
        <v>0.37037037037037035</v>
      </c>
      <c r="FE44">
        <f>SUM(EW44,FA44)</f>
        <v>5</v>
      </c>
      <c r="FF44">
        <f t="shared" si="77"/>
        <v>3</v>
      </c>
      <c r="FG44" s="10">
        <f t="shared" si="78"/>
        <v>2</v>
      </c>
      <c r="FH44" s="2">
        <f t="shared" si="28"/>
        <v>0.7407407407407407</v>
      </c>
      <c r="FI44">
        <v>2</v>
      </c>
      <c r="FJ44">
        <v>1</v>
      </c>
      <c r="FK44" s="10">
        <f t="shared" si="79"/>
        <v>1</v>
      </c>
      <c r="FL44" s="2">
        <f t="shared" si="80"/>
        <v>0.37037037037037035</v>
      </c>
      <c r="FM44">
        <v>3</v>
      </c>
      <c r="FN44">
        <v>1</v>
      </c>
      <c r="FO44" s="10">
        <f t="shared" si="81"/>
        <v>2</v>
      </c>
      <c r="FP44" s="2">
        <f t="shared" si="82"/>
        <v>0.7407407407407407</v>
      </c>
      <c r="FQ44">
        <v>3</v>
      </c>
      <c r="FR44">
        <v>1</v>
      </c>
      <c r="FS44" s="10">
        <f t="shared" si="83"/>
        <v>2</v>
      </c>
      <c r="FT44" s="2">
        <f t="shared" si="84"/>
        <v>0.7407407407407407</v>
      </c>
      <c r="FU44" s="10">
        <f t="shared" si="85"/>
        <v>8</v>
      </c>
      <c r="FV44" s="10">
        <f t="shared" si="86"/>
        <v>3</v>
      </c>
      <c r="FW44" s="10">
        <f t="shared" si="87"/>
        <v>5</v>
      </c>
      <c r="FX44" s="2">
        <f t="shared" si="88"/>
        <v>1.8518518518518516</v>
      </c>
      <c r="FY44">
        <v>1</v>
      </c>
      <c r="FZ44">
        <v>0</v>
      </c>
      <c r="GA44" s="10">
        <f t="shared" si="89"/>
        <v>1</v>
      </c>
      <c r="GB44" s="2">
        <f t="shared" si="90"/>
        <v>0.37037037037037035</v>
      </c>
      <c r="GC44">
        <f t="shared" si="91"/>
        <v>14</v>
      </c>
      <c r="GD44">
        <f t="shared" si="92"/>
        <v>6</v>
      </c>
      <c r="GE44" s="10">
        <f t="shared" si="93"/>
        <v>8</v>
      </c>
      <c r="GF44" s="2">
        <f t="shared" si="94"/>
        <v>2.9629629629629628</v>
      </c>
    </row>
    <row r="45" spans="1:188" x14ac:dyDescent="0.2">
      <c r="A45" t="s">
        <v>2</v>
      </c>
      <c r="B45" t="s">
        <v>32</v>
      </c>
      <c r="C45" s="1">
        <v>58.2</v>
      </c>
      <c r="D45" s="1">
        <v>47</v>
      </c>
      <c r="E45" s="1">
        <f t="shared" si="29"/>
        <v>11.200000000000003</v>
      </c>
      <c r="F45">
        <v>12</v>
      </c>
      <c r="G45" t="s">
        <v>27</v>
      </c>
      <c r="H45" s="2">
        <v>10.302</v>
      </c>
      <c r="I45" s="2">
        <f t="shared" si="30"/>
        <v>10.302</v>
      </c>
      <c r="J45" s="2">
        <v>-5.6950000000000003</v>
      </c>
      <c r="K45" s="2">
        <v>-1.8768</v>
      </c>
      <c r="L45" s="2">
        <v>11.119828232819099</v>
      </c>
      <c r="M45" s="2">
        <f t="shared" si="31"/>
        <v>11.119828232819099</v>
      </c>
      <c r="N45" s="2">
        <v>-2.6597706100981799</v>
      </c>
      <c r="O45" s="2">
        <v>0.78486201963534297</v>
      </c>
      <c r="P45" s="1">
        <f t="shared" si="32"/>
        <v>4.118968945560173</v>
      </c>
      <c r="Q45" s="1">
        <v>8.6327700000000007</v>
      </c>
      <c r="R45" s="1">
        <v>9.6483899999999991</v>
      </c>
      <c r="S45" s="1">
        <v>6.0937200000000002</v>
      </c>
      <c r="T45" s="1">
        <v>2.8</v>
      </c>
      <c r="U45" s="1">
        <v>77.234223446445398</v>
      </c>
      <c r="V45" s="1">
        <v>93.366972487562705</v>
      </c>
      <c r="W45" s="1">
        <v>6.2855745854179599</v>
      </c>
      <c r="X45" s="2">
        <f t="shared" si="33"/>
        <v>6.732117812061704E-2</v>
      </c>
      <c r="Y45" s="1">
        <v>45.439466273750703</v>
      </c>
      <c r="Z45" s="1">
        <v>0</v>
      </c>
      <c r="AA45" s="2">
        <f t="shared" si="34"/>
        <v>0</v>
      </c>
      <c r="AB45" s="1">
        <v>47.927506213812002</v>
      </c>
      <c r="AC45" s="1">
        <v>5.7617767032998</v>
      </c>
      <c r="AD45" s="2">
        <f t="shared" si="35"/>
        <v>0.1202185792349726</v>
      </c>
      <c r="AE45" s="1">
        <v>45.570415744280297</v>
      </c>
      <c r="AF45" s="1">
        <v>0</v>
      </c>
      <c r="AG45" s="2">
        <f t="shared" si="36"/>
        <v>0</v>
      </c>
      <c r="AH45" s="1">
        <v>47.796556743282501</v>
      </c>
      <c r="AI45" s="1">
        <v>5.7617767032998</v>
      </c>
      <c r="AJ45" s="2">
        <f t="shared" si="37"/>
        <v>0.12054794520547928</v>
      </c>
      <c r="AK45" s="1">
        <v>39.808639040980502</v>
      </c>
      <c r="AL45" s="1">
        <v>0.26189894105908201</v>
      </c>
      <c r="AM45" s="2">
        <f t="shared" si="38"/>
        <v>6.5789473684210471E-3</v>
      </c>
      <c r="AN45" s="1">
        <v>53.558333446582303</v>
      </c>
      <c r="AO45" s="1">
        <v>5.49987776224072</v>
      </c>
      <c r="AP45" s="2">
        <f t="shared" si="0"/>
        <v>0.10268948655256714</v>
      </c>
      <c r="AQ45" s="2">
        <v>2.3248699908229E-2</v>
      </c>
      <c r="AR45" s="2">
        <v>0</v>
      </c>
      <c r="AS45">
        <v>0</v>
      </c>
      <c r="AT45">
        <v>0</v>
      </c>
      <c r="AU45" s="10">
        <f t="shared" si="39"/>
        <v>0</v>
      </c>
      <c r="AV45" s="2">
        <f t="shared" si="1"/>
        <v>0</v>
      </c>
      <c r="AW45">
        <v>0</v>
      </c>
      <c r="AX45">
        <v>0</v>
      </c>
      <c r="AY45" s="10">
        <f t="shared" si="40"/>
        <v>0</v>
      </c>
      <c r="AZ45" s="2">
        <f t="shared" si="2"/>
        <v>0</v>
      </c>
      <c r="BA45">
        <v>1</v>
      </c>
      <c r="BB45">
        <v>0</v>
      </c>
      <c r="BC45" s="10">
        <f t="shared" si="41"/>
        <v>1</v>
      </c>
      <c r="BD45" s="2">
        <f t="shared" si="3"/>
        <v>0.35714285714285715</v>
      </c>
      <c r="BE45">
        <v>2</v>
      </c>
      <c r="BF45">
        <v>0</v>
      </c>
      <c r="BG45" s="10">
        <f t="shared" si="42"/>
        <v>2</v>
      </c>
      <c r="BH45" s="2">
        <f t="shared" si="4"/>
        <v>0.7142857142857143</v>
      </c>
      <c r="BI45">
        <v>1</v>
      </c>
      <c r="BJ45">
        <v>1</v>
      </c>
      <c r="BK45" s="10">
        <f t="shared" si="43"/>
        <v>0</v>
      </c>
      <c r="BL45" s="2">
        <f t="shared" si="44"/>
        <v>0</v>
      </c>
      <c r="BM45" s="10">
        <f t="shared" si="45"/>
        <v>4</v>
      </c>
      <c r="BN45" s="10">
        <f t="shared" si="46"/>
        <v>1</v>
      </c>
      <c r="BO45" s="10">
        <f t="shared" si="47"/>
        <v>3</v>
      </c>
      <c r="BP45" s="2">
        <f t="shared" si="48"/>
        <v>1.0714285714285714</v>
      </c>
      <c r="BQ45">
        <v>1</v>
      </c>
      <c r="BR45">
        <v>0</v>
      </c>
      <c r="BS45" s="10">
        <f t="shared" si="49"/>
        <v>1</v>
      </c>
      <c r="BT45" s="2">
        <f t="shared" si="5"/>
        <v>0.35714285714285715</v>
      </c>
      <c r="BU45">
        <v>1</v>
      </c>
      <c r="BV45">
        <v>0</v>
      </c>
      <c r="BW45" s="10">
        <f t="shared" si="50"/>
        <v>1</v>
      </c>
      <c r="BX45" s="2">
        <f t="shared" si="6"/>
        <v>0.35714285714285715</v>
      </c>
      <c r="BY45">
        <v>1</v>
      </c>
      <c r="BZ45">
        <v>0</v>
      </c>
      <c r="CA45" s="10">
        <f t="shared" si="51"/>
        <v>1</v>
      </c>
      <c r="CB45" s="2">
        <f t="shared" si="7"/>
        <v>0.35714285714285715</v>
      </c>
      <c r="CC45">
        <v>1</v>
      </c>
      <c r="CD45">
        <v>1</v>
      </c>
      <c r="CE45" s="10">
        <f t="shared" si="52"/>
        <v>0</v>
      </c>
      <c r="CF45" s="2">
        <f t="shared" si="8"/>
        <v>0</v>
      </c>
      <c r="CG45">
        <v>0</v>
      </c>
      <c r="CH45">
        <v>0</v>
      </c>
      <c r="CI45" s="10">
        <f t="shared" si="53"/>
        <v>0</v>
      </c>
      <c r="CJ45" s="2">
        <f t="shared" si="9"/>
        <v>0</v>
      </c>
      <c r="CK45">
        <v>0</v>
      </c>
      <c r="CL45">
        <v>0</v>
      </c>
      <c r="CM45" s="10">
        <f t="shared" si="54"/>
        <v>0</v>
      </c>
      <c r="CN45" s="2">
        <f t="shared" si="10"/>
        <v>0</v>
      </c>
      <c r="CO45">
        <v>1</v>
      </c>
      <c r="CP45">
        <v>0</v>
      </c>
      <c r="CQ45" s="10">
        <f t="shared" si="55"/>
        <v>1</v>
      </c>
      <c r="CR45" s="2">
        <f t="shared" si="11"/>
        <v>0.35714285714285715</v>
      </c>
      <c r="CS45">
        <v>1</v>
      </c>
      <c r="CT45">
        <v>0</v>
      </c>
      <c r="CU45" s="10">
        <f t="shared" si="56"/>
        <v>1</v>
      </c>
      <c r="CV45" s="2">
        <f t="shared" si="12"/>
        <v>0.35714285714285715</v>
      </c>
      <c r="CW45">
        <v>0</v>
      </c>
      <c r="CX45">
        <v>0</v>
      </c>
      <c r="CY45" s="10">
        <f t="shared" si="57"/>
        <v>0</v>
      </c>
      <c r="CZ45" s="2">
        <f t="shared" si="13"/>
        <v>0</v>
      </c>
      <c r="DA45">
        <v>0</v>
      </c>
      <c r="DB45">
        <v>0</v>
      </c>
      <c r="DC45" s="10">
        <f t="shared" si="58"/>
        <v>0</v>
      </c>
      <c r="DD45" s="2">
        <f t="shared" si="14"/>
        <v>0</v>
      </c>
      <c r="DE45">
        <v>1</v>
      </c>
      <c r="DF45">
        <v>1</v>
      </c>
      <c r="DG45" s="10">
        <f t="shared" si="59"/>
        <v>0</v>
      </c>
      <c r="DH45" s="2">
        <f t="shared" si="15"/>
        <v>0</v>
      </c>
      <c r="DI45">
        <v>0</v>
      </c>
      <c r="DJ45">
        <v>0</v>
      </c>
      <c r="DK45" s="10">
        <f t="shared" si="60"/>
        <v>0</v>
      </c>
      <c r="DL45" s="2">
        <f t="shared" si="16"/>
        <v>0</v>
      </c>
      <c r="DM45">
        <v>0</v>
      </c>
      <c r="DN45">
        <v>0</v>
      </c>
      <c r="DO45" s="10">
        <f t="shared" si="61"/>
        <v>0</v>
      </c>
      <c r="DP45" s="2">
        <f t="shared" si="17"/>
        <v>0</v>
      </c>
      <c r="DQ45">
        <v>0</v>
      </c>
      <c r="DR45">
        <v>0</v>
      </c>
      <c r="DS45" s="10">
        <f t="shared" si="62"/>
        <v>0</v>
      </c>
      <c r="DT45" s="2">
        <f t="shared" si="18"/>
        <v>0</v>
      </c>
      <c r="DU45">
        <v>0</v>
      </c>
      <c r="DV45">
        <v>0</v>
      </c>
      <c r="DW45" s="10">
        <f t="shared" si="63"/>
        <v>0</v>
      </c>
      <c r="DX45" s="2">
        <f t="shared" si="19"/>
        <v>0</v>
      </c>
      <c r="DY45">
        <v>0</v>
      </c>
      <c r="DZ45">
        <v>0</v>
      </c>
      <c r="EA45" s="10">
        <f t="shared" si="64"/>
        <v>0</v>
      </c>
      <c r="EB45" s="2">
        <f t="shared" si="20"/>
        <v>0</v>
      </c>
      <c r="EC45" s="10">
        <f t="shared" si="65"/>
        <v>0</v>
      </c>
      <c r="ED45" s="10">
        <f t="shared" si="66"/>
        <v>0</v>
      </c>
      <c r="EE45" s="10">
        <f t="shared" si="67"/>
        <v>0</v>
      </c>
      <c r="EF45" s="2">
        <f t="shared" si="68"/>
        <v>0</v>
      </c>
      <c r="EG45">
        <v>4</v>
      </c>
      <c r="EH45">
        <v>0</v>
      </c>
      <c r="EI45" s="10">
        <f t="shared" si="69"/>
        <v>4</v>
      </c>
      <c r="EJ45" s="2">
        <f t="shared" si="21"/>
        <v>1.4285714285714286</v>
      </c>
      <c r="EK45">
        <f t="shared" si="22"/>
        <v>15</v>
      </c>
      <c r="EL45">
        <f t="shared" si="23"/>
        <v>3</v>
      </c>
      <c r="EM45" s="10">
        <f t="shared" si="70"/>
        <v>12</v>
      </c>
      <c r="EN45" s="2">
        <f t="shared" si="24"/>
        <v>4.2857142857142856</v>
      </c>
      <c r="EO45" s="10">
        <v>2</v>
      </c>
      <c r="EP45" s="10">
        <v>2</v>
      </c>
      <c r="EQ45" s="10">
        <f t="shared" si="71"/>
        <v>0</v>
      </c>
      <c r="ER45" s="2">
        <f t="shared" si="72"/>
        <v>0</v>
      </c>
      <c r="ES45" s="10">
        <v>2346</v>
      </c>
      <c r="ET45" s="10">
        <v>700</v>
      </c>
      <c r="EU45" s="10">
        <f t="shared" si="73"/>
        <v>1646</v>
      </c>
      <c r="EV45" s="2">
        <f t="shared" si="25"/>
        <v>587.85714285714289</v>
      </c>
      <c r="EW45">
        <v>1</v>
      </c>
      <c r="EX45">
        <v>0</v>
      </c>
      <c r="EY45" s="10">
        <f t="shared" si="74"/>
        <v>1</v>
      </c>
      <c r="EZ45" s="2">
        <f t="shared" si="26"/>
        <v>0.35714285714285715</v>
      </c>
      <c r="FA45">
        <v>1</v>
      </c>
      <c r="FB45">
        <v>0</v>
      </c>
      <c r="FC45" s="10">
        <f t="shared" si="75"/>
        <v>1</v>
      </c>
      <c r="FD45" s="2">
        <f t="shared" si="27"/>
        <v>0.35714285714285715</v>
      </c>
      <c r="FE45">
        <f t="shared" si="76"/>
        <v>2</v>
      </c>
      <c r="FF45">
        <f t="shared" si="77"/>
        <v>0</v>
      </c>
      <c r="FG45" s="10">
        <f t="shared" si="78"/>
        <v>2</v>
      </c>
      <c r="FH45" s="2">
        <f t="shared" si="28"/>
        <v>0.7142857142857143</v>
      </c>
      <c r="FI45">
        <v>1</v>
      </c>
      <c r="FJ45">
        <v>1</v>
      </c>
      <c r="FK45" s="10">
        <f t="shared" si="79"/>
        <v>0</v>
      </c>
      <c r="FL45" s="2">
        <f t="shared" si="80"/>
        <v>0</v>
      </c>
      <c r="FM45">
        <v>4</v>
      </c>
      <c r="FN45">
        <v>1</v>
      </c>
      <c r="FO45" s="10">
        <f t="shared" si="81"/>
        <v>3</v>
      </c>
      <c r="FP45" s="2">
        <f t="shared" si="82"/>
        <v>1.0714285714285714</v>
      </c>
      <c r="FQ45">
        <v>2</v>
      </c>
      <c r="FR45">
        <v>1</v>
      </c>
      <c r="FS45" s="10">
        <f t="shared" si="83"/>
        <v>1</v>
      </c>
      <c r="FT45" s="2">
        <f t="shared" si="84"/>
        <v>0.35714285714285715</v>
      </c>
      <c r="FU45" s="10">
        <f t="shared" si="85"/>
        <v>7</v>
      </c>
      <c r="FV45" s="10">
        <f t="shared" si="86"/>
        <v>3</v>
      </c>
      <c r="FW45" s="10">
        <f t="shared" si="87"/>
        <v>4</v>
      </c>
      <c r="FX45" s="2">
        <f t="shared" si="88"/>
        <v>1.4285714285714286</v>
      </c>
      <c r="FY45">
        <v>0</v>
      </c>
      <c r="FZ45">
        <v>0</v>
      </c>
      <c r="GA45" s="10">
        <f t="shared" si="89"/>
        <v>0</v>
      </c>
      <c r="GB45" s="2">
        <f t="shared" si="90"/>
        <v>0</v>
      </c>
      <c r="GC45">
        <f t="shared" si="91"/>
        <v>9</v>
      </c>
      <c r="GD45">
        <f t="shared" si="92"/>
        <v>3</v>
      </c>
      <c r="GE45" s="10">
        <f t="shared" si="93"/>
        <v>6</v>
      </c>
      <c r="GF45" s="2">
        <f t="shared" si="94"/>
        <v>2.1428571428571428</v>
      </c>
    </row>
    <row r="46" spans="1:188" x14ac:dyDescent="0.2">
      <c r="A46" t="s">
        <v>6</v>
      </c>
      <c r="B46" t="s">
        <v>31</v>
      </c>
      <c r="C46" s="1">
        <v>64.8</v>
      </c>
      <c r="D46" s="1">
        <v>42</v>
      </c>
      <c r="E46" s="1">
        <f t="shared" si="29"/>
        <v>22.799999999999997</v>
      </c>
      <c r="F46">
        <v>12</v>
      </c>
      <c r="G46" t="s">
        <v>27</v>
      </c>
      <c r="H46" s="2">
        <v>11.646000000000001</v>
      </c>
      <c r="I46" s="2">
        <f t="shared" si="30"/>
        <v>11.646000000000001</v>
      </c>
      <c r="J46" s="2">
        <v>-2.6869000000000001</v>
      </c>
      <c r="K46" s="2">
        <v>-3.4994000000000001</v>
      </c>
      <c r="L46" s="2">
        <v>10.1289831029619</v>
      </c>
      <c r="M46" s="2">
        <f t="shared" si="31"/>
        <v>10.1289831029619</v>
      </c>
      <c r="N46" s="2">
        <v>-3.07909053596615</v>
      </c>
      <c r="O46" s="2">
        <v>-2.8506118476727802</v>
      </c>
      <c r="P46" s="1">
        <f>SQRT((L46-H46)^2+(N46-J46)^2+(O46-K46)^2)</f>
        <v>1.6959008665015449</v>
      </c>
      <c r="Q46" s="1">
        <v>8.1249599999999997</v>
      </c>
      <c r="R46" s="1">
        <v>7.6171499999999996</v>
      </c>
      <c r="S46" s="1">
        <v>6.6015300000000003</v>
      </c>
      <c r="T46" s="1">
        <v>2.6</v>
      </c>
      <c r="U46" s="1">
        <v>74.874036373205101</v>
      </c>
      <c r="V46" s="1">
        <v>92.843174605444602</v>
      </c>
      <c r="W46" s="1">
        <v>23.570904695317399</v>
      </c>
      <c r="X46" s="2">
        <f t="shared" si="33"/>
        <v>0.25387870239774341</v>
      </c>
      <c r="Y46" s="1">
        <v>44.9156683916326</v>
      </c>
      <c r="Z46" s="1">
        <v>10.345008171833699</v>
      </c>
      <c r="AA46" s="2">
        <f t="shared" si="34"/>
        <v>0.23032069970845373</v>
      </c>
      <c r="AB46" s="1">
        <v>47.927506213812002</v>
      </c>
      <c r="AC46" s="1">
        <v>10.8688060539519</v>
      </c>
      <c r="AD46" s="2">
        <f t="shared" si="35"/>
        <v>0.22677595628415295</v>
      </c>
      <c r="AE46" s="1">
        <v>45.963264155868899</v>
      </c>
      <c r="AF46" s="1">
        <v>9.9521597602451202</v>
      </c>
      <c r="AG46" s="2">
        <f t="shared" si="36"/>
        <v>0.21652421652421658</v>
      </c>
      <c r="AH46" s="1">
        <v>46.879910449575704</v>
      </c>
      <c r="AI46" s="1">
        <v>11.2616544655405</v>
      </c>
      <c r="AJ46" s="2">
        <f t="shared" si="37"/>
        <v>0.24022346368715017</v>
      </c>
      <c r="AK46" s="1">
        <v>45.308516803221202</v>
      </c>
      <c r="AL46" s="1">
        <v>4.5832314685339401</v>
      </c>
      <c r="AM46" s="2">
        <f t="shared" si="38"/>
        <v>0.10115606936416192</v>
      </c>
      <c r="AN46" s="1">
        <v>47.5346578022234</v>
      </c>
      <c r="AO46" s="1">
        <v>16.630582757251702</v>
      </c>
      <c r="AP46" s="2">
        <f t="shared" si="0"/>
        <v>0.3498622589531678</v>
      </c>
      <c r="AQ46" s="2"/>
      <c r="AR46" s="2"/>
      <c r="AS46">
        <v>2</v>
      </c>
      <c r="AT46">
        <v>2</v>
      </c>
      <c r="AU46" s="10">
        <f t="shared" si="39"/>
        <v>0</v>
      </c>
      <c r="AV46" s="2">
        <f t="shared" si="1"/>
        <v>0</v>
      </c>
      <c r="AW46">
        <v>3</v>
      </c>
      <c r="AX46">
        <v>2</v>
      </c>
      <c r="AY46" s="10">
        <f t="shared" si="40"/>
        <v>1</v>
      </c>
      <c r="AZ46" s="2">
        <f t="shared" si="2"/>
        <v>0.38461538461538458</v>
      </c>
      <c r="BA46">
        <v>3</v>
      </c>
      <c r="BB46">
        <v>3</v>
      </c>
      <c r="BC46" s="10">
        <f t="shared" si="41"/>
        <v>0</v>
      </c>
      <c r="BD46" s="2">
        <f t="shared" si="3"/>
        <v>0</v>
      </c>
      <c r="BE46">
        <v>2</v>
      </c>
      <c r="BF46">
        <v>0</v>
      </c>
      <c r="BG46" s="10">
        <f t="shared" si="42"/>
        <v>2</v>
      </c>
      <c r="BH46" s="2">
        <f t="shared" si="4"/>
        <v>0.76923076923076916</v>
      </c>
      <c r="BI46">
        <v>2</v>
      </c>
      <c r="BJ46">
        <v>0</v>
      </c>
      <c r="BK46" s="10">
        <f t="shared" si="43"/>
        <v>2</v>
      </c>
      <c r="BL46" s="2">
        <f t="shared" si="44"/>
        <v>0.76923076923076916</v>
      </c>
      <c r="BM46" s="10">
        <f>SUM(BA46,BE46,BI46)</f>
        <v>7</v>
      </c>
      <c r="BN46" s="10">
        <f>SUM(BB46,BF46,BJ46)</f>
        <v>3</v>
      </c>
      <c r="BO46" s="10">
        <f t="shared" si="47"/>
        <v>4</v>
      </c>
      <c r="BP46" s="2">
        <f t="shared" si="48"/>
        <v>1.5384615384615383</v>
      </c>
      <c r="BQ46">
        <v>3</v>
      </c>
      <c r="BR46">
        <v>3</v>
      </c>
      <c r="BS46" s="10">
        <f t="shared" si="49"/>
        <v>0</v>
      </c>
      <c r="BT46" s="2">
        <f t="shared" si="5"/>
        <v>0</v>
      </c>
      <c r="BU46">
        <v>4</v>
      </c>
      <c r="BV46">
        <v>2</v>
      </c>
      <c r="BW46" s="10">
        <f t="shared" si="50"/>
        <v>2</v>
      </c>
      <c r="BX46" s="2">
        <f t="shared" si="6"/>
        <v>0.76923076923076916</v>
      </c>
      <c r="BY46">
        <v>2</v>
      </c>
      <c r="BZ46">
        <v>2</v>
      </c>
      <c r="CA46" s="10">
        <f t="shared" si="51"/>
        <v>0</v>
      </c>
      <c r="CB46" s="2">
        <f t="shared" si="7"/>
        <v>0</v>
      </c>
      <c r="CC46">
        <v>2</v>
      </c>
      <c r="CD46">
        <v>1</v>
      </c>
      <c r="CE46" s="10">
        <f t="shared" si="52"/>
        <v>1</v>
      </c>
      <c r="CF46" s="2">
        <f t="shared" si="8"/>
        <v>0.38461538461538458</v>
      </c>
      <c r="CG46">
        <v>2</v>
      </c>
      <c r="CH46">
        <v>1</v>
      </c>
      <c r="CI46" s="10">
        <f t="shared" si="53"/>
        <v>1</v>
      </c>
      <c r="CJ46" s="2">
        <f t="shared" si="9"/>
        <v>0.38461538461538458</v>
      </c>
      <c r="CK46">
        <v>2</v>
      </c>
      <c r="CL46">
        <v>1</v>
      </c>
      <c r="CM46" s="10">
        <f t="shared" si="54"/>
        <v>1</v>
      </c>
      <c r="CN46" s="2">
        <f t="shared" si="10"/>
        <v>0.38461538461538458</v>
      </c>
      <c r="CO46">
        <v>2</v>
      </c>
      <c r="CP46">
        <v>2</v>
      </c>
      <c r="CQ46" s="10">
        <f t="shared" si="55"/>
        <v>0</v>
      </c>
      <c r="CR46" s="2">
        <f t="shared" si="11"/>
        <v>0</v>
      </c>
      <c r="CS46">
        <v>0</v>
      </c>
      <c r="CT46">
        <v>0</v>
      </c>
      <c r="CU46" s="10">
        <f t="shared" si="56"/>
        <v>0</v>
      </c>
      <c r="CV46" s="2">
        <f t="shared" si="12"/>
        <v>0</v>
      </c>
      <c r="CW46">
        <v>3</v>
      </c>
      <c r="CX46">
        <v>2</v>
      </c>
      <c r="CY46" s="10">
        <f t="shared" si="57"/>
        <v>1</v>
      </c>
      <c r="CZ46" s="2">
        <f t="shared" si="13"/>
        <v>0.38461538461538458</v>
      </c>
      <c r="DA46">
        <v>1</v>
      </c>
      <c r="DB46">
        <v>1</v>
      </c>
      <c r="DC46" s="10">
        <f t="shared" si="58"/>
        <v>0</v>
      </c>
      <c r="DD46" s="2">
        <f t="shared" si="14"/>
        <v>0</v>
      </c>
      <c r="DE46">
        <v>2</v>
      </c>
      <c r="DF46">
        <v>1</v>
      </c>
      <c r="DG46" s="10">
        <f t="shared" si="59"/>
        <v>1</v>
      </c>
      <c r="DH46" s="2">
        <f t="shared" si="15"/>
        <v>0.38461538461538458</v>
      </c>
      <c r="DI46">
        <v>4</v>
      </c>
      <c r="DJ46">
        <v>0</v>
      </c>
      <c r="DK46" s="10">
        <f t="shared" si="60"/>
        <v>4</v>
      </c>
      <c r="DL46" s="2">
        <f t="shared" si="16"/>
        <v>1.5384615384615383</v>
      </c>
      <c r="DM46">
        <v>4</v>
      </c>
      <c r="DN46">
        <v>1</v>
      </c>
      <c r="DO46" s="10">
        <f t="shared" si="61"/>
        <v>3</v>
      </c>
      <c r="DP46" s="2">
        <f t="shared" si="17"/>
        <v>1.1538461538461537</v>
      </c>
      <c r="DQ46">
        <v>3</v>
      </c>
      <c r="DR46">
        <v>0</v>
      </c>
      <c r="DS46" s="10">
        <f t="shared" si="62"/>
        <v>3</v>
      </c>
      <c r="DT46" s="2">
        <f t="shared" si="18"/>
        <v>1.1538461538461537</v>
      </c>
      <c r="DU46">
        <v>3</v>
      </c>
      <c r="DV46">
        <v>0</v>
      </c>
      <c r="DW46" s="10">
        <f t="shared" si="63"/>
        <v>3</v>
      </c>
      <c r="DX46" s="2">
        <f t="shared" si="19"/>
        <v>1.1538461538461537</v>
      </c>
      <c r="DY46">
        <v>1</v>
      </c>
      <c r="DZ46">
        <v>0</v>
      </c>
      <c r="EA46" s="10">
        <f t="shared" si="64"/>
        <v>1</v>
      </c>
      <c r="EB46" s="2">
        <f t="shared" si="20"/>
        <v>0.38461538461538458</v>
      </c>
      <c r="EC46" s="10">
        <f>SUM(DQ46,DU46,DY46)</f>
        <v>7</v>
      </c>
      <c r="ED46" s="10">
        <f>SUM(DR46,DV46,DZ46)</f>
        <v>0</v>
      </c>
      <c r="EE46" s="10">
        <f t="shared" si="67"/>
        <v>7</v>
      </c>
      <c r="EF46" s="2">
        <f t="shared" si="68"/>
        <v>2.6923076923076921</v>
      </c>
      <c r="EG46">
        <v>4</v>
      </c>
      <c r="EH46">
        <v>0</v>
      </c>
      <c r="EI46" s="10">
        <f t="shared" si="69"/>
        <v>4</v>
      </c>
      <c r="EJ46" s="2">
        <f t="shared" si="21"/>
        <v>1.5384615384615383</v>
      </c>
      <c r="EK46">
        <f t="shared" si="22"/>
        <v>54</v>
      </c>
      <c r="EL46">
        <f t="shared" si="23"/>
        <v>24</v>
      </c>
      <c r="EM46" s="10">
        <f t="shared" si="70"/>
        <v>30</v>
      </c>
      <c r="EN46" s="2">
        <f t="shared" si="24"/>
        <v>11.538461538461538</v>
      </c>
      <c r="EO46" s="10">
        <v>3</v>
      </c>
      <c r="EP46" s="10">
        <v>2</v>
      </c>
      <c r="EQ46" s="10">
        <f t="shared" si="71"/>
        <v>1</v>
      </c>
      <c r="ER46" s="2">
        <f t="shared" si="72"/>
        <v>0.38461538461538458</v>
      </c>
      <c r="ES46" s="10">
        <v>1331.5</v>
      </c>
      <c r="ET46" s="10">
        <v>620</v>
      </c>
      <c r="EU46" s="10">
        <f t="shared" si="73"/>
        <v>711.5</v>
      </c>
      <c r="EV46" s="2">
        <f t="shared" si="25"/>
        <v>273.65384615384613</v>
      </c>
      <c r="EW46">
        <v>1</v>
      </c>
      <c r="EX46">
        <v>0</v>
      </c>
      <c r="EY46" s="10">
        <f t="shared" si="74"/>
        <v>1</v>
      </c>
      <c r="EZ46" s="2">
        <f t="shared" si="26"/>
        <v>0.38461538461538458</v>
      </c>
      <c r="FA46">
        <v>1</v>
      </c>
      <c r="FB46">
        <v>0</v>
      </c>
      <c r="FC46" s="10">
        <f t="shared" si="75"/>
        <v>1</v>
      </c>
      <c r="FD46" s="2">
        <f t="shared" si="27"/>
        <v>0.38461538461538458</v>
      </c>
      <c r="FE46">
        <f t="shared" si="76"/>
        <v>2</v>
      </c>
      <c r="FF46">
        <f t="shared" si="77"/>
        <v>0</v>
      </c>
      <c r="FG46" s="10">
        <f t="shared" si="78"/>
        <v>2</v>
      </c>
      <c r="FH46" s="2">
        <f t="shared" si="28"/>
        <v>0.76923076923076916</v>
      </c>
      <c r="FI46">
        <v>1</v>
      </c>
      <c r="FJ46">
        <v>0</v>
      </c>
      <c r="FK46" s="10">
        <f t="shared" si="79"/>
        <v>1</v>
      </c>
      <c r="FL46" s="2">
        <f>FK46/T46</f>
        <v>0.38461538461538458</v>
      </c>
      <c r="FM46">
        <v>2</v>
      </c>
      <c r="FN46">
        <v>0</v>
      </c>
      <c r="FO46" s="10">
        <f t="shared" si="81"/>
        <v>2</v>
      </c>
      <c r="FP46" s="2">
        <f t="shared" si="82"/>
        <v>0.76923076923076916</v>
      </c>
      <c r="FQ46">
        <v>1</v>
      </c>
      <c r="FR46">
        <v>0</v>
      </c>
      <c r="FS46" s="10">
        <f t="shared" si="83"/>
        <v>1</v>
      </c>
      <c r="FT46" s="2">
        <f t="shared" si="84"/>
        <v>0.38461538461538458</v>
      </c>
      <c r="FU46" s="10">
        <f>SUM(FI46,FM46,FQ46)</f>
        <v>4</v>
      </c>
      <c r="FV46" s="10">
        <f t="shared" si="86"/>
        <v>0</v>
      </c>
      <c r="FW46" s="10">
        <f t="shared" si="87"/>
        <v>4</v>
      </c>
      <c r="FX46" s="2">
        <f t="shared" si="88"/>
        <v>1.5384615384615383</v>
      </c>
      <c r="FY46">
        <v>1</v>
      </c>
      <c r="FZ46">
        <v>0</v>
      </c>
      <c r="GA46" s="10">
        <f t="shared" si="89"/>
        <v>1</v>
      </c>
      <c r="GB46" s="2">
        <f t="shared" si="90"/>
        <v>0.38461538461538458</v>
      </c>
      <c r="GC46">
        <f t="shared" si="91"/>
        <v>7</v>
      </c>
      <c r="GD46">
        <f t="shared" si="92"/>
        <v>0</v>
      </c>
      <c r="GE46" s="10">
        <f t="shared" si="93"/>
        <v>7</v>
      </c>
      <c r="GF46" s="2">
        <f t="shared" si="94"/>
        <v>2.6923076923076921</v>
      </c>
    </row>
    <row r="47" spans="1:188" x14ac:dyDescent="0.2">
      <c r="EF47" s="2"/>
    </row>
  </sheetData>
  <conditionalFormatting sqref="B2:GF46">
    <cfRule type="containsBlanks" dxfId="9" priority="2">
      <formula>LEN(TRIM(B2))=0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2" width="9" customWidth="1"/>
    <col min="3" max="3" width="15.125" bestFit="1" customWidth="1"/>
    <col min="4" max="4" width="11.25" bestFit="1" customWidth="1"/>
    <col min="5" max="5" width="9.25" customWidth="1"/>
    <col min="6" max="7" width="9" customWidth="1"/>
    <col min="8" max="8" width="12.625" bestFit="1" customWidth="1"/>
    <col min="9" max="9" width="14.75" bestFit="1" customWidth="1"/>
    <col min="10" max="10" width="31.5" bestFit="1" customWidth="1"/>
    <col min="11" max="11" width="10.625" bestFit="1" customWidth="1"/>
    <col min="12" max="12" width="9" customWidth="1"/>
    <col min="13" max="13" width="15.375" bestFit="1" customWidth="1"/>
    <col min="14" max="14" width="9" customWidth="1"/>
    <col min="15" max="15" width="11.375" bestFit="1" customWidth="1"/>
    <col min="16" max="16" width="14.125" bestFit="1" customWidth="1"/>
    <col min="17" max="17" width="9" customWidth="1"/>
    <col min="18" max="18" width="15.875" bestFit="1" customWidth="1"/>
    <col min="19" max="19" width="18.25" bestFit="1" customWidth="1"/>
    <col min="20" max="20" width="16.875" bestFit="1" customWidth="1"/>
    <col min="21" max="21" width="17.375" bestFit="1" customWidth="1"/>
    <col min="22" max="22" width="17" bestFit="1" customWidth="1"/>
    <col min="23" max="23" width="20.5" bestFit="1" customWidth="1"/>
    <col min="24" max="24" width="14.625" bestFit="1" customWidth="1"/>
    <col min="25" max="25" width="19.875" bestFit="1" customWidth="1"/>
    <col min="26" max="26" width="8.875" customWidth="1"/>
    <col min="27" max="27" width="15.125" bestFit="1" customWidth="1"/>
    <col min="28" max="28" width="11.25" bestFit="1" customWidth="1"/>
    <col min="29" max="29" width="19.875" bestFit="1" customWidth="1"/>
    <col min="30" max="30" width="25" bestFit="1" customWidth="1"/>
    <col min="31" max="31" width="10.75" bestFit="1" customWidth="1"/>
    <col min="32" max="32" width="31.5" bestFit="1" customWidth="1"/>
    <col min="33" max="33" width="29.75" bestFit="1" customWidth="1"/>
    <col min="34" max="34" width="24.625" bestFit="1" customWidth="1"/>
    <col min="35" max="35" width="15.5" bestFit="1" customWidth="1"/>
    <col min="36" max="36" width="20.625" bestFit="1" customWidth="1"/>
  </cols>
  <sheetData>
    <row r="1" spans="1:37" x14ac:dyDescent="0.2">
      <c r="A1" t="s">
        <v>190</v>
      </c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334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S1" t="s">
        <v>179</v>
      </c>
      <c r="T1" t="s">
        <v>180</v>
      </c>
      <c r="U1" t="s">
        <v>181</v>
      </c>
      <c r="V1" t="s">
        <v>182</v>
      </c>
      <c r="W1" t="s">
        <v>183</v>
      </c>
      <c r="X1" t="s">
        <v>335</v>
      </c>
      <c r="Y1" t="s">
        <v>184</v>
      </c>
      <c r="Z1" t="s">
        <v>285</v>
      </c>
      <c r="AA1" t="s">
        <v>295</v>
      </c>
      <c r="AB1" t="s">
        <v>188</v>
      </c>
      <c r="AC1" t="s">
        <v>336</v>
      </c>
      <c r="AD1" t="s">
        <v>337</v>
      </c>
      <c r="AE1" t="s">
        <v>338</v>
      </c>
      <c r="AF1" t="s">
        <v>312</v>
      </c>
      <c r="AG1" t="s">
        <v>317</v>
      </c>
      <c r="AH1" t="s">
        <v>339</v>
      </c>
      <c r="AI1" t="s">
        <v>346</v>
      </c>
      <c r="AJ1" t="s">
        <v>340</v>
      </c>
      <c r="AK1" t="s">
        <v>341</v>
      </c>
    </row>
    <row r="2" spans="1:37" x14ac:dyDescent="0.2">
      <c r="A2" t="s">
        <v>284</v>
      </c>
      <c r="B2" s="12">
        <v>0.109375</v>
      </c>
      <c r="C2" s="12">
        <v>4.8828125E-4</v>
      </c>
      <c r="D2" s="12">
        <v>9.6335700864309904E-7</v>
      </c>
      <c r="E2" s="12">
        <v>1.6018652434449199E-4</v>
      </c>
      <c r="F2" s="12">
        <v>2.1738250899620902E-3</v>
      </c>
      <c r="G2" s="12">
        <v>1.6249018601653699E-6</v>
      </c>
      <c r="H2" s="12">
        <v>4.6161433834496901E-4</v>
      </c>
      <c r="I2" s="12">
        <v>9.3808972402537296E-5</v>
      </c>
      <c r="J2" s="12">
        <v>9.1293051691206594E-6</v>
      </c>
      <c r="K2" s="12">
        <v>2.3994555016903598E-3</v>
      </c>
      <c r="L2" s="12">
        <v>2.6374043112362702E-4</v>
      </c>
      <c r="M2" s="12">
        <v>2.734375E-2</v>
      </c>
      <c r="N2" s="12">
        <v>2.69979606326019E-3</v>
      </c>
      <c r="O2" s="12">
        <v>0.125</v>
      </c>
      <c r="P2" s="12">
        <v>7.38525390625E-3</v>
      </c>
      <c r="Q2" s="12">
        <v>3.125E-2</v>
      </c>
      <c r="R2" s="12">
        <v>1.12298456146115E-3</v>
      </c>
      <c r="S2" s="12">
        <v>2.4760791223204902E-4</v>
      </c>
      <c r="T2" s="12">
        <v>1.5625E-2</v>
      </c>
      <c r="U2" s="12">
        <v>6.3878325061232706E-5</v>
      </c>
      <c r="V2" s="12">
        <v>9.765625E-4</v>
      </c>
      <c r="W2" s="12">
        <v>0.5</v>
      </c>
      <c r="X2" s="12">
        <v>3.63915247946054E-5</v>
      </c>
      <c r="Y2" s="12">
        <v>4.5412810818326303E-6</v>
      </c>
      <c r="Z2" s="12">
        <v>2.2809038089726599E-8</v>
      </c>
      <c r="AA2" s="12">
        <v>3.857421875E-2</v>
      </c>
      <c r="AB2" s="12">
        <v>4.4305163687887799E-8</v>
      </c>
      <c r="AC2" s="12">
        <v>8.1301940842272098E-7</v>
      </c>
      <c r="AD2" s="12">
        <v>2.86263790661677E-5</v>
      </c>
      <c r="AE2" s="12">
        <v>8.6419448703736001E-7</v>
      </c>
      <c r="AF2" s="12">
        <v>1.60487521585804E-5</v>
      </c>
      <c r="AG2" s="12">
        <v>5.4284827662245403E-7</v>
      </c>
      <c r="AH2" s="12">
        <v>1.0075369343957801E-7</v>
      </c>
      <c r="AI2" s="12">
        <v>9.7694210294449294E-8</v>
      </c>
      <c r="AJ2" s="12">
        <v>5.9265447620439403E-4</v>
      </c>
      <c r="AK2" s="12">
        <v>1.9514134138539E-8</v>
      </c>
    </row>
    <row r="4" spans="1:37" x14ac:dyDescent="0.2">
      <c r="A4" t="s">
        <v>350</v>
      </c>
    </row>
    <row r="5" spans="1:37" x14ac:dyDescent="0.2">
      <c r="A5" s="9" t="s">
        <v>351</v>
      </c>
    </row>
  </sheetData>
  <conditionalFormatting sqref="B2:AK2">
    <cfRule type="cellIs" dxfId="8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7"/>
  <sheetViews>
    <sheetView zoomScale="75" zoomScaleNormal="75" workbookViewId="0">
      <pane xSplit="1" ySplit="1" topLeftCell="Z2" activePane="bottomRight" state="frozen"/>
      <selection pane="topRight" activeCell="B1" sqref="B1"/>
      <selection pane="bottomLeft" activeCell="A2" sqref="A2"/>
      <selection pane="bottomRight" activeCell="AB26" sqref="AB26"/>
    </sheetView>
  </sheetViews>
  <sheetFormatPr defaultRowHeight="14.25" x14ac:dyDescent="0.2"/>
  <cols>
    <col min="1" max="1" width="24.75" customWidth="1"/>
    <col min="2" max="2" width="16" bestFit="1" customWidth="1"/>
    <col min="3" max="3" width="23.75" bestFit="1" customWidth="1"/>
    <col min="4" max="4" width="19.625" bestFit="1" customWidth="1"/>
    <col min="5" max="5" width="18" bestFit="1" customWidth="1"/>
    <col min="6" max="6" width="17.75" bestFit="1" customWidth="1"/>
    <col min="7" max="7" width="15.5" bestFit="1" customWidth="1"/>
    <col min="8" max="8" width="21.375" bestFit="1" customWidth="1"/>
    <col min="9" max="9" width="23.5" bestFit="1" customWidth="1"/>
    <col min="10" max="10" width="40.125" bestFit="1" customWidth="1"/>
    <col min="11" max="11" width="19.25" bestFit="1" customWidth="1"/>
    <col min="12" max="12" width="17.75" bestFit="1" customWidth="1"/>
    <col min="13" max="13" width="24" bestFit="1" customWidth="1"/>
    <col min="14" max="14" width="12.75" bestFit="1" customWidth="1"/>
    <col min="15" max="15" width="20.125" bestFit="1" customWidth="1"/>
    <col min="16" max="16" width="22.75" bestFit="1" customWidth="1"/>
    <col min="17" max="17" width="16" bestFit="1" customWidth="1"/>
    <col min="18" max="18" width="24.625" bestFit="1" customWidth="1"/>
    <col min="19" max="19" width="26.875" bestFit="1" customWidth="1"/>
    <col min="20" max="20" width="25.625" bestFit="1" customWidth="1"/>
    <col min="21" max="21" width="26" bestFit="1" customWidth="1"/>
    <col min="22" max="22" width="25.75" bestFit="1" customWidth="1"/>
    <col min="23" max="23" width="29.125" bestFit="1" customWidth="1"/>
    <col min="24" max="24" width="23.375" bestFit="1" customWidth="1"/>
    <col min="25" max="25" width="28.5" bestFit="1" customWidth="1"/>
    <col min="26" max="26" width="14" bestFit="1" customWidth="1"/>
    <col min="27" max="27" width="24" bestFit="1" customWidth="1"/>
    <col min="28" max="28" width="14.5" bestFit="1" customWidth="1"/>
    <col min="29" max="29" width="28.625" bestFit="1" customWidth="1"/>
    <col min="30" max="30" width="33.875" bestFit="1" customWidth="1"/>
    <col min="31" max="31" width="19.625" bestFit="1" customWidth="1"/>
    <col min="32" max="32" width="40.25" bestFit="1" customWidth="1"/>
    <col min="33" max="33" width="38.5" bestFit="1" customWidth="1"/>
    <col min="34" max="34" width="33.375" bestFit="1" customWidth="1"/>
    <col min="35" max="35" width="24.25" bestFit="1" customWidth="1"/>
    <col min="36" max="36" width="29.5" bestFit="1" customWidth="1"/>
    <col min="37" max="37" width="14" bestFit="1" customWidth="1"/>
  </cols>
  <sheetData>
    <row r="1" spans="1:39" x14ac:dyDescent="0.2">
      <c r="A1" t="s">
        <v>189</v>
      </c>
      <c r="B1" t="s">
        <v>230</v>
      </c>
      <c r="C1" t="s">
        <v>232</v>
      </c>
      <c r="D1" t="s">
        <v>234</v>
      </c>
      <c r="E1" s="9" t="s">
        <v>236</v>
      </c>
      <c r="F1" s="9" t="s">
        <v>238</v>
      </c>
      <c r="G1" s="9" t="s">
        <v>290</v>
      </c>
      <c r="H1" s="9" t="s">
        <v>240</v>
      </c>
      <c r="I1" s="9" t="s">
        <v>242</v>
      </c>
      <c r="J1" s="9" t="s">
        <v>244</v>
      </c>
      <c r="K1" s="9" t="s">
        <v>246</v>
      </c>
      <c r="L1" s="9" t="s">
        <v>248</v>
      </c>
      <c r="M1" t="s">
        <v>250</v>
      </c>
      <c r="N1" t="s">
        <v>252</v>
      </c>
      <c r="O1" t="s">
        <v>254</v>
      </c>
      <c r="P1" t="s">
        <v>256</v>
      </c>
      <c r="Q1" t="s">
        <v>258</v>
      </c>
      <c r="R1" t="s">
        <v>260</v>
      </c>
      <c r="S1" s="9" t="s">
        <v>262</v>
      </c>
      <c r="T1" s="9" t="s">
        <v>264</v>
      </c>
      <c r="U1" s="9" t="s">
        <v>266</v>
      </c>
      <c r="V1" s="9" t="s">
        <v>268</v>
      </c>
      <c r="W1" t="s">
        <v>270</v>
      </c>
      <c r="X1" s="9" t="s">
        <v>294</v>
      </c>
      <c r="Y1" t="s">
        <v>272</v>
      </c>
      <c r="Z1" s="9" t="s">
        <v>283</v>
      </c>
      <c r="AA1" t="s">
        <v>299</v>
      </c>
      <c r="AB1" t="s">
        <v>274</v>
      </c>
      <c r="AC1" t="s">
        <v>303</v>
      </c>
      <c r="AD1" t="s">
        <v>307</v>
      </c>
      <c r="AE1" t="s">
        <v>311</v>
      </c>
      <c r="AF1" t="s">
        <v>316</v>
      </c>
      <c r="AG1" t="s">
        <v>325</v>
      </c>
      <c r="AH1" t="s">
        <v>327</v>
      </c>
      <c r="AI1" t="s">
        <v>345</v>
      </c>
      <c r="AJ1" t="s">
        <v>329</v>
      </c>
      <c r="AK1" t="s">
        <v>333</v>
      </c>
      <c r="AM1" t="s">
        <v>349</v>
      </c>
    </row>
    <row r="2" spans="1:39" x14ac:dyDescent="0.2">
      <c r="A2" s="3" t="s">
        <v>30</v>
      </c>
      <c r="T2" s="12"/>
      <c r="AM2">
        <f>COUNTIF(B2:AK2,"&lt;0.05")</f>
        <v>0</v>
      </c>
    </row>
    <row r="3" spans="1:39" x14ac:dyDescent="0.2">
      <c r="A3" t="s">
        <v>34</v>
      </c>
      <c r="B3" s="12">
        <v>1</v>
      </c>
      <c r="C3" s="12">
        <v>0.76772067311612002</v>
      </c>
      <c r="D3" s="12">
        <v>6.0356863952974502E-2</v>
      </c>
      <c r="E3" s="12">
        <v>0.82810050370305499</v>
      </c>
      <c r="F3" s="12">
        <v>0.22625344041831999</v>
      </c>
      <c r="G3" s="12">
        <v>0.64137623880478001</v>
      </c>
      <c r="H3" s="12">
        <v>0.94554891784731498</v>
      </c>
      <c r="I3" s="12">
        <v>9.7393479952086803E-2</v>
      </c>
      <c r="J3" s="12">
        <v>0.882591449737822</v>
      </c>
      <c r="K3" s="12">
        <v>0.13496982512727301</v>
      </c>
      <c r="L3" s="12">
        <v>0.65386191540890304</v>
      </c>
      <c r="M3" s="12">
        <v>0.37461293928677097</v>
      </c>
      <c r="N3" s="12">
        <v>0.484430503247684</v>
      </c>
      <c r="O3" s="12">
        <v>0.23906395394083499</v>
      </c>
      <c r="P3" s="12">
        <v>0.67926838794318101</v>
      </c>
      <c r="Q3" s="12">
        <v>0.98667154132696799</v>
      </c>
      <c r="R3" s="12">
        <v>0.89617295085809501</v>
      </c>
      <c r="S3" s="12">
        <v>0.52706234876355296</v>
      </c>
      <c r="T3" s="12">
        <v>0.78995861784201804</v>
      </c>
      <c r="U3" s="12">
        <v>0.71068465628626099</v>
      </c>
      <c r="V3" s="12">
        <v>0.78140184586651296</v>
      </c>
      <c r="W3" s="12">
        <v>0.42421574618374103</v>
      </c>
      <c r="X3" s="12">
        <v>0.44645482170156497</v>
      </c>
      <c r="Y3" s="12">
        <v>0.75858598971167002</v>
      </c>
      <c r="Z3" s="12">
        <v>0.37598959260889703</v>
      </c>
      <c r="AA3" s="12">
        <v>0.65216062998096502</v>
      </c>
      <c r="AB3" s="12">
        <v>0.13499828985711801</v>
      </c>
      <c r="AC3" s="2">
        <v>5.8583745366500101E-2</v>
      </c>
      <c r="AD3" s="12">
        <v>1.8196737241553301E-3</v>
      </c>
      <c r="AE3" s="12">
        <v>1.8196737241553301E-3</v>
      </c>
      <c r="AF3" s="12">
        <v>0.98176460234166096</v>
      </c>
      <c r="AG3" s="12">
        <v>0.91840262959229801</v>
      </c>
      <c r="AH3" s="12">
        <v>0.43981501610274099</v>
      </c>
      <c r="AI3" s="12">
        <v>0.65709109467129601</v>
      </c>
      <c r="AJ3" s="12">
        <v>0.31102307193638401</v>
      </c>
      <c r="AK3" s="12">
        <v>0.18292634170321301</v>
      </c>
      <c r="AM3">
        <f t="shared" ref="AM3:AM44" si="0">COUNTIF(B3:AK3,"&lt;0.05")</f>
        <v>2</v>
      </c>
    </row>
    <row r="4" spans="1:39" x14ac:dyDescent="0.2">
      <c r="A4" t="s">
        <v>35</v>
      </c>
      <c r="B4" s="12">
        <v>0.60245099533435997</v>
      </c>
      <c r="C4" s="12">
        <v>0.16859362989760701</v>
      </c>
      <c r="D4" s="12">
        <v>5.5357654123317203E-2</v>
      </c>
      <c r="E4" s="12">
        <v>2.71070070393956E-2</v>
      </c>
      <c r="F4" s="12">
        <v>0.94314364408804197</v>
      </c>
      <c r="G4" s="12">
        <v>0.132968978226851</v>
      </c>
      <c r="H4" s="12">
        <v>0.59193079096715295</v>
      </c>
      <c r="I4" s="12">
        <v>7.9469289063062401E-2</v>
      </c>
      <c r="J4" s="12">
        <v>0.52384955901415797</v>
      </c>
      <c r="K4" s="12">
        <v>0.14372876376528301</v>
      </c>
      <c r="L4" s="12">
        <v>0.86280901549648403</v>
      </c>
      <c r="M4" s="12">
        <v>5.0333730341115997E-2</v>
      </c>
      <c r="N4" s="12">
        <v>0.79632919544339598</v>
      </c>
      <c r="O4" s="12">
        <v>0.435535882443222</v>
      </c>
      <c r="P4" s="12">
        <v>0.248118828396069</v>
      </c>
      <c r="Q4" s="12">
        <v>0.22175181930861201</v>
      </c>
      <c r="R4" s="12">
        <v>0.74825828585124299</v>
      </c>
      <c r="S4" s="12">
        <v>0.39160485802176698</v>
      </c>
      <c r="T4" s="12">
        <v>9.2996140348177603E-2</v>
      </c>
      <c r="U4" s="12">
        <v>0.34090408237160502</v>
      </c>
      <c r="V4" s="12">
        <v>0.59639694139914601</v>
      </c>
      <c r="W4" s="12">
        <v>9.2141757185944098E-2</v>
      </c>
      <c r="X4" s="12">
        <v>0.98127415391613504</v>
      </c>
      <c r="Y4" s="12">
        <v>0.57626383193938502</v>
      </c>
      <c r="Z4" s="12">
        <v>9.2585262705838306E-2</v>
      </c>
      <c r="AA4" s="12">
        <v>0.52006306237752298</v>
      </c>
      <c r="AB4" s="12">
        <v>6.8735414665419006E-2</v>
      </c>
      <c r="AC4" s="2">
        <v>0.587025481687797</v>
      </c>
      <c r="AD4" s="12">
        <v>5.6811164631595697E-2</v>
      </c>
      <c r="AE4" s="12">
        <v>0.18166190832505999</v>
      </c>
      <c r="AF4" s="12">
        <v>0.65518199301519198</v>
      </c>
      <c r="AG4" s="12">
        <v>0.23109749351046999</v>
      </c>
      <c r="AH4" s="12">
        <v>0.85548795251766896</v>
      </c>
      <c r="AI4" s="12">
        <v>0.58407285695336797</v>
      </c>
      <c r="AJ4" s="12">
        <v>0.75812953446250797</v>
      </c>
      <c r="AK4" s="12">
        <v>0.864163496728382</v>
      </c>
      <c r="AM4">
        <f t="shared" si="0"/>
        <v>1</v>
      </c>
    </row>
    <row r="5" spans="1:39" x14ac:dyDescent="0.2">
      <c r="A5" t="s">
        <v>33</v>
      </c>
      <c r="B5" s="12">
        <v>0.26502883961839402</v>
      </c>
      <c r="C5" s="12">
        <v>0.51229432608158199</v>
      </c>
      <c r="D5" s="12">
        <v>0.900303490728255</v>
      </c>
      <c r="E5" s="12">
        <v>1.48703569157605E-2</v>
      </c>
      <c r="F5" s="12">
        <v>0.29624017919416701</v>
      </c>
      <c r="G5" s="12">
        <v>3.9656017054775297E-2</v>
      </c>
      <c r="H5" s="12">
        <v>0.81981872909778097</v>
      </c>
      <c r="I5" s="12">
        <v>0.70191957835127405</v>
      </c>
      <c r="J5" s="12">
        <v>0.47394088988219402</v>
      </c>
      <c r="K5" s="12">
        <v>0.60148578377058004</v>
      </c>
      <c r="L5" s="12">
        <v>0.91754042666991897</v>
      </c>
      <c r="M5" s="12">
        <v>6.0142354290820699E-3</v>
      </c>
      <c r="N5" s="12">
        <v>0.79661219827147001</v>
      </c>
      <c r="O5" s="12">
        <v>0.95223859671434397</v>
      </c>
      <c r="P5" s="12">
        <v>0.360133675103675</v>
      </c>
      <c r="Q5" s="12">
        <v>1.05489769540438E-2</v>
      </c>
      <c r="R5" s="12">
        <v>0.23995614496673501</v>
      </c>
      <c r="S5" s="12">
        <v>7.1115444195782501E-2</v>
      </c>
      <c r="T5" s="12">
        <v>1.1604134894613699E-2</v>
      </c>
      <c r="U5" s="12">
        <v>7.0408822483957106E-2</v>
      </c>
      <c r="V5" s="12">
        <v>0.34789253427868999</v>
      </c>
      <c r="W5" s="12">
        <v>1.9103198770203101E-2</v>
      </c>
      <c r="X5" s="12">
        <v>0.14295201842778801</v>
      </c>
      <c r="Y5" s="12">
        <v>0.17532840382648099</v>
      </c>
      <c r="Z5" s="12">
        <v>0.62084377221679699</v>
      </c>
      <c r="AA5" s="12">
        <v>0.37436073451951302</v>
      </c>
      <c r="AB5" s="12">
        <v>0.10728783229774</v>
      </c>
      <c r="AC5" s="2">
        <v>0.20567316061079299</v>
      </c>
      <c r="AD5" s="12">
        <v>0.88015507641843105</v>
      </c>
      <c r="AE5" s="12">
        <v>0.30197251954416798</v>
      </c>
      <c r="AF5" s="12">
        <v>0.14330339834511399</v>
      </c>
      <c r="AG5" s="12">
        <v>8.5482462018112201E-2</v>
      </c>
      <c r="AH5" s="12">
        <v>0.139507121698207</v>
      </c>
      <c r="AI5" s="12">
        <v>0.32176622031249202</v>
      </c>
      <c r="AJ5" s="12">
        <v>0.69017931829733103</v>
      </c>
      <c r="AK5" s="12">
        <v>0.34451633320661101</v>
      </c>
      <c r="AM5">
        <f t="shared" si="0"/>
        <v>6</v>
      </c>
    </row>
    <row r="6" spans="1:39" x14ac:dyDescent="0.2">
      <c r="A6" t="s">
        <v>58</v>
      </c>
      <c r="B6" s="12">
        <v>1.5852965758626901E-2</v>
      </c>
      <c r="C6" s="12">
        <v>2.2858555601616001E-3</v>
      </c>
      <c r="D6" s="12">
        <v>4.1619254708095202E-2</v>
      </c>
      <c r="E6" s="12">
        <v>0.16106299335284599</v>
      </c>
      <c r="F6" s="12">
        <v>6.6512090238625296E-2</v>
      </c>
      <c r="G6" s="12">
        <v>4.20245419859335E-2</v>
      </c>
      <c r="H6" s="12">
        <v>0.124963617716843</v>
      </c>
      <c r="I6" s="12">
        <v>0.15891157922469901</v>
      </c>
      <c r="J6" s="12">
        <v>0.81151598878032005</v>
      </c>
      <c r="K6" s="12">
        <v>0.43162729275407602</v>
      </c>
      <c r="L6" s="12">
        <v>0.54204347009417997</v>
      </c>
      <c r="M6" s="12">
        <v>0.40653081538094199</v>
      </c>
      <c r="N6" s="12">
        <v>9.5528566457377506E-2</v>
      </c>
      <c r="O6" s="12">
        <v>0.13964903418495</v>
      </c>
      <c r="P6" s="12">
        <v>0.42205746761447599</v>
      </c>
      <c r="Q6" s="12">
        <v>1.145387759135E-2</v>
      </c>
      <c r="R6" s="12">
        <v>0.10693134341751701</v>
      </c>
      <c r="S6" s="12">
        <v>0.68830410044153201</v>
      </c>
      <c r="T6" s="12">
        <v>0.51066109771529899</v>
      </c>
      <c r="U6" s="12">
        <v>0.700828540587906</v>
      </c>
      <c r="V6" s="12">
        <v>0.70426303317232797</v>
      </c>
      <c r="W6" s="12">
        <v>0.31505791844127501</v>
      </c>
      <c r="X6" s="12">
        <v>0.92782316756583705</v>
      </c>
      <c r="Y6" s="12">
        <v>0.41367809718518</v>
      </c>
      <c r="Z6" s="12">
        <v>0.15854237574428601</v>
      </c>
      <c r="AA6" s="12">
        <v>0.40653081538094199</v>
      </c>
      <c r="AB6" s="12">
        <v>0.54204347009417997</v>
      </c>
      <c r="AC6" s="2">
        <v>0.22078537216082</v>
      </c>
      <c r="AD6" s="12">
        <v>0.54722946754228097</v>
      </c>
      <c r="AE6" s="12">
        <v>0.98978197749833097</v>
      </c>
      <c r="AF6" s="12">
        <v>0.54447730852503695</v>
      </c>
      <c r="AG6" s="12">
        <v>0.21312397951110701</v>
      </c>
      <c r="AH6" s="12">
        <v>0.45898788093167497</v>
      </c>
      <c r="AI6" s="12">
        <v>0.41367809718518</v>
      </c>
      <c r="AJ6" s="12">
        <v>0.97993376936155796</v>
      </c>
      <c r="AK6" s="12">
        <v>0.91986182930250504</v>
      </c>
      <c r="AM6">
        <f t="shared" si="0"/>
        <v>5</v>
      </c>
    </row>
    <row r="7" spans="1:39" x14ac:dyDescent="0.2">
      <c r="A7" s="3" t="s">
        <v>25</v>
      </c>
      <c r="T7" s="12"/>
      <c r="AM7">
        <f t="shared" si="0"/>
        <v>0</v>
      </c>
    </row>
    <row r="8" spans="1:39" x14ac:dyDescent="0.2">
      <c r="A8" t="s">
        <v>275</v>
      </c>
      <c r="B8" s="12">
        <v>0.66684998674419205</v>
      </c>
      <c r="C8" s="12">
        <v>0.70976305303420895</v>
      </c>
      <c r="D8" s="12">
        <v>0.98184846574642304</v>
      </c>
      <c r="E8" s="12">
        <v>0.90002244670414999</v>
      </c>
      <c r="F8" s="12">
        <v>7.1528545925909306E-2</v>
      </c>
      <c r="G8" s="12">
        <v>1</v>
      </c>
      <c r="H8" s="12">
        <v>0.67382559496906602</v>
      </c>
      <c r="I8" s="12">
        <v>0.62657750567346304</v>
      </c>
      <c r="J8" s="12">
        <v>0.48149355480049699</v>
      </c>
      <c r="K8" s="12">
        <v>1</v>
      </c>
      <c r="L8" s="12">
        <v>0.421210356686264</v>
      </c>
      <c r="M8" s="12">
        <v>0.76393285752701701</v>
      </c>
      <c r="N8" s="12">
        <v>0.37084109305922902</v>
      </c>
      <c r="O8" s="12">
        <v>0.920573580435187</v>
      </c>
      <c r="P8" s="12">
        <v>0.90035494159576202</v>
      </c>
      <c r="Q8" s="12">
        <v>0.76378729131522605</v>
      </c>
      <c r="R8" s="12">
        <v>0.57736994918848294</v>
      </c>
      <c r="S8" s="12">
        <v>0.77876128045484405</v>
      </c>
      <c r="T8" s="12">
        <v>0.81430169703571298</v>
      </c>
      <c r="U8" s="12">
        <v>0.21088789279376599</v>
      </c>
      <c r="V8" s="12">
        <v>0.94735528185597395</v>
      </c>
      <c r="W8" s="12">
        <v>0.84713722768598998</v>
      </c>
      <c r="X8" s="12">
        <v>0.82399798413403802</v>
      </c>
      <c r="Y8" s="12">
        <v>0.64092455125928705</v>
      </c>
      <c r="Z8" s="12">
        <v>0.679129044416802</v>
      </c>
      <c r="AA8" s="12">
        <v>0.92387284988616503</v>
      </c>
      <c r="AB8" s="12">
        <v>0.38251856489682201</v>
      </c>
      <c r="AC8" s="2">
        <v>0.88513109555997105</v>
      </c>
      <c r="AD8" s="12">
        <v>0.132070500660628</v>
      </c>
      <c r="AE8" s="12">
        <v>0.30799536723225102</v>
      </c>
      <c r="AF8" s="12">
        <v>0.68095337150740098</v>
      </c>
      <c r="AG8" s="12">
        <v>0.36882008643531899</v>
      </c>
      <c r="AH8" s="12">
        <v>0.89163220685762001</v>
      </c>
      <c r="AI8" s="12">
        <v>0.48773119906165502</v>
      </c>
      <c r="AJ8" s="12">
        <v>0.241315850692286</v>
      </c>
      <c r="AK8" s="12">
        <v>0.12742055665879001</v>
      </c>
      <c r="AM8">
        <f t="shared" si="0"/>
        <v>0</v>
      </c>
    </row>
    <row r="9" spans="1:39" x14ac:dyDescent="0.2">
      <c r="A9" t="s">
        <v>276</v>
      </c>
      <c r="B9" s="12">
        <v>0.54277438932000399</v>
      </c>
      <c r="C9" s="12">
        <v>0.72895304237204595</v>
      </c>
      <c r="D9" s="12">
        <v>0.124592506382838</v>
      </c>
      <c r="E9" s="12">
        <v>3.2693174623195299E-2</v>
      </c>
      <c r="F9" s="12">
        <v>0.280619536359136</v>
      </c>
      <c r="G9" s="12">
        <v>0.45365221700629599</v>
      </c>
      <c r="H9" s="12">
        <v>5.8966933669763903E-2</v>
      </c>
      <c r="I9" s="12">
        <v>0.70223765975872199</v>
      </c>
      <c r="J9" s="12">
        <v>0.94568865178920902</v>
      </c>
      <c r="K9" s="12">
        <v>0.65231994116158998</v>
      </c>
      <c r="L9" s="12">
        <v>0.49780221308774297</v>
      </c>
      <c r="M9" s="12">
        <v>0.50354828024342602</v>
      </c>
      <c r="N9" s="12">
        <v>0.108281049563936</v>
      </c>
      <c r="O9" s="12">
        <v>0.64645909992151196</v>
      </c>
      <c r="P9" s="12">
        <v>0.37398080715476401</v>
      </c>
      <c r="Q9" s="12">
        <v>0.86740455996753196</v>
      </c>
      <c r="R9" s="12">
        <v>0.380285403954148</v>
      </c>
      <c r="S9" s="12">
        <v>0.43976327452303698</v>
      </c>
      <c r="T9" s="12">
        <v>0.103406928372857</v>
      </c>
      <c r="U9" s="12">
        <v>0.25624129207219398</v>
      </c>
      <c r="V9" s="12">
        <v>0.14268182646536301</v>
      </c>
      <c r="W9" s="12">
        <v>0.97802918011175199</v>
      </c>
      <c r="X9" s="12">
        <v>0.182046970840402</v>
      </c>
      <c r="Y9" s="12">
        <v>0.91845085927747505</v>
      </c>
      <c r="Z9" s="12">
        <v>0.66236739741764905</v>
      </c>
      <c r="AA9" s="12">
        <v>0.53002810565379299</v>
      </c>
      <c r="AB9" s="12">
        <v>0.93589131725117802</v>
      </c>
      <c r="AC9" s="2">
        <v>0.83783040335117098</v>
      </c>
      <c r="AD9" s="12">
        <v>0.63480066582436001</v>
      </c>
      <c r="AE9" s="12">
        <v>0.57026587901168602</v>
      </c>
      <c r="AF9" s="12">
        <v>5.6468801586342501E-2</v>
      </c>
      <c r="AG9" s="12">
        <v>0.66552814986315001</v>
      </c>
      <c r="AH9" s="12">
        <v>0.26585595061905398</v>
      </c>
      <c r="AI9" s="12">
        <v>0.17947122431558599</v>
      </c>
      <c r="AJ9" s="12">
        <v>0.80237457012135804</v>
      </c>
      <c r="AK9" s="12">
        <v>0.119107274867636</v>
      </c>
      <c r="AM9">
        <f t="shared" si="0"/>
        <v>1</v>
      </c>
    </row>
    <row r="10" spans="1:39" x14ac:dyDescent="0.2">
      <c r="A10" t="s">
        <v>277</v>
      </c>
      <c r="B10" s="12">
        <v>0.98815704798109705</v>
      </c>
      <c r="C10" s="12">
        <v>0.70977217975960405</v>
      </c>
      <c r="D10" s="12">
        <v>7.5127509435105504E-3</v>
      </c>
      <c r="E10" s="12">
        <v>6.9384491221287703E-2</v>
      </c>
      <c r="F10" s="12">
        <v>0.399930134557484</v>
      </c>
      <c r="G10" s="12">
        <v>7.1057532133925905E-2</v>
      </c>
      <c r="H10" s="12">
        <v>4.1730727508735702E-2</v>
      </c>
      <c r="I10" s="12">
        <v>7.2567580288291203E-2</v>
      </c>
      <c r="J10" s="12">
        <v>0.75920262897386304</v>
      </c>
      <c r="K10" s="12">
        <v>0.99054083918130098</v>
      </c>
      <c r="L10" s="12">
        <v>0.100369853315804</v>
      </c>
      <c r="M10" s="12">
        <v>2.1058729530795201E-2</v>
      </c>
      <c r="N10" s="12">
        <v>0.41146482514667798</v>
      </c>
      <c r="O10" s="12">
        <v>0.14546559033197301</v>
      </c>
      <c r="P10" s="12">
        <v>2.5010629234334499E-2</v>
      </c>
      <c r="Q10" s="12">
        <v>0.55901311558961597</v>
      </c>
      <c r="R10" s="12">
        <v>0.15142252806265899</v>
      </c>
      <c r="S10" s="12">
        <v>0.66494808103377101</v>
      </c>
      <c r="T10" s="12">
        <v>0.46177098476018502</v>
      </c>
      <c r="U10" s="12">
        <v>0.55466057333907903</v>
      </c>
      <c r="V10" s="12">
        <v>0.157667657152403</v>
      </c>
      <c r="W10" s="12">
        <v>0.84714220071614899</v>
      </c>
      <c r="X10" s="12">
        <v>8.9649095571272902E-2</v>
      </c>
      <c r="Y10" s="12">
        <v>0.79360358293240696</v>
      </c>
      <c r="Z10" s="12">
        <v>0.29575236056107002</v>
      </c>
      <c r="AA10" s="12">
        <v>0.31901479259313398</v>
      </c>
      <c r="AB10" s="12">
        <v>0.46914738283457302</v>
      </c>
      <c r="AC10" s="2">
        <v>0.12628915340091301</v>
      </c>
      <c r="AD10" s="12">
        <v>8.8592827104983604E-2</v>
      </c>
      <c r="AE10" s="12">
        <v>0.19849929571396699</v>
      </c>
      <c r="AF10" s="12">
        <v>8.0570900649225105E-2</v>
      </c>
      <c r="AG10" s="12">
        <v>0.72436043767633496</v>
      </c>
      <c r="AH10" s="12">
        <v>0.90061712970121699</v>
      </c>
      <c r="AI10" s="12">
        <v>0.32234069055953002</v>
      </c>
      <c r="AJ10" s="12">
        <v>0.84666004938074702</v>
      </c>
      <c r="AK10" s="12">
        <v>0.223540627845386</v>
      </c>
      <c r="AM10">
        <f t="shared" si="0"/>
        <v>4</v>
      </c>
    </row>
    <row r="11" spans="1:39" x14ac:dyDescent="0.2">
      <c r="A11" t="s">
        <v>278</v>
      </c>
      <c r="B11" s="12">
        <v>0.26559621415932699</v>
      </c>
      <c r="C11" s="12">
        <v>1</v>
      </c>
      <c r="D11" s="12">
        <v>0.99092394459028799</v>
      </c>
      <c r="E11" s="12">
        <v>0.93628049550893699</v>
      </c>
      <c r="F11" s="12">
        <v>0.82178014536924004</v>
      </c>
      <c r="G11" s="12">
        <v>0.82921776471897901</v>
      </c>
      <c r="H11" s="12">
        <v>0.38108150240816002</v>
      </c>
      <c r="I11" s="12">
        <v>0.53924234933764004</v>
      </c>
      <c r="J11" s="12">
        <v>0.114553711401837</v>
      </c>
      <c r="K11" s="12">
        <v>0.23114548358860601</v>
      </c>
      <c r="L11" s="12">
        <v>0.73897680769657204</v>
      </c>
      <c r="M11" s="12">
        <v>0.12972113908907101</v>
      </c>
      <c r="N11" s="12">
        <v>0.23441087391892201</v>
      </c>
      <c r="O11" s="12">
        <v>0.32850087672452399</v>
      </c>
      <c r="P11" s="12">
        <v>0.18033159405049701</v>
      </c>
      <c r="Q11" s="12">
        <v>0.96005581466255097</v>
      </c>
      <c r="R11" s="12">
        <v>0.104330113010959</v>
      </c>
      <c r="S11" s="12">
        <v>0.61473726819670305</v>
      </c>
      <c r="T11" s="12">
        <v>0.26625434866894698</v>
      </c>
      <c r="U11" s="12">
        <v>0.86205250041597703</v>
      </c>
      <c r="V11" s="12">
        <v>0.55235476671200001</v>
      </c>
      <c r="W11" s="12">
        <v>0.60081969773051402</v>
      </c>
      <c r="X11" s="12">
        <v>9.8854834125330804E-2</v>
      </c>
      <c r="Y11" s="12">
        <v>1.74324601885716E-2</v>
      </c>
      <c r="Z11" s="12">
        <v>0.35201593060812503</v>
      </c>
      <c r="AA11" s="12">
        <v>0.63281637656439405</v>
      </c>
      <c r="AB11" s="12">
        <v>1.7387000409085002E-2</v>
      </c>
      <c r="AC11" s="2">
        <v>7.67817901914154E-2</v>
      </c>
      <c r="AD11" s="12">
        <v>0.21515951893747101</v>
      </c>
      <c r="AE11" s="12">
        <v>2.2484946899909802E-2</v>
      </c>
      <c r="AF11" s="12">
        <v>0.84605554922088499</v>
      </c>
      <c r="AG11" s="12">
        <v>3.9499383772314399E-2</v>
      </c>
      <c r="AH11" s="12">
        <v>7.8459017659728805E-2</v>
      </c>
      <c r="AI11" s="12">
        <v>4.6514546570090298E-2</v>
      </c>
      <c r="AJ11" s="12">
        <v>1.27308397091415E-2</v>
      </c>
      <c r="AK11" s="12">
        <v>7.4109485347814502E-2</v>
      </c>
      <c r="AM11">
        <f t="shared" si="0"/>
        <v>6</v>
      </c>
    </row>
    <row r="12" spans="1:39" x14ac:dyDescent="0.2">
      <c r="A12" t="s">
        <v>62</v>
      </c>
      <c r="B12" s="12">
        <v>0.77792342012571303</v>
      </c>
      <c r="C12" s="12">
        <v>0.61672740146484095</v>
      </c>
      <c r="D12" s="12">
        <v>0.64093554573376799</v>
      </c>
      <c r="E12" s="12">
        <v>0.62335953566717295</v>
      </c>
      <c r="F12" s="12">
        <v>0.28065122573504397</v>
      </c>
      <c r="G12" s="12">
        <v>0.77654659076910704</v>
      </c>
      <c r="H12" s="12">
        <v>0.215005750225706</v>
      </c>
      <c r="I12" s="12">
        <v>0.70225633876479499</v>
      </c>
      <c r="J12" s="12">
        <v>0.47446563198971098</v>
      </c>
      <c r="K12" s="12">
        <v>0.484252679643976</v>
      </c>
      <c r="L12" s="12">
        <v>0.79157271531387496</v>
      </c>
      <c r="M12" s="12">
        <v>0.83776191398385103</v>
      </c>
      <c r="N12" s="12">
        <v>0.89273573084456803</v>
      </c>
      <c r="O12" s="12">
        <v>0.61810365560507496</v>
      </c>
      <c r="P12" s="12">
        <v>0.81196111759269196</v>
      </c>
      <c r="Q12" s="12">
        <v>0.55901311558961597</v>
      </c>
      <c r="R12" s="12">
        <v>0.54542190276375702</v>
      </c>
      <c r="S12" s="12">
        <v>0.75197217700821894</v>
      </c>
      <c r="T12" s="12">
        <v>0.76608087356717602</v>
      </c>
      <c r="U12" s="12">
        <v>9.7614296480842799E-2</v>
      </c>
      <c r="V12" s="12">
        <v>0.435915825041859</v>
      </c>
      <c r="W12" s="12">
        <v>0.42452113127994601</v>
      </c>
      <c r="X12" s="12">
        <v>0.31976514655737798</v>
      </c>
      <c r="Y12" s="12">
        <v>0.67383571913945595</v>
      </c>
      <c r="Z12" s="12">
        <v>0.77392181150302997</v>
      </c>
      <c r="AA12" s="12">
        <v>0.73290649045780198</v>
      </c>
      <c r="AB12" s="12">
        <v>0.21891252865934199</v>
      </c>
      <c r="AC12" s="2">
        <v>0.85669821343932195</v>
      </c>
      <c r="AD12" s="12">
        <v>0.19849929571396699</v>
      </c>
      <c r="AE12" s="12">
        <v>0.53924234933764004</v>
      </c>
      <c r="AF12" s="12">
        <v>0.63960367664211604</v>
      </c>
      <c r="AG12" s="12">
        <v>0.33358978716222598</v>
      </c>
      <c r="AH12" s="12">
        <v>0.64159597907224597</v>
      </c>
      <c r="AI12" s="12">
        <v>0.59289638910634701</v>
      </c>
      <c r="AJ12" s="12">
        <v>0.79360358293240696</v>
      </c>
      <c r="AK12" s="12">
        <v>0.44596965444042203</v>
      </c>
      <c r="AM12">
        <f t="shared" si="0"/>
        <v>0</v>
      </c>
    </row>
    <row r="13" spans="1:39" x14ac:dyDescent="0.2">
      <c r="A13" t="s">
        <v>162</v>
      </c>
      <c r="B13" s="12">
        <v>0.77792342012571303</v>
      </c>
      <c r="C13" s="12">
        <v>0.90804994948720197</v>
      </c>
      <c r="D13" s="12">
        <v>9.9059140424337305E-2</v>
      </c>
      <c r="E13" s="12">
        <v>0.19685943582742699</v>
      </c>
      <c r="F13" s="12">
        <v>0.66091054173708097</v>
      </c>
      <c r="G13" s="12">
        <v>0.95473283063259695</v>
      </c>
      <c r="H13" s="12">
        <v>0.75874013504914495</v>
      </c>
      <c r="I13" s="12">
        <v>0.182802550588125</v>
      </c>
      <c r="J13" s="12">
        <v>0.90061712970121699</v>
      </c>
      <c r="K13" s="12">
        <v>0.109487044214016</v>
      </c>
      <c r="L13" s="12">
        <v>0.18638650620640501</v>
      </c>
      <c r="M13" s="12">
        <v>0.69220557614713296</v>
      </c>
      <c r="N13" s="12">
        <v>0.11379923618039001</v>
      </c>
      <c r="O13" s="12">
        <v>0.39117503448736701</v>
      </c>
      <c r="P13" s="12">
        <v>0.75426384223762999</v>
      </c>
      <c r="Q13" s="12">
        <v>0.39453596452545397</v>
      </c>
      <c r="R13" s="12">
        <v>0.45512308372275101</v>
      </c>
      <c r="S13" s="12">
        <v>0.89754991456959599</v>
      </c>
      <c r="T13" s="12">
        <v>0.69546157294511901</v>
      </c>
      <c r="U13" s="12">
        <v>0.82579440547897798</v>
      </c>
      <c r="V13" s="12">
        <v>0.42052029295905102</v>
      </c>
      <c r="W13" s="12">
        <v>0.93415845528183905</v>
      </c>
      <c r="X13" s="12">
        <v>0.76980529121218599</v>
      </c>
      <c r="Y13" s="12">
        <v>0.74148578302804802</v>
      </c>
      <c r="Z13" s="12">
        <v>0.44140262562402499</v>
      </c>
      <c r="AA13" s="12">
        <v>0.75355075752662704</v>
      </c>
      <c r="AB13" s="12">
        <v>0.54254598929741604</v>
      </c>
      <c r="AC13" s="2">
        <v>0.12628915340091301</v>
      </c>
      <c r="AD13" s="12">
        <v>0.232804440402062</v>
      </c>
      <c r="AE13" s="12">
        <v>9.3015807531723504E-2</v>
      </c>
      <c r="AF13" s="12">
        <v>0.95446233091031496</v>
      </c>
      <c r="AG13" s="12">
        <v>0.30059380207304398</v>
      </c>
      <c r="AH13" s="12">
        <v>0.26104010553255702</v>
      </c>
      <c r="AI13" s="12">
        <v>0.81119609750898602</v>
      </c>
      <c r="AJ13" s="12">
        <v>0.67383571913945595</v>
      </c>
      <c r="AK13" s="12">
        <v>0.41929038698872501</v>
      </c>
      <c r="AM13">
        <f t="shared" si="0"/>
        <v>0</v>
      </c>
    </row>
    <row r="14" spans="1:39" x14ac:dyDescent="0.2">
      <c r="A14" t="s">
        <v>63</v>
      </c>
      <c r="B14" s="12">
        <v>0.73280237141896798</v>
      </c>
      <c r="C14" s="12">
        <v>0.82730135202542399</v>
      </c>
      <c r="D14" s="12">
        <v>0.72436043767633496</v>
      </c>
      <c r="E14" s="12">
        <v>0.77524569184026204</v>
      </c>
      <c r="F14" s="12">
        <v>0.15829954009840999</v>
      </c>
      <c r="G14" s="12">
        <v>0.70792421126076399</v>
      </c>
      <c r="H14" s="12">
        <v>0.47359019917120498</v>
      </c>
      <c r="I14" s="12">
        <v>0.281335332834316</v>
      </c>
      <c r="J14" s="12">
        <v>0.25152963076852802</v>
      </c>
      <c r="K14" s="12">
        <v>1.32189392012545E-2</v>
      </c>
      <c r="L14" s="12">
        <v>0.60512274473650096</v>
      </c>
      <c r="M14" s="12">
        <v>0.96733462618933097</v>
      </c>
      <c r="N14" s="12">
        <v>0.99021938798268405</v>
      </c>
      <c r="O14" s="12">
        <v>0.51049156045313404</v>
      </c>
      <c r="P14" s="12">
        <v>0.89045401333329499</v>
      </c>
      <c r="Q14" s="12">
        <v>0.37625952165168702</v>
      </c>
      <c r="R14" s="12">
        <v>0.37391262181621798</v>
      </c>
      <c r="S14" s="12">
        <v>0.80583019938468203</v>
      </c>
      <c r="T14" s="12">
        <v>0.12110349342230201</v>
      </c>
      <c r="U14" s="12">
        <v>0.16101075751892499</v>
      </c>
      <c r="V14" s="12">
        <v>0.30924735890825</v>
      </c>
      <c r="W14" s="12">
        <v>2.5709064675982E-2</v>
      </c>
      <c r="X14" s="12">
        <v>5.6398331899984902E-2</v>
      </c>
      <c r="Y14" s="12">
        <v>0.198645727650967</v>
      </c>
      <c r="Z14" s="12">
        <v>0.21042238601204399</v>
      </c>
      <c r="AA14" s="12">
        <v>0.436523655486865</v>
      </c>
      <c r="AB14" s="12">
        <v>0.35201593060812503</v>
      </c>
      <c r="AC14" s="2">
        <v>0.37950065501987701</v>
      </c>
      <c r="AD14" s="12">
        <v>0.97227717511088496</v>
      </c>
      <c r="AE14" s="12">
        <v>0.60216752774819604</v>
      </c>
      <c r="AF14" s="12">
        <v>0.50042099932303297</v>
      </c>
      <c r="AG14" s="12">
        <v>0.142260257473103</v>
      </c>
      <c r="AH14" s="12">
        <v>0.39451010077128201</v>
      </c>
      <c r="AI14" s="12">
        <v>0.972776530711703</v>
      </c>
      <c r="AJ14" s="12">
        <v>0.130298104653575</v>
      </c>
      <c r="AK14" s="12">
        <v>0.72436043767633496</v>
      </c>
      <c r="AM14">
        <f t="shared" si="0"/>
        <v>2</v>
      </c>
    </row>
    <row r="15" spans="1:39" x14ac:dyDescent="0.2">
      <c r="A15" t="s">
        <v>64</v>
      </c>
      <c r="B15" s="12">
        <v>0.84698614761857105</v>
      </c>
      <c r="C15" s="12">
        <v>0.80736223220867798</v>
      </c>
      <c r="D15" s="12">
        <v>5.1751831807937E-2</v>
      </c>
      <c r="E15" s="12">
        <v>4.3229847057432401E-2</v>
      </c>
      <c r="F15" s="12">
        <v>0.52977755370426105</v>
      </c>
      <c r="G15" s="12">
        <v>4.9524285110234698E-2</v>
      </c>
      <c r="H15" s="12">
        <v>9.1883592307788493E-3</v>
      </c>
      <c r="I15" s="12">
        <v>0.14761236217384599</v>
      </c>
      <c r="J15" s="12">
        <v>0.43342193095607401</v>
      </c>
      <c r="K15" s="12">
        <v>0.427007006765111</v>
      </c>
      <c r="L15" s="12">
        <v>0.57342965609406904</v>
      </c>
      <c r="M15" s="12">
        <v>0.26886146230319102</v>
      </c>
      <c r="N15" s="12">
        <v>2.09179445442497E-3</v>
      </c>
      <c r="O15" s="12">
        <v>0.181520987573554</v>
      </c>
      <c r="P15" s="12">
        <v>0.197171785806634</v>
      </c>
      <c r="Q15" s="12">
        <v>0.155889192213993</v>
      </c>
      <c r="R15" s="12">
        <v>0.59368682136333495</v>
      </c>
      <c r="S15" s="12">
        <v>2.8606336757906001E-2</v>
      </c>
      <c r="T15" s="12">
        <v>7.1751897975482801E-2</v>
      </c>
      <c r="U15" s="12">
        <v>0.281335332834316</v>
      </c>
      <c r="V15" s="12">
        <v>0.53483274739807296</v>
      </c>
      <c r="W15" s="12">
        <v>0.23635992564939301</v>
      </c>
      <c r="X15" s="12">
        <v>0.44675446580691103</v>
      </c>
      <c r="Y15" s="12">
        <v>0.88243737728929394</v>
      </c>
      <c r="Z15" s="12">
        <v>6.10874059506979E-2</v>
      </c>
      <c r="AA15" s="12">
        <v>9.8594255970267802E-2</v>
      </c>
      <c r="AB15" s="12">
        <v>0.38882706139744</v>
      </c>
      <c r="AC15" s="2">
        <v>0.104118029847889</v>
      </c>
      <c r="AD15" s="12">
        <v>0.232804440402062</v>
      </c>
      <c r="AE15" s="12">
        <v>0.30254647709501697</v>
      </c>
      <c r="AF15" s="12">
        <v>0.18147274789062701</v>
      </c>
      <c r="AG15" s="12">
        <v>1.63857531859141E-2</v>
      </c>
      <c r="AH15" s="12">
        <v>0.199535298642531</v>
      </c>
      <c r="AI15" s="12">
        <v>0.561816780473396</v>
      </c>
      <c r="AJ15" s="12">
        <v>0.29009573213376399</v>
      </c>
      <c r="AK15" s="12">
        <v>0.59289638910634701</v>
      </c>
      <c r="AM15">
        <f t="shared" si="0"/>
        <v>6</v>
      </c>
    </row>
    <row r="16" spans="1:39" x14ac:dyDescent="0.2">
      <c r="A16" t="s">
        <v>279</v>
      </c>
      <c r="B16" s="12">
        <v>0.30574062362090498</v>
      </c>
      <c r="C16" s="12">
        <v>0.25339060281199599</v>
      </c>
      <c r="D16" s="12">
        <v>0.91845621285393897</v>
      </c>
      <c r="E16" s="12">
        <v>0.32041276464567903</v>
      </c>
      <c r="F16" s="12">
        <v>0.57738248801998504</v>
      </c>
      <c r="G16" s="12">
        <v>0.64159597907224597</v>
      </c>
      <c r="H16" s="12">
        <v>0.38108150240816002</v>
      </c>
      <c r="I16" s="12">
        <v>0.78990414778617202</v>
      </c>
      <c r="J16" s="12">
        <v>0.578011501469608</v>
      </c>
      <c r="K16" s="12">
        <v>0.89624098354369797</v>
      </c>
      <c r="L16" s="12">
        <v>7.8753848013446995E-2</v>
      </c>
      <c r="M16" s="12">
        <v>0.55722363748585901</v>
      </c>
      <c r="N16" s="12">
        <v>5.1283564278629998E-2</v>
      </c>
      <c r="O16" s="12">
        <v>0.95229519679426999</v>
      </c>
      <c r="P16" s="12">
        <v>0.254536111613692</v>
      </c>
      <c r="Q16" s="12">
        <v>0.37625952165168702</v>
      </c>
      <c r="R16" s="12">
        <v>0.91502682448060801</v>
      </c>
      <c r="S16" s="12">
        <v>0.21905519993904801</v>
      </c>
      <c r="T16" s="12">
        <v>0.24024987870349801</v>
      </c>
      <c r="U16" s="12">
        <v>0.26115686348303402</v>
      </c>
      <c r="V16" s="12">
        <v>0.116084623172322</v>
      </c>
      <c r="W16" s="12">
        <v>0.21526764279421601</v>
      </c>
      <c r="X16" s="12">
        <v>7.3310449329492502E-2</v>
      </c>
      <c r="Y16" s="12">
        <v>0.11383694426918101</v>
      </c>
      <c r="Z16" s="12">
        <v>0.55788385944777097</v>
      </c>
      <c r="AA16" s="12">
        <v>0.116460634012846</v>
      </c>
      <c r="AB16" s="12">
        <v>0.105214380715046</v>
      </c>
      <c r="AC16" s="2">
        <v>0.151974568907669</v>
      </c>
      <c r="AD16" s="12">
        <v>0.95381181802599102</v>
      </c>
      <c r="AE16" s="12">
        <v>0.36011467650311402</v>
      </c>
      <c r="AF16" s="12">
        <v>0.52990943791281397</v>
      </c>
      <c r="AG16" s="12">
        <v>0.77611547017326599</v>
      </c>
      <c r="AH16" s="12">
        <v>0.846959641374331</v>
      </c>
      <c r="AI16" s="12">
        <v>0.81119609750898602</v>
      </c>
      <c r="AJ16" s="12">
        <v>0.29009573213376399</v>
      </c>
      <c r="AK16" s="12">
        <v>0.34508907152642998</v>
      </c>
      <c r="AM16">
        <f t="shared" si="0"/>
        <v>0</v>
      </c>
    </row>
    <row r="17" spans="1:39" x14ac:dyDescent="0.2">
      <c r="A17" t="s">
        <v>209</v>
      </c>
      <c r="B17" s="12">
        <v>0.16362572493473199</v>
      </c>
      <c r="C17" s="12">
        <v>1.2906246528482599E-2</v>
      </c>
      <c r="D17" s="12">
        <v>0.72196065819807798</v>
      </c>
      <c r="E17" s="12">
        <v>0.55669970830084903</v>
      </c>
      <c r="F17" s="12">
        <v>4.7044618060125998E-2</v>
      </c>
      <c r="G17" s="12">
        <v>0.266468894869682</v>
      </c>
      <c r="H17" s="12">
        <v>0.26552219776817998</v>
      </c>
      <c r="I17" s="12">
        <v>0.64008971735761899</v>
      </c>
      <c r="J17" s="12">
        <v>0.59821055680795199</v>
      </c>
      <c r="K17" s="12">
        <v>0.33253388225832298</v>
      </c>
      <c r="L17" s="12">
        <v>0.22345160206220499</v>
      </c>
      <c r="M17" s="12">
        <v>6.4924930147808299E-2</v>
      </c>
      <c r="N17" s="12">
        <v>0.110554552841339</v>
      </c>
      <c r="O17" s="12">
        <v>0.60084212794802005</v>
      </c>
      <c r="P17" s="12">
        <v>8.3462613551044701E-2</v>
      </c>
      <c r="Q17" s="12">
        <v>0.32026119430133698</v>
      </c>
      <c r="R17" s="12">
        <v>0.27630601342454703</v>
      </c>
      <c r="S17" s="12">
        <v>0.34470041478644597</v>
      </c>
      <c r="T17" s="12">
        <v>0.29702980832429698</v>
      </c>
      <c r="U17" s="12">
        <v>0.97202551624229605</v>
      </c>
      <c r="V17" s="12">
        <v>0.43175978869299197</v>
      </c>
      <c r="W17" s="12">
        <v>1</v>
      </c>
      <c r="X17" s="12">
        <v>0.61152784500322899</v>
      </c>
      <c r="Y17" s="12">
        <v>0.389291819500105</v>
      </c>
      <c r="Z17" s="12">
        <v>0.53888645630537602</v>
      </c>
      <c r="AA17" s="12">
        <v>0.76186118281430004</v>
      </c>
      <c r="AB17" s="12">
        <v>0.49393504471974897</v>
      </c>
      <c r="AC17" s="2">
        <v>1.27627398970793E-2</v>
      </c>
      <c r="AD17" s="12">
        <v>4.5621758407302503E-2</v>
      </c>
      <c r="AE17" s="12">
        <v>8.2469293467909398E-3</v>
      </c>
      <c r="AF17" s="12">
        <v>0.28902815998294201</v>
      </c>
      <c r="AG17" s="12">
        <v>0.62159998720242204</v>
      </c>
      <c r="AH17" s="12">
        <v>0.68844981739455602</v>
      </c>
      <c r="AI17" s="12">
        <v>0.24166823612632099</v>
      </c>
      <c r="AJ17" s="12">
        <v>4.3357370945763002E-2</v>
      </c>
      <c r="AK17" s="12">
        <v>6.9734043986906996E-2</v>
      </c>
      <c r="AM17">
        <f t="shared" si="0"/>
        <v>6</v>
      </c>
    </row>
    <row r="18" spans="1:39" x14ac:dyDescent="0.2">
      <c r="A18" t="s">
        <v>210</v>
      </c>
      <c r="B18" s="12">
        <v>0.52085771564607497</v>
      </c>
      <c r="C18" s="12">
        <v>0.366204486963431</v>
      </c>
      <c r="D18" s="12">
        <v>5.3144063446518397E-2</v>
      </c>
      <c r="E18" s="12">
        <v>0.38890863904727102</v>
      </c>
      <c r="F18" s="12">
        <v>0.14570043626718501</v>
      </c>
      <c r="G18" s="12">
        <v>3.2722069946851097E-2</v>
      </c>
      <c r="H18" s="12">
        <v>1.8992853955113999E-2</v>
      </c>
      <c r="I18" s="12">
        <v>0.26330331948584601</v>
      </c>
      <c r="J18" s="12">
        <v>0.56029539047420696</v>
      </c>
      <c r="K18" s="12">
        <v>0.26229687915979</v>
      </c>
      <c r="L18" s="12">
        <v>0.51003752169677796</v>
      </c>
      <c r="M18" s="12">
        <v>4.6761412661300902E-3</v>
      </c>
      <c r="N18" s="12">
        <v>7.57981729692912E-2</v>
      </c>
      <c r="O18" s="12">
        <v>1</v>
      </c>
      <c r="P18" s="12">
        <v>0.48849846061671898</v>
      </c>
      <c r="Q18" s="12">
        <v>0.82719136795586501</v>
      </c>
      <c r="R18" s="12">
        <v>0.34614184442118501</v>
      </c>
      <c r="S18" s="12">
        <v>0.51726210773635395</v>
      </c>
      <c r="T18" s="12">
        <v>0.71716075207682295</v>
      </c>
      <c r="U18" s="12">
        <v>0.61633772301629397</v>
      </c>
      <c r="V18" s="12">
        <v>0.37349060313634003</v>
      </c>
      <c r="W18" s="12">
        <v>0.65762141252102901</v>
      </c>
      <c r="X18" s="12">
        <v>0.41655759412828802</v>
      </c>
      <c r="Y18" s="12">
        <v>0.91797829915335605</v>
      </c>
      <c r="Z18" s="12">
        <v>0.77262861245638104</v>
      </c>
      <c r="AA18" s="12">
        <v>0.67036034610071404</v>
      </c>
      <c r="AB18" s="12">
        <v>0.187651473072286</v>
      </c>
      <c r="AC18" s="2">
        <v>3.7268074045882803E-2</v>
      </c>
      <c r="AD18" s="12">
        <v>0.15179246839594801</v>
      </c>
      <c r="AE18" s="12">
        <v>5.16633286970275E-2</v>
      </c>
      <c r="AF18" s="12">
        <v>0.37638632973907798</v>
      </c>
      <c r="AG18" s="12">
        <v>0.37212537552993902</v>
      </c>
      <c r="AH18" s="12">
        <v>0.16703950396088099</v>
      </c>
      <c r="AI18" s="12">
        <v>0.229580045894132</v>
      </c>
      <c r="AJ18" s="12">
        <v>2.0190619173906101E-2</v>
      </c>
      <c r="AK18" s="12">
        <v>9.25653719910913E-2</v>
      </c>
      <c r="AM18">
        <f t="shared" si="0"/>
        <v>5</v>
      </c>
    </row>
    <row r="19" spans="1:39" x14ac:dyDescent="0.2">
      <c r="A19" t="s">
        <v>211</v>
      </c>
      <c r="B19" s="12">
        <v>0.56937995472268199</v>
      </c>
      <c r="C19" s="12">
        <v>1.72249986025504E-2</v>
      </c>
      <c r="D19" s="12">
        <v>0.82741754240245602</v>
      </c>
      <c r="E19" s="12">
        <v>0.40684439200327199</v>
      </c>
      <c r="F19" s="12">
        <v>0.49545813980554798</v>
      </c>
      <c r="G19" s="12">
        <v>0.42277069248840798</v>
      </c>
      <c r="H19" s="12">
        <v>0.29112776249426803</v>
      </c>
      <c r="I19" s="12">
        <v>0.380825229689157</v>
      </c>
      <c r="J19" s="12">
        <v>0.53631473743253699</v>
      </c>
      <c r="K19" s="12">
        <v>0.84825820178334199</v>
      </c>
      <c r="L19" s="12">
        <v>0.50144283276437596</v>
      </c>
      <c r="M19" s="12">
        <v>0.30823498735910498</v>
      </c>
      <c r="N19" s="12">
        <v>0.70148048994287804</v>
      </c>
      <c r="O19" s="12">
        <v>0.57327998252248802</v>
      </c>
      <c r="P19" s="12">
        <v>7.9163430290819195E-2</v>
      </c>
      <c r="Q19" s="12">
        <v>0.51133746082645204</v>
      </c>
      <c r="R19" s="12">
        <v>0.17278583938261299</v>
      </c>
      <c r="S19" s="12">
        <v>0.38226669450880602</v>
      </c>
      <c r="T19" s="12">
        <v>0.28280987615650699</v>
      </c>
      <c r="U19" s="12">
        <v>0.59091461950723601</v>
      </c>
      <c r="V19" s="12">
        <v>0.72909761702268105</v>
      </c>
      <c r="W19" s="12">
        <v>0.19170270411115301</v>
      </c>
      <c r="X19" s="12">
        <v>0.78595732994905099</v>
      </c>
      <c r="Y19" s="12">
        <v>0.35864124421164401</v>
      </c>
      <c r="Z19" s="12">
        <v>1</v>
      </c>
      <c r="AA19" s="12">
        <v>0.71006209976628198</v>
      </c>
      <c r="AB19" s="12">
        <v>0.53140598845195897</v>
      </c>
      <c r="AC19" s="2">
        <v>0.55182460744080697</v>
      </c>
      <c r="AD19" s="12">
        <v>0.60715337739485198</v>
      </c>
      <c r="AE19" s="12">
        <v>0.59900905490277701</v>
      </c>
      <c r="AF19" s="12">
        <v>3.5012845942494299E-2</v>
      </c>
      <c r="AG19" s="12">
        <v>0.47682594590766902</v>
      </c>
      <c r="AH19" s="12">
        <v>0.37789253535331002</v>
      </c>
      <c r="AI19" s="12">
        <v>0.72205892617027001</v>
      </c>
      <c r="AJ19" s="12">
        <v>0.38946669019904601</v>
      </c>
      <c r="AK19" s="12">
        <v>0.161547813824957</v>
      </c>
      <c r="AM19">
        <f t="shared" si="0"/>
        <v>2</v>
      </c>
    </row>
    <row r="20" spans="1:39" x14ac:dyDescent="0.2">
      <c r="A20" t="s">
        <v>212</v>
      </c>
      <c r="B20" s="12">
        <v>0.31052965527202903</v>
      </c>
      <c r="C20" s="12">
        <v>0.30839470492098298</v>
      </c>
      <c r="D20" s="12">
        <v>0.89091404798792995</v>
      </c>
      <c r="E20" s="12">
        <v>0.70493902387386798</v>
      </c>
      <c r="F20" s="12">
        <v>0.22895561845684101</v>
      </c>
      <c r="G20" s="12">
        <v>0.25402118446660599</v>
      </c>
      <c r="H20" s="12">
        <v>0.64755676083785996</v>
      </c>
      <c r="I20" s="12">
        <v>0.26886662182700299</v>
      </c>
      <c r="J20" s="12">
        <v>5.3895459604275497E-2</v>
      </c>
      <c r="K20" s="12">
        <v>0.52008348413516003</v>
      </c>
      <c r="L20" s="12">
        <v>0.43925437926858102</v>
      </c>
      <c r="M20" s="12">
        <v>0.815644081232763</v>
      </c>
      <c r="N20" s="12">
        <v>0.37520362582575001</v>
      </c>
      <c r="O20" s="12">
        <v>5.9654449082324597E-2</v>
      </c>
      <c r="P20" s="12">
        <v>0.37853957272795002</v>
      </c>
      <c r="Q20" s="12">
        <v>2.3551045682717101E-2</v>
      </c>
      <c r="R20" s="12">
        <v>2.29010490633367E-2</v>
      </c>
      <c r="S20" s="12">
        <v>0.55652160650289395</v>
      </c>
      <c r="T20" s="12">
        <v>0.26400871562203299</v>
      </c>
      <c r="U20" s="12">
        <v>0.52968317529787101</v>
      </c>
      <c r="V20" s="12">
        <v>0.92600525072519602</v>
      </c>
      <c r="W20" s="12">
        <v>0.78202800025903696</v>
      </c>
      <c r="X20" s="12">
        <v>0.72423122183919197</v>
      </c>
      <c r="Y20" s="12">
        <v>0.607039547874069</v>
      </c>
      <c r="Z20" s="12">
        <v>0.152296958941462</v>
      </c>
      <c r="AA20" s="12">
        <v>0.84773689245600803</v>
      </c>
      <c r="AB20" s="12">
        <v>1.0435412679601101E-3</v>
      </c>
      <c r="AC20" s="2">
        <v>1.1084898711147701E-2</v>
      </c>
      <c r="AD20" s="12">
        <v>2.79038674399987E-5</v>
      </c>
      <c r="AE20" s="12">
        <v>5.4684646312446903E-4</v>
      </c>
      <c r="AF20" s="12">
        <v>1.21286537641787E-3</v>
      </c>
      <c r="AG20" s="12">
        <v>1.1710918225224199E-3</v>
      </c>
      <c r="AH20" s="12">
        <v>4.0479054587522897E-3</v>
      </c>
      <c r="AI20" s="12">
        <v>3.1806157798474802E-4</v>
      </c>
      <c r="AJ20" s="12">
        <v>0.69758304966846496</v>
      </c>
      <c r="AK20" s="12">
        <v>9.9638728814946593E-4</v>
      </c>
      <c r="AM20">
        <f t="shared" si="0"/>
        <v>11</v>
      </c>
    </row>
    <row r="21" spans="1:39" x14ac:dyDescent="0.2">
      <c r="A21" t="s">
        <v>37</v>
      </c>
      <c r="B21" s="12">
        <v>0.30574062362090498</v>
      </c>
      <c r="C21" s="12">
        <v>0.29857821741902602</v>
      </c>
      <c r="D21" s="12">
        <v>0.99092394459028799</v>
      </c>
      <c r="E21" s="12">
        <v>0.90002572253813196</v>
      </c>
      <c r="F21" s="12">
        <v>0.85885360746767303</v>
      </c>
      <c r="G21" s="12">
        <v>0.97283036446202797</v>
      </c>
      <c r="H21" s="12">
        <v>0.72436043767633496</v>
      </c>
      <c r="I21" s="12">
        <v>0.68515066384774903</v>
      </c>
      <c r="J21" s="12">
        <v>0.34604422733332302</v>
      </c>
      <c r="K21" s="12">
        <v>0.69562423135661999</v>
      </c>
      <c r="L21" s="12">
        <v>0.84513524356585001</v>
      </c>
      <c r="M21" s="12">
        <v>0.73290649045780198</v>
      </c>
      <c r="N21" s="12">
        <v>0.99021938798268405</v>
      </c>
      <c r="O21" s="12">
        <v>4.8357024810699797E-2</v>
      </c>
      <c r="P21" s="12">
        <v>0.50694191766947505</v>
      </c>
      <c r="Q21" s="12">
        <v>0.18721370982108401</v>
      </c>
      <c r="R21" s="12">
        <v>7.7315173418331704E-2</v>
      </c>
      <c r="S21" s="12">
        <v>3.8282462066284301E-2</v>
      </c>
      <c r="T21" s="12">
        <v>0.88793038176199302</v>
      </c>
      <c r="U21" s="12">
        <v>8.4340939433907497E-2</v>
      </c>
      <c r="V21" s="12">
        <v>0.78154224134007</v>
      </c>
      <c r="W21" s="12">
        <v>0.67955526547426504</v>
      </c>
      <c r="X21" s="12">
        <v>0.33128429701179801</v>
      </c>
      <c r="Y21" s="12">
        <v>0.67383571913945595</v>
      </c>
      <c r="Z21" s="12">
        <v>0.99083254593002401</v>
      </c>
      <c r="AA21" s="12">
        <v>0.50357639269940502</v>
      </c>
      <c r="AB21" s="12">
        <v>1.2655483492228401E-2</v>
      </c>
      <c r="AC21" s="2">
        <v>1.5530939519615599E-2</v>
      </c>
      <c r="AD21" s="12">
        <v>1.04162708795016E-4</v>
      </c>
      <c r="AE21" s="12">
        <v>2.6972201945992401E-3</v>
      </c>
      <c r="AF21" s="12">
        <v>1.3308350376218499E-3</v>
      </c>
      <c r="AG21" s="12">
        <v>6.1164959919573197E-3</v>
      </c>
      <c r="AH21" s="12">
        <v>5.0447240849689498E-3</v>
      </c>
      <c r="AI21" s="12">
        <v>4.3975943812334898E-4</v>
      </c>
      <c r="AJ21" s="12">
        <v>0.44596965444042203</v>
      </c>
      <c r="AK21" s="12">
        <v>1.01085198669026E-3</v>
      </c>
      <c r="AM21">
        <f t="shared" si="0"/>
        <v>11</v>
      </c>
    </row>
    <row r="22" spans="1:39" x14ac:dyDescent="0.2">
      <c r="A22" t="s">
        <v>36</v>
      </c>
      <c r="B22" s="12">
        <v>0.91724522345048198</v>
      </c>
      <c r="C22" s="12">
        <v>2.1610879491163901E-2</v>
      </c>
      <c r="D22" s="12">
        <v>0.74148578302804802</v>
      </c>
      <c r="E22" s="12">
        <v>0.90002572253813196</v>
      </c>
      <c r="F22" s="12">
        <v>0.109487044214016</v>
      </c>
      <c r="G22" s="12">
        <v>0.29105099534564899</v>
      </c>
      <c r="H22" s="12">
        <v>0.16869081662902999</v>
      </c>
      <c r="I22" s="12">
        <v>0.71951417925799199</v>
      </c>
      <c r="J22" s="12">
        <v>0.4202110025452</v>
      </c>
      <c r="K22" s="12">
        <v>0.62691137822058196</v>
      </c>
      <c r="L22" s="12">
        <v>0.44140262562402499</v>
      </c>
      <c r="M22" s="12">
        <v>2.43015527292814E-2</v>
      </c>
      <c r="N22" s="12">
        <v>0.83492113198825002</v>
      </c>
      <c r="O22" s="12">
        <v>0.106252495584613</v>
      </c>
      <c r="P22" s="12">
        <v>4.1260335702911502E-2</v>
      </c>
      <c r="Q22" s="12">
        <v>0.39453596452545397</v>
      </c>
      <c r="R22" s="12">
        <v>0.26004707063017402</v>
      </c>
      <c r="S22" s="12">
        <v>0.460862979306642</v>
      </c>
      <c r="T22" s="12">
        <v>0.56235158905633698</v>
      </c>
      <c r="U22" s="12">
        <v>0.80779870901958595</v>
      </c>
      <c r="V22" s="12">
        <v>0.88450756086112503</v>
      </c>
      <c r="W22" s="12">
        <v>0.63968011598680996</v>
      </c>
      <c r="X22" s="12">
        <v>0.64802891386902395</v>
      </c>
      <c r="Y22" s="12">
        <v>0.972776530711703</v>
      </c>
      <c r="Z22" s="12">
        <v>0.51251456357605096</v>
      </c>
      <c r="AA22" s="12">
        <v>0.204264944483351</v>
      </c>
      <c r="AB22" s="12">
        <v>0.589177879883929</v>
      </c>
      <c r="AC22" s="2">
        <v>2.0155153627206001E-2</v>
      </c>
      <c r="AD22" s="12">
        <v>0.53924234933764004</v>
      </c>
      <c r="AE22" s="12">
        <v>0.13508330060830201</v>
      </c>
      <c r="AF22" s="12">
        <v>0.35492159611601298</v>
      </c>
      <c r="AG22" s="12">
        <v>0.88243737728929394</v>
      </c>
      <c r="AH22" s="12">
        <v>0.562590913428196</v>
      </c>
      <c r="AI22" s="12">
        <v>0.39357360893766602</v>
      </c>
      <c r="AJ22" s="12">
        <v>0.25059112176072401</v>
      </c>
      <c r="AK22" s="12">
        <v>6.7035131980565502E-2</v>
      </c>
      <c r="AM22">
        <f t="shared" si="0"/>
        <v>4</v>
      </c>
    </row>
    <row r="23" spans="1:39" x14ac:dyDescent="0.2">
      <c r="A23" t="s">
        <v>213</v>
      </c>
      <c r="B23" s="12">
        <v>0.37122562028151102</v>
      </c>
      <c r="C23" s="12">
        <v>0.360292066453959</v>
      </c>
      <c r="D23" s="12">
        <v>0.91813041115909699</v>
      </c>
      <c r="E23" s="12">
        <v>0.61388881477649904</v>
      </c>
      <c r="F23" s="12">
        <v>0.71213034156016897</v>
      </c>
      <c r="G23" s="12">
        <v>0.891203966070515</v>
      </c>
      <c r="H23" s="12">
        <v>0.117658553432246</v>
      </c>
      <c r="I23" s="12">
        <v>0.52997029942947904</v>
      </c>
      <c r="J23" s="12">
        <v>0.197738888686596</v>
      </c>
      <c r="K23" s="12">
        <v>0.962025109434548</v>
      </c>
      <c r="L23" s="12">
        <v>0.31555512318696</v>
      </c>
      <c r="M23" s="12">
        <v>0.44278938583708399</v>
      </c>
      <c r="N23" s="12">
        <v>0.21841126938945701</v>
      </c>
      <c r="O23" s="12">
        <v>0.952104154169925</v>
      </c>
      <c r="P23" s="12">
        <v>0.67825471384395597</v>
      </c>
      <c r="Q23" s="12">
        <v>7.8415892015959804E-2</v>
      </c>
      <c r="R23" s="12">
        <v>0.56776281968325604</v>
      </c>
      <c r="S23" s="12">
        <v>0.43105257801802299</v>
      </c>
      <c r="T23" s="12">
        <v>0.64845651605518895</v>
      </c>
      <c r="U23" s="12">
        <v>0.56874657600143697</v>
      </c>
      <c r="V23" s="12">
        <v>0.46587957864569302</v>
      </c>
      <c r="W23" s="12">
        <v>0.234486094697196</v>
      </c>
      <c r="X23" s="12">
        <v>0.37809666720363799</v>
      </c>
      <c r="Y23" s="12">
        <v>0.27289662059956998</v>
      </c>
      <c r="Z23" s="12">
        <v>0.38062916119092099</v>
      </c>
      <c r="AA23" s="12">
        <v>0.192918302542961</v>
      </c>
      <c r="AB23" s="12">
        <v>9.7642310968855308E-3</v>
      </c>
      <c r="AC23" s="2">
        <v>2.6149714293070898E-2</v>
      </c>
      <c r="AD23" s="12">
        <v>0.28988094118463298</v>
      </c>
      <c r="AE23" s="12">
        <v>6.6116688801099804E-2</v>
      </c>
      <c r="AF23" s="12">
        <v>0.42883011824537398</v>
      </c>
      <c r="AG23" s="12">
        <v>0.50041354795071402</v>
      </c>
      <c r="AH23" s="12">
        <v>8.7309986671330594E-2</v>
      </c>
      <c r="AI23" s="12">
        <v>0.41742812881729002</v>
      </c>
      <c r="AJ23" s="12">
        <v>0.263029944217541</v>
      </c>
      <c r="AK23" s="12">
        <v>3.9803666909030803E-2</v>
      </c>
      <c r="AM23">
        <f t="shared" si="0"/>
        <v>3</v>
      </c>
    </row>
    <row r="24" spans="1:39" x14ac:dyDescent="0.2">
      <c r="A24" t="s">
        <v>214</v>
      </c>
      <c r="B24" s="12">
        <v>0.37926695724248199</v>
      </c>
      <c r="C24" s="12">
        <v>0.86698087766994603</v>
      </c>
      <c r="D24" s="12">
        <v>0.99088785831832205</v>
      </c>
      <c r="E24" s="12">
        <v>1</v>
      </c>
      <c r="F24" s="12">
        <v>0.76603295137205996</v>
      </c>
      <c r="G24" s="12">
        <v>0.60801328634141005</v>
      </c>
      <c r="H24" s="12">
        <v>0.43068320966893298</v>
      </c>
      <c r="I24" s="12">
        <v>0.50738109701852496</v>
      </c>
      <c r="J24" s="12">
        <v>0.174982825456269</v>
      </c>
      <c r="K24" s="12">
        <v>0.91469024551892597</v>
      </c>
      <c r="L24" s="12">
        <v>0.46738204399568001</v>
      </c>
      <c r="M24" s="12">
        <v>0.96720481649734102</v>
      </c>
      <c r="N24" s="12">
        <v>0.27336626752313897</v>
      </c>
      <c r="O24" s="12">
        <v>0.36762040742533503</v>
      </c>
      <c r="P24" s="12">
        <v>0.52145498551724601</v>
      </c>
      <c r="Q24" s="12">
        <v>0.19684628528550099</v>
      </c>
      <c r="R24" s="12">
        <v>0.78426714419987797</v>
      </c>
      <c r="S24" s="12">
        <v>0.56472702151792598</v>
      </c>
      <c r="T24" s="12">
        <v>0.51922698752553198</v>
      </c>
      <c r="U24" s="12">
        <v>0.53763035079746002</v>
      </c>
      <c r="V24" s="12">
        <v>0.78069578662654004</v>
      </c>
      <c r="W24" s="12">
        <v>0.28092106748654</v>
      </c>
      <c r="X24" s="12">
        <v>0.50295446931148102</v>
      </c>
      <c r="Y24" s="12">
        <v>0.12312602478206899</v>
      </c>
      <c r="Z24" s="12">
        <v>0.51083929214788204</v>
      </c>
      <c r="AA24" s="12">
        <v>0.25533175807139402</v>
      </c>
      <c r="AB24" s="12">
        <v>1.31322602875656E-2</v>
      </c>
      <c r="AC24" s="2">
        <v>0.118960316256666</v>
      </c>
      <c r="AD24" s="12">
        <v>0.27942671007977699</v>
      </c>
      <c r="AE24" s="12">
        <v>0.173598159988161</v>
      </c>
      <c r="AF24" s="12">
        <v>0.26604231230050301</v>
      </c>
      <c r="AG24" s="12">
        <v>0.56026237408615198</v>
      </c>
      <c r="AH24" s="12">
        <v>3.4976027853948002E-2</v>
      </c>
      <c r="AI24" s="12">
        <v>0.30942201990952001</v>
      </c>
      <c r="AJ24" s="12">
        <v>0.379190899767261</v>
      </c>
      <c r="AK24" s="12">
        <v>0.128776837707504</v>
      </c>
      <c r="AM24">
        <f t="shared" si="0"/>
        <v>2</v>
      </c>
    </row>
    <row r="25" spans="1:39" x14ac:dyDescent="0.2">
      <c r="A25" t="s">
        <v>40</v>
      </c>
      <c r="B25" s="12">
        <v>0.66684998674419205</v>
      </c>
      <c r="C25" s="12">
        <v>7.3134922954272603E-3</v>
      </c>
      <c r="D25" s="12">
        <v>0.86450957336790202</v>
      </c>
      <c r="E25" s="12">
        <v>0.85500289485272496</v>
      </c>
      <c r="F25" s="12">
        <v>0.112128197317943</v>
      </c>
      <c r="G25" s="12">
        <v>0.20759276276262001</v>
      </c>
      <c r="H25" s="12">
        <v>0.10871771830107101</v>
      </c>
      <c r="I25" s="12">
        <v>0.58611654788394596</v>
      </c>
      <c r="J25" s="12">
        <v>0.14616327360605999</v>
      </c>
      <c r="K25" s="12">
        <v>0.78509362176682396</v>
      </c>
      <c r="L25" s="12">
        <v>0.31194505661974697</v>
      </c>
      <c r="M25" s="12">
        <v>9.8793358975455808E-3</v>
      </c>
      <c r="N25" s="12">
        <v>0.93161568358741598</v>
      </c>
      <c r="O25" s="12">
        <v>9.0058158922256798E-2</v>
      </c>
      <c r="P25" s="12">
        <v>5.7009588698014202E-2</v>
      </c>
      <c r="Q25" s="12">
        <v>0.65215768386297202</v>
      </c>
      <c r="R25" s="12">
        <v>0.373896883543682</v>
      </c>
      <c r="S25" s="12">
        <v>0.337127349910052</v>
      </c>
      <c r="T25" s="12">
        <v>0.83869511630084603</v>
      </c>
      <c r="U25" s="12">
        <v>0.71950533052518895</v>
      </c>
      <c r="V25" s="12">
        <v>0.77141494172800995</v>
      </c>
      <c r="W25" s="12">
        <v>0.60080770557218999</v>
      </c>
      <c r="X25" s="12">
        <v>0.60652154039434603</v>
      </c>
      <c r="Y25" s="12">
        <v>0.80238094527488901</v>
      </c>
      <c r="Z25" s="12">
        <v>0.54253269320518105</v>
      </c>
      <c r="AA25" s="12">
        <v>0.20425003985566401</v>
      </c>
      <c r="AB25" s="12">
        <v>0.86315847411824698</v>
      </c>
      <c r="AC25" s="2">
        <v>3.7274577152084098E-2</v>
      </c>
      <c r="AD25" s="12">
        <v>0.46549747365705002</v>
      </c>
      <c r="AE25" s="12">
        <v>0.17529386387218901</v>
      </c>
      <c r="AF25" s="12">
        <v>0.34315082390006102</v>
      </c>
      <c r="AG25" s="12">
        <v>0.69051821907630595</v>
      </c>
      <c r="AH25" s="12">
        <v>0.39449452708341698</v>
      </c>
      <c r="AI25" s="12">
        <v>0.33357386416311902</v>
      </c>
      <c r="AJ25" s="12">
        <v>0.20669330652833501</v>
      </c>
      <c r="AK25" s="12">
        <v>7.7859323748206893E-2</v>
      </c>
      <c r="AM25">
        <f t="shared" si="0"/>
        <v>3</v>
      </c>
    </row>
    <row r="26" spans="1:39" x14ac:dyDescent="0.2">
      <c r="A26" t="s">
        <v>215</v>
      </c>
      <c r="B26" s="12">
        <v>0.96393491705228296</v>
      </c>
      <c r="C26" s="12">
        <v>0.10613279025179501</v>
      </c>
      <c r="D26" s="12">
        <v>0.97235741947761201</v>
      </c>
      <c r="E26" s="12">
        <v>0.59372334530707505</v>
      </c>
      <c r="F26" s="12">
        <v>0.210580934450216</v>
      </c>
      <c r="G26" s="12">
        <v>0.62011114544288204</v>
      </c>
      <c r="H26" s="12">
        <v>0.28273086503712302</v>
      </c>
      <c r="I26" s="12">
        <v>0.14147560640874099</v>
      </c>
      <c r="J26" s="12">
        <v>0.48193600666736203</v>
      </c>
      <c r="K26" s="12">
        <v>0.86616290557045095</v>
      </c>
      <c r="L26" s="12">
        <v>0.13231590054798401</v>
      </c>
      <c r="M26" s="12">
        <v>0.77099405819137201</v>
      </c>
      <c r="N26" s="12">
        <v>3.7645271248695898E-2</v>
      </c>
      <c r="O26" s="12">
        <v>0.87131393466662299</v>
      </c>
      <c r="P26" s="12">
        <v>0.67481211036267497</v>
      </c>
      <c r="Q26" s="12">
        <v>0.131376683352842</v>
      </c>
      <c r="R26" s="12">
        <v>0.79113293141541396</v>
      </c>
      <c r="S26" s="12">
        <v>0.60100194738167101</v>
      </c>
      <c r="T26" s="12">
        <v>0.65618893140355505</v>
      </c>
      <c r="U26" s="12">
        <v>0.85994971297630896</v>
      </c>
      <c r="V26" s="12">
        <v>0.59172065166524401</v>
      </c>
      <c r="W26" s="12">
        <v>0.48451878819365002</v>
      </c>
      <c r="X26" s="12">
        <v>0.425842713671229</v>
      </c>
      <c r="Y26" s="12">
        <v>8.9519700536540195E-2</v>
      </c>
      <c r="Z26" s="12">
        <v>0.60771058420151902</v>
      </c>
      <c r="AA26" s="12">
        <v>0.16999804007396699</v>
      </c>
      <c r="AB26" s="12">
        <v>4.3552118671840397E-2</v>
      </c>
      <c r="AC26" s="2">
        <v>0.260755354397118</v>
      </c>
      <c r="AD26" s="12">
        <v>0.71538097151951796</v>
      </c>
      <c r="AE26" s="12">
        <v>0.50256136084712899</v>
      </c>
      <c r="AF26" s="12">
        <v>0.96300195583820503</v>
      </c>
      <c r="AG26" s="12">
        <v>0.97235741947761201</v>
      </c>
      <c r="AH26" s="12">
        <v>0.136994080646546</v>
      </c>
      <c r="AI26" s="12">
        <v>0.97235741947761201</v>
      </c>
      <c r="AJ26" s="12">
        <v>0.43899611677073702</v>
      </c>
      <c r="AK26" s="12">
        <v>0.45278003693354502</v>
      </c>
      <c r="AM26">
        <f t="shared" si="0"/>
        <v>2</v>
      </c>
    </row>
    <row r="27" spans="1:39" x14ac:dyDescent="0.2">
      <c r="A27" t="s">
        <v>216</v>
      </c>
      <c r="B27" s="12">
        <v>0.88020393143796205</v>
      </c>
      <c r="C27" s="12">
        <v>0.44203202961221399</v>
      </c>
      <c r="D27" s="12">
        <v>0.94475175379618803</v>
      </c>
      <c r="E27" s="12">
        <v>0.78969553698416906</v>
      </c>
      <c r="F27" s="12">
        <v>0.27334186375285802</v>
      </c>
      <c r="G27" s="12">
        <v>0.78205118949379204</v>
      </c>
      <c r="H27" s="12">
        <v>0.54811316992640202</v>
      </c>
      <c r="I27" s="12">
        <v>8.1729432360539006E-2</v>
      </c>
      <c r="J27" s="12">
        <v>0.43313804810052903</v>
      </c>
      <c r="K27" s="12">
        <v>0.86617190926176002</v>
      </c>
      <c r="L27" s="12">
        <v>0.104890994141492</v>
      </c>
      <c r="M27" s="12">
        <v>0.81373062898790705</v>
      </c>
      <c r="N27" s="12">
        <v>5.8509825858173797E-2</v>
      </c>
      <c r="O27" s="12">
        <v>0.83954663477916103</v>
      </c>
      <c r="P27" s="12">
        <v>0.90890823389714004</v>
      </c>
      <c r="Q27" s="12">
        <v>0.24216875632646201</v>
      </c>
      <c r="R27" s="12">
        <v>0.563403956721368</v>
      </c>
      <c r="S27" s="12">
        <v>0.51333354724268498</v>
      </c>
      <c r="T27" s="12">
        <v>0.44539442278961799</v>
      </c>
      <c r="U27" s="12">
        <v>0.99061570051324399</v>
      </c>
      <c r="V27" s="12">
        <v>0.58251450782463898</v>
      </c>
      <c r="W27" s="12">
        <v>0.41745375042959199</v>
      </c>
      <c r="X27" s="12">
        <v>0.43981693810695199</v>
      </c>
      <c r="Y27" s="12">
        <v>0.110964441871063</v>
      </c>
      <c r="Z27" s="12">
        <v>1</v>
      </c>
      <c r="AA27" s="12">
        <v>0.21738210066072999</v>
      </c>
      <c r="AB27" s="12">
        <v>0.10241497329339801</v>
      </c>
      <c r="AC27" s="2">
        <v>0.34661070983938402</v>
      </c>
      <c r="AD27" s="12">
        <v>0.72419910375435703</v>
      </c>
      <c r="AE27" s="12">
        <v>0.64644378983978601</v>
      </c>
      <c r="AF27" s="12">
        <v>0.81660150376694896</v>
      </c>
      <c r="AG27" s="12">
        <v>0.96315146200674195</v>
      </c>
      <c r="AH27" s="12">
        <v>9.9279864141094701E-2</v>
      </c>
      <c r="AI27" s="12">
        <v>0.88064826582281297</v>
      </c>
      <c r="AJ27" s="12">
        <v>0.452810728786252</v>
      </c>
      <c r="AK27" s="12">
        <v>0.70309670602362895</v>
      </c>
      <c r="AM27">
        <f t="shared" si="0"/>
        <v>0</v>
      </c>
    </row>
    <row r="28" spans="1:39" x14ac:dyDescent="0.2">
      <c r="A28" t="s">
        <v>43</v>
      </c>
      <c r="B28" s="12">
        <v>0.90546580892899098</v>
      </c>
      <c r="C28" s="12">
        <v>7.4425676001678404E-2</v>
      </c>
      <c r="D28" s="12">
        <v>0.53150616003495899</v>
      </c>
      <c r="E28" s="12">
        <v>1</v>
      </c>
      <c r="F28" s="12">
        <v>0.10429587089188599</v>
      </c>
      <c r="G28" s="12">
        <v>0.38197723816819801</v>
      </c>
      <c r="H28" s="12">
        <v>0.305888826552698</v>
      </c>
      <c r="I28" s="12">
        <v>0.78988387100367397</v>
      </c>
      <c r="J28" s="12">
        <v>0.92762600272839302</v>
      </c>
      <c r="K28" s="12">
        <v>0.42009355021383599</v>
      </c>
      <c r="L28" s="12">
        <v>0.62936152641999499</v>
      </c>
      <c r="M28" s="12">
        <v>9.0488612554249698E-2</v>
      </c>
      <c r="N28" s="12">
        <v>0.92187068825979701</v>
      </c>
      <c r="O28" s="12">
        <v>0.201818429636582</v>
      </c>
      <c r="P28" s="12">
        <v>3.43245041252229E-2</v>
      </c>
      <c r="Q28" s="12">
        <v>0.292864552099944</v>
      </c>
      <c r="R28" s="12">
        <v>0.23109938455580201</v>
      </c>
      <c r="S28" s="12">
        <v>0.63960323016221199</v>
      </c>
      <c r="T28" s="12">
        <v>0.47131148396866102</v>
      </c>
      <c r="U28" s="12">
        <v>0.96303836878788196</v>
      </c>
      <c r="V28" s="12">
        <v>0.50060813724155295</v>
      </c>
      <c r="W28" s="12">
        <v>0.62008273698737204</v>
      </c>
      <c r="X28" s="12">
        <v>0.82398657784933305</v>
      </c>
      <c r="Y28" s="12">
        <v>0.81117779052147099</v>
      </c>
      <c r="Z28" s="12">
        <v>0.56559269460685402</v>
      </c>
      <c r="AA28" s="12">
        <v>0.34620508191425398</v>
      </c>
      <c r="AB28" s="12">
        <v>0.34605481886536199</v>
      </c>
      <c r="AC28" s="2">
        <v>1.50142744689662E-2</v>
      </c>
      <c r="AD28" s="12">
        <v>0.71083944280208999</v>
      </c>
      <c r="AE28" s="12">
        <v>0.13204503005200599</v>
      </c>
      <c r="AF28" s="12">
        <v>0.27788459286626299</v>
      </c>
      <c r="AG28" s="12">
        <v>0.89141162415497599</v>
      </c>
      <c r="AH28" s="12">
        <v>0.66613939887632401</v>
      </c>
      <c r="AI28" s="12">
        <v>0.45274281730629701</v>
      </c>
      <c r="AJ28" s="12">
        <v>0.322292870615286</v>
      </c>
      <c r="AK28" s="12">
        <v>7.9776595810953005E-2</v>
      </c>
      <c r="AM28">
        <f t="shared" si="0"/>
        <v>2</v>
      </c>
    </row>
    <row r="29" spans="1:39" x14ac:dyDescent="0.2">
      <c r="A29" t="s">
        <v>217</v>
      </c>
      <c r="B29" s="12">
        <v>0.10696459105178401</v>
      </c>
      <c r="C29" s="12">
        <v>0.91777659684466495</v>
      </c>
      <c r="D29" s="12">
        <v>0.45028489460693999</v>
      </c>
      <c r="E29" s="12">
        <v>1</v>
      </c>
      <c r="F29" s="12">
        <v>0.39732142327053499</v>
      </c>
      <c r="G29" s="12">
        <v>0.53759334807723402</v>
      </c>
      <c r="H29" s="12">
        <v>5.9113215516346303E-2</v>
      </c>
      <c r="I29" s="12">
        <v>0.624677333359835</v>
      </c>
      <c r="J29" s="12">
        <v>6.9505227043417203E-2</v>
      </c>
      <c r="K29" s="12">
        <v>0.512034297942489</v>
      </c>
      <c r="L29" s="12">
        <v>0.98156463288279705</v>
      </c>
      <c r="M29" s="12">
        <v>0.36497386848416102</v>
      </c>
      <c r="N29" s="12">
        <v>0.96067550948413105</v>
      </c>
      <c r="O29" s="12">
        <v>0.60211804181878503</v>
      </c>
      <c r="P29" s="12">
        <v>0.82071458886805104</v>
      </c>
      <c r="Q29" s="12">
        <v>9.6528043539004793E-2</v>
      </c>
      <c r="R29" s="12">
        <v>0.13934209367148701</v>
      </c>
      <c r="S29" s="12">
        <v>0.40999215911562398</v>
      </c>
      <c r="T29" s="12">
        <v>0.72904941656598199</v>
      </c>
      <c r="U29" s="12">
        <v>0.36357501577416701</v>
      </c>
      <c r="V29" s="12">
        <v>0.55905030799993205</v>
      </c>
      <c r="W29" s="12">
        <v>0.16619402100627101</v>
      </c>
      <c r="X29" s="12">
        <v>0.50981489762853305</v>
      </c>
      <c r="Y29" s="12">
        <v>0.58297293443970699</v>
      </c>
      <c r="Z29" s="12">
        <v>0.139174743057392</v>
      </c>
      <c r="AA29" s="12">
        <v>0.19223783429858199</v>
      </c>
      <c r="AB29" s="12">
        <v>1.67453764157705E-3</v>
      </c>
      <c r="AC29" s="2">
        <v>3.2651957762689699E-3</v>
      </c>
      <c r="AD29" s="12">
        <v>5.9155162684795599E-2</v>
      </c>
      <c r="AE29" s="12">
        <v>3.7262978863932599E-3</v>
      </c>
      <c r="AF29" s="12">
        <v>0.24144474572640001</v>
      </c>
      <c r="AG29" s="12">
        <v>0.21669781487261</v>
      </c>
      <c r="AH29" s="12">
        <v>0.11516678710797899</v>
      </c>
      <c r="AI29" s="12">
        <v>0.18455350820789199</v>
      </c>
      <c r="AJ29" s="12">
        <v>0.18079768727371001</v>
      </c>
      <c r="AK29" s="12">
        <v>3.5362634277669898E-3</v>
      </c>
      <c r="AM29">
        <f t="shared" si="0"/>
        <v>4</v>
      </c>
    </row>
    <row r="30" spans="1:39" x14ac:dyDescent="0.2">
      <c r="A30" t="s">
        <v>218</v>
      </c>
      <c r="B30" s="12">
        <v>8.8862390486107307E-2</v>
      </c>
      <c r="C30" s="12">
        <v>0.29593837926748001</v>
      </c>
      <c r="D30" s="12">
        <v>0.65554575379049596</v>
      </c>
      <c r="E30" s="12">
        <v>0.756521872476277</v>
      </c>
      <c r="F30" s="12">
        <v>0.133100189252048</v>
      </c>
      <c r="G30" s="12">
        <v>0.197083244481361</v>
      </c>
      <c r="H30" s="12">
        <v>0.257493703991858</v>
      </c>
      <c r="I30" s="12">
        <v>0.73552847801214105</v>
      </c>
      <c r="J30" s="12">
        <v>3.9906273104759998E-2</v>
      </c>
      <c r="K30" s="12">
        <v>0.75661111123843405</v>
      </c>
      <c r="L30" s="12">
        <v>0.80830664588191303</v>
      </c>
      <c r="M30" s="12">
        <v>0.83688538674364799</v>
      </c>
      <c r="N30" s="12">
        <v>0.80528503999583001</v>
      </c>
      <c r="O30" s="12">
        <v>0.19247034726842099</v>
      </c>
      <c r="P30" s="12">
        <v>0.28457116586502301</v>
      </c>
      <c r="Q30" s="12">
        <v>0.110786229512992</v>
      </c>
      <c r="R30" s="12">
        <v>0.13004901940917399</v>
      </c>
      <c r="S30" s="12">
        <v>0.51742956980921695</v>
      </c>
      <c r="T30" s="12">
        <v>0.72906675228902496</v>
      </c>
      <c r="U30" s="12">
        <v>0.388729843008148</v>
      </c>
      <c r="V30" s="12">
        <v>0.88387919564419504</v>
      </c>
      <c r="W30" s="12">
        <v>0.23380173545933999</v>
      </c>
      <c r="X30" s="12">
        <v>0.66322499544041003</v>
      </c>
      <c r="Y30" s="12">
        <v>0.35420918461386502</v>
      </c>
      <c r="Z30" s="12">
        <v>0.13312848419605999</v>
      </c>
      <c r="AA30" s="12">
        <v>0.38720784477145298</v>
      </c>
      <c r="AB30" s="12">
        <v>1.4296175524573899E-3</v>
      </c>
      <c r="AC30" s="2">
        <v>1.9481952024315099E-2</v>
      </c>
      <c r="AD30" s="12">
        <v>4.0366457064479798E-2</v>
      </c>
      <c r="AE30" s="12">
        <v>1.14867611593155E-2</v>
      </c>
      <c r="AF30" s="12">
        <v>0.10056429638577701</v>
      </c>
      <c r="AG30" s="12">
        <v>0.18839619595548299</v>
      </c>
      <c r="AH30" s="12">
        <v>2.1119018875438E-2</v>
      </c>
      <c r="AI30" s="12">
        <v>5.4663935891675203E-2</v>
      </c>
      <c r="AJ30" s="12">
        <v>0.29795306160816798</v>
      </c>
      <c r="AK30" s="12">
        <v>1.4841019517452E-2</v>
      </c>
      <c r="AM30">
        <f t="shared" si="0"/>
        <v>7</v>
      </c>
    </row>
    <row r="31" spans="1:39" x14ac:dyDescent="0.2">
      <c r="A31" t="s">
        <v>46</v>
      </c>
      <c r="B31" s="12">
        <v>0.65606789714777003</v>
      </c>
      <c r="C31" s="12">
        <v>1.8199327464216999E-2</v>
      </c>
      <c r="D31" s="12">
        <v>0.69049888323412001</v>
      </c>
      <c r="E31" s="12">
        <v>0.74910922906705801</v>
      </c>
      <c r="F31" s="12">
        <v>4.1414022460427698E-2</v>
      </c>
      <c r="G31" s="12">
        <v>0.28075216833695799</v>
      </c>
      <c r="H31" s="12">
        <v>0.11380122888595599</v>
      </c>
      <c r="I31" s="12">
        <v>0.78988387100367397</v>
      </c>
      <c r="J31" s="12">
        <v>0.369736528799613</v>
      </c>
      <c r="K31" s="12">
        <v>0.48420949351139603</v>
      </c>
      <c r="L31" s="12">
        <v>0.65404318602658496</v>
      </c>
      <c r="M31" s="12">
        <v>3.2086127331717E-2</v>
      </c>
      <c r="N31" s="12">
        <v>0.59807761869042098</v>
      </c>
      <c r="O31" s="12">
        <v>0.14542580804842101</v>
      </c>
      <c r="P31" s="12">
        <v>3.2251220721860298E-2</v>
      </c>
      <c r="Q31" s="12">
        <v>0.49363252091737497</v>
      </c>
      <c r="R31" s="12">
        <v>0.44795308455128802</v>
      </c>
      <c r="S31" s="12">
        <v>0.28148771301496001</v>
      </c>
      <c r="T31" s="12">
        <v>0.54137911912565295</v>
      </c>
      <c r="U31" s="12">
        <v>0.98151422367433605</v>
      </c>
      <c r="V31" s="12">
        <v>0.68224428272502402</v>
      </c>
      <c r="W31" s="12">
        <v>0.76192949035525004</v>
      </c>
      <c r="X31" s="12">
        <v>0.778747083199131</v>
      </c>
      <c r="Y31" s="12">
        <v>0.82886783028866495</v>
      </c>
      <c r="Z31" s="12">
        <v>0.89032493717689998</v>
      </c>
      <c r="AA31" s="12">
        <v>0.22436146395876999</v>
      </c>
      <c r="AB31" s="12">
        <v>0.49778805164141599</v>
      </c>
      <c r="AC31" s="2">
        <v>1.7131398715306698E-2</v>
      </c>
      <c r="AD31" s="12">
        <v>0.53920225319947201</v>
      </c>
      <c r="AE31" s="12">
        <v>0.157536960387057</v>
      </c>
      <c r="AF31" s="12">
        <v>0.45782946607111502</v>
      </c>
      <c r="AG31" s="12">
        <v>0.87345516812423796</v>
      </c>
      <c r="AH31" s="12">
        <v>0.44007127744341401</v>
      </c>
      <c r="AI31" s="12">
        <v>0.46655411331185898</v>
      </c>
      <c r="AJ31" s="12">
        <v>0.19465766018160599</v>
      </c>
      <c r="AK31" s="12">
        <v>0.10377064021752901</v>
      </c>
      <c r="AM31">
        <f t="shared" si="0"/>
        <v>5</v>
      </c>
    </row>
    <row r="32" spans="1:39" x14ac:dyDescent="0.2">
      <c r="A32" t="s">
        <v>219</v>
      </c>
      <c r="B32" s="12">
        <v>0.42970553267882899</v>
      </c>
      <c r="C32" s="12">
        <v>0.18990208341777201</v>
      </c>
      <c r="D32" s="12">
        <v>0.21251215857296901</v>
      </c>
      <c r="E32" s="12">
        <v>0.626908197907591</v>
      </c>
      <c r="F32" s="12">
        <v>1</v>
      </c>
      <c r="G32" s="12">
        <v>0.93261222155197199</v>
      </c>
      <c r="H32" s="12">
        <v>0.91325496098341297</v>
      </c>
      <c r="I32" s="12">
        <v>0.85331688449922105</v>
      </c>
      <c r="J32" s="12">
        <v>0.24618628973244999</v>
      </c>
      <c r="K32" s="12">
        <v>0.60501493369455095</v>
      </c>
      <c r="L32" s="12">
        <v>0.25554418905839499</v>
      </c>
      <c r="M32" s="12">
        <v>0.85023494104208797</v>
      </c>
      <c r="N32" s="12">
        <v>0.21530003614419699</v>
      </c>
      <c r="O32" s="12">
        <v>0.30844722183651202</v>
      </c>
      <c r="P32" s="12">
        <v>7.8648368064390795E-2</v>
      </c>
      <c r="Q32" s="12">
        <v>0.55774493656572599</v>
      </c>
      <c r="R32" s="12">
        <v>0.714494894969113</v>
      </c>
      <c r="S32" s="12">
        <v>9.5132169446975501E-2</v>
      </c>
      <c r="T32" s="12">
        <v>0.28629321648499301</v>
      </c>
      <c r="U32" s="12">
        <v>0.204239888278647</v>
      </c>
      <c r="V32" s="12">
        <v>5.7847406451349503E-2</v>
      </c>
      <c r="W32" s="12">
        <v>4.9624709679050499E-2</v>
      </c>
      <c r="X32" s="12">
        <v>7.4117763531304998E-3</v>
      </c>
      <c r="Y32" s="12">
        <v>0.255223424686009</v>
      </c>
      <c r="Z32" s="12">
        <v>0.67764984502291303</v>
      </c>
      <c r="AA32" s="12">
        <v>0.30928860060061603</v>
      </c>
      <c r="AB32" s="12">
        <v>0.20794278219623899</v>
      </c>
      <c r="AC32" s="2">
        <v>0.49720181936428998</v>
      </c>
      <c r="AD32" s="12">
        <v>0.68418897130686296</v>
      </c>
      <c r="AE32" s="12">
        <v>0.33634224225760401</v>
      </c>
      <c r="AF32" s="12">
        <v>0.52744691515586395</v>
      </c>
      <c r="AG32" s="12">
        <v>0.67183448828606196</v>
      </c>
      <c r="AH32" s="12">
        <v>0.62895894566346</v>
      </c>
      <c r="AI32" s="12">
        <v>0.80872188361897801</v>
      </c>
      <c r="AJ32" s="12">
        <v>0.37692593307865102</v>
      </c>
      <c r="AK32" s="12">
        <v>0.31508365060191601</v>
      </c>
      <c r="AM32">
        <f t="shared" si="0"/>
        <v>2</v>
      </c>
    </row>
    <row r="33" spans="1:39" x14ac:dyDescent="0.2">
      <c r="A33" t="s">
        <v>220</v>
      </c>
      <c r="B33" s="12">
        <v>0.42972273429982299</v>
      </c>
      <c r="C33" s="12">
        <v>0.33917014910943999</v>
      </c>
      <c r="D33" s="12">
        <v>0.25524114563664801</v>
      </c>
      <c r="E33" s="12">
        <v>0.61833133263586604</v>
      </c>
      <c r="F33" s="12">
        <v>0.79108755650020102</v>
      </c>
      <c r="G33" s="12">
        <v>0.94222294807281803</v>
      </c>
      <c r="H33" s="12">
        <v>0.71653072203132195</v>
      </c>
      <c r="I33" s="12">
        <v>0.73001062751131496</v>
      </c>
      <c r="J33" s="12">
        <v>0.27167110810401202</v>
      </c>
      <c r="K33" s="12">
        <v>0.54485839939029401</v>
      </c>
      <c r="L33" s="12">
        <v>0.29309002455526401</v>
      </c>
      <c r="M33" s="12">
        <v>0.78258228131573104</v>
      </c>
      <c r="N33" s="12">
        <v>0.26199411573583598</v>
      </c>
      <c r="O33" s="12">
        <v>0.37285315427404198</v>
      </c>
      <c r="P33" s="12">
        <v>0.210468751332758</v>
      </c>
      <c r="Q33" s="12">
        <v>0.68287400796248998</v>
      </c>
      <c r="R33" s="12">
        <v>0.65885271848207505</v>
      </c>
      <c r="S33" s="12">
        <v>0.13182129193949901</v>
      </c>
      <c r="T33" s="12">
        <v>0.25032947069633399</v>
      </c>
      <c r="U33" s="12">
        <v>0.17127446378064201</v>
      </c>
      <c r="V33" s="12">
        <v>0.106142520457471</v>
      </c>
      <c r="W33" s="12">
        <v>4.3206123957138597E-2</v>
      </c>
      <c r="X33" s="12">
        <v>1.2304303627956001E-2</v>
      </c>
      <c r="Y33" s="12">
        <v>0.19115925674928899</v>
      </c>
      <c r="Z33" s="12">
        <v>0.77857267307296596</v>
      </c>
      <c r="AA33" s="12">
        <v>0.245268897564936</v>
      </c>
      <c r="AB33" s="12">
        <v>0.16341647749656599</v>
      </c>
      <c r="AC33" s="2">
        <v>0.82762237919919002</v>
      </c>
      <c r="AD33" s="12">
        <v>0.76737536384468596</v>
      </c>
      <c r="AE33" s="12">
        <v>0.49783675995925802</v>
      </c>
      <c r="AF33" s="12">
        <v>0.59287699738606703</v>
      </c>
      <c r="AG33" s="12">
        <v>0.61972813783187097</v>
      </c>
      <c r="AH33" s="12">
        <v>0.41833252675729499</v>
      </c>
      <c r="AI33" s="12">
        <v>1</v>
      </c>
      <c r="AJ33" s="12">
        <v>0.39686601288019302</v>
      </c>
      <c r="AK33" s="12">
        <v>0.36401127106014203</v>
      </c>
      <c r="AM33">
        <f t="shared" si="0"/>
        <v>2</v>
      </c>
    </row>
    <row r="34" spans="1:39" x14ac:dyDescent="0.2">
      <c r="A34" t="s">
        <v>49</v>
      </c>
      <c r="B34" s="12">
        <v>0.92902884366507799</v>
      </c>
      <c r="C34" s="12">
        <v>1.9502098399219101E-2</v>
      </c>
      <c r="D34" s="12">
        <v>0.64091355577706099</v>
      </c>
      <c r="E34" s="12">
        <v>0.97266609618285604</v>
      </c>
      <c r="F34" s="12">
        <v>0.21316201431807699</v>
      </c>
      <c r="G34" s="12">
        <v>0.26100869123687298</v>
      </c>
      <c r="H34" s="12">
        <v>0.20667835267839599</v>
      </c>
      <c r="I34" s="12">
        <v>0.73689950565954798</v>
      </c>
      <c r="J34" s="12">
        <v>0.413664470117517</v>
      </c>
      <c r="K34" s="12">
        <v>0.74887608615685097</v>
      </c>
      <c r="L34" s="12">
        <v>0.48334465112835201</v>
      </c>
      <c r="M34" s="12">
        <v>2.99638321880847E-2</v>
      </c>
      <c r="N34" s="12">
        <v>0.95112310227879304</v>
      </c>
      <c r="O34" s="12">
        <v>9.7871559543765904E-2</v>
      </c>
      <c r="P34" s="12">
        <v>4.6486168420248997E-2</v>
      </c>
      <c r="Q34" s="12">
        <v>0.40384119553886</v>
      </c>
      <c r="R34" s="12">
        <v>0.25503261918097497</v>
      </c>
      <c r="S34" s="12">
        <v>0.63961426010766398</v>
      </c>
      <c r="T34" s="12">
        <v>0.33947097671520798</v>
      </c>
      <c r="U34" s="12">
        <v>0.71084854016300902</v>
      </c>
      <c r="V34" s="12">
        <v>0.92634632503184899</v>
      </c>
      <c r="W34" s="12">
        <v>0.36344828358778197</v>
      </c>
      <c r="X34" s="12">
        <v>0.60650968465260402</v>
      </c>
      <c r="Y34" s="12">
        <v>0.82887338063788996</v>
      </c>
      <c r="Z34" s="12">
        <v>0.44821943810877202</v>
      </c>
      <c r="AA34" s="12">
        <v>0.11643656775098001</v>
      </c>
      <c r="AB34" s="12">
        <v>0.73896023792839904</v>
      </c>
      <c r="AC34" s="2">
        <v>3.11580202550749E-2</v>
      </c>
      <c r="AD34" s="12">
        <v>0.71084854016300902</v>
      </c>
      <c r="AE34" s="12">
        <v>0.16801725906579801</v>
      </c>
      <c r="AF34" s="12">
        <v>0.26300679794413401</v>
      </c>
      <c r="AG34" s="12">
        <v>0.69891251545516198</v>
      </c>
      <c r="AH34" s="12">
        <v>0.74196256250060399</v>
      </c>
      <c r="AI34" s="12">
        <v>0.39988053855334998</v>
      </c>
      <c r="AJ34" s="12">
        <v>0.327902076305983</v>
      </c>
      <c r="AK34" s="12">
        <v>5.3119968646832397E-2</v>
      </c>
      <c r="AM34">
        <f t="shared" si="0"/>
        <v>4</v>
      </c>
    </row>
    <row r="35" spans="1:39" x14ac:dyDescent="0.2">
      <c r="A35" t="s">
        <v>221</v>
      </c>
      <c r="B35" s="12">
        <v>0.42957950836268599</v>
      </c>
      <c r="C35" s="12">
        <v>0.87711631074672303</v>
      </c>
      <c r="D35" s="12">
        <v>0.42398702120867598</v>
      </c>
      <c r="E35" s="12">
        <v>0.68815691369659104</v>
      </c>
      <c r="F35" s="12">
        <v>0.65101807358974895</v>
      </c>
      <c r="G35" s="12">
        <v>1</v>
      </c>
      <c r="H35" s="12">
        <v>7.1131287219414405E-2</v>
      </c>
      <c r="I35" s="12">
        <v>0.709741491537347</v>
      </c>
      <c r="J35" s="12">
        <v>0.33258052056186699</v>
      </c>
      <c r="K35" s="12">
        <v>0.63396315615683996</v>
      </c>
      <c r="L35" s="12">
        <v>0.54856424741411203</v>
      </c>
      <c r="M35" s="12">
        <v>0.53738304860437003</v>
      </c>
      <c r="N35" s="12">
        <v>0.278744532363084</v>
      </c>
      <c r="O35" s="12">
        <v>0.50876951425921602</v>
      </c>
      <c r="P35" s="12">
        <v>0.31453400326001801</v>
      </c>
      <c r="Q35" s="12">
        <v>7.0240460265670698E-2</v>
      </c>
      <c r="R35" s="12">
        <v>0.21133249098700899</v>
      </c>
      <c r="S35" s="12">
        <v>0.953139700121299</v>
      </c>
      <c r="T35" s="12">
        <v>0.71764662853849903</v>
      </c>
      <c r="U35" s="12">
        <v>0.88899481743401498</v>
      </c>
      <c r="V35" s="12">
        <v>0.78067449904472497</v>
      </c>
      <c r="W35" s="12">
        <v>0.65819682300206295</v>
      </c>
      <c r="X35" s="12">
        <v>0.58876041633857801</v>
      </c>
      <c r="Y35" s="12">
        <v>0.14064124586478199</v>
      </c>
      <c r="Z35" s="12">
        <v>0.20034002482848901</v>
      </c>
      <c r="AA35" s="12">
        <v>0.30396931460374099</v>
      </c>
      <c r="AB35" s="12">
        <v>1.1902573267443499E-2</v>
      </c>
      <c r="AC35" s="2">
        <v>2.8679375290752401E-2</v>
      </c>
      <c r="AD35" s="12">
        <v>0.36427696827293699</v>
      </c>
      <c r="AE35" s="12">
        <v>0.121870491208062</v>
      </c>
      <c r="AF35" s="12">
        <v>0.19111803853426901</v>
      </c>
      <c r="AG35" s="12">
        <v>0.21737052655549299</v>
      </c>
      <c r="AH35" s="12">
        <v>7.7249855706731596E-2</v>
      </c>
      <c r="AI35" s="12">
        <v>0.230417144407571</v>
      </c>
      <c r="AJ35" s="12">
        <v>0.36688733294119102</v>
      </c>
      <c r="AK35" s="12">
        <v>8.4584065992491006E-2</v>
      </c>
      <c r="AM35">
        <f t="shared" si="0"/>
        <v>2</v>
      </c>
    </row>
    <row r="36" spans="1:39" x14ac:dyDescent="0.2">
      <c r="A36" t="s">
        <v>222</v>
      </c>
      <c r="B36" s="12">
        <v>0.60195746356869495</v>
      </c>
      <c r="C36" s="12">
        <v>0.28489453470193998</v>
      </c>
      <c r="D36" s="12">
        <v>0.40444691835868402</v>
      </c>
      <c r="E36" s="12">
        <v>0.88150565359329203</v>
      </c>
      <c r="F36" s="12">
        <v>0.43912204434126201</v>
      </c>
      <c r="G36" s="12">
        <v>0.81082748172083596</v>
      </c>
      <c r="H36" s="12">
        <v>0.25820588614112799</v>
      </c>
      <c r="I36" s="12">
        <v>0.553087517701221</v>
      </c>
      <c r="J36" s="12">
        <v>0.118398676708232</v>
      </c>
      <c r="K36" s="12">
        <v>0.52814251743067597</v>
      </c>
      <c r="L36" s="12">
        <v>0.43958879860685701</v>
      </c>
      <c r="M36" s="12">
        <v>0.92357359166222397</v>
      </c>
      <c r="N36" s="12">
        <v>0.22306609015527701</v>
      </c>
      <c r="O36" s="12">
        <v>0.155176519810208</v>
      </c>
      <c r="P36" s="12">
        <v>7.6317474318563103E-2</v>
      </c>
      <c r="Q36" s="12">
        <v>7.2906483648232198E-2</v>
      </c>
      <c r="R36" s="12">
        <v>0.334985713383044</v>
      </c>
      <c r="S36" s="12">
        <v>0.91576838749968204</v>
      </c>
      <c r="T36" s="12">
        <v>0.56079859063643001</v>
      </c>
      <c r="U36" s="12">
        <v>0.80704953105769806</v>
      </c>
      <c r="V36" s="12">
        <v>0.90502214914441304</v>
      </c>
      <c r="W36" s="12">
        <v>0.599372903779954</v>
      </c>
      <c r="X36" s="12">
        <v>0.54894751538469599</v>
      </c>
      <c r="Y36" s="12">
        <v>7.6694369039368507E-2</v>
      </c>
      <c r="Z36" s="12">
        <v>0.36212919365103102</v>
      </c>
      <c r="AA36" s="12">
        <v>0.50188123139649299</v>
      </c>
      <c r="AB36" s="12">
        <v>6.0065967680712297E-2</v>
      </c>
      <c r="AC36" s="2">
        <v>5.4637729950077901E-2</v>
      </c>
      <c r="AD36" s="12">
        <v>0.222021501606672</v>
      </c>
      <c r="AE36" s="12">
        <v>0.19672046580625299</v>
      </c>
      <c r="AF36" s="12">
        <v>8.7549882769441006E-2</v>
      </c>
      <c r="AG36" s="12">
        <v>0.19686651506769801</v>
      </c>
      <c r="AH36" s="12">
        <v>2.47416825573883E-2</v>
      </c>
      <c r="AI36" s="12">
        <v>0.13462713490049799</v>
      </c>
      <c r="AJ36" s="12">
        <v>0.25820588614112799</v>
      </c>
      <c r="AK36" s="12">
        <v>0.28818209432232</v>
      </c>
      <c r="AM36">
        <f t="shared" si="0"/>
        <v>1</v>
      </c>
    </row>
    <row r="37" spans="1:39" x14ac:dyDescent="0.2">
      <c r="A37" t="s">
        <v>52</v>
      </c>
      <c r="B37" s="12">
        <v>0.59299129437574305</v>
      </c>
      <c r="C37" s="12">
        <v>2.1576370453318901E-2</v>
      </c>
      <c r="D37" s="12">
        <v>0.82884007044011998</v>
      </c>
      <c r="E37" s="12">
        <v>0.936263734254837</v>
      </c>
      <c r="F37" s="12">
        <v>4.0212870156973203E-2</v>
      </c>
      <c r="G37" s="12">
        <v>0.312172668840344</v>
      </c>
      <c r="H37" s="12">
        <v>0.25046624640119503</v>
      </c>
      <c r="I37" s="12">
        <v>0.46539456668252299</v>
      </c>
      <c r="J37" s="12">
        <v>0.44675014078775399</v>
      </c>
      <c r="K37" s="12">
        <v>0.60182147667764097</v>
      </c>
      <c r="L37" s="12">
        <v>0.52731240081048603</v>
      </c>
      <c r="M37" s="12">
        <v>1.6873049415740599E-2</v>
      </c>
      <c r="N37" s="12">
        <v>0.77792855149881401</v>
      </c>
      <c r="O37" s="12">
        <v>4.3943269577228598E-2</v>
      </c>
      <c r="P37" s="12">
        <v>4.3758795081805302E-2</v>
      </c>
      <c r="Q37" s="12">
        <v>0.514880161248776</v>
      </c>
      <c r="R37" s="12">
        <v>0.26497125247444703</v>
      </c>
      <c r="S37" s="12">
        <v>0.48969884684764198</v>
      </c>
      <c r="T37" s="12">
        <v>1</v>
      </c>
      <c r="U37" s="12">
        <v>0.807749035038973</v>
      </c>
      <c r="V37" s="12">
        <v>0.98946128130488498</v>
      </c>
      <c r="W37" s="12">
        <v>0.89045671337292198</v>
      </c>
      <c r="X37" s="12">
        <v>0.53490346361637897</v>
      </c>
      <c r="Y37" s="12">
        <v>0.87343449388661998</v>
      </c>
      <c r="Z37" s="12">
        <v>0.37617843640223497</v>
      </c>
      <c r="AA37" s="12">
        <v>0.51221320598780595</v>
      </c>
      <c r="AB37" s="12">
        <v>0.36390699831904499</v>
      </c>
      <c r="AC37" s="2">
        <v>2.4334351466313801E-2</v>
      </c>
      <c r="AD37" s="12">
        <v>0.61016617810921203</v>
      </c>
      <c r="AE37" s="12">
        <v>0.17153500148554399</v>
      </c>
      <c r="AF37" s="12">
        <v>0.170419272198191</v>
      </c>
      <c r="AG37" s="12">
        <v>0.81114726703978501</v>
      </c>
      <c r="AH37" s="12">
        <v>0.306766938611507</v>
      </c>
      <c r="AI37" s="12">
        <v>0.16508714550881301</v>
      </c>
      <c r="AJ37" s="12">
        <v>0.13607457742271101</v>
      </c>
      <c r="AK37" s="12">
        <v>0.14844219824172</v>
      </c>
      <c r="AM37">
        <f t="shared" si="0"/>
        <v>6</v>
      </c>
    </row>
    <row r="38" spans="1:39" x14ac:dyDescent="0.2">
      <c r="A38" t="s">
        <v>223</v>
      </c>
      <c r="B38" s="12">
        <v>0.34695387713015502</v>
      </c>
      <c r="C38" s="12">
        <v>0.54409923358246004</v>
      </c>
      <c r="D38" s="12">
        <v>0.59077288656728999</v>
      </c>
      <c r="E38" s="12">
        <v>0.38267950988224703</v>
      </c>
      <c r="F38" s="12">
        <v>0.98097430367430605</v>
      </c>
      <c r="G38" s="12">
        <v>0.82825145945482304</v>
      </c>
      <c r="H38" s="12">
        <v>2.72394436589516E-2</v>
      </c>
      <c r="I38" s="12">
        <v>0.45588149187128602</v>
      </c>
      <c r="J38" s="12">
        <v>0.43078344343217301</v>
      </c>
      <c r="K38" s="12">
        <v>0.914540311066526</v>
      </c>
      <c r="L38" s="12">
        <v>0.30918807384988101</v>
      </c>
      <c r="M38" s="12">
        <v>0.124136671575728</v>
      </c>
      <c r="N38" s="12">
        <v>0.43732202919848701</v>
      </c>
      <c r="O38" s="12">
        <v>0.41090370048074998</v>
      </c>
      <c r="P38" s="12">
        <v>0.38489823525486</v>
      </c>
      <c r="Q38" s="12">
        <v>0.30573214235684298</v>
      </c>
      <c r="R38" s="12">
        <v>0.43831506924768998</v>
      </c>
      <c r="S38" s="12">
        <v>0.13488775377642501</v>
      </c>
      <c r="T38" s="12">
        <v>0.28422567089004103</v>
      </c>
      <c r="U38" s="12">
        <v>0.11847760588204199</v>
      </c>
      <c r="V38" s="12">
        <v>0.24250881388388801</v>
      </c>
      <c r="W38" s="12">
        <v>0.183708979085209</v>
      </c>
      <c r="X38" s="12">
        <v>0.14434920181418401</v>
      </c>
      <c r="Y38" s="12">
        <v>0.34817070682872298</v>
      </c>
      <c r="Z38" s="12">
        <v>0.495363243731682</v>
      </c>
      <c r="AA38" s="12">
        <v>0.12081330689986799</v>
      </c>
      <c r="AB38" s="12">
        <v>1.7287562203575999E-2</v>
      </c>
      <c r="AC38" s="2">
        <v>4.5740176130145402E-2</v>
      </c>
      <c r="AD38" s="12">
        <v>0.25354966890304897</v>
      </c>
      <c r="AE38" s="12">
        <v>5.3110861292094101E-2</v>
      </c>
      <c r="AF38" s="12">
        <v>0.49070576893477202</v>
      </c>
      <c r="AG38" s="12">
        <v>0.61468726521956996</v>
      </c>
      <c r="AH38" s="12">
        <v>0.56034766421292703</v>
      </c>
      <c r="AI38" s="12">
        <v>0.49967218377649503</v>
      </c>
      <c r="AJ38" s="12">
        <v>0.122466180614673</v>
      </c>
      <c r="AK38" s="12">
        <v>3.6290140302764201E-2</v>
      </c>
      <c r="AM38">
        <f t="shared" si="0"/>
        <v>4</v>
      </c>
    </row>
    <row r="39" spans="1:39" x14ac:dyDescent="0.2">
      <c r="A39" t="s">
        <v>224</v>
      </c>
      <c r="B39" s="12">
        <v>0.23248363166972899</v>
      </c>
      <c r="C39" s="12">
        <v>0.74700776854112105</v>
      </c>
      <c r="D39" s="12">
        <v>0.48536405154579099</v>
      </c>
      <c r="E39" s="12">
        <v>0.48362354113005701</v>
      </c>
      <c r="F39" s="12">
        <v>0.551157181041251</v>
      </c>
      <c r="G39" s="12">
        <v>0.88203003334324503</v>
      </c>
      <c r="H39" s="12">
        <v>0.166369246109522</v>
      </c>
      <c r="I39" s="12">
        <v>0.49195106613157602</v>
      </c>
      <c r="J39" s="12">
        <v>0.193148516207825</v>
      </c>
      <c r="K39" s="12">
        <v>0.88625347045102398</v>
      </c>
      <c r="L39" s="12">
        <v>0.33761332043741399</v>
      </c>
      <c r="M39" s="12">
        <v>0.59245242189268899</v>
      </c>
      <c r="N39" s="12">
        <v>0.58759195634732597</v>
      </c>
      <c r="O39" s="12">
        <v>0.64467680091549495</v>
      </c>
      <c r="P39" s="12">
        <v>1</v>
      </c>
      <c r="Q39" s="12">
        <v>0.32199159228253399</v>
      </c>
      <c r="R39" s="12">
        <v>0.39735286124756503</v>
      </c>
      <c r="S39" s="12">
        <v>0.183540212464671</v>
      </c>
      <c r="T39" s="12">
        <v>0.231485381469207</v>
      </c>
      <c r="U39" s="12">
        <v>0.107973208797929</v>
      </c>
      <c r="V39" s="12">
        <v>0.25906879574581398</v>
      </c>
      <c r="W39" s="12">
        <v>0.21276421100272599</v>
      </c>
      <c r="X39" s="12">
        <v>0.12312676980088499</v>
      </c>
      <c r="Y39" s="12">
        <v>0.22101387282211499</v>
      </c>
      <c r="Z39" s="12">
        <v>0.44576631269516998</v>
      </c>
      <c r="AA39" s="12">
        <v>0.201796441385651</v>
      </c>
      <c r="AB39" s="12">
        <v>1.84334699830895E-2</v>
      </c>
      <c r="AC39" s="2">
        <v>0.14974252177459199</v>
      </c>
      <c r="AD39" s="12">
        <v>0.19205217404042099</v>
      </c>
      <c r="AE39" s="12">
        <v>7.1015326053336006E-2</v>
      </c>
      <c r="AF39" s="12">
        <v>0.37657711438201102</v>
      </c>
      <c r="AG39" s="12">
        <v>0.55967521654746</v>
      </c>
      <c r="AH39" s="12">
        <v>0.29363118933785098</v>
      </c>
      <c r="AI39" s="12">
        <v>0.31416558047263998</v>
      </c>
      <c r="AJ39" s="12">
        <v>0.24800433729187499</v>
      </c>
      <c r="AK39" s="12">
        <v>7.6253993791553204E-2</v>
      </c>
      <c r="AM39">
        <f t="shared" si="0"/>
        <v>1</v>
      </c>
    </row>
    <row r="40" spans="1:39" x14ac:dyDescent="0.2">
      <c r="A40" t="s">
        <v>55</v>
      </c>
      <c r="B40" s="12">
        <v>0.77792342012571303</v>
      </c>
      <c r="C40" s="12">
        <v>3.4219649421972198E-2</v>
      </c>
      <c r="D40" s="12">
        <v>0.608726090266832</v>
      </c>
      <c r="E40" s="12">
        <v>0.972667896190056</v>
      </c>
      <c r="F40" s="12">
        <v>0.180349311309626</v>
      </c>
      <c r="G40" s="12">
        <v>0.33454696479060497</v>
      </c>
      <c r="H40" s="12">
        <v>0.119131595663787</v>
      </c>
      <c r="I40" s="12">
        <v>0.95381181802599102</v>
      </c>
      <c r="J40" s="12">
        <v>0.39451010077128201</v>
      </c>
      <c r="K40" s="12">
        <v>0.61019870354813299</v>
      </c>
      <c r="L40" s="12">
        <v>0.401600330636115</v>
      </c>
      <c r="M40" s="12">
        <v>3.4359841928303797E-2</v>
      </c>
      <c r="N40" s="12">
        <v>0.91215053921800904</v>
      </c>
      <c r="O40" s="12">
        <v>0.23937363803998599</v>
      </c>
      <c r="P40" s="12">
        <v>4.3814347968157197E-2</v>
      </c>
      <c r="Q40" s="12">
        <v>0.30850435827156703</v>
      </c>
      <c r="R40" s="12">
        <v>0.26004707063017402</v>
      </c>
      <c r="S40" s="12">
        <v>0.44675446580691103</v>
      </c>
      <c r="T40" s="12">
        <v>0.30878214287385197</v>
      </c>
      <c r="U40" s="12">
        <v>0.78990414778617202</v>
      </c>
      <c r="V40" s="12">
        <v>0.822376919174164</v>
      </c>
      <c r="W40" s="12">
        <v>0.45716319277466799</v>
      </c>
      <c r="X40" s="12">
        <v>0.61473726819670305</v>
      </c>
      <c r="Y40" s="12">
        <v>0.88243737728929394</v>
      </c>
      <c r="Z40" s="12">
        <v>0.73897680769657204</v>
      </c>
      <c r="AA40" s="12">
        <v>0.116460634012846</v>
      </c>
      <c r="AB40" s="12">
        <v>0.80933113224331699</v>
      </c>
      <c r="AC40" s="2">
        <v>2.2888381665568801E-2</v>
      </c>
      <c r="AD40" s="12">
        <v>0.65142659264793201</v>
      </c>
      <c r="AE40" s="12">
        <v>0.14761236217384599</v>
      </c>
      <c r="AF40" s="12">
        <v>0.54497791753842195</v>
      </c>
      <c r="AG40" s="12">
        <v>1</v>
      </c>
      <c r="AH40" s="12">
        <v>0.77654659076910704</v>
      </c>
      <c r="AI40" s="12">
        <v>0.72436043767633496</v>
      </c>
      <c r="AJ40" s="12">
        <v>0.36883585830318399</v>
      </c>
      <c r="AK40" s="12">
        <v>4.1730727508735702E-2</v>
      </c>
      <c r="AM40">
        <f t="shared" si="0"/>
        <v>5</v>
      </c>
    </row>
    <row r="41" spans="1:39" x14ac:dyDescent="0.2">
      <c r="A41" t="s">
        <v>225</v>
      </c>
      <c r="B41" s="12">
        <v>0.55976175646042203</v>
      </c>
      <c r="C41" s="12">
        <v>0.29500385085310199</v>
      </c>
      <c r="D41" s="12">
        <v>0.79210569262776398</v>
      </c>
      <c r="E41" s="12">
        <v>0.75606521390604997</v>
      </c>
      <c r="F41" s="12">
        <v>0.50359543620218505</v>
      </c>
      <c r="G41" s="12">
        <v>0.81018962600571798</v>
      </c>
      <c r="H41" s="12">
        <v>0.16907389949166701</v>
      </c>
      <c r="I41" s="12">
        <v>0.115147289530467</v>
      </c>
      <c r="J41" s="12">
        <v>0.282330974820512</v>
      </c>
      <c r="K41" s="12">
        <v>0.64993106352678398</v>
      </c>
      <c r="L41" s="12">
        <v>0.43801802688142799</v>
      </c>
      <c r="M41" s="12">
        <v>0.94518122964972995</v>
      </c>
      <c r="N41" s="12">
        <v>0.10048897259592</v>
      </c>
      <c r="O41" s="12">
        <v>0.37672495943075901</v>
      </c>
      <c r="P41" s="12">
        <v>0.81059096680007303</v>
      </c>
      <c r="Q41" s="12">
        <v>8.3219068088755399E-2</v>
      </c>
      <c r="R41" s="12">
        <v>0.72906821063935601</v>
      </c>
      <c r="S41" s="12">
        <v>0.934213465213245</v>
      </c>
      <c r="T41" s="12">
        <v>0.93713419150647603</v>
      </c>
      <c r="U41" s="12">
        <v>0.70881692401132002</v>
      </c>
      <c r="V41" s="12">
        <v>1</v>
      </c>
      <c r="W41" s="12">
        <v>0.71835890841499295</v>
      </c>
      <c r="X41" s="12">
        <v>0.95298349185645503</v>
      </c>
      <c r="Y41" s="12">
        <v>0.106128234849668</v>
      </c>
      <c r="Z41" s="12">
        <v>0.354433928477702</v>
      </c>
      <c r="AA41" s="12">
        <v>0.16485175760170301</v>
      </c>
      <c r="AB41" s="12">
        <v>2.54810368490039E-2</v>
      </c>
      <c r="AC41" s="2">
        <v>7.2662685000854502E-2</v>
      </c>
      <c r="AD41" s="12">
        <v>0.49111273790746302</v>
      </c>
      <c r="AE41" s="12">
        <v>0.21177178914482001</v>
      </c>
      <c r="AF41" s="12">
        <v>0.80017252650787596</v>
      </c>
      <c r="AG41" s="12">
        <v>0.71383074348682596</v>
      </c>
      <c r="AH41" s="12">
        <v>7.4390401314089097E-2</v>
      </c>
      <c r="AI41" s="12">
        <v>0.62217168039563997</v>
      </c>
      <c r="AJ41" s="12">
        <v>0.30776196930724897</v>
      </c>
      <c r="AK41" s="12">
        <v>0.251800103962527</v>
      </c>
      <c r="AM41">
        <f t="shared" si="0"/>
        <v>1</v>
      </c>
    </row>
    <row r="42" spans="1:39" x14ac:dyDescent="0.2">
      <c r="A42" t="s">
        <v>226</v>
      </c>
      <c r="B42" s="12">
        <v>0.60074600434978598</v>
      </c>
      <c r="C42" s="12">
        <v>0.68860937835418201</v>
      </c>
      <c r="D42" s="12">
        <v>0.77451948455196096</v>
      </c>
      <c r="E42" s="12">
        <v>0.88111321017600397</v>
      </c>
      <c r="F42" s="12">
        <v>0.409923721848861</v>
      </c>
      <c r="G42" s="12">
        <v>0.97263139465223203</v>
      </c>
      <c r="H42" s="12">
        <v>0.44264464327970598</v>
      </c>
      <c r="I42" s="12">
        <v>8.2090871540482196E-2</v>
      </c>
      <c r="J42" s="12">
        <v>0.13410096828770701</v>
      </c>
      <c r="K42" s="12">
        <v>0.46631466234588798</v>
      </c>
      <c r="L42" s="12">
        <v>0.37281762099456001</v>
      </c>
      <c r="M42" s="12">
        <v>0.77276502375010303</v>
      </c>
      <c r="N42" s="12">
        <v>9.5510508977240199E-2</v>
      </c>
      <c r="O42" s="12">
        <v>0.19165477285109001</v>
      </c>
      <c r="P42" s="12">
        <v>0.42684928027652003</v>
      </c>
      <c r="Q42" s="12">
        <v>9.5939659398012606E-2</v>
      </c>
      <c r="R42" s="12">
        <v>0.80197562974119596</v>
      </c>
      <c r="S42" s="12">
        <v>0.93422004682103899</v>
      </c>
      <c r="T42" s="12">
        <v>0.81297240325110498</v>
      </c>
      <c r="U42" s="12">
        <v>0.61583140751459398</v>
      </c>
      <c r="V42" s="12">
        <v>0.904706747134848</v>
      </c>
      <c r="W42" s="12">
        <v>0.80285201997724598</v>
      </c>
      <c r="X42" s="12">
        <v>0.679839028160935</v>
      </c>
      <c r="Y42" s="12">
        <v>7.2015390465099999E-2</v>
      </c>
      <c r="Z42" s="12">
        <v>0.39816029128027097</v>
      </c>
      <c r="AA42" s="12">
        <v>0.30240681104787698</v>
      </c>
      <c r="AB42" s="12">
        <v>6.2401117525137002E-2</v>
      </c>
      <c r="AC42" s="2">
        <v>0.14899597368939099</v>
      </c>
      <c r="AD42" s="12">
        <v>0.43431857458586898</v>
      </c>
      <c r="AE42" s="12">
        <v>0.33278121229785901</v>
      </c>
      <c r="AF42" s="12">
        <v>0.620817254494201</v>
      </c>
      <c r="AG42" s="12">
        <v>0.65495411104706902</v>
      </c>
      <c r="AH42" s="12">
        <v>3.0663225300776999E-2</v>
      </c>
      <c r="AI42" s="12">
        <v>0.429146828653164</v>
      </c>
      <c r="AJ42" s="12">
        <v>0.24713680463201701</v>
      </c>
      <c r="AK42" s="12">
        <v>0.54364337567739995</v>
      </c>
      <c r="AM42">
        <f t="shared" si="0"/>
        <v>1</v>
      </c>
    </row>
    <row r="43" spans="1:39" x14ac:dyDescent="0.2">
      <c r="A43" t="s">
        <v>227</v>
      </c>
      <c r="B43" s="12">
        <v>0.13526673986656401</v>
      </c>
      <c r="C43" s="12">
        <v>0.987490261822487</v>
      </c>
      <c r="D43" s="12">
        <v>0.74991686946490999</v>
      </c>
      <c r="E43" s="12">
        <v>0.63073592793719102</v>
      </c>
      <c r="F43" s="12">
        <v>0.97728842327326504</v>
      </c>
      <c r="G43" s="12">
        <v>0.59595209813496397</v>
      </c>
      <c r="H43" s="12">
        <v>0.902734411791417</v>
      </c>
      <c r="I43" s="12">
        <v>0.611341592112289</v>
      </c>
      <c r="J43" s="12">
        <v>0.178323289637973</v>
      </c>
      <c r="K43" s="12">
        <v>0.16736310679202299</v>
      </c>
      <c r="L43" s="12">
        <v>2.3037100669490902E-2</v>
      </c>
      <c r="M43" s="12">
        <v>0.77292858983282797</v>
      </c>
      <c r="N43" s="12">
        <v>0.333078383616222</v>
      </c>
      <c r="O43" s="12">
        <v>0.42830942537262701</v>
      </c>
      <c r="P43" s="12">
        <v>0.16287855618354499</v>
      </c>
      <c r="Q43" s="12">
        <v>3.1558943019288001E-2</v>
      </c>
      <c r="R43" s="12">
        <v>3.7690323679667702E-2</v>
      </c>
      <c r="S43" s="12">
        <v>0.67975719244302601</v>
      </c>
      <c r="T43" s="12">
        <v>0.75136868400674295</v>
      </c>
      <c r="U43" s="12">
        <v>0.44051828740371102</v>
      </c>
      <c r="V43" s="12">
        <v>0.43493639457511302</v>
      </c>
      <c r="W43" s="12"/>
      <c r="X43" s="12">
        <v>0.72792140075247003</v>
      </c>
      <c r="Y43" s="12">
        <v>3.2823769683467501E-2</v>
      </c>
      <c r="Z43" s="12">
        <v>0.564054613092975</v>
      </c>
      <c r="AA43" s="12">
        <v>0.57539806679558902</v>
      </c>
      <c r="AB43" s="12">
        <v>0.98904216869572903</v>
      </c>
      <c r="AC43" s="2">
        <v>5.2089154634380401E-2</v>
      </c>
      <c r="AD43" s="12">
        <v>0.11099318286419201</v>
      </c>
      <c r="AE43" s="12">
        <v>9.9457673891904606E-3</v>
      </c>
      <c r="AF43" s="12">
        <v>0.425698409900852</v>
      </c>
      <c r="AG43" s="12">
        <v>0.74450940322050396</v>
      </c>
      <c r="AH43" s="12">
        <v>0.61360021433465295</v>
      </c>
      <c r="AI43" s="12">
        <v>0.79616192528206198</v>
      </c>
      <c r="AJ43" s="12">
        <v>0.57723923948917699</v>
      </c>
      <c r="AK43" s="12">
        <v>0.111678992925483</v>
      </c>
      <c r="AM43">
        <f t="shared" si="0"/>
        <v>5</v>
      </c>
    </row>
    <row r="44" spans="1:39" x14ac:dyDescent="0.2">
      <c r="A44" t="s">
        <v>228</v>
      </c>
      <c r="B44" s="12">
        <v>0.20291900175991201</v>
      </c>
      <c r="C44" s="12">
        <v>0.20291900175991201</v>
      </c>
      <c r="D44" s="12">
        <v>0.34097398772035797</v>
      </c>
      <c r="E44" s="12">
        <v>1</v>
      </c>
      <c r="F44" s="12">
        <v>0.32272158335338502</v>
      </c>
      <c r="G44" s="12">
        <v>0.656767975354698</v>
      </c>
      <c r="H44" s="12">
        <v>0.638031433682966</v>
      </c>
      <c r="I44" s="12">
        <v>0.108649364278025</v>
      </c>
      <c r="J44" s="12">
        <v>0.45161534137110398</v>
      </c>
      <c r="K44" s="12">
        <v>0.55060779737229404</v>
      </c>
      <c r="L44" s="12">
        <v>0.31767822981981902</v>
      </c>
      <c r="M44" s="12">
        <v>0.12070793969791201</v>
      </c>
      <c r="N44" s="12">
        <v>0.23536307253303199</v>
      </c>
      <c r="O44" s="12">
        <v>0.43401062250431599</v>
      </c>
      <c r="P44" s="12">
        <v>0.97030950259951099</v>
      </c>
      <c r="Q44" s="12">
        <v>0.56812420007960795</v>
      </c>
      <c r="R44" s="12">
        <v>0.37170580546387499</v>
      </c>
      <c r="S44" s="12">
        <v>0.69243538831264895</v>
      </c>
      <c r="T44" s="12">
        <v>0.92179820872297202</v>
      </c>
      <c r="U44" s="12">
        <v>0.89189351049876098</v>
      </c>
      <c r="V44" s="12">
        <v>0.70974311165666304</v>
      </c>
      <c r="W44" s="12"/>
      <c r="X44" s="12">
        <v>0.94362964553922002</v>
      </c>
      <c r="Y44" s="12">
        <v>0.30976017690055202</v>
      </c>
      <c r="Z44" s="12">
        <v>0.100194444624316</v>
      </c>
      <c r="AA44" s="12">
        <v>0.63302058549649398</v>
      </c>
      <c r="AB44" s="12">
        <v>0.100194444624316</v>
      </c>
      <c r="AC44" s="2">
        <v>0.78576252824567105</v>
      </c>
      <c r="AD44" s="12">
        <v>0.37346991156616699</v>
      </c>
      <c r="AE44" s="12">
        <v>0.37346991156616699</v>
      </c>
      <c r="AF44" s="12">
        <v>0.174119233415304</v>
      </c>
      <c r="AG44" s="12">
        <v>0.12761164386902599</v>
      </c>
      <c r="AH44" s="12">
        <v>0.97428579099794499</v>
      </c>
      <c r="AI44" s="12">
        <v>0.174119233415304</v>
      </c>
      <c r="AJ44" s="12">
        <v>0.68258547748162801</v>
      </c>
      <c r="AK44" s="12">
        <v>0.43916411727069599</v>
      </c>
      <c r="AM44">
        <f t="shared" si="0"/>
        <v>0</v>
      </c>
    </row>
    <row r="46" spans="1:39" x14ac:dyDescent="0.2">
      <c r="A46" t="s">
        <v>348</v>
      </c>
      <c r="B46">
        <f>COUNTIF(B2:B44,"&lt;0.05")</f>
        <v>1</v>
      </c>
      <c r="C46">
        <f t="shared" ref="C46:AB46" si="1">COUNTIF(C2:C44,"&lt;0.05")</f>
        <v>9</v>
      </c>
      <c r="D46">
        <f t="shared" si="1"/>
        <v>2</v>
      </c>
      <c r="E46">
        <f t="shared" si="1"/>
        <v>4</v>
      </c>
      <c r="F46">
        <f t="shared" si="1"/>
        <v>3</v>
      </c>
      <c r="G46">
        <f t="shared" si="1"/>
        <v>4</v>
      </c>
      <c r="H46">
        <f t="shared" si="1"/>
        <v>4</v>
      </c>
      <c r="I46">
        <f t="shared" si="1"/>
        <v>0</v>
      </c>
      <c r="J46">
        <f t="shared" si="1"/>
        <v>1</v>
      </c>
      <c r="K46">
        <f t="shared" si="1"/>
        <v>1</v>
      </c>
      <c r="L46">
        <f t="shared" si="1"/>
        <v>1</v>
      </c>
      <c r="M46">
        <f t="shared" si="1"/>
        <v>9</v>
      </c>
      <c r="N46">
        <f t="shared" si="1"/>
        <v>2</v>
      </c>
      <c r="O46">
        <f t="shared" si="1"/>
        <v>2</v>
      </c>
      <c r="P46">
        <f t="shared" si="1"/>
        <v>7</v>
      </c>
      <c r="Q46">
        <f t="shared" si="1"/>
        <v>4</v>
      </c>
      <c r="R46">
        <f t="shared" si="1"/>
        <v>2</v>
      </c>
      <c r="S46">
        <f t="shared" si="1"/>
        <v>2</v>
      </c>
      <c r="T46">
        <f t="shared" si="1"/>
        <v>1</v>
      </c>
      <c r="U46">
        <f t="shared" si="1"/>
        <v>0</v>
      </c>
      <c r="V46">
        <f t="shared" si="1"/>
        <v>0</v>
      </c>
      <c r="W46">
        <f t="shared" si="1"/>
        <v>4</v>
      </c>
      <c r="X46">
        <f t="shared" si="1"/>
        <v>2</v>
      </c>
      <c r="Y46">
        <f t="shared" si="1"/>
        <v>2</v>
      </c>
      <c r="Z46">
        <f>COUNTIF(Z2:Z44,"&lt;0.05")</f>
        <v>0</v>
      </c>
      <c r="AA46">
        <f t="shared" si="1"/>
        <v>0</v>
      </c>
      <c r="AB46">
        <f t="shared" si="1"/>
        <v>12</v>
      </c>
      <c r="AC46">
        <f t="shared" ref="AC46:AK46" si="2">COUNTIF(AC2:AC44,"&lt;0.05")</f>
        <v>16</v>
      </c>
      <c r="AD46">
        <f t="shared" si="2"/>
        <v>5</v>
      </c>
      <c r="AE46">
        <f t="shared" si="2"/>
        <v>8</v>
      </c>
      <c r="AF46">
        <f t="shared" si="2"/>
        <v>3</v>
      </c>
      <c r="AG46">
        <f t="shared" si="2"/>
        <v>4</v>
      </c>
      <c r="AH46">
        <f t="shared" si="2"/>
        <v>6</v>
      </c>
      <c r="AI46">
        <f t="shared" si="2"/>
        <v>3</v>
      </c>
      <c r="AJ46">
        <f t="shared" si="2"/>
        <v>3</v>
      </c>
      <c r="AK46">
        <f t="shared" si="2"/>
        <v>7</v>
      </c>
    </row>
    <row r="47" spans="1:39" x14ac:dyDescent="0.2">
      <c r="A47" s="9" t="s">
        <v>352</v>
      </c>
    </row>
  </sheetData>
  <conditionalFormatting sqref="B2:AK44">
    <cfRule type="containsBlanks" dxfId="7" priority="2">
      <formula>LEN(TRIM(B2))=0</formula>
    </cfRule>
    <cfRule type="cellIs" dxfId="6" priority="3" operator="lessThan">
      <formula>0.05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24.75" customWidth="1"/>
    <col min="2" max="2" width="16" bestFit="1" customWidth="1"/>
    <col min="3" max="3" width="23.75" bestFit="1" customWidth="1"/>
    <col min="4" max="4" width="19.625" bestFit="1" customWidth="1"/>
    <col min="5" max="5" width="18" bestFit="1" customWidth="1"/>
    <col min="6" max="6" width="17.75" bestFit="1" customWidth="1"/>
    <col min="7" max="7" width="15.5" bestFit="1" customWidth="1"/>
    <col min="8" max="8" width="21.375" bestFit="1" customWidth="1"/>
    <col min="9" max="9" width="23.5" bestFit="1" customWidth="1"/>
    <col min="10" max="10" width="40.125" bestFit="1" customWidth="1"/>
    <col min="11" max="11" width="19.25" bestFit="1" customWidth="1"/>
    <col min="12" max="12" width="17.75" bestFit="1" customWidth="1"/>
    <col min="13" max="13" width="24" bestFit="1" customWidth="1"/>
    <col min="14" max="14" width="12.75" bestFit="1" customWidth="1"/>
    <col min="15" max="15" width="20.125" bestFit="1" customWidth="1"/>
    <col min="16" max="16" width="22.75" bestFit="1" customWidth="1"/>
    <col min="17" max="17" width="16" bestFit="1" customWidth="1"/>
    <col min="18" max="18" width="24.625" bestFit="1" customWidth="1"/>
    <col min="19" max="19" width="26.875" bestFit="1" customWidth="1"/>
    <col min="20" max="20" width="25.625" bestFit="1" customWidth="1"/>
    <col min="21" max="21" width="26" bestFit="1" customWidth="1"/>
    <col min="22" max="22" width="25.75" bestFit="1" customWidth="1"/>
    <col min="23" max="23" width="29.125" bestFit="1" customWidth="1"/>
    <col min="24" max="24" width="23.375" bestFit="1" customWidth="1"/>
    <col min="25" max="25" width="28.5" bestFit="1" customWidth="1"/>
    <col min="26" max="26" width="14" bestFit="1" customWidth="1"/>
    <col min="27" max="27" width="24" bestFit="1" customWidth="1"/>
    <col min="28" max="28" width="14.5" bestFit="1" customWidth="1"/>
    <col min="29" max="29" width="28.625" bestFit="1" customWidth="1"/>
    <col min="30" max="30" width="33.875" bestFit="1" customWidth="1"/>
    <col min="31" max="31" width="19.625" bestFit="1" customWidth="1"/>
    <col min="32" max="32" width="40.25" customWidth="1"/>
    <col min="33" max="33" width="38.5" bestFit="1" customWidth="1"/>
    <col min="34" max="34" width="33.375" bestFit="1" customWidth="1"/>
    <col min="35" max="35" width="24.25" bestFit="1" customWidth="1"/>
    <col min="36" max="36" width="29.5" bestFit="1" customWidth="1"/>
    <col min="37" max="37" width="14" bestFit="1" customWidth="1"/>
  </cols>
  <sheetData>
    <row r="1" spans="1:39" x14ac:dyDescent="0.2">
      <c r="A1" t="s">
        <v>189</v>
      </c>
      <c r="B1" t="s">
        <v>230</v>
      </c>
      <c r="C1" t="s">
        <v>232</v>
      </c>
      <c r="D1" t="s">
        <v>234</v>
      </c>
      <c r="E1" s="9" t="s">
        <v>236</v>
      </c>
      <c r="F1" s="9" t="s">
        <v>238</v>
      </c>
      <c r="G1" s="9" t="s">
        <v>290</v>
      </c>
      <c r="H1" s="9" t="s">
        <v>240</v>
      </c>
      <c r="I1" s="9" t="s">
        <v>242</v>
      </c>
      <c r="J1" s="9" t="s">
        <v>244</v>
      </c>
      <c r="K1" s="9" t="s">
        <v>246</v>
      </c>
      <c r="L1" s="9" t="s">
        <v>248</v>
      </c>
      <c r="M1" t="s">
        <v>250</v>
      </c>
      <c r="N1" t="s">
        <v>252</v>
      </c>
      <c r="O1" t="s">
        <v>254</v>
      </c>
      <c r="P1" t="s">
        <v>256</v>
      </c>
      <c r="Q1" t="s">
        <v>258</v>
      </c>
      <c r="R1" t="s">
        <v>260</v>
      </c>
      <c r="S1" s="9" t="s">
        <v>262</v>
      </c>
      <c r="T1" s="9" t="s">
        <v>264</v>
      </c>
      <c r="U1" s="9" t="s">
        <v>266</v>
      </c>
      <c r="V1" s="9" t="s">
        <v>268</v>
      </c>
      <c r="W1" t="s">
        <v>270</v>
      </c>
      <c r="X1" s="9" t="s">
        <v>294</v>
      </c>
      <c r="Y1" t="s">
        <v>272</v>
      </c>
      <c r="Z1" s="9" t="s">
        <v>283</v>
      </c>
      <c r="AA1" t="s">
        <v>299</v>
      </c>
      <c r="AB1" t="s">
        <v>274</v>
      </c>
      <c r="AC1" t="s">
        <v>303</v>
      </c>
      <c r="AD1" t="s">
        <v>307</v>
      </c>
      <c r="AE1" t="s">
        <v>311</v>
      </c>
      <c r="AF1" t="s">
        <v>316</v>
      </c>
      <c r="AG1" t="s">
        <v>325</v>
      </c>
      <c r="AH1" t="s">
        <v>327</v>
      </c>
      <c r="AI1" t="s">
        <v>345</v>
      </c>
      <c r="AJ1" t="s">
        <v>329</v>
      </c>
      <c r="AK1" t="s">
        <v>333</v>
      </c>
      <c r="AM1" t="s">
        <v>349</v>
      </c>
    </row>
    <row r="2" spans="1:39" x14ac:dyDescent="0.2">
      <c r="A2" s="3" t="s">
        <v>30</v>
      </c>
      <c r="AM2">
        <f>COUNTIF(B2:AK2,"&lt;0.05")</f>
        <v>0</v>
      </c>
    </row>
    <row r="3" spans="1:39" x14ac:dyDescent="0.2">
      <c r="A3" t="s">
        <v>34</v>
      </c>
      <c r="B3" s="12">
        <v>0.30195658686932603</v>
      </c>
      <c r="C3" s="12">
        <v>0.32150145994186602</v>
      </c>
      <c r="D3" s="12">
        <v>2.7666499582492399E-2</v>
      </c>
      <c r="E3" s="12">
        <v>0.40065937235254601</v>
      </c>
      <c r="F3" s="12">
        <v>9.2317200833090599E-2</v>
      </c>
      <c r="G3" s="12">
        <v>0.724113826158018</v>
      </c>
      <c r="H3" s="12">
        <v>0.42802017336369402</v>
      </c>
      <c r="I3" s="12">
        <v>0.227298992746473</v>
      </c>
      <c r="J3" s="12">
        <v>0.47309386523240599</v>
      </c>
      <c r="K3" s="12">
        <v>2.01458354078708E-2</v>
      </c>
      <c r="L3" s="12">
        <v>0.63119918560416899</v>
      </c>
      <c r="M3" s="12">
        <v>0.42977972591276098</v>
      </c>
      <c r="N3" s="12">
        <v>0.66052507408580496</v>
      </c>
      <c r="O3" s="12">
        <v>0.110941611486278</v>
      </c>
      <c r="P3" s="12">
        <v>0.38458946031126401</v>
      </c>
      <c r="Q3" s="12">
        <v>0.54340629070856095</v>
      </c>
      <c r="R3" s="12">
        <v>0.80082524907525399</v>
      </c>
      <c r="S3" s="12">
        <v>0.61663061154781795</v>
      </c>
      <c r="T3" s="12">
        <v>0.58240737307152002</v>
      </c>
      <c r="U3" s="12">
        <v>0.92977423664814995</v>
      </c>
      <c r="V3" s="12">
        <v>0.44607054483872099</v>
      </c>
      <c r="W3" s="12">
        <v>0.54689656332400405</v>
      </c>
      <c r="X3" s="12">
        <v>0.747865726758005</v>
      </c>
      <c r="Y3" s="12">
        <v>0.60293161783624205</v>
      </c>
      <c r="Z3" s="12">
        <v>0.29932461805451699</v>
      </c>
      <c r="AA3" s="12">
        <v>0.376081315121854</v>
      </c>
      <c r="AB3" s="12">
        <v>0.17050394400354399</v>
      </c>
      <c r="AC3" s="12">
        <v>1.54800123522489E-2</v>
      </c>
      <c r="AD3" s="12">
        <v>1.7058665146947798E-2</v>
      </c>
      <c r="AE3" s="12">
        <v>4.6665443318823201E-3</v>
      </c>
      <c r="AF3" s="12">
        <v>1.6862290772700999E-2</v>
      </c>
      <c r="AG3" s="12">
        <v>0.74755126523941795</v>
      </c>
      <c r="AH3" s="12">
        <v>0.53788101022305201</v>
      </c>
      <c r="AI3" s="12">
        <v>0.34082139056844402</v>
      </c>
      <c r="AJ3" s="12">
        <v>0.60799977556839402</v>
      </c>
      <c r="AK3" s="12">
        <v>0.44152345839241602</v>
      </c>
      <c r="AM3">
        <f t="shared" ref="AM3:AM44" si="0">COUNTIF(B3:AK3,"&lt;0.05")</f>
        <v>6</v>
      </c>
    </row>
    <row r="4" spans="1:39" x14ac:dyDescent="0.2">
      <c r="A4" t="s">
        <v>35</v>
      </c>
      <c r="B4" s="12">
        <v>0.75335321282545797</v>
      </c>
      <c r="C4" s="12">
        <v>0.40388825359693098</v>
      </c>
      <c r="D4" s="12">
        <v>0.106257420537108</v>
      </c>
      <c r="E4" s="12">
        <v>9.7977000215288493E-3</v>
      </c>
      <c r="F4" s="12">
        <v>0.55861219930650197</v>
      </c>
      <c r="G4" s="12">
        <v>7.6449511716126906E-2</v>
      </c>
      <c r="H4" s="12">
        <v>0.180651635428663</v>
      </c>
      <c r="I4" s="12">
        <v>3.8514081568960301E-2</v>
      </c>
      <c r="J4" s="12">
        <v>0.61357108569611296</v>
      </c>
      <c r="K4" s="12">
        <v>3.95781822655039E-2</v>
      </c>
      <c r="L4" s="12">
        <v>0.66721570738126301</v>
      </c>
      <c r="M4" s="12">
        <v>0.13578380941260801</v>
      </c>
      <c r="N4" s="12">
        <v>0.895051987323631</v>
      </c>
      <c r="O4" s="12">
        <v>0.37817362715983999</v>
      </c>
      <c r="P4" s="12">
        <v>0.83799867647703397</v>
      </c>
      <c r="Q4" s="12">
        <v>0.27508893935301099</v>
      </c>
      <c r="R4" s="12">
        <v>0.80207766558937799</v>
      </c>
      <c r="S4" s="12">
        <v>0.17587898407166599</v>
      </c>
      <c r="T4" s="12">
        <v>5.70673019560045E-3</v>
      </c>
      <c r="U4" s="12">
        <v>0.109171495386095</v>
      </c>
      <c r="V4" s="12">
        <v>0.12634184716198099</v>
      </c>
      <c r="W4" s="12">
        <v>0.12698073625697001</v>
      </c>
      <c r="X4" s="12">
        <v>7.0734987829771598E-2</v>
      </c>
      <c r="Y4" s="12">
        <v>5.5305434266461999E-2</v>
      </c>
      <c r="Z4" s="12">
        <v>4.9305378301374202E-3</v>
      </c>
      <c r="AA4" s="12">
        <v>0.86811452559923696</v>
      </c>
      <c r="AB4" s="12">
        <v>9.8333716621129802E-2</v>
      </c>
      <c r="AC4" s="2">
        <v>0.15569410401335701</v>
      </c>
      <c r="AD4" s="12">
        <v>8.2949303685356298E-3</v>
      </c>
      <c r="AE4" s="12">
        <v>2.31177393632267E-2</v>
      </c>
      <c r="AF4" s="12">
        <v>0.13004210068980299</v>
      </c>
      <c r="AG4" s="12">
        <v>0.13392419866005101</v>
      </c>
      <c r="AH4" s="12">
        <v>0.88022302152910403</v>
      </c>
      <c r="AI4" s="12">
        <v>0.80614143035097796</v>
      </c>
      <c r="AJ4" s="12">
        <v>0.83727985891591705</v>
      </c>
      <c r="AK4" s="12">
        <v>0.20821816471353399</v>
      </c>
      <c r="AM4">
        <f t="shared" si="0"/>
        <v>7</v>
      </c>
    </row>
    <row r="5" spans="1:39" x14ac:dyDescent="0.2">
      <c r="A5" t="s">
        <v>33</v>
      </c>
      <c r="B5" s="12">
        <v>0.44109333027811598</v>
      </c>
      <c r="C5" s="12">
        <v>0.89895783435211696</v>
      </c>
      <c r="D5" s="12">
        <v>0.94055343269515101</v>
      </c>
      <c r="E5" s="12">
        <v>1.3987614442489899E-3</v>
      </c>
      <c r="F5" s="12">
        <v>0.26199486006845502</v>
      </c>
      <c r="G5" s="12">
        <v>1.2854028703866101E-2</v>
      </c>
      <c r="H5" s="12">
        <v>0.235189582711092</v>
      </c>
      <c r="I5" s="12">
        <v>6.6210679655641397E-2</v>
      </c>
      <c r="J5" s="12">
        <v>0.94455205478591897</v>
      </c>
      <c r="K5" s="12">
        <v>0.63952050192866905</v>
      </c>
      <c r="L5" s="12">
        <v>0.91803872006343801</v>
      </c>
      <c r="M5" s="12">
        <v>0.15003424208789801</v>
      </c>
      <c r="N5" s="12">
        <v>0.73956441988255295</v>
      </c>
      <c r="O5" s="12">
        <v>0.59699343980949804</v>
      </c>
      <c r="P5" s="12">
        <v>0.15234109032137699</v>
      </c>
      <c r="Q5" s="12">
        <v>8.5363882471162292E-3</v>
      </c>
      <c r="R5" s="12">
        <v>0.46775180837807301</v>
      </c>
      <c r="S5" s="12">
        <v>3.1141153346515302E-3</v>
      </c>
      <c r="T5" s="12">
        <v>7.0305381997617198E-5</v>
      </c>
      <c r="U5" s="12">
        <v>4.9134552225125298E-3</v>
      </c>
      <c r="V5" s="12">
        <v>0.12473542612705101</v>
      </c>
      <c r="W5" s="12">
        <v>5.9569686131741696E-4</v>
      </c>
      <c r="X5" s="12">
        <v>9.5078253495047508E-3</v>
      </c>
      <c r="Y5" s="12">
        <v>1.2277528879695399E-2</v>
      </c>
      <c r="Z5" s="12">
        <v>9.7384469743056E-4</v>
      </c>
      <c r="AA5" s="12">
        <v>0.165626844651001</v>
      </c>
      <c r="AB5" s="12">
        <v>0.33236127502493001</v>
      </c>
      <c r="AC5" s="2">
        <v>0.52795060151876205</v>
      </c>
      <c r="AD5" s="12">
        <v>0.203845864999318</v>
      </c>
      <c r="AE5" s="12">
        <v>0.81991040122698899</v>
      </c>
      <c r="AF5" s="12">
        <v>0.65496613771445999</v>
      </c>
      <c r="AG5" s="12">
        <v>3.89800988146611E-2</v>
      </c>
      <c r="AH5" s="12">
        <v>0.30800511763524602</v>
      </c>
      <c r="AI5" s="12">
        <v>0.107976865622809</v>
      </c>
      <c r="AJ5" s="12">
        <v>0.76099356241087901</v>
      </c>
      <c r="AK5" s="12">
        <v>0.27749925640051798</v>
      </c>
      <c r="AM5">
        <f t="shared" si="0"/>
        <v>11</v>
      </c>
    </row>
    <row r="6" spans="1:39" x14ac:dyDescent="0.2">
      <c r="A6" t="s">
        <v>58</v>
      </c>
      <c r="B6" s="12">
        <v>2.1983367860482099E-2</v>
      </c>
      <c r="C6" s="12">
        <v>4.1053841624361601E-3</v>
      </c>
      <c r="D6" s="12">
        <v>5.4811154034662503E-2</v>
      </c>
      <c r="E6" s="12">
        <v>0.12981476661007901</v>
      </c>
      <c r="F6" s="12">
        <v>7.4454102385530699E-2</v>
      </c>
      <c r="G6" s="12">
        <v>8.60696294133486E-3</v>
      </c>
      <c r="H6" s="12">
        <v>0.72470864898988896</v>
      </c>
      <c r="I6" s="12">
        <v>0.74859601651677499</v>
      </c>
      <c r="J6" s="12">
        <v>0.36210615306853</v>
      </c>
      <c r="K6" s="12">
        <v>0.48259367471612302</v>
      </c>
      <c r="L6" s="12">
        <v>0.97937195820690204</v>
      </c>
      <c r="M6" s="12">
        <v>2.10598318987643E-2</v>
      </c>
      <c r="N6" s="12">
        <v>0.333044723685407</v>
      </c>
      <c r="O6" s="12">
        <v>0.56843239402886803</v>
      </c>
      <c r="P6" s="12">
        <v>1.8638821139413799E-5</v>
      </c>
      <c r="Q6" s="12">
        <v>5.2063601963889697E-5</v>
      </c>
      <c r="R6" s="12">
        <v>1.2702989657340799E-2</v>
      </c>
      <c r="S6" s="12">
        <v>0.66024576616853503</v>
      </c>
      <c r="T6" s="12">
        <v>0.85358242724475497</v>
      </c>
      <c r="U6" s="12">
        <v>0.88379749867623403</v>
      </c>
      <c r="V6" s="12">
        <v>0.780778615888992</v>
      </c>
      <c r="W6" s="12">
        <v>0.68654799911068198</v>
      </c>
      <c r="X6" s="12">
        <v>0.84753306261079597</v>
      </c>
      <c r="Y6" s="12">
        <v>0.38627995684927902</v>
      </c>
      <c r="Z6" s="12">
        <v>0.27065696928657101</v>
      </c>
      <c r="AA6" s="12">
        <v>0.51707113758253598</v>
      </c>
      <c r="AB6" s="12">
        <v>0.59943626136411698</v>
      </c>
      <c r="AC6" s="2">
        <v>0.51905140591354604</v>
      </c>
      <c r="AD6" s="12">
        <v>0.45231075574930002</v>
      </c>
      <c r="AE6" s="12">
        <v>0.42151923945740599</v>
      </c>
      <c r="AF6" s="12">
        <v>0.90556090964019598</v>
      </c>
      <c r="AG6" s="12">
        <v>0.33849869014633699</v>
      </c>
      <c r="AH6" s="12">
        <v>0.68089041840474696</v>
      </c>
      <c r="AI6" s="12">
        <v>0.54908857207623496</v>
      </c>
      <c r="AJ6" s="12">
        <v>0.35668074914467601</v>
      </c>
      <c r="AK6" s="12">
        <v>0.82630951961501797</v>
      </c>
      <c r="AM6">
        <f t="shared" si="0"/>
        <v>7</v>
      </c>
    </row>
    <row r="7" spans="1:39" x14ac:dyDescent="0.2">
      <c r="A7" s="3" t="s">
        <v>25</v>
      </c>
      <c r="AM7">
        <f t="shared" si="0"/>
        <v>0</v>
      </c>
    </row>
    <row r="8" spans="1:39" x14ac:dyDescent="0.2">
      <c r="A8" t="s">
        <v>275</v>
      </c>
      <c r="B8" s="12">
        <v>0.98239441521744497</v>
      </c>
      <c r="C8" s="12">
        <v>0.568463918381648</v>
      </c>
      <c r="D8" s="12">
        <v>0.86346025412153204</v>
      </c>
      <c r="E8" s="12">
        <v>0.76987408998661599</v>
      </c>
      <c r="F8" s="12">
        <v>0.238140310354297</v>
      </c>
      <c r="G8" s="12">
        <v>0.37764153539461698</v>
      </c>
      <c r="H8" s="12">
        <v>0.38893728408413802</v>
      </c>
      <c r="I8" s="12">
        <v>0.72742163997672404</v>
      </c>
      <c r="J8" s="12">
        <v>0.68852576989433101</v>
      </c>
      <c r="K8" s="12">
        <v>0.98723887020221102</v>
      </c>
      <c r="L8" s="12">
        <v>0.24914146891099101</v>
      </c>
      <c r="M8" s="12">
        <v>0.95934805651004296</v>
      </c>
      <c r="N8" s="12">
        <v>0.47788779925821101</v>
      </c>
      <c r="O8" s="12">
        <v>0.99042417943035599</v>
      </c>
      <c r="P8" s="12">
        <v>0.96752742847350603</v>
      </c>
      <c r="Q8" s="12">
        <v>0.88072499521930003</v>
      </c>
      <c r="R8" s="12">
        <v>0.648660844556459</v>
      </c>
      <c r="S8" s="12">
        <v>0.87858060527779502</v>
      </c>
      <c r="T8" s="12">
        <v>0.73182500486012103</v>
      </c>
      <c r="U8" s="12">
        <v>0.99060801580802904</v>
      </c>
      <c r="V8" s="12">
        <v>0.96306787385171999</v>
      </c>
      <c r="W8" s="12">
        <v>0.90148383049607395</v>
      </c>
      <c r="X8" s="12">
        <v>0.97551279523532597</v>
      </c>
      <c r="Y8" s="12">
        <v>0.87002462038048001</v>
      </c>
      <c r="Z8" s="12">
        <v>0.78678118474221603</v>
      </c>
      <c r="AA8" s="12">
        <v>0.937138110825814</v>
      </c>
      <c r="AB8" s="12">
        <v>0.53902376986849199</v>
      </c>
      <c r="AC8" s="2">
        <v>0.62404569529767295</v>
      </c>
      <c r="AD8" s="12">
        <v>0.65663169060812099</v>
      </c>
      <c r="AE8" s="12">
        <v>0.58485852653389503</v>
      </c>
      <c r="AF8" s="12">
        <v>0.522252772087622</v>
      </c>
      <c r="AG8" s="12">
        <v>0.40370477226156398</v>
      </c>
      <c r="AH8" s="12">
        <v>0.40292101545224202</v>
      </c>
      <c r="AI8" s="12">
        <v>0.32063300718868898</v>
      </c>
      <c r="AJ8" s="12">
        <v>0.44955217269882403</v>
      </c>
      <c r="AK8" s="12">
        <v>0.27968672873633699</v>
      </c>
      <c r="AM8">
        <f t="shared" si="0"/>
        <v>0</v>
      </c>
    </row>
    <row r="9" spans="1:39" x14ac:dyDescent="0.2">
      <c r="A9" t="s">
        <v>276</v>
      </c>
      <c r="B9" s="12">
        <v>0.42832877079611797</v>
      </c>
      <c r="C9" s="12">
        <v>0.412627874505967</v>
      </c>
      <c r="D9" s="12">
        <v>0.26394915280306602</v>
      </c>
      <c r="E9" s="12">
        <v>2.2071915294339401E-2</v>
      </c>
      <c r="F9" s="12">
        <v>0.11063158084227399</v>
      </c>
      <c r="G9" s="12">
        <v>0.38300167361509602</v>
      </c>
      <c r="H9" s="12">
        <v>8.1344864778841494E-2</v>
      </c>
      <c r="I9" s="12">
        <v>0.89707685848182595</v>
      </c>
      <c r="J9" s="12">
        <v>0.79811623457736602</v>
      </c>
      <c r="K9" s="12">
        <v>0.53865747510797501</v>
      </c>
      <c r="L9" s="12">
        <v>0.74819723340659705</v>
      </c>
      <c r="M9" s="12">
        <v>0.35287979557723198</v>
      </c>
      <c r="N9" s="12">
        <v>0.71720605737370702</v>
      </c>
      <c r="O9" s="12">
        <v>0.94467128308487003</v>
      </c>
      <c r="P9" s="12">
        <v>0.56641671871299504</v>
      </c>
      <c r="Q9" s="12">
        <v>0.894987096445505</v>
      </c>
      <c r="R9" s="12">
        <v>0.24078266459546899</v>
      </c>
      <c r="S9" s="12">
        <v>0.31916025067540299</v>
      </c>
      <c r="T9" s="12">
        <v>0.175873637714721</v>
      </c>
      <c r="U9" s="12">
        <v>0.41839686482413202</v>
      </c>
      <c r="V9" s="12">
        <v>0.32966327026210601</v>
      </c>
      <c r="W9" s="12">
        <v>0.97430965525537006</v>
      </c>
      <c r="X9" s="12">
        <v>0.34259267201375498</v>
      </c>
      <c r="Y9" s="12">
        <v>0.65174168459860204</v>
      </c>
      <c r="Z9" s="12">
        <v>0.236528447969692</v>
      </c>
      <c r="AA9" s="12">
        <v>0.361911550770672</v>
      </c>
      <c r="AB9" s="12">
        <v>0.90672173689437996</v>
      </c>
      <c r="AC9" s="12">
        <v>0.83536930725843705</v>
      </c>
      <c r="AD9" s="12">
        <v>0.74552264911515398</v>
      </c>
      <c r="AE9" s="12">
        <v>0.76369015541197605</v>
      </c>
      <c r="AF9" s="12">
        <v>4.65005020022803E-2</v>
      </c>
      <c r="AG9" s="12">
        <v>0.68142909970671195</v>
      </c>
      <c r="AH9" s="12">
        <v>9.2485701345143806E-2</v>
      </c>
      <c r="AI9" s="12">
        <v>0.106735850730243</v>
      </c>
      <c r="AJ9" s="12">
        <v>0.20041854097770401</v>
      </c>
      <c r="AK9" s="12">
        <v>0.232497998997303</v>
      </c>
      <c r="AM9">
        <f t="shared" si="0"/>
        <v>2</v>
      </c>
    </row>
    <row r="10" spans="1:39" x14ac:dyDescent="0.2">
      <c r="A10" t="s">
        <v>277</v>
      </c>
      <c r="B10" s="12">
        <v>0.48203449789604003</v>
      </c>
      <c r="C10" s="12">
        <v>0.87745260519570201</v>
      </c>
      <c r="D10" s="12">
        <v>9.9442946427826806E-2</v>
      </c>
      <c r="E10" s="12">
        <v>0.21836193750541399</v>
      </c>
      <c r="F10" s="12">
        <v>0.87292369618593801</v>
      </c>
      <c r="G10" s="12">
        <v>0.15798382364059799</v>
      </c>
      <c r="H10" s="12">
        <v>0.20082736055428799</v>
      </c>
      <c r="I10" s="12">
        <v>0.27139030464214797</v>
      </c>
      <c r="J10" s="12">
        <v>0.20256251667856101</v>
      </c>
      <c r="K10" s="12">
        <v>0.95603843948348199</v>
      </c>
      <c r="L10" s="12">
        <v>0.320487337098178</v>
      </c>
      <c r="M10" s="12">
        <v>7.6692628816187602E-2</v>
      </c>
      <c r="N10" s="12">
        <v>0.68102511081413097</v>
      </c>
      <c r="O10" s="12">
        <v>0.28570847718235998</v>
      </c>
      <c r="P10" s="12">
        <v>2.8122102781083701E-2</v>
      </c>
      <c r="Q10" s="12">
        <v>0.78429407144969299</v>
      </c>
      <c r="R10" s="12">
        <v>0.92406688369085599</v>
      </c>
      <c r="S10" s="12">
        <v>0.56000679814057097</v>
      </c>
      <c r="T10" s="12">
        <v>0.46097298075596399</v>
      </c>
      <c r="U10" s="12">
        <v>0.85917521216880499</v>
      </c>
      <c r="V10" s="12">
        <v>0.25785271763291601</v>
      </c>
      <c r="W10" s="12">
        <v>0.94016103951578101</v>
      </c>
      <c r="X10" s="12">
        <v>0.59969708511961395</v>
      </c>
      <c r="Y10" s="12">
        <v>0.47142295700857001</v>
      </c>
      <c r="Z10" s="12">
        <v>0.56850238675711195</v>
      </c>
      <c r="AA10" s="12">
        <v>0.76249661205661401</v>
      </c>
      <c r="AB10" s="12">
        <v>0.90076335862387102</v>
      </c>
      <c r="AC10" s="2">
        <v>0.92333107054805896</v>
      </c>
      <c r="AD10" s="12">
        <v>0.869924016441043</v>
      </c>
      <c r="AE10" s="12">
        <v>0.98385056258322401</v>
      </c>
      <c r="AF10" s="12">
        <v>0.39471149581896903</v>
      </c>
      <c r="AG10" s="12">
        <v>0.40641792466036097</v>
      </c>
      <c r="AH10" s="12">
        <v>0.87282407969187603</v>
      </c>
      <c r="AI10" s="12">
        <v>0.971000611070993</v>
      </c>
      <c r="AJ10" s="12">
        <v>0.37782422262383503</v>
      </c>
      <c r="AK10" s="12">
        <v>0.81843673539970796</v>
      </c>
      <c r="AM10">
        <f t="shared" si="0"/>
        <v>1</v>
      </c>
    </row>
    <row r="11" spans="1:39" x14ac:dyDescent="0.2">
      <c r="A11" t="s">
        <v>278</v>
      </c>
      <c r="B11" s="12">
        <v>0.16300857951845599</v>
      </c>
      <c r="C11" s="12">
        <v>0.19780830052194701</v>
      </c>
      <c r="D11" s="12">
        <v>0.77021384391054903</v>
      </c>
      <c r="E11" s="12">
        <v>0.70420606373947703</v>
      </c>
      <c r="F11" s="12">
        <v>0.50635848912649895</v>
      </c>
      <c r="G11" s="12">
        <v>0.97484716863398901</v>
      </c>
      <c r="H11" s="12">
        <v>0.73874530965553697</v>
      </c>
      <c r="I11" s="12">
        <v>3.3222224156959898E-2</v>
      </c>
      <c r="J11" s="12">
        <v>0.68098173145378205</v>
      </c>
      <c r="K11" s="12">
        <v>0.203204586904391</v>
      </c>
      <c r="L11" s="12">
        <v>0.25149881636246602</v>
      </c>
      <c r="M11" s="12">
        <v>0.247069125567114</v>
      </c>
      <c r="N11" s="12">
        <v>0.30495299934148501</v>
      </c>
      <c r="O11" s="12">
        <v>0.19640913472968899</v>
      </c>
      <c r="P11" s="12">
        <v>0.212466383776521</v>
      </c>
      <c r="Q11" s="12">
        <v>0.61136594641020803</v>
      </c>
      <c r="R11" s="12">
        <v>1.39665713146997E-3</v>
      </c>
      <c r="S11" s="12">
        <v>0.97364930742255096</v>
      </c>
      <c r="T11" s="12">
        <v>0.35623987051408501</v>
      </c>
      <c r="U11" s="12">
        <v>0.38566065556420998</v>
      </c>
      <c r="V11" s="12">
        <v>0.30823926479616198</v>
      </c>
      <c r="W11" s="12">
        <v>0.67817555765062298</v>
      </c>
      <c r="X11" s="12">
        <v>0.33281463099227399</v>
      </c>
      <c r="Y11" s="12">
        <v>3.6136937332841199E-3</v>
      </c>
      <c r="Z11" s="12">
        <v>9.9065545064207505E-2</v>
      </c>
      <c r="AA11" s="12">
        <v>0.107752399512962</v>
      </c>
      <c r="AB11" s="12">
        <v>4.333001552534E-2</v>
      </c>
      <c r="AC11" s="2">
        <v>7.6495735925386898E-3</v>
      </c>
      <c r="AD11" s="12">
        <v>5.9073294890401397E-2</v>
      </c>
      <c r="AE11" s="12">
        <v>6.40241706358766E-3</v>
      </c>
      <c r="AF11" s="12">
        <v>0.66816594805541796</v>
      </c>
      <c r="AG11" s="12">
        <v>2.2425338078506999E-2</v>
      </c>
      <c r="AH11" s="12">
        <v>1.12045559161648E-2</v>
      </c>
      <c r="AI11" s="12">
        <v>2.0818524785505301E-2</v>
      </c>
      <c r="AJ11" s="12">
        <v>4.4186756257417602E-2</v>
      </c>
      <c r="AK11" s="12">
        <v>1.9461800269488998E-2</v>
      </c>
      <c r="AM11">
        <f t="shared" si="0"/>
        <v>11</v>
      </c>
    </row>
    <row r="12" spans="1:39" x14ac:dyDescent="0.2">
      <c r="A12" t="s">
        <v>62</v>
      </c>
      <c r="B12" s="12">
        <v>0.95375490433045196</v>
      </c>
      <c r="C12" s="12">
        <v>0.74541653814448705</v>
      </c>
      <c r="D12" s="12">
        <v>0.77650082264750397</v>
      </c>
      <c r="E12" s="12">
        <v>0.67756417884914899</v>
      </c>
      <c r="F12" s="12">
        <v>0.31149300420713799</v>
      </c>
      <c r="G12" s="12">
        <v>0.36478234791501402</v>
      </c>
      <c r="H12" s="12">
        <v>0.34883063638202899</v>
      </c>
      <c r="I12" s="12">
        <v>0.86443770028926004</v>
      </c>
      <c r="J12" s="12">
        <v>0.62682160048325697</v>
      </c>
      <c r="K12" s="12">
        <v>0.89529318985858097</v>
      </c>
      <c r="L12" s="12">
        <v>0.33566074283373598</v>
      </c>
      <c r="M12" s="12">
        <v>0.93480971101906796</v>
      </c>
      <c r="N12" s="12">
        <v>0.64342779635472402</v>
      </c>
      <c r="O12" s="12">
        <v>0.90171553362744905</v>
      </c>
      <c r="P12" s="12">
        <v>0.96147204719092805</v>
      </c>
      <c r="Q12" s="12">
        <v>0.94830787128298799</v>
      </c>
      <c r="R12" s="12">
        <v>0.80248173574861303</v>
      </c>
      <c r="S12" s="12">
        <v>0.81061057215024901</v>
      </c>
      <c r="T12" s="12">
        <v>0.68266306339795302</v>
      </c>
      <c r="U12" s="12">
        <v>0.94983219192087698</v>
      </c>
      <c r="V12" s="12">
        <v>0.94263372433347103</v>
      </c>
      <c r="W12" s="12">
        <v>0.94155202481512201</v>
      </c>
      <c r="X12" s="12">
        <v>0.93748666181072204</v>
      </c>
      <c r="Y12" s="12">
        <v>0.84958333819101695</v>
      </c>
      <c r="Z12" s="12">
        <v>0.89753594526644098</v>
      </c>
      <c r="AA12" s="12">
        <v>0.94457225116874899</v>
      </c>
      <c r="AB12" s="12">
        <v>0.62653122065621203</v>
      </c>
      <c r="AC12" s="2">
        <v>0.64897651986549199</v>
      </c>
      <c r="AD12" s="12">
        <v>0.752324793100974</v>
      </c>
      <c r="AE12" s="12">
        <v>0.64707239220549795</v>
      </c>
      <c r="AF12" s="12">
        <v>0.54908244831902098</v>
      </c>
      <c r="AG12" s="12">
        <v>0.35807548271930301</v>
      </c>
      <c r="AH12" s="12">
        <v>0.40655571174263699</v>
      </c>
      <c r="AI12" s="12">
        <v>0.30879664119896599</v>
      </c>
      <c r="AJ12" s="12">
        <v>0.6514569543548</v>
      </c>
      <c r="AK12" s="12">
        <v>0.32413669148591601</v>
      </c>
      <c r="AM12">
        <f t="shared" si="0"/>
        <v>0</v>
      </c>
    </row>
    <row r="13" spans="1:39" x14ac:dyDescent="0.2">
      <c r="A13" t="s">
        <v>162</v>
      </c>
      <c r="B13" s="12">
        <v>0.31763298328622003</v>
      </c>
      <c r="C13" s="12">
        <v>0.63595126842990701</v>
      </c>
      <c r="D13" s="12">
        <v>9.9824225969096195E-2</v>
      </c>
      <c r="E13" s="12">
        <v>0.29468017964399001</v>
      </c>
      <c r="F13" s="12">
        <v>0.14249019102265101</v>
      </c>
      <c r="G13" s="12">
        <v>0.68468716175031297</v>
      </c>
      <c r="H13" s="12">
        <v>0.51736786672411295</v>
      </c>
      <c r="I13" s="12">
        <v>0.42976023648594902</v>
      </c>
      <c r="J13" s="12">
        <v>0.74003699073033102</v>
      </c>
      <c r="K13" s="12">
        <v>0.22939037024108599</v>
      </c>
      <c r="L13" s="12">
        <v>0.51638395084025501</v>
      </c>
      <c r="M13" s="12">
        <v>0.42770969044720403</v>
      </c>
      <c r="N13" s="12">
        <v>0.44615624215500399</v>
      </c>
      <c r="O13" s="12">
        <v>0.38879723481046102</v>
      </c>
      <c r="P13" s="12">
        <v>0.71099230320700002</v>
      </c>
      <c r="Q13" s="12">
        <v>0.386619771823904</v>
      </c>
      <c r="R13" s="12">
        <v>0.741238539583156</v>
      </c>
      <c r="S13" s="12">
        <v>0.94144312974771405</v>
      </c>
      <c r="T13" s="12">
        <v>0.62109457389080702</v>
      </c>
      <c r="U13" s="12">
        <v>0.92986651002541498</v>
      </c>
      <c r="V13" s="12">
        <v>0.31560239029374498</v>
      </c>
      <c r="W13" s="12">
        <v>0.95657856932521201</v>
      </c>
      <c r="X13" s="12">
        <v>0.60824806463658798</v>
      </c>
      <c r="Y13" s="12">
        <v>0.499342600789839</v>
      </c>
      <c r="Z13" s="12">
        <v>0.37973971386754102</v>
      </c>
      <c r="AA13" s="12">
        <v>0.85313348861364902</v>
      </c>
      <c r="AB13" s="12">
        <v>0.408559117052536</v>
      </c>
      <c r="AC13" s="2">
        <v>0.11391638450343</v>
      </c>
      <c r="AD13" s="12">
        <v>0.23256902943830299</v>
      </c>
      <c r="AE13" s="12">
        <v>9.9945772836066094E-2</v>
      </c>
      <c r="AF13" s="12">
        <v>0.33364054345319699</v>
      </c>
      <c r="AG13" s="12">
        <v>0.70455387544206505</v>
      </c>
      <c r="AH13" s="12">
        <v>0.52593884304238703</v>
      </c>
      <c r="AI13" s="12">
        <v>0.67514844031757604</v>
      </c>
      <c r="AJ13" s="12">
        <v>0.97490320892243698</v>
      </c>
      <c r="AK13" s="12">
        <v>0.62917603609168704</v>
      </c>
      <c r="AM13">
        <f t="shared" si="0"/>
        <v>0</v>
      </c>
    </row>
    <row r="14" spans="1:39" x14ac:dyDescent="0.2">
      <c r="A14" t="s">
        <v>63</v>
      </c>
      <c r="B14" s="12">
        <v>0.83752046213018805</v>
      </c>
      <c r="C14" s="12">
        <v>0.52700251416792399</v>
      </c>
      <c r="D14" s="12">
        <v>0.43313139879821799</v>
      </c>
      <c r="E14" s="12">
        <v>0.52560074387181799</v>
      </c>
      <c r="F14" s="12">
        <v>0.67057702687578102</v>
      </c>
      <c r="G14" s="12">
        <v>0.67084536414273299</v>
      </c>
      <c r="H14" s="12">
        <v>0.37536281748890399</v>
      </c>
      <c r="I14" s="12">
        <v>0.135387642440746</v>
      </c>
      <c r="J14" s="12">
        <v>0.37757870767277302</v>
      </c>
      <c r="K14" s="12">
        <v>0.17475337797107099</v>
      </c>
      <c r="L14" s="12">
        <v>0.81873835093355696</v>
      </c>
      <c r="M14" s="12">
        <v>0.96346445146803605</v>
      </c>
      <c r="N14" s="12">
        <v>0.49974279628097801</v>
      </c>
      <c r="O14" s="12">
        <v>0.61084159513805503</v>
      </c>
      <c r="P14" s="12">
        <v>0.91553413674701201</v>
      </c>
      <c r="Q14" s="12">
        <v>0.41328744537426199</v>
      </c>
      <c r="R14" s="12">
        <v>0.18394229359952699</v>
      </c>
      <c r="S14" s="12">
        <v>0.87232188968136803</v>
      </c>
      <c r="T14" s="12">
        <v>0.12903094462666601</v>
      </c>
      <c r="U14" s="12">
        <v>0.14346954822986599</v>
      </c>
      <c r="V14" s="12">
        <v>0.479688815878349</v>
      </c>
      <c r="W14" s="12">
        <v>0.11883781850366</v>
      </c>
      <c r="X14" s="12">
        <v>0.20201003223814801</v>
      </c>
      <c r="Y14" s="12">
        <v>0.166541281624728</v>
      </c>
      <c r="Z14" s="12">
        <v>0.108477250851861</v>
      </c>
      <c r="AA14" s="12">
        <v>0.60669088575373098</v>
      </c>
      <c r="AB14" s="12">
        <v>0.19986292525004401</v>
      </c>
      <c r="AC14" s="2">
        <v>7.4038078662642504E-2</v>
      </c>
      <c r="AD14" s="12">
        <v>0.169361447232447</v>
      </c>
      <c r="AE14" s="12">
        <v>6.0915157224650802E-2</v>
      </c>
      <c r="AF14" s="12">
        <v>0.43864367679198102</v>
      </c>
      <c r="AG14" s="12">
        <v>0.28951870904323601</v>
      </c>
      <c r="AH14" s="12">
        <v>0.153352494178946</v>
      </c>
      <c r="AI14" s="12">
        <v>0.16392978660736801</v>
      </c>
      <c r="AJ14" s="12">
        <v>0.48748230844132101</v>
      </c>
      <c r="AK14" s="12">
        <v>0.100909915016276</v>
      </c>
      <c r="AM14">
        <f t="shared" si="0"/>
        <v>0</v>
      </c>
    </row>
    <row r="15" spans="1:39" x14ac:dyDescent="0.2">
      <c r="A15" t="s">
        <v>64</v>
      </c>
      <c r="B15" s="12">
        <v>0.60345231434699098</v>
      </c>
      <c r="C15" s="12">
        <v>0.54967308222384503</v>
      </c>
      <c r="D15" s="12">
        <v>7.0361185338740306E-2</v>
      </c>
      <c r="E15" s="12">
        <v>2.38789935002909E-2</v>
      </c>
      <c r="F15" s="12">
        <v>0.948893271931191</v>
      </c>
      <c r="G15" s="12">
        <v>4.21421250307909E-2</v>
      </c>
      <c r="H15" s="12">
        <v>5.8379208726838799E-2</v>
      </c>
      <c r="I15" s="12">
        <v>0.66046881176129801</v>
      </c>
      <c r="J15" s="12">
        <v>0.26984885320893698</v>
      </c>
      <c r="K15" s="12">
        <v>0.39298537707634501</v>
      </c>
      <c r="L15" s="12">
        <v>0.58229014551591396</v>
      </c>
      <c r="M15" s="12">
        <v>0.70001166843576801</v>
      </c>
      <c r="N15" s="12">
        <v>5.1213383947965804E-3</v>
      </c>
      <c r="O15" s="12">
        <v>0.24373791196710901</v>
      </c>
      <c r="P15" s="12">
        <v>0.60539383016973303</v>
      </c>
      <c r="Q15" s="12">
        <v>0.49101179794441702</v>
      </c>
      <c r="R15" s="12">
        <v>0.77262946021405299</v>
      </c>
      <c r="S15" s="12">
        <v>7.4323462652579206E-2</v>
      </c>
      <c r="T15" s="12">
        <v>0.245270024314415</v>
      </c>
      <c r="U15" s="12">
        <v>0.19233693468431001</v>
      </c>
      <c r="V15" s="12">
        <v>0.51906896201739094</v>
      </c>
      <c r="W15" s="12">
        <v>0.53252929565314</v>
      </c>
      <c r="X15" s="12">
        <v>0.28166208919914398</v>
      </c>
      <c r="Y15" s="12">
        <v>0.22523083769208199</v>
      </c>
      <c r="Z15" s="12">
        <v>6.1121244771285103E-2</v>
      </c>
      <c r="AA15" s="12">
        <v>0.301048962680454</v>
      </c>
      <c r="AB15" s="12">
        <v>0.62936352439592702</v>
      </c>
      <c r="AC15" s="2">
        <v>0.24748145188113199</v>
      </c>
      <c r="AD15" s="12">
        <v>0.66765132725957499</v>
      </c>
      <c r="AE15" s="12">
        <v>0.33050482704220002</v>
      </c>
      <c r="AF15" s="12">
        <v>0.31489885894495001</v>
      </c>
      <c r="AG15" s="12">
        <v>0.45099392109722097</v>
      </c>
      <c r="AH15" s="12">
        <v>0.66391986253285895</v>
      </c>
      <c r="AI15" s="12">
        <v>0.86112096769559998</v>
      </c>
      <c r="AJ15" s="12">
        <v>0.65332973889034995</v>
      </c>
      <c r="AK15" s="12">
        <v>0.80902660588446595</v>
      </c>
      <c r="AM15">
        <f t="shared" si="0"/>
        <v>3</v>
      </c>
    </row>
    <row r="16" spans="1:39" x14ac:dyDescent="0.2">
      <c r="A16" t="s">
        <v>279</v>
      </c>
      <c r="B16" s="12">
        <v>8.7978083981549604E-2</v>
      </c>
      <c r="C16" s="12">
        <v>0.85297069936096304</v>
      </c>
      <c r="D16" s="12">
        <v>0.75584544284972799</v>
      </c>
      <c r="E16" s="12">
        <v>0.28244500828952201</v>
      </c>
      <c r="F16" s="12">
        <v>0.32960037531017899</v>
      </c>
      <c r="G16" s="12">
        <v>0.28350339966589899</v>
      </c>
      <c r="H16" s="12">
        <v>0.319879173037595</v>
      </c>
      <c r="I16" s="12">
        <v>0.50310476702211904</v>
      </c>
      <c r="J16" s="12">
        <v>0.84795646344809605</v>
      </c>
      <c r="K16" s="12">
        <v>0.60999703399222804</v>
      </c>
      <c r="L16" s="12">
        <v>0.14327495848437599</v>
      </c>
      <c r="M16" s="12">
        <v>0.92097618364002898</v>
      </c>
      <c r="N16" s="12">
        <v>4.2490478024885002E-2</v>
      </c>
      <c r="O16" s="12">
        <v>0.945420103799959</v>
      </c>
      <c r="P16" s="12">
        <v>9.5263871166277603E-2</v>
      </c>
      <c r="Q16" s="12">
        <v>0.34501847241661998</v>
      </c>
      <c r="R16" s="12">
        <v>0.23211797223799699</v>
      </c>
      <c r="S16" s="12">
        <v>6.4236955277782198E-2</v>
      </c>
      <c r="T16" s="12">
        <v>0.35320139461776201</v>
      </c>
      <c r="U16" s="12">
        <v>0.174217812141993</v>
      </c>
      <c r="V16" s="12">
        <v>0.203898128143884</v>
      </c>
      <c r="W16" s="12">
        <v>0.231329780956884</v>
      </c>
      <c r="X16" s="12">
        <v>0.13173693826243801</v>
      </c>
      <c r="Y16" s="12">
        <v>3.7569525895202398E-2</v>
      </c>
      <c r="Z16" s="12">
        <v>0.386829672924066</v>
      </c>
      <c r="AA16" s="12">
        <v>2.1508595314003098E-3</v>
      </c>
      <c r="AB16" s="12">
        <v>0.59298700705082497</v>
      </c>
      <c r="AC16" s="2">
        <v>7.7848547333519702E-3</v>
      </c>
      <c r="AD16" s="12">
        <v>0.55808575089750301</v>
      </c>
      <c r="AE16" s="12">
        <v>4.4106801440405498E-2</v>
      </c>
      <c r="AF16" s="12">
        <v>0.73591421466162599</v>
      </c>
      <c r="AG16" s="12">
        <v>5.6777002502623901E-2</v>
      </c>
      <c r="AH16" s="12">
        <v>0.81646776267379795</v>
      </c>
      <c r="AI16" s="12">
        <v>0.36226711116780902</v>
      </c>
      <c r="AJ16" s="12">
        <v>0.195394914059938</v>
      </c>
      <c r="AK16" s="12">
        <v>0.21219533917765701</v>
      </c>
      <c r="AM16">
        <f t="shared" si="0"/>
        <v>5</v>
      </c>
    </row>
    <row r="17" spans="1:39" x14ac:dyDescent="0.2">
      <c r="A17" t="s">
        <v>209</v>
      </c>
      <c r="B17" s="12">
        <v>0.525312186725858</v>
      </c>
      <c r="C17" s="12">
        <v>4.5615465930053903E-2</v>
      </c>
      <c r="D17" s="12">
        <v>0.86286795547267403</v>
      </c>
      <c r="E17" s="12">
        <v>0.89132540317792197</v>
      </c>
      <c r="F17" s="12">
        <v>5.84867161239649E-3</v>
      </c>
      <c r="G17" s="12">
        <v>0.106717240330695</v>
      </c>
      <c r="H17" s="12">
        <v>0.602870964993798</v>
      </c>
      <c r="I17" s="12">
        <v>0.87567922329339298</v>
      </c>
      <c r="J17" s="12">
        <v>0.52879763143670799</v>
      </c>
      <c r="K17" s="12">
        <v>0.28074316257735699</v>
      </c>
      <c r="L17" s="12">
        <v>0.26773394212665802</v>
      </c>
      <c r="M17" s="12">
        <v>0.93841787642015295</v>
      </c>
      <c r="N17" s="12">
        <v>3.1780296551812998E-2</v>
      </c>
      <c r="O17" s="12">
        <v>0.19880459952171101</v>
      </c>
      <c r="P17" s="12">
        <v>0.380235782042668</v>
      </c>
      <c r="Q17" s="12">
        <v>0.28634610021050599</v>
      </c>
      <c r="R17" s="12">
        <v>0.46808249716765199</v>
      </c>
      <c r="S17" s="12">
        <v>0.60963459875350601</v>
      </c>
      <c r="T17" s="12">
        <v>0.48612639364757698</v>
      </c>
      <c r="U17" s="12">
        <v>0.76460455044081899</v>
      </c>
      <c r="V17" s="12">
        <v>0.64315177855563699</v>
      </c>
      <c r="W17" s="12">
        <v>0.93477958671170502</v>
      </c>
      <c r="X17" s="12">
        <v>0.67727510894108001</v>
      </c>
      <c r="Y17" s="12">
        <v>0.88047514154252504</v>
      </c>
      <c r="Z17" s="12">
        <v>0.89709829553162501</v>
      </c>
      <c r="AA17" s="12">
        <v>0.96632911266250598</v>
      </c>
      <c r="AB17" s="12">
        <v>0.31450946528748103</v>
      </c>
      <c r="AC17" s="2">
        <v>2.4336740388616299E-4</v>
      </c>
      <c r="AD17" s="12">
        <v>0.50155679529279995</v>
      </c>
      <c r="AE17" s="12">
        <v>7.6255965064668599E-3</v>
      </c>
      <c r="AF17" s="12">
        <v>0.1441324988331</v>
      </c>
      <c r="AG17" s="12">
        <v>0.84457985926448798</v>
      </c>
      <c r="AH17" s="12">
        <v>0.53861243281984095</v>
      </c>
      <c r="AI17" s="12">
        <v>0.84032668491514395</v>
      </c>
      <c r="AJ17" s="12">
        <v>0.17149325802927101</v>
      </c>
      <c r="AK17" s="12">
        <v>0.43750983417752598</v>
      </c>
      <c r="AM17">
        <f t="shared" si="0"/>
        <v>5</v>
      </c>
    </row>
    <row r="18" spans="1:39" x14ac:dyDescent="0.2">
      <c r="A18" t="s">
        <v>210</v>
      </c>
      <c r="B18" s="12">
        <v>0.68849335170242598</v>
      </c>
      <c r="C18" s="12">
        <v>0.56009708054088703</v>
      </c>
      <c r="D18" s="12">
        <v>6.9289307009771497E-2</v>
      </c>
      <c r="E18" s="12">
        <v>0.16275745560986901</v>
      </c>
      <c r="F18" s="12">
        <v>6.6855496779363699E-2</v>
      </c>
      <c r="G18" s="12">
        <v>1.1112015632119601E-2</v>
      </c>
      <c r="H18" s="12">
        <v>0.13994691840174101</v>
      </c>
      <c r="I18" s="12">
        <v>0.64854433690875402</v>
      </c>
      <c r="J18" s="12">
        <v>0.46121788993309498</v>
      </c>
      <c r="K18" s="12">
        <v>0.49385447028059298</v>
      </c>
      <c r="L18" s="12">
        <v>0.54260235838318205</v>
      </c>
      <c r="M18" s="12">
        <v>0.13365184628166099</v>
      </c>
      <c r="N18" s="12">
        <v>0.10439687301546</v>
      </c>
      <c r="O18" s="12">
        <v>0.79984807341795405</v>
      </c>
      <c r="P18" s="12">
        <v>0.95775736785225596</v>
      </c>
      <c r="Q18" s="12">
        <v>0.88360401970764302</v>
      </c>
      <c r="R18" s="12">
        <v>0.51340763342879403</v>
      </c>
      <c r="S18" s="12">
        <v>0.68110609657394805</v>
      </c>
      <c r="T18" s="12">
        <v>0.97701389659027404</v>
      </c>
      <c r="U18" s="12">
        <v>0.82499827157941197</v>
      </c>
      <c r="V18" s="12">
        <v>0.25236003098415799</v>
      </c>
      <c r="W18" s="12">
        <v>0.69916686457038102</v>
      </c>
      <c r="X18" s="12">
        <v>0.43644225082770799</v>
      </c>
      <c r="Y18" s="12">
        <v>0.79100860721838395</v>
      </c>
      <c r="Z18" s="12">
        <v>0.56591362936923195</v>
      </c>
      <c r="AA18" s="12">
        <v>0.63405608222065302</v>
      </c>
      <c r="AB18" s="12">
        <v>0.200921763354688</v>
      </c>
      <c r="AC18" s="2">
        <v>1.39481326114909E-2</v>
      </c>
      <c r="AD18" s="12">
        <v>0.76635893059419702</v>
      </c>
      <c r="AE18" s="12">
        <v>8.3231459236694602E-2</v>
      </c>
      <c r="AF18" s="12">
        <v>0.96482670945731097</v>
      </c>
      <c r="AG18" s="12">
        <v>0.39941476620667499</v>
      </c>
      <c r="AH18" s="12">
        <v>0.97505153439477099</v>
      </c>
      <c r="AI18" s="12">
        <v>0.67448507052678297</v>
      </c>
      <c r="AJ18" s="12">
        <v>0.21457980521994999</v>
      </c>
      <c r="AK18" s="12">
        <v>0.80016433118325103</v>
      </c>
      <c r="AM18">
        <f t="shared" si="0"/>
        <v>2</v>
      </c>
    </row>
    <row r="19" spans="1:39" x14ac:dyDescent="0.2">
      <c r="A19" t="s">
        <v>211</v>
      </c>
      <c r="B19" s="12">
        <v>0.36453039240528401</v>
      </c>
      <c r="C19" s="12">
        <v>7.3135410948180504E-2</v>
      </c>
      <c r="D19" s="12">
        <v>0.77286504132089495</v>
      </c>
      <c r="E19" s="12">
        <v>0.52873989544521804</v>
      </c>
      <c r="F19" s="12">
        <v>0.24058589106127701</v>
      </c>
      <c r="G19" s="12">
        <v>0.25971432141233902</v>
      </c>
      <c r="H19" s="12">
        <v>0.99037432669242498</v>
      </c>
      <c r="I19" s="12">
        <v>4.86165934487078E-2</v>
      </c>
      <c r="J19" s="12">
        <v>0.62137267874364399</v>
      </c>
      <c r="K19" s="12">
        <v>0.38676010835956598</v>
      </c>
      <c r="L19" s="12">
        <v>0.39641192518317803</v>
      </c>
      <c r="M19" s="12">
        <v>0.68563988501018602</v>
      </c>
      <c r="N19" s="12">
        <v>0.80115920134854501</v>
      </c>
      <c r="O19" s="12">
        <v>0.52523593234329302</v>
      </c>
      <c r="P19" s="12">
        <v>0.830015360927715</v>
      </c>
      <c r="Q19" s="12">
        <v>0.96956094627995604</v>
      </c>
      <c r="R19" s="12">
        <v>0.60745835011359295</v>
      </c>
      <c r="S19" s="12">
        <v>0.13237863369723499</v>
      </c>
      <c r="T19" s="12">
        <v>0.159499947564825</v>
      </c>
      <c r="U19" s="12">
        <v>0.94044031544504503</v>
      </c>
      <c r="V19" s="12">
        <v>0.96284394557647701</v>
      </c>
      <c r="W19" s="12">
        <v>0.22259139775408801</v>
      </c>
      <c r="X19" s="12">
        <v>0.92354835625336895</v>
      </c>
      <c r="Y19" s="12">
        <v>0.624908078894724</v>
      </c>
      <c r="Z19" s="12">
        <v>0.25660832777439202</v>
      </c>
      <c r="AA19" s="12">
        <v>0.87243591570740497</v>
      </c>
      <c r="AB19" s="12">
        <v>0.47510338149868497</v>
      </c>
      <c r="AC19" s="2">
        <v>0.27892003095114498</v>
      </c>
      <c r="AD19" s="12">
        <v>0.57897362007925601</v>
      </c>
      <c r="AE19" s="12">
        <v>0.67304120271808598</v>
      </c>
      <c r="AF19" s="12">
        <v>0.699382857750938</v>
      </c>
      <c r="AG19" s="12">
        <v>0.40573660148957902</v>
      </c>
      <c r="AH19" s="12">
        <v>0.45475039658350103</v>
      </c>
      <c r="AI19" s="12">
        <v>0.78702763079245397</v>
      </c>
      <c r="AJ19" s="12">
        <v>0.71890592641318696</v>
      </c>
      <c r="AK19" s="12">
        <v>0.95322203413827999</v>
      </c>
      <c r="AM19">
        <f t="shared" si="0"/>
        <v>1</v>
      </c>
    </row>
    <row r="20" spans="1:39" x14ac:dyDescent="0.2">
      <c r="A20" t="s">
        <v>212</v>
      </c>
      <c r="B20" s="12">
        <v>0.933927611075695</v>
      </c>
      <c r="C20" s="12">
        <v>7.16058942050736E-2</v>
      </c>
      <c r="D20" s="12">
        <v>0.135982283519786</v>
      </c>
      <c r="E20" s="12">
        <v>0.64943915326630397</v>
      </c>
      <c r="F20" s="12">
        <v>0.14293654843425299</v>
      </c>
      <c r="G20" s="12">
        <v>0.10734822721646101</v>
      </c>
      <c r="H20" s="12">
        <v>0.23219869728495701</v>
      </c>
      <c r="I20" s="12">
        <v>7.4740367005622296E-3</v>
      </c>
      <c r="J20" s="12">
        <v>6.8691615414976495E-2</v>
      </c>
      <c r="K20" s="12">
        <v>5.2659785039709403E-2</v>
      </c>
      <c r="L20" s="12">
        <v>5.5610756155976798E-2</v>
      </c>
      <c r="M20" s="12">
        <v>0.55268250811392206</v>
      </c>
      <c r="N20" s="12">
        <v>1.9309615490273602E-2</v>
      </c>
      <c r="O20" s="12">
        <v>3.9602344962109702E-2</v>
      </c>
      <c r="P20" s="12">
        <v>0.40465169551806601</v>
      </c>
      <c r="Q20" s="12">
        <v>0.17294009383174699</v>
      </c>
      <c r="R20" s="12">
        <v>8.9959686343300694E-3</v>
      </c>
      <c r="S20" s="12">
        <v>0.89078905683264797</v>
      </c>
      <c r="T20" s="12">
        <v>0.377494569695213</v>
      </c>
      <c r="U20" s="12">
        <v>0.89220977259162904</v>
      </c>
      <c r="V20" s="12">
        <v>0.463086024146387</v>
      </c>
      <c r="W20" s="12">
        <v>0.89094342977730401</v>
      </c>
      <c r="X20" s="12">
        <v>0.64415044967158996</v>
      </c>
      <c r="Y20" s="12">
        <v>0.47758004164427098</v>
      </c>
      <c r="Z20" s="12">
        <v>2.6325912344362001E-2</v>
      </c>
      <c r="AA20" s="12">
        <v>0.86441654223589504</v>
      </c>
      <c r="AB20" s="12">
        <v>1.20342070283054E-3</v>
      </c>
      <c r="AC20" s="2">
        <v>1.3950225364771101E-2</v>
      </c>
      <c r="AD20" s="12">
        <v>2.06194389222689E-4</v>
      </c>
      <c r="AE20" s="12">
        <v>4.0279184716882901E-4</v>
      </c>
      <c r="AF20" s="12">
        <v>1.89257943797838E-3</v>
      </c>
      <c r="AG20" s="12">
        <v>2.88022621641454E-3</v>
      </c>
      <c r="AH20" s="12">
        <v>1.1413012097037099E-5</v>
      </c>
      <c r="AI20" s="12">
        <v>4.2544180364921703E-6</v>
      </c>
      <c r="AJ20" s="12">
        <v>0.79801048791872897</v>
      </c>
      <c r="AK20" s="12">
        <v>9.09246651150923E-7</v>
      </c>
      <c r="AM20">
        <f t="shared" si="0"/>
        <v>14</v>
      </c>
    </row>
    <row r="21" spans="1:39" x14ac:dyDescent="0.2">
      <c r="A21" t="s">
        <v>37</v>
      </c>
      <c r="B21" s="12">
        <v>0.48836252564081101</v>
      </c>
      <c r="C21" s="12">
        <v>9.4296216490149201E-2</v>
      </c>
      <c r="D21" s="12">
        <v>0.19265645053904501</v>
      </c>
      <c r="E21" s="12">
        <v>0.65662576299700803</v>
      </c>
      <c r="F21" s="12">
        <v>0.92410087638834604</v>
      </c>
      <c r="G21" s="12">
        <v>0.50124419284664401</v>
      </c>
      <c r="H21" s="12">
        <v>0.46376722945805199</v>
      </c>
      <c r="I21" s="12">
        <v>0.252982361164799</v>
      </c>
      <c r="J21" s="12">
        <v>0.49351257583424901</v>
      </c>
      <c r="K21" s="12">
        <v>0.165811850700369</v>
      </c>
      <c r="L21" s="12">
        <v>0.20128107796594399</v>
      </c>
      <c r="M21" s="12">
        <v>0.88832866299336499</v>
      </c>
      <c r="N21" s="12">
        <v>0.37346036779779501</v>
      </c>
      <c r="O21" s="12">
        <v>0.12832438439135899</v>
      </c>
      <c r="P21" s="12">
        <v>0.62282811100098301</v>
      </c>
      <c r="Q21" s="12">
        <v>0.31424596477101202</v>
      </c>
      <c r="R21" s="12">
        <v>2.9944284990025799E-2</v>
      </c>
      <c r="S21" s="12">
        <v>0.17044899519623399</v>
      </c>
      <c r="T21" s="12">
        <v>0.60916456961282806</v>
      </c>
      <c r="U21" s="12">
        <v>0.44715763725462898</v>
      </c>
      <c r="V21" s="12">
        <v>0.91231591165961901</v>
      </c>
      <c r="W21" s="12">
        <v>0.88821103667276602</v>
      </c>
      <c r="X21" s="12">
        <v>0.73537642975583395</v>
      </c>
      <c r="Y21" s="12">
        <v>0.85276380662756102</v>
      </c>
      <c r="Z21" s="12">
        <v>0.35604857826285002</v>
      </c>
      <c r="AA21" s="12">
        <v>0.71461664285646798</v>
      </c>
      <c r="AB21" s="12">
        <v>1.87136615265871E-2</v>
      </c>
      <c r="AC21" s="2">
        <v>8.3409007011865603E-3</v>
      </c>
      <c r="AD21" s="12">
        <v>1.3362078386062401E-3</v>
      </c>
      <c r="AE21" s="12">
        <v>6.4521045466633703E-4</v>
      </c>
      <c r="AF21" s="12">
        <v>1.4585048497194201E-2</v>
      </c>
      <c r="AG21" s="12">
        <v>1.5768836424681E-2</v>
      </c>
      <c r="AH21" s="12">
        <v>1.64359591217754E-4</v>
      </c>
      <c r="AI21" s="12">
        <v>2.04506927062066E-4</v>
      </c>
      <c r="AJ21" s="12">
        <v>0.89183350563383901</v>
      </c>
      <c r="AK21" s="12">
        <v>4.10164792694334E-5</v>
      </c>
      <c r="AM21">
        <f t="shared" si="0"/>
        <v>10</v>
      </c>
    </row>
    <row r="22" spans="1:39" x14ac:dyDescent="0.2">
      <c r="A22" t="s">
        <v>36</v>
      </c>
      <c r="B22" s="12">
        <v>0.26579900624986003</v>
      </c>
      <c r="C22" s="12">
        <v>0.157952742531173</v>
      </c>
      <c r="D22" s="12">
        <v>0.71339213461398598</v>
      </c>
      <c r="E22" s="12">
        <v>0.274722592510735</v>
      </c>
      <c r="F22" s="12">
        <v>2.9032949172171099E-2</v>
      </c>
      <c r="G22" s="12">
        <v>4.6286220667277202E-2</v>
      </c>
      <c r="H22" s="12">
        <v>0.14719525645949999</v>
      </c>
      <c r="I22" s="12">
        <v>0.58633514875217396</v>
      </c>
      <c r="J22" s="12">
        <v>0.32909543873738401</v>
      </c>
      <c r="K22" s="12">
        <v>0.91199633225582499</v>
      </c>
      <c r="L22" s="12">
        <v>0.65515410499443105</v>
      </c>
      <c r="M22" s="12">
        <v>0.15111434866745299</v>
      </c>
      <c r="N22" s="12">
        <v>0.498773639015685</v>
      </c>
      <c r="O22" s="12">
        <v>6.8957432051318795E-2</v>
      </c>
      <c r="P22" s="12">
        <v>0.405404175567952</v>
      </c>
      <c r="Q22" s="12">
        <v>0.76864034413100202</v>
      </c>
      <c r="R22" s="12">
        <v>0.38905399396368601</v>
      </c>
      <c r="S22" s="12">
        <v>0.491534425056532</v>
      </c>
      <c r="T22" s="12">
        <v>0.73827182766559296</v>
      </c>
      <c r="U22" s="12">
        <v>0.88432590342349104</v>
      </c>
      <c r="V22" s="12">
        <v>0.591533849183978</v>
      </c>
      <c r="W22" s="12">
        <v>0.88439475480396901</v>
      </c>
      <c r="X22" s="12">
        <v>0.72058986852068296</v>
      </c>
      <c r="Y22" s="12">
        <v>0.93610249029488701</v>
      </c>
      <c r="Z22" s="12">
        <v>0.39663668141773201</v>
      </c>
      <c r="AA22" s="12">
        <v>0.60361048138617301</v>
      </c>
      <c r="AB22" s="12">
        <v>0.88185088051813298</v>
      </c>
      <c r="AC22" s="2">
        <v>9.6142598346687295E-4</v>
      </c>
      <c r="AD22" s="12">
        <v>0.45917001828565801</v>
      </c>
      <c r="AE22" s="12">
        <v>9.3116012068355403E-2</v>
      </c>
      <c r="AF22" s="12">
        <v>0.58534526208592197</v>
      </c>
      <c r="AG22" s="12">
        <v>0.96738287558306402</v>
      </c>
      <c r="AH22" s="12">
        <v>0.88257723080790695</v>
      </c>
      <c r="AI22" s="12">
        <v>0.77684149608685105</v>
      </c>
      <c r="AJ22" s="12">
        <v>0.244921207731645</v>
      </c>
      <c r="AK22" s="12">
        <v>0.73690426508356299</v>
      </c>
      <c r="AM22">
        <f t="shared" si="0"/>
        <v>3</v>
      </c>
    </row>
    <row r="23" spans="1:39" x14ac:dyDescent="0.2">
      <c r="A23" t="s">
        <v>213</v>
      </c>
      <c r="B23" s="12">
        <v>0.27721036704084701</v>
      </c>
      <c r="C23" s="12">
        <v>0.93213448588585501</v>
      </c>
      <c r="D23" s="12">
        <v>0.39533779906439698</v>
      </c>
      <c r="E23" s="12">
        <v>0.88165591645628605</v>
      </c>
      <c r="F23" s="12">
        <v>0.52175329833889605</v>
      </c>
      <c r="G23" s="12">
        <v>0.88763693677787703</v>
      </c>
      <c r="H23" s="12">
        <v>0.69196683034002604</v>
      </c>
      <c r="I23" s="12">
        <v>0.75547754919980903</v>
      </c>
      <c r="J23" s="12">
        <v>0.193534602738138</v>
      </c>
      <c r="K23" s="12">
        <v>0.88032020411312395</v>
      </c>
      <c r="L23" s="12">
        <v>0.90470584590193404</v>
      </c>
      <c r="M23" s="12">
        <v>0.75381281830563496</v>
      </c>
      <c r="N23" s="12">
        <v>0.40806899950762299</v>
      </c>
      <c r="O23" s="12">
        <v>0.90300892336365701</v>
      </c>
      <c r="P23" s="12">
        <v>0.98112301377606204</v>
      </c>
      <c r="Q23" s="12">
        <v>0.118048580242388</v>
      </c>
      <c r="R23" s="12">
        <v>0.277199077326374</v>
      </c>
      <c r="S23" s="12">
        <v>0.38620363415043601</v>
      </c>
      <c r="T23" s="12">
        <v>0.78073626570397803</v>
      </c>
      <c r="U23" s="12">
        <v>0.51908242791817505</v>
      </c>
      <c r="V23" s="12">
        <v>0.98969459208238897</v>
      </c>
      <c r="W23" s="12">
        <v>0.35250999891490298</v>
      </c>
      <c r="X23" s="12">
        <v>0.67581572987041005</v>
      </c>
      <c r="Y23" s="12">
        <v>9.9190342137380205E-2</v>
      </c>
      <c r="Z23" s="12">
        <v>0.76596169658781099</v>
      </c>
      <c r="AA23" s="12">
        <v>0.124568693806129</v>
      </c>
      <c r="AB23" s="12">
        <v>0.187091998713286</v>
      </c>
      <c r="AC23" s="2">
        <v>3.9209248642380996E-3</v>
      </c>
      <c r="AD23" s="12">
        <v>0.36748826184150901</v>
      </c>
      <c r="AE23" s="12">
        <v>2.0134880825116101E-2</v>
      </c>
      <c r="AF23" s="12">
        <v>0.44274177706642598</v>
      </c>
      <c r="AG23" s="12">
        <v>0.12613833775761199</v>
      </c>
      <c r="AH23" s="12">
        <v>5.16656081020151E-2</v>
      </c>
      <c r="AI23" s="12">
        <v>6.6705955377552806E-2</v>
      </c>
      <c r="AJ23" s="12">
        <v>0.23094094055460401</v>
      </c>
      <c r="AK23" s="12">
        <v>4.2868405460678202E-2</v>
      </c>
      <c r="AM23">
        <f t="shared" si="0"/>
        <v>3</v>
      </c>
    </row>
    <row r="24" spans="1:39" x14ac:dyDescent="0.2">
      <c r="A24" t="s">
        <v>214</v>
      </c>
      <c r="B24" s="12">
        <v>0.48284182079579102</v>
      </c>
      <c r="C24" s="12">
        <v>0.41241218475170999</v>
      </c>
      <c r="D24" s="12">
        <v>0.50341650515670699</v>
      </c>
      <c r="E24" s="12">
        <v>0.722930116732728</v>
      </c>
      <c r="F24" s="12">
        <v>0.91290493477377899</v>
      </c>
      <c r="G24" s="12">
        <v>0.61015619107517105</v>
      </c>
      <c r="H24" s="12">
        <v>0.71000330478993101</v>
      </c>
      <c r="I24" s="12">
        <v>0.59196855635711099</v>
      </c>
      <c r="J24" s="12">
        <v>0.110006574379461</v>
      </c>
      <c r="K24" s="12">
        <v>0.71518930664790603</v>
      </c>
      <c r="L24" s="12">
        <v>0.77352918923946301</v>
      </c>
      <c r="M24" s="12">
        <v>0.94024231141744197</v>
      </c>
      <c r="N24" s="12">
        <v>0.66054186214677901</v>
      </c>
      <c r="O24" s="12">
        <v>0.42461275594167203</v>
      </c>
      <c r="P24" s="12">
        <v>0.78351897720339203</v>
      </c>
      <c r="Q24" s="12">
        <v>0.303917500130164</v>
      </c>
      <c r="R24" s="12">
        <v>0.21877003532030001</v>
      </c>
      <c r="S24" s="12">
        <v>0.639489145353486</v>
      </c>
      <c r="T24" s="12">
        <v>0.89786038408618096</v>
      </c>
      <c r="U24" s="12">
        <v>0.55179388655562001</v>
      </c>
      <c r="V24" s="12">
        <v>0.906924654110697</v>
      </c>
      <c r="W24" s="12">
        <v>0.44620823984948998</v>
      </c>
      <c r="X24" s="12">
        <v>0.75951886090527598</v>
      </c>
      <c r="Y24" s="12">
        <v>0.10172915891815799</v>
      </c>
      <c r="Z24" s="12">
        <v>0.43034407046388401</v>
      </c>
      <c r="AA24" s="12">
        <v>0.18435801943654001</v>
      </c>
      <c r="AB24" s="12">
        <v>0.22023761949312001</v>
      </c>
      <c r="AC24" s="2">
        <v>5.5783082790214301E-2</v>
      </c>
      <c r="AD24" s="12">
        <v>0.20023633331783899</v>
      </c>
      <c r="AE24" s="12">
        <v>5.6397923772175403E-2</v>
      </c>
      <c r="AF24" s="12">
        <v>0.44437309939203901</v>
      </c>
      <c r="AG24" s="12">
        <v>0.19629366989536901</v>
      </c>
      <c r="AH24" s="12">
        <v>2.7517874069447099E-2</v>
      </c>
      <c r="AI24" s="12">
        <v>7.0352005300165901E-2</v>
      </c>
      <c r="AJ24" s="12">
        <v>0.39269488805858299</v>
      </c>
      <c r="AK24" s="12">
        <v>5.8009200755242497E-2</v>
      </c>
      <c r="AM24">
        <f t="shared" si="0"/>
        <v>1</v>
      </c>
    </row>
    <row r="25" spans="1:39" x14ac:dyDescent="0.2">
      <c r="A25" t="s">
        <v>40</v>
      </c>
      <c r="B25" s="12">
        <v>0.39317833371479699</v>
      </c>
      <c r="C25" s="12">
        <v>9.6034530484870997E-2</v>
      </c>
      <c r="D25" s="12">
        <v>0.54037501887746497</v>
      </c>
      <c r="E25" s="12">
        <v>0.30935153265014398</v>
      </c>
      <c r="F25" s="12">
        <v>2.6389834111194201E-2</v>
      </c>
      <c r="G25" s="12">
        <v>3.96416856523681E-2</v>
      </c>
      <c r="H25" s="12">
        <v>0.172190671826362</v>
      </c>
      <c r="I25" s="12">
        <v>0.85584614941593995</v>
      </c>
      <c r="J25" s="12">
        <v>0.19614960469264001</v>
      </c>
      <c r="K25" s="12">
        <v>0.86892047218095103</v>
      </c>
      <c r="L25" s="12">
        <v>0.505043039977773</v>
      </c>
      <c r="M25" s="12">
        <v>5.9342739496529601E-2</v>
      </c>
      <c r="N25" s="12">
        <v>0.55393186860698695</v>
      </c>
      <c r="O25" s="12">
        <v>6.6689802593957404E-2</v>
      </c>
      <c r="P25" s="12">
        <v>0.70233264416949004</v>
      </c>
      <c r="Q25" s="12">
        <v>0.46402270711337201</v>
      </c>
      <c r="R25" s="12">
        <v>0.581671756145691</v>
      </c>
      <c r="S25" s="12">
        <v>0.56856800019793696</v>
      </c>
      <c r="T25" s="12">
        <v>0.97673644183183195</v>
      </c>
      <c r="U25" s="12">
        <v>0.68965937585971804</v>
      </c>
      <c r="V25" s="12">
        <v>0.39480225724160101</v>
      </c>
      <c r="W25" s="12">
        <v>0.89637701687761095</v>
      </c>
      <c r="X25" s="12">
        <v>0.50798090223054004</v>
      </c>
      <c r="Y25" s="12">
        <v>0.90001151491647502</v>
      </c>
      <c r="Z25" s="12">
        <v>0.48676598460800202</v>
      </c>
      <c r="AA25" s="12">
        <v>0.69792526570992397</v>
      </c>
      <c r="AB25" s="12">
        <v>0.93798430258982601</v>
      </c>
      <c r="AC25" s="2">
        <v>1.0931965281981201E-3</v>
      </c>
      <c r="AD25" s="12">
        <v>0.62582604828616195</v>
      </c>
      <c r="AE25" s="12">
        <v>7.2977460781193798E-2</v>
      </c>
      <c r="AF25" s="12">
        <v>0.44361838036763901</v>
      </c>
      <c r="AG25" s="12">
        <v>0.95934779037144302</v>
      </c>
      <c r="AH25" s="12">
        <v>0.73190303265433199</v>
      </c>
      <c r="AI25" s="12">
        <v>0.65438228168024504</v>
      </c>
      <c r="AJ25" s="12">
        <v>0.22158668860161701</v>
      </c>
      <c r="AK25" s="12">
        <v>0.79005211310770895</v>
      </c>
      <c r="AM25">
        <f t="shared" si="0"/>
        <v>3</v>
      </c>
    </row>
    <row r="26" spans="1:39" x14ac:dyDescent="0.2">
      <c r="A26" t="s">
        <v>215</v>
      </c>
      <c r="B26" s="12">
        <v>0.36650806539539499</v>
      </c>
      <c r="C26" s="12">
        <v>0.34059316878995899</v>
      </c>
      <c r="D26" s="12">
        <v>0.81331167340071697</v>
      </c>
      <c r="E26" s="12">
        <v>0.85918533967400901</v>
      </c>
      <c r="F26" s="12">
        <v>8.9182250501739793E-2</v>
      </c>
      <c r="G26" s="12">
        <v>0.34492429046214601</v>
      </c>
      <c r="H26" s="12">
        <v>0.60725323909880502</v>
      </c>
      <c r="I26" s="12">
        <v>0.50981129303042105</v>
      </c>
      <c r="J26" s="12">
        <v>0.71868396528120904</v>
      </c>
      <c r="K26" s="12">
        <v>0.68348867970678295</v>
      </c>
      <c r="L26" s="12">
        <v>0.36100131389892798</v>
      </c>
      <c r="M26" s="12">
        <v>0.67550765887308495</v>
      </c>
      <c r="N26" s="12">
        <v>3.1006847452877399E-2</v>
      </c>
      <c r="O26" s="12">
        <v>0.61272367203745803</v>
      </c>
      <c r="P26" s="12">
        <v>0.690540687940705</v>
      </c>
      <c r="Q26" s="12">
        <v>4.4656942118725999E-2</v>
      </c>
      <c r="R26" s="12">
        <v>0.86148754477290701</v>
      </c>
      <c r="S26" s="12">
        <v>0.29479660475439001</v>
      </c>
      <c r="T26" s="12">
        <v>0.73158653783636496</v>
      </c>
      <c r="U26" s="12">
        <v>0.51672945001837201</v>
      </c>
      <c r="V26" s="12">
        <v>0.85020982761182495</v>
      </c>
      <c r="W26" s="12">
        <v>0.513798609057875</v>
      </c>
      <c r="X26" s="12">
        <v>0.62196605089418899</v>
      </c>
      <c r="Y26" s="12">
        <v>5.5881610735167897E-2</v>
      </c>
      <c r="Z26" s="12">
        <v>0.69051243998803802</v>
      </c>
      <c r="AA26" s="12">
        <v>6.9762021370416996E-2</v>
      </c>
      <c r="AB26" s="12">
        <v>0.68345480572806006</v>
      </c>
      <c r="AC26" s="2">
        <v>4.4408437787628603E-2</v>
      </c>
      <c r="AD26" s="12">
        <v>0.59513458341675496</v>
      </c>
      <c r="AE26" s="12">
        <v>0.11519887624526</v>
      </c>
      <c r="AF26" s="12">
        <v>0.83829320256412798</v>
      </c>
      <c r="AG26" s="12">
        <v>0.34046916524454202</v>
      </c>
      <c r="AH26" s="12">
        <v>0.379175143375514</v>
      </c>
      <c r="AI26" s="12">
        <v>0.45381971439693097</v>
      </c>
      <c r="AJ26" s="12">
        <v>0.23667368596722599</v>
      </c>
      <c r="AK26" s="12">
        <v>0.33424056546301301</v>
      </c>
      <c r="AM26">
        <f t="shared" si="0"/>
        <v>3</v>
      </c>
    </row>
    <row r="27" spans="1:39" x14ac:dyDescent="0.2">
      <c r="A27" t="s">
        <v>216</v>
      </c>
      <c r="B27" s="12">
        <v>0.72070275056986799</v>
      </c>
      <c r="C27" s="12">
        <v>0.85149346976969698</v>
      </c>
      <c r="D27" s="12">
        <v>0.974451145686829</v>
      </c>
      <c r="E27" s="12">
        <v>0.82316389753109898</v>
      </c>
      <c r="F27" s="12">
        <v>0.38533013399247701</v>
      </c>
      <c r="G27" s="12">
        <v>0.74298866442499401</v>
      </c>
      <c r="H27" s="12">
        <v>0.89822314937034997</v>
      </c>
      <c r="I27" s="12">
        <v>0.50668988917329005</v>
      </c>
      <c r="J27" s="12">
        <v>0.47893213187496098</v>
      </c>
      <c r="K27" s="12">
        <v>0.80182673435596896</v>
      </c>
      <c r="L27" s="12">
        <v>0.56577157316680804</v>
      </c>
      <c r="M27" s="12">
        <v>0.84138626091968705</v>
      </c>
      <c r="N27" s="12">
        <v>9.8095344153136796E-2</v>
      </c>
      <c r="O27" s="12">
        <v>0.87514296992949403</v>
      </c>
      <c r="P27" s="12">
        <v>0.81492726173414198</v>
      </c>
      <c r="Q27" s="12">
        <v>0.33350903887182998</v>
      </c>
      <c r="R27" s="12">
        <v>0.88435558717250196</v>
      </c>
      <c r="S27" s="12">
        <v>0.602386384578667</v>
      </c>
      <c r="T27" s="12">
        <v>0.84775270529201296</v>
      </c>
      <c r="U27" s="12">
        <v>0.59584854414304</v>
      </c>
      <c r="V27" s="12">
        <v>0.82231222334119702</v>
      </c>
      <c r="W27" s="12">
        <v>0.68112898436541502</v>
      </c>
      <c r="X27" s="12">
        <v>0.66629348737259897</v>
      </c>
      <c r="Y27" s="12">
        <v>0.13332280194996199</v>
      </c>
      <c r="Z27" s="12">
        <v>0.93684698920734</v>
      </c>
      <c r="AA27" s="12">
        <v>0.15690988973460199</v>
      </c>
      <c r="AB27" s="12">
        <v>0.99025218459384201</v>
      </c>
      <c r="AC27" s="2">
        <v>0.279539368433039</v>
      </c>
      <c r="AD27" s="12">
        <v>0.68987840924340105</v>
      </c>
      <c r="AE27" s="12">
        <v>0.36350685013951201</v>
      </c>
      <c r="AF27" s="12">
        <v>0.895627613123674</v>
      </c>
      <c r="AG27" s="12">
        <v>0.468155025173152</v>
      </c>
      <c r="AH27" s="12">
        <v>0.31454458890729298</v>
      </c>
      <c r="AI27" s="12">
        <v>0.47684667356015098</v>
      </c>
      <c r="AJ27" s="12">
        <v>0.42307486412423101</v>
      </c>
      <c r="AK27" s="12">
        <v>0.47396868587704599</v>
      </c>
      <c r="AM27">
        <f t="shared" si="0"/>
        <v>0</v>
      </c>
    </row>
    <row r="28" spans="1:39" x14ac:dyDescent="0.2">
      <c r="A28" t="s">
        <v>43</v>
      </c>
      <c r="B28" s="12">
        <v>0.18275168796424299</v>
      </c>
      <c r="C28" s="12">
        <v>0.28955071473929</v>
      </c>
      <c r="D28" s="12">
        <v>0.93585088442570397</v>
      </c>
      <c r="E28" s="12">
        <v>0.26643777365879101</v>
      </c>
      <c r="F28" s="12">
        <v>4.43060841272849E-2</v>
      </c>
      <c r="G28" s="12">
        <v>7.1218382767642099E-2</v>
      </c>
      <c r="H28" s="12">
        <v>0.14528819224159301</v>
      </c>
      <c r="I28" s="12">
        <v>0.36274082082038001</v>
      </c>
      <c r="J28" s="12">
        <v>0.56251619269375197</v>
      </c>
      <c r="K28" s="12">
        <v>0.96421773046393999</v>
      </c>
      <c r="L28" s="12">
        <v>0.85524274067856199</v>
      </c>
      <c r="M28" s="12">
        <v>0.38180692356635998</v>
      </c>
      <c r="N28" s="12">
        <v>0.46561702088470802</v>
      </c>
      <c r="O28" s="12">
        <v>9.0178050924795805E-2</v>
      </c>
      <c r="P28" s="12">
        <v>0.20061057848453201</v>
      </c>
      <c r="Q28" s="12">
        <v>0.84346692376296195</v>
      </c>
      <c r="R28" s="12">
        <v>0.24919066903350301</v>
      </c>
      <c r="S28" s="12">
        <v>0.437354299568398</v>
      </c>
      <c r="T28" s="12">
        <v>0.47634273527674498</v>
      </c>
      <c r="U28" s="12">
        <v>0.88958767354568302</v>
      </c>
      <c r="V28" s="12">
        <v>0.86831359595185698</v>
      </c>
      <c r="W28" s="12">
        <v>0.87794396165576205</v>
      </c>
      <c r="X28" s="12">
        <v>0.99425770278432801</v>
      </c>
      <c r="Y28" s="12">
        <v>0.97919791564686198</v>
      </c>
      <c r="Z28" s="12">
        <v>0.33458238861323902</v>
      </c>
      <c r="AA28" s="12">
        <v>0.52713792288835604</v>
      </c>
      <c r="AB28" s="12">
        <v>0.82802626228954601</v>
      </c>
      <c r="AC28" s="2">
        <v>1.7645745013489999E-3</v>
      </c>
      <c r="AD28" s="12">
        <v>0.32998652737900602</v>
      </c>
      <c r="AE28" s="12">
        <v>0.144925493046103</v>
      </c>
      <c r="AF28" s="12">
        <v>0.78305022052883499</v>
      </c>
      <c r="AG28" s="12">
        <v>0.97800200903827395</v>
      </c>
      <c r="AH28" s="12">
        <v>0.94203462963715001</v>
      </c>
      <c r="AI28" s="12">
        <v>0.92931925172270902</v>
      </c>
      <c r="AJ28" s="12">
        <v>0.30268089962196998</v>
      </c>
      <c r="AK28" s="12">
        <v>0.69459234645114498</v>
      </c>
      <c r="AM28">
        <f t="shared" si="0"/>
        <v>2</v>
      </c>
    </row>
    <row r="29" spans="1:39" x14ac:dyDescent="0.2">
      <c r="A29" t="s">
        <v>217</v>
      </c>
      <c r="B29" s="12">
        <v>0.29674473389955203</v>
      </c>
      <c r="C29" s="12">
        <v>0.27916725926180902</v>
      </c>
      <c r="D29" s="12">
        <v>0.22146532195163099</v>
      </c>
      <c r="E29" s="12">
        <v>0.91268065175115898</v>
      </c>
      <c r="F29" s="12">
        <v>0.68155463925575499</v>
      </c>
      <c r="G29" s="12">
        <v>0.55685519596627397</v>
      </c>
      <c r="H29" s="12">
        <v>0.80976178095069296</v>
      </c>
      <c r="I29" s="12">
        <v>0.255172599697642</v>
      </c>
      <c r="J29" s="12">
        <v>7.7833981812147998E-2</v>
      </c>
      <c r="K29" s="12">
        <v>0.555955389666141</v>
      </c>
      <c r="L29" s="12">
        <v>0.57921821992948097</v>
      </c>
      <c r="M29" s="12">
        <v>0.86013327344985502</v>
      </c>
      <c r="N29" s="12">
        <v>0.58267732250455595</v>
      </c>
      <c r="O29" s="12">
        <v>0.82318887088339998</v>
      </c>
      <c r="P29" s="12">
        <v>0.76996468716130195</v>
      </c>
      <c r="Q29" s="12">
        <v>0.39651397248235198</v>
      </c>
      <c r="R29" s="12">
        <v>9.7015409187450996E-2</v>
      </c>
      <c r="S29" s="12">
        <v>0.57711778195892505</v>
      </c>
      <c r="T29" s="12">
        <v>0.88416361174784996</v>
      </c>
      <c r="U29" s="12">
        <v>0.53169490705880496</v>
      </c>
      <c r="V29" s="12">
        <v>0.84770901999937698</v>
      </c>
      <c r="W29" s="12">
        <v>0.31522598662281498</v>
      </c>
      <c r="X29" s="12">
        <v>0.76314093336538202</v>
      </c>
      <c r="Y29" s="12">
        <v>0.28666369724395302</v>
      </c>
      <c r="Z29" s="12">
        <v>0.40491302818163899</v>
      </c>
      <c r="AA29" s="12">
        <v>0.31243189283109402</v>
      </c>
      <c r="AB29" s="12">
        <v>4.1035115414564699E-2</v>
      </c>
      <c r="AC29" s="2">
        <v>1.7661994738993E-3</v>
      </c>
      <c r="AD29" s="12">
        <v>0.27246707190592701</v>
      </c>
      <c r="AE29" s="12">
        <v>9.7962303896950605E-3</v>
      </c>
      <c r="AF29" s="12">
        <v>0.162606624128143</v>
      </c>
      <c r="AG29" s="12">
        <v>9.8473614151632805E-2</v>
      </c>
      <c r="AH29" s="12">
        <v>1.40718278610502E-2</v>
      </c>
      <c r="AI29" s="12">
        <v>1.89573187245618E-2</v>
      </c>
      <c r="AJ29" s="12">
        <v>0.27167760327360202</v>
      </c>
      <c r="AK29" s="12">
        <v>1.20695596145542E-2</v>
      </c>
      <c r="AM29">
        <f t="shared" si="0"/>
        <v>6</v>
      </c>
    </row>
    <row r="30" spans="1:39" x14ac:dyDescent="0.2">
      <c r="A30" t="s">
        <v>218</v>
      </c>
      <c r="B30" s="12">
        <v>0.37894957060309598</v>
      </c>
      <c r="C30" s="12">
        <v>8.7566640041146504E-2</v>
      </c>
      <c r="D30" s="12">
        <v>0.247523364882794</v>
      </c>
      <c r="E30" s="12">
        <v>0.70021381595520704</v>
      </c>
      <c r="F30" s="12">
        <v>0.24012344018440299</v>
      </c>
      <c r="G30" s="12">
        <v>0.197759460876267</v>
      </c>
      <c r="H30" s="12">
        <v>0.61701064918210702</v>
      </c>
      <c r="I30" s="12">
        <v>9.4826578332765102E-2</v>
      </c>
      <c r="J30" s="12">
        <v>4.4037279137634597E-2</v>
      </c>
      <c r="K30" s="12">
        <v>0.328048132053196</v>
      </c>
      <c r="L30" s="12">
        <v>0.25211416414779803</v>
      </c>
      <c r="M30" s="12">
        <v>0.94883994408037797</v>
      </c>
      <c r="N30" s="12">
        <v>0.34278306795081198</v>
      </c>
      <c r="O30" s="12">
        <v>0.22967335256465199</v>
      </c>
      <c r="P30" s="12">
        <v>0.89045103912433798</v>
      </c>
      <c r="Q30" s="12">
        <v>0.48031812069978702</v>
      </c>
      <c r="R30" s="12">
        <v>3.57576952831547E-2</v>
      </c>
      <c r="S30" s="12">
        <v>0.73756871293313597</v>
      </c>
      <c r="T30" s="12">
        <v>0.98456180504897395</v>
      </c>
      <c r="U30" s="12">
        <v>0.47240620884791401</v>
      </c>
      <c r="V30" s="12">
        <v>0.62516466922805702</v>
      </c>
      <c r="W30" s="12">
        <v>0.33965896261274597</v>
      </c>
      <c r="X30" s="12">
        <v>0.85688987647884696</v>
      </c>
      <c r="Y30" s="12">
        <v>0.240899845889153</v>
      </c>
      <c r="Z30" s="12">
        <v>0.15120001506149</v>
      </c>
      <c r="AA30" s="12">
        <v>0.36482331769293602</v>
      </c>
      <c r="AB30" s="12">
        <v>1.9373222408776099E-2</v>
      </c>
      <c r="AC30" s="2">
        <v>1.75349321386295E-2</v>
      </c>
      <c r="AD30" s="12">
        <v>4.7336914397646999E-2</v>
      </c>
      <c r="AE30" s="12">
        <v>9.7432238528183598E-3</v>
      </c>
      <c r="AF30" s="12">
        <v>0.190614600345128</v>
      </c>
      <c r="AG30" s="12">
        <v>0.14453562908243001</v>
      </c>
      <c r="AH30" s="12">
        <v>4.56290292016514E-3</v>
      </c>
      <c r="AI30" s="12">
        <v>1.8569361059161099E-2</v>
      </c>
      <c r="AJ30" s="12">
        <v>0.461067694610026</v>
      </c>
      <c r="AK30" s="12">
        <v>9.1711142667172292E-3</v>
      </c>
      <c r="AM30">
        <f t="shared" si="0"/>
        <v>9</v>
      </c>
    </row>
    <row r="31" spans="1:39" x14ac:dyDescent="0.2">
      <c r="A31" t="s">
        <v>46</v>
      </c>
      <c r="B31" s="12">
        <v>0.291580820308253</v>
      </c>
      <c r="C31" s="12">
        <v>0.151844513968516</v>
      </c>
      <c r="D31" s="12">
        <v>0.810545513315856</v>
      </c>
      <c r="E31" s="12">
        <v>0.38886711368766602</v>
      </c>
      <c r="F31" s="12">
        <v>7.4845274048621901E-3</v>
      </c>
      <c r="G31" s="12">
        <v>3.9566643681443102E-2</v>
      </c>
      <c r="H31" s="12">
        <v>0.133703058161703</v>
      </c>
      <c r="I31" s="12">
        <v>0.629294287610068</v>
      </c>
      <c r="J31" s="12">
        <v>0.31288550145989702</v>
      </c>
      <c r="K31" s="12">
        <v>0.97361257761730002</v>
      </c>
      <c r="L31" s="12">
        <v>0.71428686246704298</v>
      </c>
      <c r="M31" s="12">
        <v>0.136444945079783</v>
      </c>
      <c r="N31" s="12">
        <v>0.33816498883282903</v>
      </c>
      <c r="O31" s="12">
        <v>8.7764718458569702E-2</v>
      </c>
      <c r="P31" s="12">
        <v>0.46609145043533701</v>
      </c>
      <c r="Q31" s="12">
        <v>0.68765400199377402</v>
      </c>
      <c r="R31" s="12">
        <v>0.49541867519212501</v>
      </c>
      <c r="S31" s="12">
        <v>0.469722596123684</v>
      </c>
      <c r="T31" s="12">
        <v>0.96527365259342901</v>
      </c>
      <c r="U31" s="12">
        <v>0.81652948026087702</v>
      </c>
      <c r="V31" s="12">
        <v>0.58228868450453997</v>
      </c>
      <c r="W31" s="12">
        <v>0.91549705775872203</v>
      </c>
      <c r="X31" s="12">
        <v>0.66585096471809302</v>
      </c>
      <c r="Y31" s="12">
        <v>0.66613763766218603</v>
      </c>
      <c r="Z31" s="12">
        <v>0.436470217811183</v>
      </c>
      <c r="AA31" s="12">
        <v>0.67361932171383199</v>
      </c>
      <c r="AB31" s="12">
        <v>0.76779311324153299</v>
      </c>
      <c r="AC31" s="2">
        <v>1.95286538019621E-3</v>
      </c>
      <c r="AD31" s="12">
        <v>0.51199557544655105</v>
      </c>
      <c r="AE31" s="12">
        <v>0.10803689835383599</v>
      </c>
      <c r="AF31" s="12">
        <v>0.66039313296852897</v>
      </c>
      <c r="AG31" s="12">
        <v>0.87563119835922099</v>
      </c>
      <c r="AH31" s="12">
        <v>0.80605968272751105</v>
      </c>
      <c r="AI31" s="12">
        <v>0.85529093376891496</v>
      </c>
      <c r="AJ31" s="12">
        <v>0.159816093440381</v>
      </c>
      <c r="AK31" s="12">
        <v>0.75120065350407605</v>
      </c>
      <c r="AM31">
        <f t="shared" si="0"/>
        <v>3</v>
      </c>
    </row>
    <row r="32" spans="1:39" x14ac:dyDescent="0.2">
      <c r="A32" t="s">
        <v>219</v>
      </c>
      <c r="B32" s="12">
        <v>0.10768199283704701</v>
      </c>
      <c r="C32" s="12">
        <v>0.31856892480106502</v>
      </c>
      <c r="D32" s="12">
        <v>8.5252208426375903E-2</v>
      </c>
      <c r="E32" s="12">
        <v>0.95337480731953095</v>
      </c>
      <c r="F32" s="12">
        <v>0.62677806017579496</v>
      </c>
      <c r="G32" s="12">
        <v>0.71408338279786998</v>
      </c>
      <c r="H32" s="12">
        <v>0.82498530867381503</v>
      </c>
      <c r="I32" s="12">
        <v>0.85199410393889696</v>
      </c>
      <c r="J32" s="12">
        <v>4.89212569149255E-2</v>
      </c>
      <c r="K32" s="12">
        <v>0.932935248571235</v>
      </c>
      <c r="L32" s="12">
        <v>0.77143581925714</v>
      </c>
      <c r="M32" s="12">
        <v>0.26175827635023402</v>
      </c>
      <c r="N32" s="12">
        <v>0.35676223627166298</v>
      </c>
      <c r="O32" s="12">
        <v>0.331422229771558</v>
      </c>
      <c r="P32" s="12">
        <v>6.5372478151142804E-2</v>
      </c>
      <c r="Q32" s="12">
        <v>0.78988904816931704</v>
      </c>
      <c r="R32" s="12">
        <v>0.95116273563519105</v>
      </c>
      <c r="S32" s="12">
        <v>0.100278179945242</v>
      </c>
      <c r="T32" s="12">
        <v>0.26198204239419198</v>
      </c>
      <c r="U32" s="12">
        <v>0.216223211277283</v>
      </c>
      <c r="V32" s="12">
        <v>0.489548798801547</v>
      </c>
      <c r="W32" s="12">
        <v>2.1002978396675798E-2</v>
      </c>
      <c r="X32" s="12">
        <v>0.22376914448163601</v>
      </c>
      <c r="Y32" s="12">
        <v>0.41885322105723999</v>
      </c>
      <c r="Z32" s="12">
        <v>0.69781644655517505</v>
      </c>
      <c r="AA32" s="12">
        <v>0.29691475492443598</v>
      </c>
      <c r="AB32" s="12">
        <v>0.93420889677612595</v>
      </c>
      <c r="AC32" s="2">
        <v>0.22641654747192499</v>
      </c>
      <c r="AD32" s="12">
        <v>0.78986216442410695</v>
      </c>
      <c r="AE32" s="12">
        <v>0.35565324147249</v>
      </c>
      <c r="AF32" s="12">
        <v>0.405011068677122</v>
      </c>
      <c r="AG32" s="12">
        <v>0.65376155073048803</v>
      </c>
      <c r="AH32" s="12">
        <v>0.72767425044197798</v>
      </c>
      <c r="AI32" s="12">
        <v>0.958794636395356</v>
      </c>
      <c r="AJ32" s="12">
        <v>0.88670578343183204</v>
      </c>
      <c r="AK32" s="12">
        <v>0.66268267699996097</v>
      </c>
      <c r="AM32">
        <f t="shared" si="0"/>
        <v>2</v>
      </c>
    </row>
    <row r="33" spans="1:39" x14ac:dyDescent="0.2">
      <c r="A33" t="s">
        <v>220</v>
      </c>
      <c r="B33" s="12">
        <v>0.32130827248009303</v>
      </c>
      <c r="C33" s="12">
        <v>0.46120750023239598</v>
      </c>
      <c r="D33" s="12">
        <v>0.145439222894579</v>
      </c>
      <c r="E33" s="12">
        <v>0.87403550297466004</v>
      </c>
      <c r="F33" s="12">
        <v>0.92676169676498399</v>
      </c>
      <c r="G33" s="12">
        <v>0.64344777865972402</v>
      </c>
      <c r="H33" s="12">
        <v>0.68532476958939503</v>
      </c>
      <c r="I33" s="12">
        <v>0.82009808706162901</v>
      </c>
      <c r="J33" s="12">
        <v>5.4058227915747097E-2</v>
      </c>
      <c r="K33" s="12">
        <v>0.96497477078826699</v>
      </c>
      <c r="L33" s="12">
        <v>0.85976858201597695</v>
      </c>
      <c r="M33" s="12">
        <v>0.434246655830271</v>
      </c>
      <c r="N33" s="12">
        <v>0.46093438047527102</v>
      </c>
      <c r="O33" s="12">
        <v>0.36298040801616199</v>
      </c>
      <c r="P33" s="12">
        <v>0.11634815674664099</v>
      </c>
      <c r="Q33" s="12">
        <v>0.58171606586979896</v>
      </c>
      <c r="R33" s="12">
        <v>0.70120935939413698</v>
      </c>
      <c r="S33" s="12">
        <v>0.119620026325755</v>
      </c>
      <c r="T33" s="12">
        <v>0.16678686949125901</v>
      </c>
      <c r="U33" s="12">
        <v>0.150673396242722</v>
      </c>
      <c r="V33" s="12">
        <v>0.46112587012234102</v>
      </c>
      <c r="W33" s="12">
        <v>8.5038654424982908E-3</v>
      </c>
      <c r="X33" s="12">
        <v>0.170289419519559</v>
      </c>
      <c r="Y33" s="12">
        <v>0.53474312094028298</v>
      </c>
      <c r="Z33" s="12">
        <v>0.61625741139532497</v>
      </c>
      <c r="AA33" s="12">
        <v>0.14167903406846699</v>
      </c>
      <c r="AB33" s="12">
        <v>0.93074168601587304</v>
      </c>
      <c r="AC33" s="2">
        <v>0.56451281068560499</v>
      </c>
      <c r="AD33" s="12">
        <v>0.91390355129093603</v>
      </c>
      <c r="AE33" s="12">
        <v>0.66634016535864005</v>
      </c>
      <c r="AF33" s="12">
        <v>0.30295528549577799</v>
      </c>
      <c r="AG33" s="12">
        <v>0.95833860734741005</v>
      </c>
      <c r="AH33" s="12">
        <v>0.73740086261968896</v>
      </c>
      <c r="AI33" s="12">
        <v>0.82090647643248904</v>
      </c>
      <c r="AJ33" s="12">
        <v>0.98525388732401398</v>
      </c>
      <c r="AK33" s="12">
        <v>0.95308647078840503</v>
      </c>
      <c r="AM33">
        <f t="shared" si="0"/>
        <v>1</v>
      </c>
    </row>
    <row r="34" spans="1:39" x14ac:dyDescent="0.2">
      <c r="A34" t="s">
        <v>49</v>
      </c>
      <c r="B34" s="12">
        <v>0.26289311866658999</v>
      </c>
      <c r="C34" s="12">
        <v>0.184555804852405</v>
      </c>
      <c r="D34" s="12">
        <v>0.63367856944007395</v>
      </c>
      <c r="E34" s="12">
        <v>0.20366341331488</v>
      </c>
      <c r="F34" s="12">
        <v>0.105752365803571</v>
      </c>
      <c r="G34" s="12">
        <v>6.6356487836952596E-2</v>
      </c>
      <c r="H34" s="12">
        <v>0.18215026322230499</v>
      </c>
      <c r="I34" s="12">
        <v>0.56175433671752295</v>
      </c>
      <c r="J34" s="12">
        <v>0.36852555919380903</v>
      </c>
      <c r="K34" s="12">
        <v>0.85574723803931096</v>
      </c>
      <c r="L34" s="12">
        <v>0.61293489568961201</v>
      </c>
      <c r="M34" s="12">
        <v>0.18763847423294799</v>
      </c>
      <c r="N34" s="12">
        <v>0.71047551896562799</v>
      </c>
      <c r="O34" s="12">
        <v>6.5159329883286404E-2</v>
      </c>
      <c r="P34" s="12">
        <v>0.37013751606689499</v>
      </c>
      <c r="Q34" s="12">
        <v>0.86109020986763696</v>
      </c>
      <c r="R34" s="12">
        <v>0.31732455546467903</v>
      </c>
      <c r="S34" s="12">
        <v>0.53359271947026998</v>
      </c>
      <c r="T34" s="12">
        <v>0.54452024806500199</v>
      </c>
      <c r="U34" s="12">
        <v>0.95701296776836997</v>
      </c>
      <c r="V34" s="12">
        <v>0.61752989408884795</v>
      </c>
      <c r="W34" s="12">
        <v>0.69902702029951003</v>
      </c>
      <c r="X34" s="12">
        <v>0.78810829677255401</v>
      </c>
      <c r="Y34" s="12">
        <v>0.78818934335246205</v>
      </c>
      <c r="Z34" s="12">
        <v>0.38001240069258801</v>
      </c>
      <c r="AA34" s="12">
        <v>0.55350729127369602</v>
      </c>
      <c r="AB34" s="12">
        <v>0.99826798810060202</v>
      </c>
      <c r="AC34" s="2">
        <v>8.4754934767273995E-4</v>
      </c>
      <c r="AD34" s="12">
        <v>0.42943781967364902</v>
      </c>
      <c r="AE34" s="12">
        <v>9.4389853507473795E-2</v>
      </c>
      <c r="AF34" s="12">
        <v>0.53145041349860001</v>
      </c>
      <c r="AG34" s="12">
        <v>0.81551445328496897</v>
      </c>
      <c r="AH34" s="12">
        <v>0.96416571008855301</v>
      </c>
      <c r="AI34" s="12">
        <v>0.71117889444036797</v>
      </c>
      <c r="AJ34" s="12">
        <v>0.38220048189816103</v>
      </c>
      <c r="AK34" s="12">
        <v>0.734220150813926</v>
      </c>
      <c r="AM34">
        <f t="shared" si="0"/>
        <v>1</v>
      </c>
    </row>
    <row r="35" spans="1:39" x14ac:dyDescent="0.2">
      <c r="A35" t="s">
        <v>221</v>
      </c>
      <c r="B35" s="12">
        <v>0.83106425283022201</v>
      </c>
      <c r="C35" s="12">
        <v>0.32285823081255399</v>
      </c>
      <c r="D35" s="12">
        <v>0.79526475732550395</v>
      </c>
      <c r="E35" s="12">
        <v>0.77843350156371005</v>
      </c>
      <c r="F35" s="12">
        <v>0.56633414919880698</v>
      </c>
      <c r="G35" s="12">
        <v>0.564683059824721</v>
      </c>
      <c r="H35" s="12">
        <v>0.42495723235080302</v>
      </c>
      <c r="I35" s="12">
        <v>0.80202793512805404</v>
      </c>
      <c r="J35" s="12">
        <v>0.94598260633023901</v>
      </c>
      <c r="K35" s="12">
        <v>0.92846500421522804</v>
      </c>
      <c r="L35" s="12">
        <v>0.98715154093062396</v>
      </c>
      <c r="M35" s="12">
        <v>0.147697484696234</v>
      </c>
      <c r="N35" s="12">
        <v>0.667875637460974</v>
      </c>
      <c r="O35" s="12">
        <v>0.54131205991593601</v>
      </c>
      <c r="P35" s="12">
        <v>9.9868754982671795E-2</v>
      </c>
      <c r="Q35" s="12">
        <v>9.9294247571598705E-3</v>
      </c>
      <c r="R35" s="12">
        <v>0.11867134156227201</v>
      </c>
      <c r="S35" s="12">
        <v>0.92149112462807803</v>
      </c>
      <c r="T35" s="12">
        <v>0.57461021997013495</v>
      </c>
      <c r="U35" s="12">
        <v>0.98385403736152799</v>
      </c>
      <c r="V35" s="12">
        <v>0.54896264968831698</v>
      </c>
      <c r="W35" s="12">
        <v>0.56578043983401505</v>
      </c>
      <c r="X35" s="12">
        <v>0.69449313898527099</v>
      </c>
      <c r="Y35" s="12">
        <v>8.95348132300679E-2</v>
      </c>
      <c r="Z35" s="12">
        <v>0.482234829564612</v>
      </c>
      <c r="AA35" s="12">
        <v>0.17118744555565399</v>
      </c>
      <c r="AB35" s="12">
        <v>3.6441802962275803E-2</v>
      </c>
      <c r="AC35" s="2">
        <v>1.6600486206590601E-3</v>
      </c>
      <c r="AD35" s="12">
        <v>0.27131460760741799</v>
      </c>
      <c r="AE35" s="12">
        <v>9.4411359802321695E-3</v>
      </c>
      <c r="AF35" s="12">
        <v>8.6168594144090199E-2</v>
      </c>
      <c r="AG35" s="12">
        <v>8.1588727563163904E-2</v>
      </c>
      <c r="AH35" s="12">
        <v>1.4852893425582801E-2</v>
      </c>
      <c r="AI35" s="12">
        <v>1.19377694318903E-2</v>
      </c>
      <c r="AJ35" s="12">
        <v>8.1755713078588199E-2</v>
      </c>
      <c r="AK35" s="12">
        <v>1.34213587144027E-2</v>
      </c>
      <c r="AM35">
        <f t="shared" si="0"/>
        <v>7</v>
      </c>
    </row>
    <row r="36" spans="1:39" x14ac:dyDescent="0.2">
      <c r="A36" t="s">
        <v>222</v>
      </c>
      <c r="B36" s="12">
        <v>0.88265346713076298</v>
      </c>
      <c r="C36" s="12">
        <v>9.5242062485539306E-2</v>
      </c>
      <c r="D36" s="12">
        <v>0.83171533712303203</v>
      </c>
      <c r="E36" s="12">
        <v>0.63822922841277596</v>
      </c>
      <c r="F36" s="12">
        <v>0.96319658648583695</v>
      </c>
      <c r="G36" s="12">
        <v>0.85491794875901606</v>
      </c>
      <c r="H36" s="12">
        <v>0.89517072555307398</v>
      </c>
      <c r="I36" s="12">
        <v>0.58173633493921695</v>
      </c>
      <c r="J36" s="12">
        <v>0.55839030354289998</v>
      </c>
      <c r="K36" s="12">
        <v>0.66602593851434899</v>
      </c>
      <c r="L36" s="12">
        <v>0.70338283923866496</v>
      </c>
      <c r="M36" s="12">
        <v>0.499818230180745</v>
      </c>
      <c r="N36" s="12">
        <v>0.93561358025667196</v>
      </c>
      <c r="O36" s="12">
        <v>7.6232489770197004E-2</v>
      </c>
      <c r="P36" s="12">
        <v>9.8723816117659596E-2</v>
      </c>
      <c r="Q36" s="12">
        <v>5.79777350305039E-2</v>
      </c>
      <c r="R36" s="12">
        <v>7.8888835996698395E-2</v>
      </c>
      <c r="S36" s="12">
        <v>0.67571868393817103</v>
      </c>
      <c r="T36" s="12">
        <v>0.45687709629524698</v>
      </c>
      <c r="U36" s="12">
        <v>0.93276461242240505</v>
      </c>
      <c r="V36" s="12">
        <v>0.50314988092248902</v>
      </c>
      <c r="W36" s="12">
        <v>0.51843103569613003</v>
      </c>
      <c r="X36" s="12">
        <v>0.63790801814827902</v>
      </c>
      <c r="Y36" s="12">
        <v>9.2711505950217002E-2</v>
      </c>
      <c r="Z36" s="12">
        <v>0.202581426405123</v>
      </c>
      <c r="AA36" s="12">
        <v>0.39508109063715002</v>
      </c>
      <c r="AB36" s="12">
        <v>8.3413134027521901E-2</v>
      </c>
      <c r="AC36" s="2">
        <v>3.1016379986853301E-2</v>
      </c>
      <c r="AD36" s="12">
        <v>0.101059321648029</v>
      </c>
      <c r="AE36" s="12">
        <v>2.3972784961799502E-2</v>
      </c>
      <c r="AF36" s="12">
        <v>8.8029776740970705E-2</v>
      </c>
      <c r="AG36" s="12">
        <v>0.12479727895501801</v>
      </c>
      <c r="AH36" s="12">
        <v>9.6361267968862793E-3</v>
      </c>
      <c r="AI36" s="12">
        <v>1.39384282952652E-2</v>
      </c>
      <c r="AJ36" s="12">
        <v>0.17675307285460801</v>
      </c>
      <c r="AK36" s="12">
        <v>1.78087758559165E-2</v>
      </c>
      <c r="AM36">
        <f t="shared" si="0"/>
        <v>5</v>
      </c>
    </row>
    <row r="37" spans="1:39" x14ac:dyDescent="0.2">
      <c r="A37" t="s">
        <v>52</v>
      </c>
      <c r="B37" s="12">
        <v>0.39531530093842698</v>
      </c>
      <c r="C37" s="12">
        <v>0.146337840426434</v>
      </c>
      <c r="D37" s="12">
        <v>0.51487764868085695</v>
      </c>
      <c r="E37" s="12">
        <v>0.38220131286554698</v>
      </c>
      <c r="F37" s="12">
        <v>1.4777653262757999E-2</v>
      </c>
      <c r="G37" s="12">
        <v>3.5941973552768597E-2</v>
      </c>
      <c r="H37" s="12">
        <v>0.19885418023059601</v>
      </c>
      <c r="I37" s="12">
        <v>0.69239601277942298</v>
      </c>
      <c r="J37" s="12">
        <v>0.28931135696219701</v>
      </c>
      <c r="K37" s="12">
        <v>0.89914890575840301</v>
      </c>
      <c r="L37" s="12">
        <v>0.70787383694285</v>
      </c>
      <c r="M37" s="12">
        <v>9.5883814439629095E-2</v>
      </c>
      <c r="N37" s="12">
        <v>0.42246701639849299</v>
      </c>
      <c r="O37" s="12">
        <v>2.8812471774130901E-2</v>
      </c>
      <c r="P37" s="12">
        <v>0.47407487425505301</v>
      </c>
      <c r="Q37" s="12">
        <v>0.68518209583539402</v>
      </c>
      <c r="R37" s="12">
        <v>0.42366439837317399</v>
      </c>
      <c r="S37" s="12">
        <v>0.65643057635202395</v>
      </c>
      <c r="T37" s="12">
        <v>0.99795974796837505</v>
      </c>
      <c r="U37" s="12">
        <v>0.764632650073506</v>
      </c>
      <c r="V37" s="12">
        <v>0.491092660169204</v>
      </c>
      <c r="W37" s="12">
        <v>0.92049444448784901</v>
      </c>
      <c r="X37" s="12">
        <v>0.58771797262476599</v>
      </c>
      <c r="Y37" s="12">
        <v>0.87427306715599895</v>
      </c>
      <c r="Z37" s="12">
        <v>0.46934011162246297</v>
      </c>
      <c r="AA37" s="12">
        <v>0.86112209289006703</v>
      </c>
      <c r="AB37" s="12">
        <v>0.69010032714219405</v>
      </c>
      <c r="AC37" s="2">
        <v>1.3956039051735401E-3</v>
      </c>
      <c r="AD37" s="12">
        <v>0.36666983062295999</v>
      </c>
      <c r="AE37" s="12">
        <v>0.12509796964492501</v>
      </c>
      <c r="AF37" s="12">
        <v>0.42109807202598099</v>
      </c>
      <c r="AG37" s="12">
        <v>0.93946750880202201</v>
      </c>
      <c r="AH37" s="12">
        <v>0.843363803310344</v>
      </c>
      <c r="AI37" s="12">
        <v>0.676309084285735</v>
      </c>
      <c r="AJ37" s="12">
        <v>0.170425858545322</v>
      </c>
      <c r="AK37" s="12">
        <v>0.89085192431845095</v>
      </c>
      <c r="AM37">
        <f t="shared" si="0"/>
        <v>4</v>
      </c>
    </row>
    <row r="38" spans="1:39" x14ac:dyDescent="0.2">
      <c r="A38" t="s">
        <v>223</v>
      </c>
      <c r="B38" s="12">
        <v>0.48367921811633702</v>
      </c>
      <c r="C38" s="12">
        <v>0.64563856761718097</v>
      </c>
      <c r="D38" s="12">
        <v>0.205845136974357</v>
      </c>
      <c r="E38" s="12">
        <v>0.57186680714780302</v>
      </c>
      <c r="F38" s="12">
        <v>0.90844932629334296</v>
      </c>
      <c r="G38" s="12">
        <v>0.96877077131693201</v>
      </c>
      <c r="H38" s="12">
        <v>0.42720086721371803</v>
      </c>
      <c r="I38" s="12">
        <v>0.36808925542769599</v>
      </c>
      <c r="J38" s="12">
        <v>0.195566702089192</v>
      </c>
      <c r="K38" s="12">
        <v>0.87661740813909395</v>
      </c>
      <c r="L38" s="12">
        <v>0.58478341072290896</v>
      </c>
      <c r="M38" s="12">
        <v>0.86359085093452803</v>
      </c>
      <c r="N38" s="12">
        <v>0.78662352784646905</v>
      </c>
      <c r="O38" s="12">
        <v>0.30365087128320201</v>
      </c>
      <c r="P38" s="12">
        <v>0.51669713292102104</v>
      </c>
      <c r="Q38" s="12">
        <v>0.71635358553235196</v>
      </c>
      <c r="R38" s="12">
        <v>0.47666755482173701</v>
      </c>
      <c r="S38" s="12">
        <v>0.13948207774451801</v>
      </c>
      <c r="T38" s="12">
        <v>0.32063357739530801</v>
      </c>
      <c r="U38" s="12">
        <v>0.14963251552843901</v>
      </c>
      <c r="V38" s="12">
        <v>0.53174975761022503</v>
      </c>
      <c r="W38" s="12">
        <v>0.233238437759894</v>
      </c>
      <c r="X38" s="12">
        <v>0.23560019325775</v>
      </c>
      <c r="Y38" s="12">
        <v>0.37404933710159</v>
      </c>
      <c r="Z38" s="12">
        <v>0.75417585610250604</v>
      </c>
      <c r="AA38" s="12">
        <v>0.254855080363666</v>
      </c>
      <c r="AB38" s="12">
        <v>0.380263295687363</v>
      </c>
      <c r="AC38" s="2">
        <v>6.3628424177645804E-2</v>
      </c>
      <c r="AD38" s="12">
        <v>0.81487638731649004</v>
      </c>
      <c r="AE38" s="12">
        <v>0.18672529644944499</v>
      </c>
      <c r="AF38" s="12">
        <v>0.59104371818266999</v>
      </c>
      <c r="AG38" s="12">
        <v>0.185451773391546</v>
      </c>
      <c r="AH38" s="12">
        <v>0.226201661157719</v>
      </c>
      <c r="AI38" s="12">
        <v>0.177109278162455</v>
      </c>
      <c r="AJ38" s="12">
        <v>0.66119198938094703</v>
      </c>
      <c r="AK38" s="12">
        <v>0.158072740391211</v>
      </c>
      <c r="AM38">
        <f t="shared" si="0"/>
        <v>0</v>
      </c>
    </row>
    <row r="39" spans="1:39" x14ac:dyDescent="0.2">
      <c r="A39" t="s">
        <v>224</v>
      </c>
      <c r="B39" s="12">
        <v>0.63024410666252395</v>
      </c>
      <c r="C39" s="12">
        <v>0.41421672732237103</v>
      </c>
      <c r="D39" s="12">
        <v>0.21014265874195401</v>
      </c>
      <c r="E39" s="12">
        <v>0.65323851499238295</v>
      </c>
      <c r="F39" s="12">
        <v>0.68809203215395198</v>
      </c>
      <c r="G39" s="12">
        <v>0.69810880191209501</v>
      </c>
      <c r="H39" s="12">
        <v>0.69579874565736299</v>
      </c>
      <c r="I39" s="12">
        <v>0.28518139413613303</v>
      </c>
      <c r="J39" s="12">
        <v>0.150818132212093</v>
      </c>
      <c r="K39" s="12">
        <v>0.96691405247193396</v>
      </c>
      <c r="L39" s="12">
        <v>0.68153552169849296</v>
      </c>
      <c r="M39" s="12">
        <v>0.95403165997328099</v>
      </c>
      <c r="N39" s="12">
        <v>0.90190371388718404</v>
      </c>
      <c r="O39" s="12">
        <v>0.49332579024079098</v>
      </c>
      <c r="P39" s="12">
        <v>0.68571076453035895</v>
      </c>
      <c r="Q39" s="12">
        <v>0.95085196204837896</v>
      </c>
      <c r="R39" s="12">
        <v>0.542993987987611</v>
      </c>
      <c r="S39" s="12">
        <v>0.14982573999071799</v>
      </c>
      <c r="T39" s="12">
        <v>0.25575508518231599</v>
      </c>
      <c r="U39" s="12">
        <v>0.104302909629445</v>
      </c>
      <c r="V39" s="12">
        <v>0.60360655859173395</v>
      </c>
      <c r="W39" s="12">
        <v>0.186180202194519</v>
      </c>
      <c r="X39" s="12">
        <v>0.218757794310318</v>
      </c>
      <c r="Y39" s="12">
        <v>0.35661900796491502</v>
      </c>
      <c r="Z39" s="12">
        <v>0.88322025442277796</v>
      </c>
      <c r="AA39" s="12">
        <v>0.175792089373006</v>
      </c>
      <c r="AB39" s="12">
        <v>0.31246931497185398</v>
      </c>
      <c r="AC39" s="2">
        <v>0.248945159574746</v>
      </c>
      <c r="AD39" s="12">
        <v>0.66549003036908805</v>
      </c>
      <c r="AE39" s="12">
        <v>0.33089738380086098</v>
      </c>
      <c r="AF39" s="12">
        <v>0.77397906474862799</v>
      </c>
      <c r="AG39" s="12">
        <v>0.33090442345350501</v>
      </c>
      <c r="AH39" s="12">
        <v>0.225762630630712</v>
      </c>
      <c r="AI39" s="12">
        <v>0.28200042085881599</v>
      </c>
      <c r="AJ39" s="12">
        <v>0.78904101935294402</v>
      </c>
      <c r="AK39" s="12">
        <v>0.26888599113716199</v>
      </c>
      <c r="AM39">
        <f t="shared" si="0"/>
        <v>0</v>
      </c>
    </row>
    <row r="40" spans="1:39" x14ac:dyDescent="0.2">
      <c r="A40" t="s">
        <v>55</v>
      </c>
      <c r="B40" s="12">
        <v>0.18473668246821001</v>
      </c>
      <c r="C40" s="12">
        <v>0.19105065721265599</v>
      </c>
      <c r="D40" s="12">
        <v>0.94476670652419203</v>
      </c>
      <c r="E40" s="12">
        <v>0.207023196473447</v>
      </c>
      <c r="F40" s="12">
        <v>6.6712522460454296E-2</v>
      </c>
      <c r="G40" s="12">
        <v>7.23236831916656E-2</v>
      </c>
      <c r="H40" s="12">
        <v>0.121573570431164</v>
      </c>
      <c r="I40" s="12">
        <v>0.50408382733280299</v>
      </c>
      <c r="J40" s="12">
        <v>0.39586333022974801</v>
      </c>
      <c r="K40" s="12">
        <v>0.92872149823429395</v>
      </c>
      <c r="L40" s="12">
        <v>0.61826064846770101</v>
      </c>
      <c r="M40" s="12">
        <v>0.25222660294025201</v>
      </c>
      <c r="N40" s="12">
        <v>0.60207821376488802</v>
      </c>
      <c r="O40" s="12">
        <v>0.16786920858974999</v>
      </c>
      <c r="P40" s="12">
        <v>0.36252847337295302</v>
      </c>
      <c r="Q40" s="12">
        <v>0.86468189860620603</v>
      </c>
      <c r="R40" s="12">
        <v>0.37687125308681002</v>
      </c>
      <c r="S40" s="12">
        <v>0.36798685913629398</v>
      </c>
      <c r="T40" s="12">
        <v>0.51201072624492106</v>
      </c>
      <c r="U40" s="12">
        <v>0.98874095416575003</v>
      </c>
      <c r="V40" s="12">
        <v>0.71747516351026697</v>
      </c>
      <c r="W40" s="12">
        <v>0.70146057255126504</v>
      </c>
      <c r="X40" s="12">
        <v>0.87406079024601402</v>
      </c>
      <c r="Y40" s="12">
        <v>0.99911766902753096</v>
      </c>
      <c r="Z40" s="12">
        <v>0.35059248341152</v>
      </c>
      <c r="AA40" s="12">
        <v>0.40048239549875297</v>
      </c>
      <c r="AB40" s="12">
        <v>0.91505137732086195</v>
      </c>
      <c r="AC40" s="2">
        <v>1.1939598798012801E-3</v>
      </c>
      <c r="AD40" s="12">
        <v>0.58503523781670597</v>
      </c>
      <c r="AE40" s="12">
        <v>8.0565075119660406E-2</v>
      </c>
      <c r="AF40" s="12">
        <v>0.79117021906917695</v>
      </c>
      <c r="AG40" s="12">
        <v>0.99666756622777197</v>
      </c>
      <c r="AH40" s="12">
        <v>0.92712306692037905</v>
      </c>
      <c r="AI40" s="12">
        <v>0.89062604799303002</v>
      </c>
      <c r="AJ40" s="12">
        <v>0.36536009982768203</v>
      </c>
      <c r="AK40" s="12">
        <v>0.60358566642281497</v>
      </c>
      <c r="AM40">
        <f t="shared" si="0"/>
        <v>1</v>
      </c>
    </row>
    <row r="41" spans="1:39" x14ac:dyDescent="0.2">
      <c r="A41" t="s">
        <v>225</v>
      </c>
      <c r="B41" s="12">
        <v>0.31193153739517798</v>
      </c>
      <c r="C41" s="12">
        <v>0.78379563670376295</v>
      </c>
      <c r="D41" s="12">
        <v>0.91525577672880898</v>
      </c>
      <c r="E41" s="12">
        <v>0.78823885958720297</v>
      </c>
      <c r="F41" s="12">
        <v>0.35187209523942298</v>
      </c>
      <c r="G41" s="12">
        <v>0.757782938629459</v>
      </c>
      <c r="H41" s="12">
        <v>0.93407254083883695</v>
      </c>
      <c r="I41" s="12">
        <v>0.70275319868758002</v>
      </c>
      <c r="J41" s="12">
        <v>0.52743577408804498</v>
      </c>
      <c r="K41" s="12">
        <v>0.75726554294631299</v>
      </c>
      <c r="L41" s="12">
        <v>0.828284838215125</v>
      </c>
      <c r="M41" s="12">
        <v>0.73180666653541004</v>
      </c>
      <c r="N41" s="12">
        <v>0.30444886401786603</v>
      </c>
      <c r="O41" s="12">
        <v>0.48435193680101601</v>
      </c>
      <c r="P41" s="12">
        <v>0.50698027362809805</v>
      </c>
      <c r="Q41" s="12">
        <v>3.8190046437053898E-2</v>
      </c>
      <c r="R41" s="12">
        <v>0.36112959876656903</v>
      </c>
      <c r="S41" s="12">
        <v>0.98194943105063204</v>
      </c>
      <c r="T41" s="12">
        <v>0.62874748316167095</v>
      </c>
      <c r="U41" s="12">
        <v>0.83096278214015795</v>
      </c>
      <c r="V41" s="12">
        <v>0.56623094134878305</v>
      </c>
      <c r="W41" s="12">
        <v>0.74093775828305397</v>
      </c>
      <c r="X41" s="12">
        <v>0.69197761509475497</v>
      </c>
      <c r="Y41" s="12">
        <v>9.1362499344344594E-2</v>
      </c>
      <c r="Z41" s="12">
        <v>0.50342978358030799</v>
      </c>
      <c r="AA41" s="12">
        <v>0.183790980766809</v>
      </c>
      <c r="AB41" s="12">
        <v>0.201862864118553</v>
      </c>
      <c r="AC41" s="2">
        <v>8.5522619187286108E-3</v>
      </c>
      <c r="AD41" s="12">
        <v>0.24006859896451799</v>
      </c>
      <c r="AE41" s="12">
        <v>2.0689861184124501E-2</v>
      </c>
      <c r="AF41" s="12">
        <v>0.59224185641927696</v>
      </c>
      <c r="AG41" s="12">
        <v>0.31432762674179299</v>
      </c>
      <c r="AH41" s="12">
        <v>8.7278216808904602E-2</v>
      </c>
      <c r="AI41" s="12">
        <v>0.16679069426513901</v>
      </c>
      <c r="AJ41" s="12">
        <v>0.124505123933228</v>
      </c>
      <c r="AK41" s="12">
        <v>0.100450985112647</v>
      </c>
      <c r="AM41">
        <f t="shared" si="0"/>
        <v>3</v>
      </c>
    </row>
    <row r="42" spans="1:39" x14ac:dyDescent="0.2">
      <c r="A42" t="s">
        <v>226</v>
      </c>
      <c r="B42" s="12">
        <v>0.61012834741052302</v>
      </c>
      <c r="C42" s="12">
        <v>0.73291187285389803</v>
      </c>
      <c r="D42" s="12">
        <v>0.93744071280970498</v>
      </c>
      <c r="E42" s="12">
        <v>0.51952384660803197</v>
      </c>
      <c r="F42" s="12">
        <v>0.73773264603093403</v>
      </c>
      <c r="G42" s="12">
        <v>0.86007980923915095</v>
      </c>
      <c r="H42" s="12">
        <v>0.47465609008556597</v>
      </c>
      <c r="I42" s="12">
        <v>0.78289824498167504</v>
      </c>
      <c r="J42" s="12">
        <v>0.35330909486524598</v>
      </c>
      <c r="K42" s="12">
        <v>0.64031303228265402</v>
      </c>
      <c r="L42" s="12">
        <v>0.66775238612879195</v>
      </c>
      <c r="M42" s="12">
        <v>0.93095418727544899</v>
      </c>
      <c r="N42" s="12">
        <v>0.50853170909533696</v>
      </c>
      <c r="O42" s="12">
        <v>0.15841151866896999</v>
      </c>
      <c r="P42" s="12">
        <v>0.47630485653936699</v>
      </c>
      <c r="Q42" s="12">
        <v>0.16289296690899799</v>
      </c>
      <c r="R42" s="12">
        <v>0.34569193414362098</v>
      </c>
      <c r="S42" s="12">
        <v>0.72533239827294704</v>
      </c>
      <c r="T42" s="12">
        <v>0.55379728295008401</v>
      </c>
      <c r="U42" s="12">
        <v>0.79442256014772705</v>
      </c>
      <c r="V42" s="12">
        <v>0.61524358789095901</v>
      </c>
      <c r="W42" s="12">
        <v>0.88942494758471102</v>
      </c>
      <c r="X42" s="12">
        <v>0.69046408326608699</v>
      </c>
      <c r="Y42" s="12">
        <v>0.122125729184083</v>
      </c>
      <c r="Z42" s="12">
        <v>0.32815528468182997</v>
      </c>
      <c r="AA42" s="12">
        <v>0.35667317002558802</v>
      </c>
      <c r="AB42" s="12">
        <v>0.39599115856012301</v>
      </c>
      <c r="AC42" s="2">
        <v>0.111908320079422</v>
      </c>
      <c r="AD42" s="12">
        <v>0.21008890531054999</v>
      </c>
      <c r="AE42" s="12">
        <v>9.2598161387851499E-2</v>
      </c>
      <c r="AF42" s="12">
        <v>0.60159187367915601</v>
      </c>
      <c r="AG42" s="12">
        <v>0.42180930777995901</v>
      </c>
      <c r="AH42" s="12">
        <v>6.2760684785003601E-2</v>
      </c>
      <c r="AI42" s="12">
        <v>0.18318378127071999</v>
      </c>
      <c r="AJ42" s="12">
        <v>0.249234579590424</v>
      </c>
      <c r="AK42" s="12">
        <v>0.15978222704585199</v>
      </c>
      <c r="AM42">
        <f t="shared" si="0"/>
        <v>0</v>
      </c>
    </row>
    <row r="43" spans="1:39" x14ac:dyDescent="0.2">
      <c r="A43" t="s">
        <v>227</v>
      </c>
      <c r="B43" s="12" t="s">
        <v>286</v>
      </c>
      <c r="C43" s="12" t="s">
        <v>286</v>
      </c>
      <c r="D43" s="12" t="s">
        <v>286</v>
      </c>
      <c r="E43" s="12" t="s">
        <v>286</v>
      </c>
      <c r="F43" s="12" t="s">
        <v>286</v>
      </c>
      <c r="G43" s="12" t="s">
        <v>286</v>
      </c>
      <c r="H43" s="12" t="s">
        <v>286</v>
      </c>
      <c r="I43" s="12" t="s">
        <v>286</v>
      </c>
      <c r="J43" s="12" t="s">
        <v>286</v>
      </c>
      <c r="K43" s="12" t="s">
        <v>286</v>
      </c>
      <c r="L43" s="12" t="s">
        <v>286</v>
      </c>
      <c r="M43" s="12" t="s">
        <v>286</v>
      </c>
      <c r="N43" s="12" t="s">
        <v>286</v>
      </c>
      <c r="O43" s="12" t="s">
        <v>286</v>
      </c>
      <c r="P43" s="12" t="s">
        <v>286</v>
      </c>
      <c r="Q43" s="12" t="s">
        <v>286</v>
      </c>
      <c r="R43" s="12" t="s">
        <v>286</v>
      </c>
      <c r="S43" s="12" t="s">
        <v>286</v>
      </c>
      <c r="T43" s="12" t="s">
        <v>286</v>
      </c>
      <c r="U43" s="12" t="s">
        <v>286</v>
      </c>
      <c r="V43" s="12" t="s">
        <v>286</v>
      </c>
      <c r="W43" s="12" t="s">
        <v>286</v>
      </c>
      <c r="X43" s="12" t="s">
        <v>286</v>
      </c>
      <c r="Y43" s="12" t="s">
        <v>286</v>
      </c>
      <c r="Z43" s="12" t="s">
        <v>286</v>
      </c>
      <c r="AA43" s="12" t="s">
        <v>286</v>
      </c>
      <c r="AB43" s="12" t="s">
        <v>286</v>
      </c>
      <c r="AC43" s="2" t="s">
        <v>286</v>
      </c>
      <c r="AD43" s="12" t="s">
        <v>286</v>
      </c>
      <c r="AE43" t="s">
        <v>286</v>
      </c>
      <c r="AF43" t="s">
        <v>286</v>
      </c>
      <c r="AG43" t="s">
        <v>286</v>
      </c>
      <c r="AH43" t="s">
        <v>286</v>
      </c>
      <c r="AI43" t="s">
        <v>286</v>
      </c>
      <c r="AJ43" t="s">
        <v>286</v>
      </c>
      <c r="AK43" t="s">
        <v>286</v>
      </c>
      <c r="AM43">
        <f t="shared" si="0"/>
        <v>0</v>
      </c>
    </row>
    <row r="44" spans="1:39" x14ac:dyDescent="0.2">
      <c r="A44" t="s">
        <v>228</v>
      </c>
      <c r="B44" s="12" t="s">
        <v>286</v>
      </c>
      <c r="C44" s="12" t="s">
        <v>286</v>
      </c>
      <c r="D44" s="12" t="s">
        <v>286</v>
      </c>
      <c r="E44" s="12" t="s">
        <v>286</v>
      </c>
      <c r="F44" s="12" t="s">
        <v>286</v>
      </c>
      <c r="G44" s="12" t="s">
        <v>286</v>
      </c>
      <c r="H44" s="12" t="s">
        <v>286</v>
      </c>
      <c r="I44" s="12" t="s">
        <v>286</v>
      </c>
      <c r="J44" s="12" t="s">
        <v>286</v>
      </c>
      <c r="K44" s="12" t="s">
        <v>286</v>
      </c>
      <c r="L44" s="12" t="s">
        <v>286</v>
      </c>
      <c r="M44" s="12" t="s">
        <v>286</v>
      </c>
      <c r="N44" s="12" t="s">
        <v>286</v>
      </c>
      <c r="O44" s="12" t="s">
        <v>286</v>
      </c>
      <c r="P44" s="12" t="s">
        <v>286</v>
      </c>
      <c r="Q44" s="12" t="s">
        <v>286</v>
      </c>
      <c r="R44" s="12" t="s">
        <v>286</v>
      </c>
      <c r="S44" s="12" t="s">
        <v>286</v>
      </c>
      <c r="T44" s="12" t="s">
        <v>286</v>
      </c>
      <c r="U44" s="12" t="s">
        <v>286</v>
      </c>
      <c r="V44" s="12" t="s">
        <v>286</v>
      </c>
      <c r="W44" s="12" t="s">
        <v>286</v>
      </c>
      <c r="X44" s="12" t="s">
        <v>286</v>
      </c>
      <c r="Y44" s="12" t="s">
        <v>286</v>
      </c>
      <c r="Z44" s="12" t="s">
        <v>286</v>
      </c>
      <c r="AA44" s="12" t="s">
        <v>286</v>
      </c>
      <c r="AB44" s="12" t="s">
        <v>286</v>
      </c>
      <c r="AC44" s="2" t="s">
        <v>286</v>
      </c>
      <c r="AD44" s="12" t="s">
        <v>286</v>
      </c>
      <c r="AE44" t="s">
        <v>286</v>
      </c>
      <c r="AF44" t="s">
        <v>286</v>
      </c>
      <c r="AG44" t="s">
        <v>286</v>
      </c>
      <c r="AH44" t="s">
        <v>286</v>
      </c>
      <c r="AI44" t="s">
        <v>286</v>
      </c>
      <c r="AJ44" t="s">
        <v>286</v>
      </c>
      <c r="AK44" t="s">
        <v>286</v>
      </c>
      <c r="AM44">
        <f t="shared" si="0"/>
        <v>0</v>
      </c>
    </row>
    <row r="46" spans="1:39" x14ac:dyDescent="0.2">
      <c r="A46" t="s">
        <v>348</v>
      </c>
      <c r="B46">
        <f>COUNTIF(B2:B44,"&lt;0.05")</f>
        <v>1</v>
      </c>
      <c r="C46">
        <f t="shared" ref="C46:AC46" si="1">COUNTIF(C2:C44,"&lt;0.05")</f>
        <v>2</v>
      </c>
      <c r="D46">
        <f t="shared" si="1"/>
        <v>1</v>
      </c>
      <c r="E46">
        <f t="shared" si="1"/>
        <v>4</v>
      </c>
      <c r="F46">
        <f t="shared" si="1"/>
        <v>6</v>
      </c>
      <c r="G46">
        <f t="shared" si="1"/>
        <v>8</v>
      </c>
      <c r="H46">
        <f t="shared" si="1"/>
        <v>0</v>
      </c>
      <c r="I46">
        <f t="shared" si="1"/>
        <v>4</v>
      </c>
      <c r="J46">
        <f t="shared" si="1"/>
        <v>2</v>
      </c>
      <c r="K46">
        <f t="shared" si="1"/>
        <v>2</v>
      </c>
      <c r="L46">
        <f t="shared" si="1"/>
        <v>0</v>
      </c>
      <c r="M46">
        <f t="shared" si="1"/>
        <v>1</v>
      </c>
      <c r="N46">
        <f t="shared" si="1"/>
        <v>5</v>
      </c>
      <c r="O46">
        <f t="shared" si="1"/>
        <v>2</v>
      </c>
      <c r="P46">
        <f t="shared" si="1"/>
        <v>2</v>
      </c>
      <c r="Q46">
        <f t="shared" si="1"/>
        <v>5</v>
      </c>
      <c r="R46">
        <f t="shared" si="1"/>
        <v>5</v>
      </c>
      <c r="S46">
        <f t="shared" si="1"/>
        <v>1</v>
      </c>
      <c r="T46">
        <f t="shared" si="1"/>
        <v>2</v>
      </c>
      <c r="U46">
        <f t="shared" si="1"/>
        <v>1</v>
      </c>
      <c r="V46">
        <f t="shared" si="1"/>
        <v>0</v>
      </c>
      <c r="W46">
        <f t="shared" si="1"/>
        <v>3</v>
      </c>
      <c r="X46">
        <f t="shared" si="1"/>
        <v>1</v>
      </c>
      <c r="Y46">
        <f t="shared" si="1"/>
        <v>3</v>
      </c>
      <c r="Z46">
        <f t="shared" si="1"/>
        <v>3</v>
      </c>
      <c r="AA46">
        <f t="shared" si="1"/>
        <v>1</v>
      </c>
      <c r="AB46">
        <f t="shared" si="1"/>
        <v>6</v>
      </c>
      <c r="AC46">
        <f t="shared" si="1"/>
        <v>21</v>
      </c>
      <c r="AD46">
        <f>COUNTIF(AD2:AD44,"&lt;0.05")</f>
        <v>5</v>
      </c>
      <c r="AE46">
        <f>COUNTIF(AE2:AE44,"&lt;0.05")</f>
        <v>13</v>
      </c>
      <c r="AF46">
        <f t="shared" ref="AF46:AK46" si="2">COUNTIF(AF2:AF44,"&lt;0.05")</f>
        <v>4</v>
      </c>
      <c r="AG46">
        <f t="shared" si="2"/>
        <v>4</v>
      </c>
      <c r="AH46">
        <f t="shared" si="2"/>
        <v>8</v>
      </c>
      <c r="AI46">
        <f t="shared" si="2"/>
        <v>7</v>
      </c>
      <c r="AJ46">
        <f t="shared" si="2"/>
        <v>1</v>
      </c>
      <c r="AK46">
        <f t="shared" si="2"/>
        <v>8</v>
      </c>
    </row>
    <row r="47" spans="1:39" x14ac:dyDescent="0.2">
      <c r="A47" s="9" t="s">
        <v>352</v>
      </c>
    </row>
  </sheetData>
  <conditionalFormatting sqref="B2:AK44">
    <cfRule type="containsBlanks" dxfId="5" priority="4">
      <formula>LEN(TRIM(B2))=0</formula>
    </cfRule>
    <cfRule type="cellIs" dxfId="4" priority="5" operator="lessThan">
      <formula>0.05</formula>
    </cfRule>
    <cfRule type="containsText" dxfId="3" priority="1" operator="containsText" text="NaN">
      <formula>NOT(ISERROR(SEARCH("NaN",B2)))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1" max="1" width="40.25" customWidth="1"/>
    <col min="2" max="2" width="16" bestFit="1" customWidth="1"/>
    <col min="3" max="3" width="23.75" bestFit="1" customWidth="1"/>
    <col min="4" max="4" width="19.625" bestFit="1" customWidth="1"/>
    <col min="5" max="5" width="18" bestFit="1" customWidth="1"/>
    <col min="6" max="6" width="17.75" bestFit="1" customWidth="1"/>
    <col min="7" max="7" width="15.5" bestFit="1" customWidth="1"/>
    <col min="8" max="8" width="21.375" bestFit="1" customWidth="1"/>
    <col min="9" max="9" width="23.5" bestFit="1" customWidth="1"/>
    <col min="10" max="10" width="40.125" bestFit="1" customWidth="1"/>
    <col min="11" max="11" width="19.25" bestFit="1" customWidth="1"/>
    <col min="12" max="12" width="17.75" bestFit="1" customWidth="1"/>
    <col min="13" max="13" width="24" bestFit="1" customWidth="1"/>
    <col min="14" max="14" width="12.75" bestFit="1" customWidth="1"/>
    <col min="15" max="15" width="20.125" bestFit="1" customWidth="1"/>
    <col min="16" max="16" width="22.75" bestFit="1" customWidth="1"/>
    <col min="17" max="17" width="16" bestFit="1" customWidth="1"/>
    <col min="18" max="18" width="24.625" bestFit="1" customWidth="1"/>
    <col min="19" max="19" width="26.875" bestFit="1" customWidth="1"/>
    <col min="20" max="20" width="25.625" bestFit="1" customWidth="1"/>
    <col min="21" max="21" width="26" bestFit="1" customWidth="1"/>
    <col min="22" max="22" width="25.75" bestFit="1" customWidth="1"/>
    <col min="23" max="23" width="29.125" bestFit="1" customWidth="1"/>
    <col min="24" max="24" width="23.375" bestFit="1" customWidth="1"/>
    <col min="25" max="25" width="28.5" bestFit="1" customWidth="1"/>
    <col min="26" max="26" width="14" bestFit="1" customWidth="1"/>
    <col min="27" max="27" width="24" bestFit="1" customWidth="1"/>
    <col min="28" max="28" width="14.5" bestFit="1" customWidth="1"/>
    <col min="29" max="29" width="28.625" bestFit="1" customWidth="1"/>
    <col min="30" max="30" width="33.875" bestFit="1" customWidth="1"/>
    <col min="31" max="31" width="19.625" bestFit="1" customWidth="1"/>
    <col min="32" max="32" width="40.25" customWidth="1"/>
    <col min="33" max="33" width="38.5" bestFit="1" customWidth="1"/>
    <col min="34" max="34" width="33.375" bestFit="1" customWidth="1"/>
    <col min="35" max="35" width="24.25" bestFit="1" customWidth="1"/>
    <col min="36" max="36" width="29.5" bestFit="1" customWidth="1"/>
    <col min="37" max="37" width="14" bestFit="1" customWidth="1"/>
  </cols>
  <sheetData>
    <row r="1" spans="1:39" x14ac:dyDescent="0.2">
      <c r="A1" t="s">
        <v>347</v>
      </c>
      <c r="B1" t="s">
        <v>230</v>
      </c>
      <c r="C1" t="s">
        <v>232</v>
      </c>
      <c r="D1" t="s">
        <v>234</v>
      </c>
      <c r="E1" s="9" t="s">
        <v>236</v>
      </c>
      <c r="F1" s="9" t="s">
        <v>238</v>
      </c>
      <c r="G1" s="9" t="s">
        <v>290</v>
      </c>
      <c r="H1" s="9" t="s">
        <v>240</v>
      </c>
      <c r="I1" s="9" t="s">
        <v>242</v>
      </c>
      <c r="J1" s="9" t="s">
        <v>244</v>
      </c>
      <c r="K1" s="9" t="s">
        <v>246</v>
      </c>
      <c r="L1" s="9" t="s">
        <v>248</v>
      </c>
      <c r="M1" t="s">
        <v>250</v>
      </c>
      <c r="N1" t="s">
        <v>252</v>
      </c>
      <c r="O1" t="s">
        <v>254</v>
      </c>
      <c r="P1" t="s">
        <v>256</v>
      </c>
      <c r="Q1" t="s">
        <v>258</v>
      </c>
      <c r="R1" t="s">
        <v>260</v>
      </c>
      <c r="S1" s="9" t="s">
        <v>262</v>
      </c>
      <c r="T1" s="9" t="s">
        <v>264</v>
      </c>
      <c r="U1" s="9" t="s">
        <v>266</v>
      </c>
      <c r="V1" s="9" t="s">
        <v>268</v>
      </c>
      <c r="W1" t="s">
        <v>270</v>
      </c>
      <c r="X1" s="9" t="s">
        <v>294</v>
      </c>
      <c r="Y1" t="s">
        <v>272</v>
      </c>
      <c r="Z1" s="9" t="s">
        <v>283</v>
      </c>
      <c r="AA1" t="s">
        <v>299</v>
      </c>
      <c r="AB1" t="s">
        <v>274</v>
      </c>
      <c r="AC1" t="s">
        <v>303</v>
      </c>
      <c r="AD1" t="s">
        <v>307</v>
      </c>
      <c r="AE1" t="s">
        <v>311</v>
      </c>
      <c r="AF1" t="s">
        <v>316</v>
      </c>
      <c r="AG1" t="s">
        <v>325</v>
      </c>
      <c r="AH1" t="s">
        <v>327</v>
      </c>
      <c r="AI1" t="s">
        <v>345</v>
      </c>
      <c r="AJ1" t="s">
        <v>329</v>
      </c>
      <c r="AK1" t="s">
        <v>333</v>
      </c>
      <c r="AM1" t="s">
        <v>349</v>
      </c>
    </row>
    <row r="2" spans="1:39" x14ac:dyDescent="0.2">
      <c r="A2" t="s">
        <v>230</v>
      </c>
      <c r="B2" s="12">
        <v>0</v>
      </c>
      <c r="C2" s="12">
        <v>2.3619063788752399E-2</v>
      </c>
      <c r="D2" s="12">
        <v>5.5614540071970503E-2</v>
      </c>
      <c r="E2" s="12">
        <v>6.9023861535400105E-2</v>
      </c>
      <c r="F2" s="12">
        <v>0.34417017533336702</v>
      </c>
      <c r="G2" s="12">
        <v>2.0116386995293101E-2</v>
      </c>
      <c r="H2" s="12">
        <v>0.97941893637823896</v>
      </c>
      <c r="I2" s="12">
        <v>0.50396161419395902</v>
      </c>
      <c r="J2" s="12">
        <v>0.52183877183512695</v>
      </c>
      <c r="K2" s="12">
        <v>0.94590164182116898</v>
      </c>
      <c r="L2" s="12">
        <v>0.36657104690713699</v>
      </c>
      <c r="M2" s="12">
        <v>1.77284892555882E-3</v>
      </c>
      <c r="N2" s="12">
        <v>0.58770391723561599</v>
      </c>
      <c r="O2" s="12">
        <v>0.61772864143101702</v>
      </c>
      <c r="P2" s="12">
        <v>6.4130138920572E-4</v>
      </c>
      <c r="Q2" s="12">
        <v>4.2195904527599297E-2</v>
      </c>
      <c r="R2" s="12">
        <v>2.1507934325819999E-5</v>
      </c>
      <c r="S2" s="12">
        <v>9.6937695794607495E-2</v>
      </c>
      <c r="T2" s="12">
        <v>0.50448134232091602</v>
      </c>
      <c r="U2" s="12">
        <v>0.45439773251515497</v>
      </c>
      <c r="V2" s="12">
        <v>0.18197763383110899</v>
      </c>
      <c r="W2" s="12">
        <v>0.72395033191347002</v>
      </c>
      <c r="X2" s="12">
        <v>0.24972172032293299</v>
      </c>
      <c r="Y2" s="12">
        <v>0.470320433539822</v>
      </c>
      <c r="Z2" s="12">
        <v>0.54705309417908998</v>
      </c>
      <c r="AA2" s="12">
        <v>0.42573367789268601</v>
      </c>
      <c r="AB2" s="12">
        <v>7.7009207845130196E-3</v>
      </c>
      <c r="AC2" s="12">
        <v>1.3735074532812299E-2</v>
      </c>
      <c r="AD2" s="12">
        <v>0.15159132327407099</v>
      </c>
      <c r="AE2" s="12">
        <v>1.8868166275672001E-2</v>
      </c>
      <c r="AF2" s="12">
        <v>0.45082519750305899</v>
      </c>
      <c r="AG2" s="12">
        <v>0.18650552501266901</v>
      </c>
      <c r="AH2" s="12">
        <v>0.90141946981507903</v>
      </c>
      <c r="AI2" s="12">
        <v>0.36909060911438302</v>
      </c>
      <c r="AJ2" s="12">
        <v>0.71558978393542905</v>
      </c>
      <c r="AK2" s="12">
        <v>7.6198981026094501E-2</v>
      </c>
      <c r="AM2" s="10">
        <f>COUNTIF(B2:AK2,"&lt;0.05")-1</f>
        <v>9</v>
      </c>
    </row>
    <row r="3" spans="1:39" x14ac:dyDescent="0.2">
      <c r="A3" t="s">
        <v>232</v>
      </c>
      <c r="B3" s="12">
        <v>2.3619063788752399E-2</v>
      </c>
      <c r="C3" s="12">
        <v>0</v>
      </c>
      <c r="D3" s="12">
        <v>7.6596354425778806E-2</v>
      </c>
      <c r="E3" s="12">
        <v>0.282473197873156</v>
      </c>
      <c r="F3" s="12">
        <v>6.0345863112060402E-2</v>
      </c>
      <c r="G3" s="12">
        <v>1.9336459844355801E-2</v>
      </c>
      <c r="H3" s="12">
        <v>0.71258077749957405</v>
      </c>
      <c r="I3" s="12">
        <v>0.31467196071158599</v>
      </c>
      <c r="J3" s="12">
        <v>0.52151592321991203</v>
      </c>
      <c r="K3" s="12">
        <v>0.74794724825802295</v>
      </c>
      <c r="L3" s="12">
        <v>0.81350066180240999</v>
      </c>
      <c r="M3" s="12">
        <v>0.63011690616724703</v>
      </c>
      <c r="N3" s="12">
        <v>3.1767531680465401E-2</v>
      </c>
      <c r="O3" s="12">
        <v>0.27726661590844598</v>
      </c>
      <c r="P3" s="12">
        <v>0.91257306244959902</v>
      </c>
      <c r="Q3" s="12">
        <v>7.8017523020781701E-2</v>
      </c>
      <c r="R3" s="12">
        <v>2.0038158635568001E-4</v>
      </c>
      <c r="S3" s="12">
        <v>0.86714903767182505</v>
      </c>
      <c r="T3" s="12">
        <v>0.84414104576462801</v>
      </c>
      <c r="U3" s="12">
        <v>0.46799037166964103</v>
      </c>
      <c r="V3" s="12">
        <v>0.71884672456292298</v>
      </c>
      <c r="W3" s="12">
        <v>0.25619855252124202</v>
      </c>
      <c r="X3" s="12">
        <v>0.64024747530972403</v>
      </c>
      <c r="Y3" s="12">
        <v>0.82040876892824399</v>
      </c>
      <c r="Z3" s="12">
        <v>0.20036124876509701</v>
      </c>
      <c r="AA3" s="12">
        <v>0.105459022963395</v>
      </c>
      <c r="AB3" s="12">
        <v>3.7818700667033902E-4</v>
      </c>
      <c r="AC3" s="12">
        <v>0.25307909436246201</v>
      </c>
      <c r="AD3" s="12">
        <v>0.307719753211595</v>
      </c>
      <c r="AE3" s="12">
        <v>0.2048263276923</v>
      </c>
      <c r="AF3" s="12">
        <v>3.0445531492140701E-3</v>
      </c>
      <c r="AG3" s="12">
        <v>2.4015159266790102E-2</v>
      </c>
      <c r="AH3" s="12">
        <v>0.191814581408776</v>
      </c>
      <c r="AI3" s="12">
        <v>5.1637398596174498E-3</v>
      </c>
      <c r="AJ3" s="12">
        <v>0.45120658078974002</v>
      </c>
      <c r="AK3" s="12">
        <v>8.88970496137397E-3</v>
      </c>
      <c r="AM3" s="10">
        <f t="shared" ref="AM3:AM37" si="0">COUNTIF(B3:AK3,"&lt;0.05")-1</f>
        <v>9</v>
      </c>
    </row>
    <row r="4" spans="1:39" x14ac:dyDescent="0.2">
      <c r="A4" t="s">
        <v>234</v>
      </c>
      <c r="B4" s="12">
        <v>5.5614540071970503E-2</v>
      </c>
      <c r="C4" s="12">
        <v>7.6596354425778806E-2</v>
      </c>
      <c r="D4" s="12">
        <v>0</v>
      </c>
      <c r="E4" s="12">
        <v>1.7977977305711702E-2</v>
      </c>
      <c r="F4" s="12">
        <v>0.6883921450835</v>
      </c>
      <c r="G4" s="12">
        <v>1.4142480717906401E-5</v>
      </c>
      <c r="H4" s="12">
        <v>0.14910951127068001</v>
      </c>
      <c r="I4" s="12">
        <v>0.52384229347021005</v>
      </c>
      <c r="J4" s="12">
        <v>2.02673030338879E-2</v>
      </c>
      <c r="K4" s="12">
        <v>1.1664202155532301E-2</v>
      </c>
      <c r="L4" s="12">
        <v>0.55712489263501996</v>
      </c>
      <c r="M4" s="12">
        <v>4.1356115229228503E-2</v>
      </c>
      <c r="N4" s="12">
        <v>2.3421706063213098E-2</v>
      </c>
      <c r="O4" s="12">
        <v>0.31337274250081398</v>
      </c>
      <c r="P4" s="12">
        <v>0.156146889424785</v>
      </c>
      <c r="Q4" s="12">
        <v>8.9202125427249604E-2</v>
      </c>
      <c r="R4" s="12">
        <v>0.73730356622303195</v>
      </c>
      <c r="S4" s="12">
        <v>0.46323329350834902</v>
      </c>
      <c r="T4" s="12">
        <v>0.42876831924162201</v>
      </c>
      <c r="U4" s="12">
        <v>0.31559964658337503</v>
      </c>
      <c r="V4" s="12">
        <v>0.31672224218217598</v>
      </c>
      <c r="W4" s="12">
        <v>0.14588707538298601</v>
      </c>
      <c r="X4" s="12">
        <v>0.23108971600096001</v>
      </c>
      <c r="Y4" s="12">
        <v>0.84943027874562704</v>
      </c>
      <c r="Z4" s="12">
        <v>0.25860488717749203</v>
      </c>
      <c r="AA4" s="12">
        <v>0.2304041719322</v>
      </c>
      <c r="AB4" s="12">
        <v>3.3718522652766798E-3</v>
      </c>
      <c r="AC4" s="12">
        <v>0.41347359949642298</v>
      </c>
      <c r="AD4" s="12">
        <v>0.74398175832781399</v>
      </c>
      <c r="AE4" s="12">
        <v>0.71366202313716098</v>
      </c>
      <c r="AF4" s="12">
        <v>0.14930194772383801</v>
      </c>
      <c r="AG4" s="12">
        <v>0.32580053492453998</v>
      </c>
      <c r="AH4" s="12">
        <v>0.75406649442427898</v>
      </c>
      <c r="AI4" s="12">
        <v>0.93496704126779795</v>
      </c>
      <c r="AJ4" s="12">
        <v>0.94856303530169594</v>
      </c>
      <c r="AK4" s="12">
        <v>0.91633697643674294</v>
      </c>
      <c r="AM4" s="10">
        <f t="shared" si="0"/>
        <v>7</v>
      </c>
    </row>
    <row r="5" spans="1:39" x14ac:dyDescent="0.2">
      <c r="A5" s="9" t="s">
        <v>236</v>
      </c>
      <c r="B5" s="12">
        <v>6.9023861535400105E-2</v>
      </c>
      <c r="C5" s="12">
        <v>0.282473197873156</v>
      </c>
      <c r="D5" s="12">
        <v>1.7977977305711702E-2</v>
      </c>
      <c r="E5" s="12">
        <v>0</v>
      </c>
      <c r="F5" s="12">
        <v>0.70500833006653896</v>
      </c>
      <c r="G5" s="12">
        <v>1.5640889276016999E-9</v>
      </c>
      <c r="H5" s="12">
        <v>1.5866685904227101E-2</v>
      </c>
      <c r="I5" s="12">
        <v>0.78812283997389698</v>
      </c>
      <c r="J5" s="12">
        <v>0.13539886162792</v>
      </c>
      <c r="K5" s="12">
        <v>0.281527858144621</v>
      </c>
      <c r="L5" s="12">
        <v>4.9452806059029401E-2</v>
      </c>
      <c r="M5" s="12">
        <v>9.7193390375039399E-4</v>
      </c>
      <c r="N5" s="12">
        <v>0.70451980890977906</v>
      </c>
      <c r="O5" s="12">
        <v>0.90649331281448997</v>
      </c>
      <c r="P5" s="12">
        <v>0.26683535472185099</v>
      </c>
      <c r="Q5" s="12">
        <v>0.338423452299909</v>
      </c>
      <c r="R5" s="12">
        <v>0.29225581542033902</v>
      </c>
      <c r="S5" s="12">
        <v>7.4333521227559199E-3</v>
      </c>
      <c r="T5" s="12">
        <v>2.2785226747725901E-3</v>
      </c>
      <c r="U5" s="12">
        <v>1.66608877243998E-2</v>
      </c>
      <c r="V5" s="12">
        <v>0.14389454018668699</v>
      </c>
      <c r="W5" s="12">
        <v>3.7072899098440297E-2</v>
      </c>
      <c r="X5" s="12">
        <v>2.6184649834268301E-2</v>
      </c>
      <c r="Y5" s="12">
        <v>9.4912388246941606E-2</v>
      </c>
      <c r="Z5" s="12">
        <v>6.4063689525555305E-5</v>
      </c>
      <c r="AA5" s="12">
        <v>1.6759224214578601E-2</v>
      </c>
      <c r="AB5" s="12">
        <v>0.59965178758558502</v>
      </c>
      <c r="AC5" s="12">
        <v>0.71541700025210797</v>
      </c>
      <c r="AD5" s="12">
        <v>0.380801933099912</v>
      </c>
      <c r="AE5" s="12">
        <v>0.83760110031437496</v>
      </c>
      <c r="AF5" s="12">
        <v>0.37183245406357102</v>
      </c>
      <c r="AG5" s="12">
        <v>0.43305380449611403</v>
      </c>
      <c r="AH5" s="12">
        <v>0.57281917489330603</v>
      </c>
      <c r="AI5" s="12">
        <v>0.77778590523593305</v>
      </c>
      <c r="AJ5" s="12">
        <v>0.24255223528608699</v>
      </c>
      <c r="AK5" s="12">
        <v>0.98175820364101996</v>
      </c>
      <c r="AM5" s="10">
        <f t="shared" si="0"/>
        <v>12</v>
      </c>
    </row>
    <row r="6" spans="1:39" x14ac:dyDescent="0.2">
      <c r="A6" s="9" t="s">
        <v>238</v>
      </c>
      <c r="B6" s="12">
        <v>0.34417017533336702</v>
      </c>
      <c r="C6" s="12">
        <v>6.0345863112060402E-2</v>
      </c>
      <c r="D6" s="12">
        <v>0.6883921450835</v>
      </c>
      <c r="E6" s="12">
        <v>0.70500833006653896</v>
      </c>
      <c r="F6" s="12">
        <v>0</v>
      </c>
      <c r="G6" s="12">
        <v>1.08384091433966E-5</v>
      </c>
      <c r="H6" s="12">
        <v>0.25385116388724199</v>
      </c>
      <c r="I6" s="12">
        <v>0.13157875280081999</v>
      </c>
      <c r="J6" s="12">
        <v>0.37854042020881401</v>
      </c>
      <c r="K6" s="12">
        <v>0.52901034678418202</v>
      </c>
      <c r="L6" s="12">
        <v>5.6485068921716002E-2</v>
      </c>
      <c r="M6" s="12">
        <v>0.21979444393057301</v>
      </c>
      <c r="N6" s="12">
        <v>4.5736554999095298E-3</v>
      </c>
      <c r="O6" s="12">
        <v>7.8827801972088996E-2</v>
      </c>
      <c r="P6" s="12">
        <v>0.50697142237612303</v>
      </c>
      <c r="Q6" s="12">
        <v>0.16914833897547801</v>
      </c>
      <c r="R6" s="12">
        <v>7.6804999197574303E-2</v>
      </c>
      <c r="S6" s="12">
        <v>9.8340677586101696E-2</v>
      </c>
      <c r="T6" s="12">
        <v>0.70079743394490501</v>
      </c>
      <c r="U6" s="12">
        <v>0.28686617204866</v>
      </c>
      <c r="V6" s="12">
        <v>0.44052573599568601</v>
      </c>
      <c r="W6" s="12">
        <v>0.295967835422002</v>
      </c>
      <c r="X6" s="12">
        <v>0.28719629916733103</v>
      </c>
      <c r="Y6" s="12">
        <v>0.92561943081402598</v>
      </c>
      <c r="Z6" s="12">
        <v>1.5481141380087301E-2</v>
      </c>
      <c r="AA6" s="12">
        <v>0.57346575535098898</v>
      </c>
      <c r="AB6" s="12">
        <v>1.61789961885563E-2</v>
      </c>
      <c r="AC6" s="12">
        <v>0.43017516446926901</v>
      </c>
      <c r="AD6" s="12">
        <v>0.58428817966269497</v>
      </c>
      <c r="AE6" s="12">
        <v>0.81308099739845097</v>
      </c>
      <c r="AF6" s="12">
        <v>6.2781947585233797E-2</v>
      </c>
      <c r="AG6" s="12">
        <v>0.62447509438639204</v>
      </c>
      <c r="AH6" s="12">
        <v>0.35584307776746699</v>
      </c>
      <c r="AI6" s="12">
        <v>0.191509552532938</v>
      </c>
      <c r="AJ6" s="12">
        <v>7.3277330677871703E-3</v>
      </c>
      <c r="AK6" s="12">
        <v>0.18513963056167901</v>
      </c>
      <c r="AM6" s="10">
        <f t="shared" si="0"/>
        <v>5</v>
      </c>
    </row>
    <row r="7" spans="1:39" x14ac:dyDescent="0.2">
      <c r="A7" s="9" t="s">
        <v>290</v>
      </c>
      <c r="B7" s="12">
        <v>2.0116386995293101E-2</v>
      </c>
      <c r="C7" s="12">
        <v>1.9336459844355801E-2</v>
      </c>
      <c r="D7" s="12">
        <v>1.4142480717906401E-5</v>
      </c>
      <c r="E7" s="12">
        <v>1.5640889276016999E-9</v>
      </c>
      <c r="F7" s="12">
        <v>1.08384091433966E-5</v>
      </c>
      <c r="G7" s="12">
        <v>0</v>
      </c>
      <c r="H7" s="12">
        <v>8.45672678249575E-3</v>
      </c>
      <c r="I7" s="12">
        <v>0.44993671370992</v>
      </c>
      <c r="J7" s="12">
        <v>2.59910250170565E-2</v>
      </c>
      <c r="K7" s="12">
        <v>5.9336027954661301E-2</v>
      </c>
      <c r="L7" s="12">
        <v>4.31500674844233E-2</v>
      </c>
      <c r="M7" s="12">
        <v>5.2248401916090705E-4</v>
      </c>
      <c r="N7" s="12">
        <v>9.6872713829584296E-3</v>
      </c>
      <c r="O7" s="12">
        <v>0.50618223639834403</v>
      </c>
      <c r="P7" s="12">
        <v>0.122737902546944</v>
      </c>
      <c r="Q7" s="12">
        <v>5.0927056898902298E-2</v>
      </c>
      <c r="R7" s="12">
        <v>8.3371269843590806E-2</v>
      </c>
      <c r="S7" s="12">
        <v>2.4667076860926802E-2</v>
      </c>
      <c r="T7" s="12">
        <v>8.8390425366487002E-2</v>
      </c>
      <c r="U7" s="12">
        <v>9.8996898526345495E-2</v>
      </c>
      <c r="V7" s="12">
        <v>0.34467307227285299</v>
      </c>
      <c r="W7" s="12">
        <v>0.19344000821691301</v>
      </c>
      <c r="X7" s="12">
        <v>0.13845115817217199</v>
      </c>
      <c r="Y7" s="12">
        <v>0.32700024209317702</v>
      </c>
      <c r="Z7" s="12">
        <v>1.64058433062385E-5</v>
      </c>
      <c r="AA7" s="12">
        <v>0.19508773215952499</v>
      </c>
      <c r="AB7" s="12">
        <v>7.2561071087294598E-3</v>
      </c>
      <c r="AC7" s="12">
        <v>0.34576486014500002</v>
      </c>
      <c r="AD7" s="12">
        <v>0.34441923609387998</v>
      </c>
      <c r="AE7" s="12">
        <v>0.89226409256501305</v>
      </c>
      <c r="AF7" s="12">
        <v>0.96865227781789698</v>
      </c>
      <c r="AG7" s="12">
        <v>0.275142661486383</v>
      </c>
      <c r="AH7" s="12">
        <v>0.33780934369427201</v>
      </c>
      <c r="AI7" s="12">
        <v>0.36176360689950199</v>
      </c>
      <c r="AJ7" s="12">
        <v>0.46187350690206502</v>
      </c>
      <c r="AK7" s="12">
        <v>0.48549351022253401</v>
      </c>
      <c r="AM7" s="10">
        <f t="shared" si="0"/>
        <v>13</v>
      </c>
    </row>
    <row r="8" spans="1:39" x14ac:dyDescent="0.2">
      <c r="A8" s="9" t="s">
        <v>240</v>
      </c>
      <c r="B8" s="12">
        <v>0.97941893637823896</v>
      </c>
      <c r="C8" s="12">
        <v>0.71258077749957405</v>
      </c>
      <c r="D8" s="12">
        <v>0.14910951127068001</v>
      </c>
      <c r="E8" s="12">
        <v>1.5866685904227101E-2</v>
      </c>
      <c r="F8" s="12">
        <v>0.25385116388724199</v>
      </c>
      <c r="G8" s="12">
        <v>8.4567267824957604E-3</v>
      </c>
      <c r="H8" s="12">
        <v>0</v>
      </c>
      <c r="I8" s="12">
        <v>5.9093943692201101E-4</v>
      </c>
      <c r="J8" s="12">
        <v>5.5935170251155604E-7</v>
      </c>
      <c r="K8" s="12">
        <v>2.5782041792793501E-5</v>
      </c>
      <c r="L8" s="12">
        <v>2.3083974369272598E-3</v>
      </c>
      <c r="M8" s="12">
        <v>0.26590433566344901</v>
      </c>
      <c r="N8" s="12">
        <v>1.89412368845036E-3</v>
      </c>
      <c r="O8" s="12">
        <v>1.6365344779700999E-2</v>
      </c>
      <c r="P8" s="12">
        <v>0.92644929892422401</v>
      </c>
      <c r="Q8" s="12">
        <v>0.31240226516814701</v>
      </c>
      <c r="R8" s="12">
        <v>0.75234753095389795</v>
      </c>
      <c r="S8" s="12">
        <v>3.3545673711846101E-3</v>
      </c>
      <c r="T8" s="12">
        <v>4.0591886303259902E-3</v>
      </c>
      <c r="U8" s="12">
        <v>6.8835132902456894E-2</v>
      </c>
      <c r="V8" s="12">
        <v>9.4299603023418593E-3</v>
      </c>
      <c r="W8" s="12">
        <v>0.81772240136851204</v>
      </c>
      <c r="X8" s="12">
        <v>1.9115953883884099E-2</v>
      </c>
      <c r="Y8" s="12">
        <v>0.62738262829580904</v>
      </c>
      <c r="Z8" s="12">
        <v>8.8526517159160804E-7</v>
      </c>
      <c r="AA8" s="12">
        <v>4.2064372956461399E-2</v>
      </c>
      <c r="AB8" s="12">
        <v>0.62918692750287397</v>
      </c>
      <c r="AC8" s="12">
        <v>0.48210730617515901</v>
      </c>
      <c r="AD8" s="12">
        <v>3.33898971551055E-2</v>
      </c>
      <c r="AE8" s="12">
        <v>0.551712951708621</v>
      </c>
      <c r="AF8" s="12">
        <v>6.7720304200558495E-2</v>
      </c>
      <c r="AG8" s="12">
        <v>2.1124534052952299E-2</v>
      </c>
      <c r="AH8" s="12">
        <v>0.31838181023401801</v>
      </c>
      <c r="AI8" s="12">
        <v>0.15308832694799099</v>
      </c>
      <c r="AJ8" s="12">
        <v>0.393067029166844</v>
      </c>
      <c r="AK8" s="12">
        <v>0.64781551485977296</v>
      </c>
      <c r="AM8" s="10">
        <f t="shared" si="0"/>
        <v>16</v>
      </c>
    </row>
    <row r="9" spans="1:39" x14ac:dyDescent="0.2">
      <c r="A9" s="9" t="s">
        <v>242</v>
      </c>
      <c r="B9" s="12">
        <v>0.50396161419395902</v>
      </c>
      <c r="C9" s="12">
        <v>0.31467196071158599</v>
      </c>
      <c r="D9" s="12">
        <v>0.52384229347021105</v>
      </c>
      <c r="E9" s="12">
        <v>0.78812283997389698</v>
      </c>
      <c r="F9" s="12">
        <v>0.13157875280081999</v>
      </c>
      <c r="G9" s="12">
        <v>0.44993671370992</v>
      </c>
      <c r="H9" s="12">
        <v>5.9093943692201101E-4</v>
      </c>
      <c r="I9" s="12">
        <v>0</v>
      </c>
      <c r="J9" s="12">
        <v>3.10470534984328E-2</v>
      </c>
      <c r="K9" s="12">
        <v>1.8798763746081699E-2</v>
      </c>
      <c r="L9" s="12">
        <v>0.13915216780460299</v>
      </c>
      <c r="M9" s="12">
        <v>0.40182797896342098</v>
      </c>
      <c r="N9" s="12">
        <v>3.9326509566592503E-3</v>
      </c>
      <c r="O9" s="12">
        <v>3.7589162796092999E-3</v>
      </c>
      <c r="P9" s="12">
        <v>0.79570897440363497</v>
      </c>
      <c r="Q9" s="12">
        <v>0.17552058726606501</v>
      </c>
      <c r="R9" s="12">
        <v>0.21950507086233201</v>
      </c>
      <c r="S9" s="12">
        <v>4.7010961604789098E-3</v>
      </c>
      <c r="T9" s="12">
        <v>3.4295546041380798E-4</v>
      </c>
      <c r="U9" s="12">
        <v>4.0786978914974799E-2</v>
      </c>
      <c r="V9" s="12">
        <v>6.32396938346209E-2</v>
      </c>
      <c r="W9" s="12">
        <v>0.25741508016389902</v>
      </c>
      <c r="X9" s="12">
        <v>2.8902651774056501E-2</v>
      </c>
      <c r="Y9" s="12">
        <v>8.4601491196041198E-2</v>
      </c>
      <c r="Z9" s="12">
        <v>3.1130655031130602E-5</v>
      </c>
      <c r="AA9" s="12">
        <v>0.32143969297055802</v>
      </c>
      <c r="AB9" s="12">
        <v>0.23387301347346601</v>
      </c>
      <c r="AC9" s="12">
        <v>0.15547278135793699</v>
      </c>
      <c r="AD9" s="12">
        <v>2.9942590027096701E-3</v>
      </c>
      <c r="AE9" s="12">
        <v>1.5015444912756399E-2</v>
      </c>
      <c r="AF9" s="12">
        <v>0.62560477832043304</v>
      </c>
      <c r="AG9" s="12">
        <v>0.14813150925132501</v>
      </c>
      <c r="AH9" s="12">
        <v>0.449741162054074</v>
      </c>
      <c r="AI9" s="12">
        <v>0.22581807635506701</v>
      </c>
      <c r="AJ9" s="12">
        <v>0.30282116917655799</v>
      </c>
      <c r="AK9" s="12">
        <v>2.8854666712389801E-2</v>
      </c>
      <c r="AM9" s="10">
        <f t="shared" si="0"/>
        <v>13</v>
      </c>
    </row>
    <row r="10" spans="1:39" x14ac:dyDescent="0.2">
      <c r="A10" s="9" t="s">
        <v>244</v>
      </c>
      <c r="B10" s="12">
        <v>0.52183877183512695</v>
      </c>
      <c r="C10" s="12">
        <v>0.52151592321991203</v>
      </c>
      <c r="D10" s="12">
        <v>2.02673030338879E-2</v>
      </c>
      <c r="E10" s="12">
        <v>0.135398861627919</v>
      </c>
      <c r="F10" s="12">
        <v>0.37854042020881401</v>
      </c>
      <c r="G10" s="12">
        <v>2.59910250170565E-2</v>
      </c>
      <c r="H10" s="12">
        <v>5.5935170251155604E-7</v>
      </c>
      <c r="I10" s="12">
        <v>3.10470534984328E-2</v>
      </c>
      <c r="J10" s="12">
        <v>0</v>
      </c>
      <c r="K10" s="12">
        <v>1.36513051651276E-5</v>
      </c>
      <c r="L10" s="12">
        <v>2.2312278770569599E-2</v>
      </c>
      <c r="M10" s="12">
        <v>0.26959406981094702</v>
      </c>
      <c r="N10" s="12">
        <v>7.3346931136391694E-2</v>
      </c>
      <c r="O10" s="12">
        <v>0.2014478684887</v>
      </c>
      <c r="P10" s="12">
        <v>0.299619428123926</v>
      </c>
      <c r="Q10" s="12">
        <v>0.62938870062533503</v>
      </c>
      <c r="R10" s="12">
        <v>0.45263794104358701</v>
      </c>
      <c r="S10" s="12">
        <v>1.55835132864899E-2</v>
      </c>
      <c r="T10" s="12">
        <v>2.7062252396034499E-2</v>
      </c>
      <c r="U10" s="12">
        <v>0.14725016531408899</v>
      </c>
      <c r="V10" s="12">
        <v>0.16930988293801399</v>
      </c>
      <c r="W10" s="12">
        <v>0.23680493504483299</v>
      </c>
      <c r="X10" s="12">
        <v>0.163926245836712</v>
      </c>
      <c r="Y10" s="12">
        <v>0.80561392266195997</v>
      </c>
      <c r="Z10" s="12">
        <v>1.4644738476684199E-4</v>
      </c>
      <c r="AA10" s="12">
        <v>4.0820006566703003E-2</v>
      </c>
      <c r="AB10" s="12">
        <v>0.442760458402081</v>
      </c>
      <c r="AC10" s="12">
        <v>0.79684769275218603</v>
      </c>
      <c r="AD10" s="12">
        <v>0.56848233045112895</v>
      </c>
      <c r="AE10" s="12">
        <v>0.90381094957424002</v>
      </c>
      <c r="AF10" s="12">
        <v>0.17691873497288099</v>
      </c>
      <c r="AG10" s="12">
        <v>3.5507956179855499E-2</v>
      </c>
      <c r="AH10" s="12">
        <v>6.6584317264888296E-2</v>
      </c>
      <c r="AI10" s="12">
        <v>0.40513872355314601</v>
      </c>
      <c r="AJ10" s="12">
        <v>0.90111164461984705</v>
      </c>
      <c r="AK10" s="12">
        <v>0.60611042373280499</v>
      </c>
      <c r="AM10" s="10">
        <f t="shared" si="0"/>
        <v>11</v>
      </c>
    </row>
    <row r="11" spans="1:39" x14ac:dyDescent="0.2">
      <c r="A11" s="9" t="s">
        <v>246</v>
      </c>
      <c r="B11" s="12">
        <v>0.94590164182116898</v>
      </c>
      <c r="C11" s="12">
        <v>0.74794724825802295</v>
      </c>
      <c r="D11" s="12">
        <v>1.1664202155532301E-2</v>
      </c>
      <c r="E11" s="12">
        <v>0.281527858144621</v>
      </c>
      <c r="F11" s="12">
        <v>0.52901034678418202</v>
      </c>
      <c r="G11" s="12">
        <v>5.9336027954661301E-2</v>
      </c>
      <c r="H11" s="12">
        <v>2.5782041792793501E-5</v>
      </c>
      <c r="I11" s="12">
        <v>1.8798763746081699E-2</v>
      </c>
      <c r="J11" s="12">
        <v>1.36513051651276E-5</v>
      </c>
      <c r="K11" s="12">
        <v>0</v>
      </c>
      <c r="L11" s="12">
        <v>3.2664482566742501E-4</v>
      </c>
      <c r="M11" s="12">
        <v>0.93982334124362599</v>
      </c>
      <c r="N11" s="12">
        <v>3.70089834858809E-3</v>
      </c>
      <c r="O11" s="12">
        <v>5.1045152497592998E-2</v>
      </c>
      <c r="P11" s="12">
        <v>0.95737519540937399</v>
      </c>
      <c r="Q11" s="12">
        <v>0.48596105085203201</v>
      </c>
      <c r="R11" s="12">
        <v>0.113901075293763</v>
      </c>
      <c r="S11" s="12">
        <v>3.7362143103375602E-3</v>
      </c>
      <c r="T11" s="12">
        <v>4.69347242504203E-3</v>
      </c>
      <c r="U11" s="12">
        <v>1.8382818586594699E-2</v>
      </c>
      <c r="V11" s="12">
        <v>2.6153916308844401E-3</v>
      </c>
      <c r="W11" s="12">
        <v>0.50514874666447496</v>
      </c>
      <c r="X11" s="12">
        <v>3.2098090102146599E-3</v>
      </c>
      <c r="Y11" s="12">
        <v>0.94787041232834501</v>
      </c>
      <c r="Z11" s="12">
        <v>2.7159950113658502E-6</v>
      </c>
      <c r="AA11" s="12">
        <v>8.4526583191659205E-2</v>
      </c>
      <c r="AB11" s="12">
        <v>0.16399851229588799</v>
      </c>
      <c r="AC11" s="12">
        <v>0.79279753811986498</v>
      </c>
      <c r="AD11" s="12">
        <v>8.2658394960947908E-3</v>
      </c>
      <c r="AE11" s="12">
        <v>0.13936331737016699</v>
      </c>
      <c r="AF11" s="12">
        <v>3.50204827138288E-2</v>
      </c>
      <c r="AG11" s="12">
        <v>9.3825134617743194E-2</v>
      </c>
      <c r="AH11" s="12">
        <v>0.17495100753296799</v>
      </c>
      <c r="AI11" s="12">
        <v>0.278550973238401</v>
      </c>
      <c r="AJ11" s="12">
        <v>0.14837078384642399</v>
      </c>
      <c r="AK11" s="12">
        <v>0.76311787062563796</v>
      </c>
      <c r="AM11" s="10">
        <f t="shared" si="0"/>
        <v>14</v>
      </c>
    </row>
    <row r="12" spans="1:39" x14ac:dyDescent="0.2">
      <c r="A12" s="9" t="s">
        <v>248</v>
      </c>
      <c r="B12" s="12">
        <v>0.36657104690713699</v>
      </c>
      <c r="C12" s="12">
        <v>0.81350066180240999</v>
      </c>
      <c r="D12" s="12">
        <v>0.55712489263501996</v>
      </c>
      <c r="E12" s="12">
        <v>4.9452806059029498E-2</v>
      </c>
      <c r="F12" s="12">
        <v>5.6485068921716002E-2</v>
      </c>
      <c r="G12" s="12">
        <v>4.31500674844233E-2</v>
      </c>
      <c r="H12" s="12">
        <v>2.3083974369272598E-3</v>
      </c>
      <c r="I12" s="12">
        <v>0.13915216780460299</v>
      </c>
      <c r="J12" s="12">
        <v>2.2312278770569599E-2</v>
      </c>
      <c r="K12" s="12">
        <v>3.2664482566742501E-4</v>
      </c>
      <c r="L12" s="12">
        <v>0</v>
      </c>
      <c r="M12" s="12">
        <v>0.43888731235634698</v>
      </c>
      <c r="N12" s="12">
        <v>9.5950061740978504E-3</v>
      </c>
      <c r="O12" s="12">
        <v>5.8200249135173703E-3</v>
      </c>
      <c r="P12" s="12">
        <v>0.977974710217557</v>
      </c>
      <c r="Q12" s="12">
        <v>0.16448345225167399</v>
      </c>
      <c r="R12" s="12">
        <v>5.3896838910269104E-3</v>
      </c>
      <c r="S12" s="12">
        <v>3.3881621234400097E-2</v>
      </c>
      <c r="T12" s="12">
        <v>1.7320347567671E-2</v>
      </c>
      <c r="U12" s="12">
        <v>2.2617088510067701E-3</v>
      </c>
      <c r="V12" s="12">
        <v>6.7130570401097194E-5</v>
      </c>
      <c r="W12" s="12">
        <v>0.29317978017667101</v>
      </c>
      <c r="X12" s="12">
        <v>9.3011323333448795E-5</v>
      </c>
      <c r="Y12" s="12">
        <v>0.60911351892323995</v>
      </c>
      <c r="Z12" s="12">
        <v>1.1624964297840501E-5</v>
      </c>
      <c r="AA12" s="12">
        <v>1.0952636593019901E-2</v>
      </c>
      <c r="AB12" s="12">
        <v>0.43137218403390198</v>
      </c>
      <c r="AC12" s="12">
        <v>3.1478280556237498E-2</v>
      </c>
      <c r="AD12" s="12">
        <v>1.0883786323909099E-3</v>
      </c>
      <c r="AE12" s="12">
        <v>1.97051971045995E-3</v>
      </c>
      <c r="AF12" s="12">
        <v>0.83380056502408195</v>
      </c>
      <c r="AG12" s="12">
        <v>4.19673286802534E-2</v>
      </c>
      <c r="AH12" s="12">
        <v>4.3953260205946199E-2</v>
      </c>
      <c r="AI12" s="12">
        <v>0.75822283959411596</v>
      </c>
      <c r="AJ12" s="12">
        <v>0.17276585885548801</v>
      </c>
      <c r="AK12" s="12">
        <v>0.13348666085163999</v>
      </c>
      <c r="AM12" s="10">
        <f t="shared" si="0"/>
        <v>20</v>
      </c>
    </row>
    <row r="13" spans="1:39" x14ac:dyDescent="0.2">
      <c r="A13" t="s">
        <v>250</v>
      </c>
      <c r="B13" s="12">
        <v>1.77284892555882E-3</v>
      </c>
      <c r="C13" s="12">
        <v>0.63011690616724703</v>
      </c>
      <c r="D13" s="12">
        <v>4.1356115229228302E-2</v>
      </c>
      <c r="E13" s="12">
        <v>9.7193390375039399E-4</v>
      </c>
      <c r="F13" s="12">
        <v>0.21979444393057301</v>
      </c>
      <c r="G13" s="12">
        <v>5.2248401916090499E-4</v>
      </c>
      <c r="H13" s="12">
        <v>0.26590433566344901</v>
      </c>
      <c r="I13" s="12">
        <v>0.40182797896342098</v>
      </c>
      <c r="J13" s="12">
        <v>0.26959406981094702</v>
      </c>
      <c r="K13" s="12">
        <v>0.93982334124362599</v>
      </c>
      <c r="L13" s="12">
        <v>0.43888731235634698</v>
      </c>
      <c r="M13" s="12">
        <v>0</v>
      </c>
      <c r="N13" s="12">
        <v>0.92703878372827497</v>
      </c>
      <c r="O13" s="12">
        <v>0.52110195899850897</v>
      </c>
      <c r="P13" s="12">
        <v>8.7199225214572296E-5</v>
      </c>
      <c r="Q13" s="12">
        <v>3.2773022565041901E-4</v>
      </c>
      <c r="R13" s="12">
        <v>0.36515414460623702</v>
      </c>
      <c r="S13" s="12">
        <v>0.61735416430383505</v>
      </c>
      <c r="T13" s="12">
        <v>0.75660274422344498</v>
      </c>
      <c r="U13" s="12">
        <v>0.78167750858099805</v>
      </c>
      <c r="V13" s="12">
        <v>0.49626282722734599</v>
      </c>
      <c r="W13" s="12">
        <v>0.18353072037319901</v>
      </c>
      <c r="X13" s="12">
        <v>0.68992719589848395</v>
      </c>
      <c r="Y13" s="12">
        <v>0.63893597083171205</v>
      </c>
      <c r="Z13" s="12">
        <v>0.31430672897462603</v>
      </c>
      <c r="AA13" s="12">
        <v>2.36985159512463E-2</v>
      </c>
      <c r="AB13" s="12">
        <v>0.54433967707924402</v>
      </c>
      <c r="AC13" s="12">
        <v>0.89025698381448104</v>
      </c>
      <c r="AD13" s="12">
        <v>0.449903455431655</v>
      </c>
      <c r="AE13" s="12">
        <v>0.77002219622213997</v>
      </c>
      <c r="AF13" s="12">
        <v>0.41591702153917398</v>
      </c>
      <c r="AG13" s="12">
        <v>0.67176937248477298</v>
      </c>
      <c r="AH13" s="12">
        <v>0.38157716441457801</v>
      </c>
      <c r="AI13" s="12">
        <v>0.66451275582901004</v>
      </c>
      <c r="AJ13" s="12">
        <v>0.261561672292494</v>
      </c>
      <c r="AK13" s="12">
        <v>0.91837009018607896</v>
      </c>
      <c r="AM13" s="10">
        <f t="shared" si="0"/>
        <v>7</v>
      </c>
    </row>
    <row r="14" spans="1:39" x14ac:dyDescent="0.2">
      <c r="A14" t="s">
        <v>252</v>
      </c>
      <c r="B14" s="12">
        <v>0.58770391723561599</v>
      </c>
      <c r="C14" s="12">
        <v>3.1767531680465401E-2</v>
      </c>
      <c r="D14" s="12">
        <v>2.3421706063213098E-2</v>
      </c>
      <c r="E14" s="12">
        <v>0.70451980890977906</v>
      </c>
      <c r="F14" s="12">
        <v>4.5736554999095298E-3</v>
      </c>
      <c r="G14" s="12">
        <v>9.6872713829584296E-3</v>
      </c>
      <c r="H14" s="12">
        <v>1.89412368845036E-3</v>
      </c>
      <c r="I14" s="12">
        <v>3.9326509566592399E-3</v>
      </c>
      <c r="J14" s="12">
        <v>7.3346931136391694E-2</v>
      </c>
      <c r="K14" s="12">
        <v>3.7008983485880801E-3</v>
      </c>
      <c r="L14" s="12">
        <v>9.5950061740978504E-3</v>
      </c>
      <c r="M14" s="12">
        <v>0.92703878372827497</v>
      </c>
      <c r="N14" s="12" t="s">
        <v>353</v>
      </c>
      <c r="O14" s="12">
        <v>0.15823382985093801</v>
      </c>
      <c r="P14" s="12">
        <v>0.73787667802915902</v>
      </c>
      <c r="Q14" s="12">
        <v>3.0480205162126899E-2</v>
      </c>
      <c r="R14" s="12">
        <v>0.27133857901066999</v>
      </c>
      <c r="S14" s="12">
        <v>0.19456721933208901</v>
      </c>
      <c r="T14" s="12">
        <v>0.67975754495075102</v>
      </c>
      <c r="U14" s="12">
        <v>0.83398520547942401</v>
      </c>
      <c r="V14" s="12">
        <v>0.246150498096631</v>
      </c>
      <c r="W14" s="12">
        <v>0.44439266561973301</v>
      </c>
      <c r="X14" s="12">
        <v>0.49857302545929399</v>
      </c>
      <c r="Y14" s="12">
        <v>0.39056689091698499</v>
      </c>
      <c r="Z14" s="12">
        <v>8.4679851590236301E-3</v>
      </c>
      <c r="AA14" s="12">
        <v>0.27638253221313402</v>
      </c>
      <c r="AB14" s="12">
        <v>6.6888959621433798E-4</v>
      </c>
      <c r="AC14" s="12">
        <v>0.97906828947326097</v>
      </c>
      <c r="AD14" s="12">
        <v>1.50547799739989E-2</v>
      </c>
      <c r="AE14" s="12">
        <v>0.23592769153024001</v>
      </c>
      <c r="AF14" s="12">
        <v>0.68628571865975296</v>
      </c>
      <c r="AG14" s="12">
        <v>0.80690377813366099</v>
      </c>
      <c r="AH14" s="12">
        <v>0.28535500303720401</v>
      </c>
      <c r="AI14" s="12">
        <v>0.487460305416474</v>
      </c>
      <c r="AJ14" s="12">
        <v>1.18284943456978E-3</v>
      </c>
      <c r="AK14" s="12">
        <v>8.5387544643531099E-2</v>
      </c>
      <c r="AM14" s="10">
        <f t="shared" si="0"/>
        <v>12</v>
      </c>
    </row>
    <row r="15" spans="1:39" x14ac:dyDescent="0.2">
      <c r="A15" t="s">
        <v>254</v>
      </c>
      <c r="B15" s="12">
        <v>0.61772864143101702</v>
      </c>
      <c r="C15" s="12">
        <v>0.27726661590844598</v>
      </c>
      <c r="D15" s="12">
        <v>0.31337274250081398</v>
      </c>
      <c r="E15" s="12">
        <v>0.90649331281448997</v>
      </c>
      <c r="F15" s="12">
        <v>7.8827801972088996E-2</v>
      </c>
      <c r="G15" s="12">
        <v>0.50618223639834403</v>
      </c>
      <c r="H15" s="12">
        <v>1.6365344779700999E-2</v>
      </c>
      <c r="I15" s="12">
        <v>3.7589162796092999E-3</v>
      </c>
      <c r="J15" s="12">
        <v>0.2014478684887</v>
      </c>
      <c r="K15" s="12">
        <v>5.1045152497592998E-2</v>
      </c>
      <c r="L15" s="12">
        <v>5.8200249135173703E-3</v>
      </c>
      <c r="M15" s="12">
        <v>0.52110195899850897</v>
      </c>
      <c r="N15" s="12">
        <v>0.15823382985093801</v>
      </c>
      <c r="O15" s="12">
        <v>0</v>
      </c>
      <c r="P15" s="12">
        <v>0.76485836344944702</v>
      </c>
      <c r="Q15" s="12">
        <v>0.81707466778553095</v>
      </c>
      <c r="R15" s="12">
        <v>8.2030319986890893E-3</v>
      </c>
      <c r="S15" s="12">
        <v>0.342377810108286</v>
      </c>
      <c r="T15" s="12">
        <v>0.41895762827626298</v>
      </c>
      <c r="U15" s="12">
        <v>0.43156038670144797</v>
      </c>
      <c r="V15" s="12">
        <v>0.91014035721076503</v>
      </c>
      <c r="W15" s="12">
        <v>0.66916146966441603</v>
      </c>
      <c r="X15" s="12">
        <v>0.616553980866694</v>
      </c>
      <c r="Y15" s="12">
        <v>0.93620306563169697</v>
      </c>
      <c r="Z15" s="12">
        <v>5.43324086724052E-2</v>
      </c>
      <c r="AA15" s="12">
        <v>0.49213134786803803</v>
      </c>
      <c r="AB15" s="12">
        <v>0.45994730027610597</v>
      </c>
      <c r="AC15" s="12">
        <v>0.41930379270934898</v>
      </c>
      <c r="AD15" s="12">
        <v>1.6250475338618799E-4</v>
      </c>
      <c r="AE15" s="12">
        <v>1.7938588282373501E-2</v>
      </c>
      <c r="AF15" s="12">
        <v>1.2567025736520399E-2</v>
      </c>
      <c r="AG15" s="12">
        <v>0.94448653038743002</v>
      </c>
      <c r="AH15" s="12">
        <v>0.223993621852252</v>
      </c>
      <c r="AI15" s="12">
        <v>0.152595209923366</v>
      </c>
      <c r="AJ15" s="12">
        <v>4.2279929314010402E-2</v>
      </c>
      <c r="AK15" s="12">
        <v>1.0917644915989899E-2</v>
      </c>
      <c r="AM15" s="10">
        <f t="shared" si="0"/>
        <v>9</v>
      </c>
    </row>
    <row r="16" spans="1:39" x14ac:dyDescent="0.2">
      <c r="A16" t="s">
        <v>256</v>
      </c>
      <c r="B16" s="12">
        <v>6.4130138920572E-4</v>
      </c>
      <c r="C16" s="12">
        <v>0.91257306244959902</v>
      </c>
      <c r="D16" s="12">
        <v>0.156146889424785</v>
      </c>
      <c r="E16" s="12">
        <v>0.26683535472185099</v>
      </c>
      <c r="F16" s="12">
        <v>0.50697142237612303</v>
      </c>
      <c r="G16" s="12">
        <v>0.122737902546944</v>
      </c>
      <c r="H16" s="12">
        <v>0.92644929892422401</v>
      </c>
      <c r="I16" s="12">
        <v>0.79570897440363497</v>
      </c>
      <c r="J16" s="12">
        <v>0.299619428123926</v>
      </c>
      <c r="K16" s="12">
        <v>0.95737519540937399</v>
      </c>
      <c r="L16" s="12">
        <v>0.977974710217557</v>
      </c>
      <c r="M16" s="12">
        <v>8.7199225214572296E-5</v>
      </c>
      <c r="N16" s="12">
        <v>0.73787667802915902</v>
      </c>
      <c r="O16" s="12">
        <v>0.76485836344944702</v>
      </c>
      <c r="P16" s="12">
        <v>0</v>
      </c>
      <c r="Q16" s="12">
        <v>7.1101239252370298E-5</v>
      </c>
      <c r="R16" s="12">
        <v>0.14805814277420901</v>
      </c>
      <c r="S16" s="12">
        <v>0.32082573847458301</v>
      </c>
      <c r="T16" s="12">
        <v>0.53787658182668296</v>
      </c>
      <c r="U16" s="12">
        <v>0.39585035631666199</v>
      </c>
      <c r="V16" s="12">
        <v>5.5737957035945397E-2</v>
      </c>
      <c r="W16" s="12">
        <v>0.17932884535832</v>
      </c>
      <c r="X16" s="12">
        <v>0.107446297965599</v>
      </c>
      <c r="Y16" s="12">
        <v>0.36572792895436901</v>
      </c>
      <c r="Z16" s="12">
        <v>0.47273973199206398</v>
      </c>
      <c r="AA16" s="12">
        <v>0.37955534731271001</v>
      </c>
      <c r="AB16" s="12">
        <v>0.39007526746318999</v>
      </c>
      <c r="AC16" s="12">
        <v>0.41249800402265802</v>
      </c>
      <c r="AD16" s="12">
        <v>0.50014471108611203</v>
      </c>
      <c r="AE16" s="12">
        <v>0.84768646128737102</v>
      </c>
      <c r="AF16" s="12">
        <v>0.652573185285936</v>
      </c>
      <c r="AG16" s="12">
        <v>0.164788137592912</v>
      </c>
      <c r="AH16" s="12">
        <v>0.35938282415058398</v>
      </c>
      <c r="AI16" s="12">
        <v>0.86807318731648198</v>
      </c>
      <c r="AJ16" s="12">
        <v>0.23322826942208999</v>
      </c>
      <c r="AK16" s="12">
        <v>0.64248744383448897</v>
      </c>
      <c r="AM16" s="10">
        <f t="shared" si="0"/>
        <v>3</v>
      </c>
    </row>
    <row r="17" spans="1:39" x14ac:dyDescent="0.2">
      <c r="A17" t="s">
        <v>258</v>
      </c>
      <c r="B17" s="12">
        <v>4.2195904527599297E-2</v>
      </c>
      <c r="C17" s="12">
        <v>7.8017523020781701E-2</v>
      </c>
      <c r="D17" s="12">
        <v>8.9202125427249604E-2</v>
      </c>
      <c r="E17" s="12">
        <v>0.338423452299909</v>
      </c>
      <c r="F17" s="12">
        <v>0.16914833897547801</v>
      </c>
      <c r="G17" s="12">
        <v>5.0927056898902298E-2</v>
      </c>
      <c r="H17" s="12">
        <v>0.31240226516814701</v>
      </c>
      <c r="I17" s="12">
        <v>0.17552058726606501</v>
      </c>
      <c r="J17" s="12">
        <v>0.62938870062533503</v>
      </c>
      <c r="K17" s="12">
        <v>0.48596105085203201</v>
      </c>
      <c r="L17" s="12">
        <v>0.16448345225167399</v>
      </c>
      <c r="M17" s="12">
        <v>3.2773022565041901E-4</v>
      </c>
      <c r="N17" s="12">
        <v>3.0480205162126899E-2</v>
      </c>
      <c r="O17" s="12">
        <v>0.81707466778553095</v>
      </c>
      <c r="P17" s="12">
        <v>7.1101239252370298E-5</v>
      </c>
      <c r="Q17" s="12">
        <v>0</v>
      </c>
      <c r="R17" s="12">
        <v>0.40898643651166</v>
      </c>
      <c r="S17" s="12">
        <v>0.676164032760464</v>
      </c>
      <c r="T17" s="12">
        <v>0.39862366265249499</v>
      </c>
      <c r="U17" s="12">
        <v>0.185286989217751</v>
      </c>
      <c r="V17" s="12">
        <v>0.701301708917065</v>
      </c>
      <c r="W17" s="12">
        <v>0.86989849624131799</v>
      </c>
      <c r="X17" s="12">
        <v>0.65847745186928097</v>
      </c>
      <c r="Y17" s="12">
        <v>0.39221282026994397</v>
      </c>
      <c r="Z17" s="12">
        <v>0.94001086240492004</v>
      </c>
      <c r="AA17" s="12">
        <v>0.44899916707572002</v>
      </c>
      <c r="AB17" s="12">
        <v>0.65269133359598897</v>
      </c>
      <c r="AC17" s="12">
        <v>0.287970757439035</v>
      </c>
      <c r="AD17" s="12">
        <v>0.284982406715523</v>
      </c>
      <c r="AE17" s="12">
        <v>0.21487230076045699</v>
      </c>
      <c r="AF17" s="12">
        <v>0.13293228811549901</v>
      </c>
      <c r="AG17" s="12">
        <v>5.3294622968428497E-2</v>
      </c>
      <c r="AH17" s="12">
        <v>4.1428763667767897E-2</v>
      </c>
      <c r="AI17" s="12">
        <v>1.77306532006756E-2</v>
      </c>
      <c r="AJ17" s="12">
        <v>7.2534045751116105E-2</v>
      </c>
      <c r="AK17" s="12">
        <v>8.5080080155256393E-2</v>
      </c>
      <c r="AM17" s="10">
        <f t="shared" si="0"/>
        <v>6</v>
      </c>
    </row>
    <row r="18" spans="1:39" x14ac:dyDescent="0.2">
      <c r="A18" t="s">
        <v>260</v>
      </c>
      <c r="B18" s="12">
        <v>2.1507934325819999E-5</v>
      </c>
      <c r="C18" s="12">
        <v>2.0038158635568001E-4</v>
      </c>
      <c r="D18" s="12">
        <v>0.73730356622303195</v>
      </c>
      <c r="E18" s="12">
        <v>0.29225581542033902</v>
      </c>
      <c r="F18" s="12">
        <v>7.6804999197574303E-2</v>
      </c>
      <c r="G18" s="12">
        <v>8.3371269843590806E-2</v>
      </c>
      <c r="H18" s="12">
        <v>0.75234753095389795</v>
      </c>
      <c r="I18" s="12">
        <v>0.21950507086233101</v>
      </c>
      <c r="J18" s="12">
        <v>0.45263794104358701</v>
      </c>
      <c r="K18" s="12">
        <v>0.113901075293763</v>
      </c>
      <c r="L18" s="12">
        <v>5.3896838910269E-3</v>
      </c>
      <c r="M18" s="12">
        <v>0.36515414460623602</v>
      </c>
      <c r="N18" s="12">
        <v>0.27133857901066999</v>
      </c>
      <c r="O18" s="12">
        <v>8.2030319986890893E-3</v>
      </c>
      <c r="P18" s="12">
        <v>0.14805814277420901</v>
      </c>
      <c r="Q18" s="12">
        <v>0.40898643651166</v>
      </c>
      <c r="R18" s="12">
        <v>0</v>
      </c>
      <c r="S18" s="12">
        <v>0.85497167764149096</v>
      </c>
      <c r="T18" s="12">
        <v>0.97141188330582595</v>
      </c>
      <c r="U18" s="12">
        <v>0.81822244109994202</v>
      </c>
      <c r="V18" s="12">
        <v>0.580275705618856</v>
      </c>
      <c r="W18" s="12">
        <v>0.235645702448876</v>
      </c>
      <c r="X18" s="12">
        <v>0.59710011531681895</v>
      </c>
      <c r="Y18" s="12">
        <v>0.162000348670956</v>
      </c>
      <c r="Z18" s="12">
        <v>2.3103293559241001E-2</v>
      </c>
      <c r="AA18" s="12">
        <v>0.61728137689362095</v>
      </c>
      <c r="AB18" s="12">
        <v>6.0424279091339699E-3</v>
      </c>
      <c r="AC18" s="12">
        <v>5.37512970187566E-4</v>
      </c>
      <c r="AD18" s="12">
        <v>6.4404616647266303E-4</v>
      </c>
      <c r="AE18" s="12">
        <v>3.9831842351335899E-5</v>
      </c>
      <c r="AF18" s="12">
        <v>3.5141312278567801E-3</v>
      </c>
      <c r="AG18" s="12">
        <v>3.5671548287497898E-2</v>
      </c>
      <c r="AH18" s="12">
        <v>1.08855436278028E-4</v>
      </c>
      <c r="AI18" s="12">
        <v>1.63712215465329E-4</v>
      </c>
      <c r="AJ18" s="12">
        <v>0.227376928845089</v>
      </c>
      <c r="AK18" s="12">
        <v>7.78852188300033E-7</v>
      </c>
      <c r="AM18" s="10">
        <f t="shared" si="0"/>
        <v>14</v>
      </c>
    </row>
    <row r="19" spans="1:39" x14ac:dyDescent="0.2">
      <c r="A19" s="9" t="s">
        <v>262</v>
      </c>
      <c r="B19" s="12">
        <v>9.6937695794607495E-2</v>
      </c>
      <c r="C19" s="12">
        <v>0.86714903767182505</v>
      </c>
      <c r="D19" s="12">
        <v>0.46323329350834902</v>
      </c>
      <c r="E19" s="12">
        <v>7.4333521227559199E-3</v>
      </c>
      <c r="F19" s="12">
        <v>9.8340677586101696E-2</v>
      </c>
      <c r="G19" s="12">
        <v>2.4667076860926802E-2</v>
      </c>
      <c r="H19" s="12">
        <v>3.3545673711846101E-3</v>
      </c>
      <c r="I19" s="12">
        <v>4.7010961604789098E-3</v>
      </c>
      <c r="J19" s="12">
        <v>1.55835132864899E-2</v>
      </c>
      <c r="K19" s="12">
        <v>3.7362143103375498E-3</v>
      </c>
      <c r="L19" s="12">
        <v>3.3881621234400097E-2</v>
      </c>
      <c r="M19" s="12">
        <v>0.61735416430383505</v>
      </c>
      <c r="N19" s="12">
        <v>0.19456721933208901</v>
      </c>
      <c r="O19" s="12">
        <v>0.342377810108286</v>
      </c>
      <c r="P19" s="12">
        <v>0.32082573847458301</v>
      </c>
      <c r="Q19" s="12">
        <v>0.676164032760464</v>
      </c>
      <c r="R19" s="12">
        <v>0.85497167764149096</v>
      </c>
      <c r="S19" s="12">
        <v>0</v>
      </c>
      <c r="T19" s="12">
        <v>3.5836791417347699E-10</v>
      </c>
      <c r="U19" s="12">
        <v>3.9112385581072897E-6</v>
      </c>
      <c r="V19" s="12">
        <v>2.3817903703241599E-4</v>
      </c>
      <c r="W19" s="12">
        <v>5.16710426850268E-4</v>
      </c>
      <c r="X19" s="12">
        <v>1.16709454681353E-6</v>
      </c>
      <c r="Y19" s="12">
        <v>0.48531793240392701</v>
      </c>
      <c r="Z19" s="12">
        <v>2.49940065013465E-8</v>
      </c>
      <c r="AA19" s="12">
        <v>1.10814352090752E-3</v>
      </c>
      <c r="AB19" s="12">
        <v>0.77473945314040504</v>
      </c>
      <c r="AC19" s="12">
        <v>0.13614226773316301</v>
      </c>
      <c r="AD19" s="12">
        <v>0.43744784867697001</v>
      </c>
      <c r="AE19" s="12">
        <v>0.17091640844351899</v>
      </c>
      <c r="AF19" s="12">
        <v>0.32442532402790097</v>
      </c>
      <c r="AG19" s="12">
        <v>0.14595706328174299</v>
      </c>
      <c r="AH19" s="12">
        <v>0.84937859296155205</v>
      </c>
      <c r="AI19" s="12">
        <v>0.30540281016587001</v>
      </c>
      <c r="AJ19" s="12">
        <v>0.77887730141702505</v>
      </c>
      <c r="AK19" s="12">
        <v>0.20898655028563401</v>
      </c>
      <c r="AM19" s="10">
        <f t="shared" si="0"/>
        <v>14</v>
      </c>
    </row>
    <row r="20" spans="1:39" x14ac:dyDescent="0.2">
      <c r="A20" s="9" t="s">
        <v>264</v>
      </c>
      <c r="B20" s="12">
        <v>0.50448134232091602</v>
      </c>
      <c r="C20" s="12">
        <v>0.84414104576462801</v>
      </c>
      <c r="D20" s="12">
        <v>0.42876831924162201</v>
      </c>
      <c r="E20" s="12">
        <v>2.2785226747725901E-3</v>
      </c>
      <c r="F20" s="12">
        <v>0.70079743394490501</v>
      </c>
      <c r="G20" s="12">
        <v>8.8390425366487002E-2</v>
      </c>
      <c r="H20" s="12">
        <v>4.0591886303259998E-3</v>
      </c>
      <c r="I20" s="12">
        <v>3.4295546041380798E-4</v>
      </c>
      <c r="J20" s="12">
        <v>2.7062252396034499E-2</v>
      </c>
      <c r="K20" s="12">
        <v>4.69347242504203E-3</v>
      </c>
      <c r="L20" s="12">
        <v>1.7320347567671101E-2</v>
      </c>
      <c r="M20" s="12">
        <v>0.75660274422344498</v>
      </c>
      <c r="N20" s="12">
        <v>0.67975754495075102</v>
      </c>
      <c r="O20" s="12">
        <v>0.41895762827626298</v>
      </c>
      <c r="P20" s="12">
        <v>0.53787658182668296</v>
      </c>
      <c r="Q20" s="12">
        <v>0.39862366265249499</v>
      </c>
      <c r="R20" s="12">
        <v>0.97141188330582595</v>
      </c>
      <c r="S20" s="12">
        <v>3.5836791417347699E-10</v>
      </c>
      <c r="T20" s="12">
        <v>0</v>
      </c>
      <c r="U20" s="12">
        <v>4.7509898332434897E-5</v>
      </c>
      <c r="V20" s="12">
        <v>8.2276371028057896E-5</v>
      </c>
      <c r="W20" s="12">
        <v>1.25115722178844E-5</v>
      </c>
      <c r="X20" s="12">
        <v>1.4260500777947501E-6</v>
      </c>
      <c r="Y20" s="12">
        <v>8.4827723431597196E-2</v>
      </c>
      <c r="Z20" s="12">
        <v>6.2819879743164001E-9</v>
      </c>
      <c r="AA20" s="12">
        <v>2.98380432807691E-4</v>
      </c>
      <c r="AB20" s="12">
        <v>0.94087900080848297</v>
      </c>
      <c r="AC20" s="12">
        <v>0.99407600605760504</v>
      </c>
      <c r="AD20" s="12">
        <v>0.73720328902349497</v>
      </c>
      <c r="AE20" s="12">
        <v>0.86095767148477598</v>
      </c>
      <c r="AF20" s="12">
        <v>0.156292786271263</v>
      </c>
      <c r="AG20" s="12">
        <v>0.54510700413435298</v>
      </c>
      <c r="AH20" s="12">
        <v>0.95673258534864403</v>
      </c>
      <c r="AI20" s="12">
        <v>0.41622573823645898</v>
      </c>
      <c r="AJ20" s="12">
        <v>0.48431067449350501</v>
      </c>
      <c r="AK20" s="12">
        <v>0.54458666105132003</v>
      </c>
      <c r="AM20" s="10">
        <f t="shared" si="0"/>
        <v>13</v>
      </c>
    </row>
    <row r="21" spans="1:39" x14ac:dyDescent="0.2">
      <c r="A21" s="9" t="s">
        <v>266</v>
      </c>
      <c r="B21" s="12">
        <v>0.45439773251515497</v>
      </c>
      <c r="C21" s="12">
        <v>0.46799037166964103</v>
      </c>
      <c r="D21" s="12">
        <v>0.31559964658337503</v>
      </c>
      <c r="E21" s="12">
        <v>1.66608877243998E-2</v>
      </c>
      <c r="F21" s="12">
        <v>0.28686617204866</v>
      </c>
      <c r="G21" s="12">
        <v>9.8996898526345301E-2</v>
      </c>
      <c r="H21" s="12">
        <v>6.8835132902456894E-2</v>
      </c>
      <c r="I21" s="12">
        <v>4.0786978914974799E-2</v>
      </c>
      <c r="J21" s="12">
        <v>0.14725016531408899</v>
      </c>
      <c r="K21" s="12">
        <v>1.8382818586594699E-2</v>
      </c>
      <c r="L21" s="12">
        <v>2.2617088510067701E-3</v>
      </c>
      <c r="M21" s="12">
        <v>0.78167750858099805</v>
      </c>
      <c r="N21" s="12">
        <v>0.83398520547942401</v>
      </c>
      <c r="O21" s="12">
        <v>0.43156038670144797</v>
      </c>
      <c r="P21" s="12">
        <v>0.39585035631666199</v>
      </c>
      <c r="Q21" s="12">
        <v>0.185286989217751</v>
      </c>
      <c r="R21" s="12">
        <v>0.81822244109994202</v>
      </c>
      <c r="S21" s="12">
        <v>3.91123855810726E-6</v>
      </c>
      <c r="T21" s="12">
        <v>4.7509898332434897E-5</v>
      </c>
      <c r="U21" s="12">
        <v>0</v>
      </c>
      <c r="V21" s="12">
        <v>5.1152465242622502E-6</v>
      </c>
      <c r="W21" s="12">
        <v>6.9548250112002304E-3</v>
      </c>
      <c r="X21" s="12">
        <v>3.43940304332531E-16</v>
      </c>
      <c r="Y21" s="12">
        <v>2.94994884129628E-2</v>
      </c>
      <c r="Z21" s="12">
        <v>3.1093858626756199E-7</v>
      </c>
      <c r="AA21" s="12">
        <v>2.2117263518345399E-2</v>
      </c>
      <c r="AB21" s="12">
        <v>0.98892104604813102</v>
      </c>
      <c r="AC21" s="12">
        <v>0.71174885868254301</v>
      </c>
      <c r="AD21" s="12">
        <v>0.843640874338205</v>
      </c>
      <c r="AE21" s="12">
        <v>0.73260546836756002</v>
      </c>
      <c r="AF21" s="12">
        <v>0.38405487119598802</v>
      </c>
      <c r="AG21" s="12">
        <v>0.38572422589539201</v>
      </c>
      <c r="AH21" s="12">
        <v>0.44475266317744999</v>
      </c>
      <c r="AI21" s="12">
        <v>0.64361033761484598</v>
      </c>
      <c r="AJ21" s="12">
        <v>0.25863207857345699</v>
      </c>
      <c r="AK21" s="12">
        <v>0.69437993994968605</v>
      </c>
      <c r="AM21" s="10">
        <f t="shared" si="0"/>
        <v>12</v>
      </c>
    </row>
    <row r="22" spans="1:39" x14ac:dyDescent="0.2">
      <c r="A22" s="9" t="s">
        <v>268</v>
      </c>
      <c r="B22" s="12">
        <v>0.18197763383110899</v>
      </c>
      <c r="C22" s="12">
        <v>0.71884672456292298</v>
      </c>
      <c r="D22" s="12">
        <v>0.31672224218217598</v>
      </c>
      <c r="E22" s="12">
        <v>0.14389454018668699</v>
      </c>
      <c r="F22" s="12">
        <v>0.44052573599568601</v>
      </c>
      <c r="G22" s="12">
        <v>0.34467307227285299</v>
      </c>
      <c r="H22" s="12">
        <v>9.4299603023418593E-3</v>
      </c>
      <c r="I22" s="12">
        <v>6.32396938346209E-2</v>
      </c>
      <c r="J22" s="12">
        <v>0.16930988293801399</v>
      </c>
      <c r="K22" s="12">
        <v>2.6153916308844401E-3</v>
      </c>
      <c r="L22" s="12">
        <v>6.7130570401097194E-5</v>
      </c>
      <c r="M22" s="12">
        <v>0.49626282722734599</v>
      </c>
      <c r="N22" s="12">
        <v>0.246150498096631</v>
      </c>
      <c r="O22" s="12">
        <v>0.91014035721076503</v>
      </c>
      <c r="P22" s="12">
        <v>5.5737957035945397E-2</v>
      </c>
      <c r="Q22" s="12">
        <v>0.701301708917065</v>
      </c>
      <c r="R22" s="12">
        <v>0.580275705618856</v>
      </c>
      <c r="S22" s="12">
        <v>2.3817903703241599E-4</v>
      </c>
      <c r="T22" s="12">
        <v>8.2276371028057896E-5</v>
      </c>
      <c r="U22" s="12">
        <v>5.1152465242622502E-6</v>
      </c>
      <c r="V22" s="12">
        <v>0</v>
      </c>
      <c r="W22" s="12">
        <v>6.5170631795445997E-3</v>
      </c>
      <c r="X22" s="12">
        <v>1.2226575676959199E-17</v>
      </c>
      <c r="Y22" s="12">
        <v>5.4178253394511298E-3</v>
      </c>
      <c r="Z22" s="12">
        <v>1.14310667387665E-7</v>
      </c>
      <c r="AA22" s="12">
        <v>1.7617681389303801E-2</v>
      </c>
      <c r="AB22" s="12">
        <v>0.70284784688914204</v>
      </c>
      <c r="AC22" s="12">
        <v>0.46199269882216898</v>
      </c>
      <c r="AD22" s="12">
        <v>0.63931958013144297</v>
      </c>
      <c r="AE22" s="12">
        <v>0.47211239400669103</v>
      </c>
      <c r="AF22" s="12">
        <v>3.2704496474983198E-2</v>
      </c>
      <c r="AG22" s="12">
        <v>4.6215568574208303E-3</v>
      </c>
      <c r="AH22" s="12">
        <v>0.20183043682506099</v>
      </c>
      <c r="AI22" s="12">
        <v>9.3611499916936305E-2</v>
      </c>
      <c r="AJ22" s="12">
        <v>0.118504243404917</v>
      </c>
      <c r="AK22" s="12">
        <v>0.27329248911774801</v>
      </c>
      <c r="AM22" s="10">
        <f t="shared" si="0"/>
        <v>13</v>
      </c>
    </row>
    <row r="23" spans="1:39" x14ac:dyDescent="0.2">
      <c r="A23" t="s">
        <v>270</v>
      </c>
      <c r="B23" s="12">
        <v>0.72395033191347002</v>
      </c>
      <c r="C23" s="12">
        <v>0.25619855252124202</v>
      </c>
      <c r="D23" s="12">
        <v>0.14588707538298601</v>
      </c>
      <c r="E23" s="12">
        <v>3.7072899098440297E-2</v>
      </c>
      <c r="F23" s="12">
        <v>0.295967835422002</v>
      </c>
      <c r="G23" s="12">
        <v>0.19344000821691301</v>
      </c>
      <c r="H23" s="12">
        <v>0.81772240136851204</v>
      </c>
      <c r="I23" s="12">
        <v>0.25741508016389902</v>
      </c>
      <c r="J23" s="12">
        <v>0.23680493504483299</v>
      </c>
      <c r="K23" s="12">
        <v>0.50514874666447496</v>
      </c>
      <c r="L23" s="12">
        <v>0.29317978017667101</v>
      </c>
      <c r="M23" s="12">
        <v>0.18353072037320001</v>
      </c>
      <c r="N23" s="12">
        <v>0.44439266561973301</v>
      </c>
      <c r="O23" s="12">
        <v>0.66916146966441603</v>
      </c>
      <c r="P23" s="12">
        <v>0.17932884535832</v>
      </c>
      <c r="Q23" s="12">
        <v>0.86989849624131799</v>
      </c>
      <c r="R23" s="12">
        <v>0.235645702448876</v>
      </c>
      <c r="S23" s="12">
        <v>5.16710426850268E-4</v>
      </c>
      <c r="T23" s="12">
        <v>1.25115722178844E-5</v>
      </c>
      <c r="U23" s="12">
        <v>6.9548250112002304E-3</v>
      </c>
      <c r="V23" s="12">
        <v>6.5170631795445997E-3</v>
      </c>
      <c r="W23" s="12">
        <v>0</v>
      </c>
      <c r="X23" s="12">
        <v>3.1540315407161502E-4</v>
      </c>
      <c r="Y23" s="12">
        <v>9.5015573226065707E-3</v>
      </c>
      <c r="Z23" s="12">
        <v>1.38068387697285E-3</v>
      </c>
      <c r="AA23" s="12">
        <v>2.0871214204981E-2</v>
      </c>
      <c r="AB23" s="12">
        <v>0.81090799721265605</v>
      </c>
      <c r="AC23" s="12">
        <v>0.664623199548243</v>
      </c>
      <c r="AD23" s="12">
        <v>0.94458023512260503</v>
      </c>
      <c r="AE23" s="12">
        <v>0.75009520485080705</v>
      </c>
      <c r="AF23" s="12">
        <v>0.98097969837955701</v>
      </c>
      <c r="AG23" s="12">
        <v>0.77640784280043595</v>
      </c>
      <c r="AH23" s="12">
        <v>0.488724189633643</v>
      </c>
      <c r="AI23" s="12">
        <v>0.89090575380783399</v>
      </c>
      <c r="AJ23" s="12">
        <v>0.65169049987505601</v>
      </c>
      <c r="AK23" s="12">
        <v>0.88904970671462002</v>
      </c>
      <c r="AM23" s="10">
        <f t="shared" si="0"/>
        <v>9</v>
      </c>
    </row>
    <row r="24" spans="1:39" x14ac:dyDescent="0.2">
      <c r="A24" s="9" t="s">
        <v>294</v>
      </c>
      <c r="B24" s="12">
        <v>0.24972172032293299</v>
      </c>
      <c r="C24" s="12">
        <v>0.64024747530972403</v>
      </c>
      <c r="D24" s="12">
        <v>0.23108971600096001</v>
      </c>
      <c r="E24" s="12">
        <v>2.6184649834268301E-2</v>
      </c>
      <c r="F24" s="12">
        <v>0.28719629916733103</v>
      </c>
      <c r="G24" s="12">
        <v>0.13845115817217099</v>
      </c>
      <c r="H24" s="12">
        <v>1.9115953883884099E-2</v>
      </c>
      <c r="I24" s="12">
        <v>2.8902651774056501E-2</v>
      </c>
      <c r="J24" s="12">
        <v>0.163926245836712</v>
      </c>
      <c r="K24" s="12">
        <v>3.2098090102146599E-3</v>
      </c>
      <c r="L24" s="12">
        <v>9.3011323333448795E-5</v>
      </c>
      <c r="M24" s="12">
        <v>0.68992719589848395</v>
      </c>
      <c r="N24" s="12">
        <v>0.49857302545929399</v>
      </c>
      <c r="O24" s="12">
        <v>0.616553980866694</v>
      </c>
      <c r="P24" s="12">
        <v>0.107446297965599</v>
      </c>
      <c r="Q24" s="12">
        <v>0.65847745186928097</v>
      </c>
      <c r="R24" s="12">
        <v>0.59710011531681895</v>
      </c>
      <c r="S24" s="12">
        <v>1.16709454681353E-6</v>
      </c>
      <c r="T24" s="12">
        <v>1.4260500777947501E-6</v>
      </c>
      <c r="U24" s="12">
        <v>3.43940304332531E-16</v>
      </c>
      <c r="V24" s="12">
        <v>1.22265756769594E-17</v>
      </c>
      <c r="W24" s="12">
        <v>3.1540315407161502E-4</v>
      </c>
      <c r="X24" s="12">
        <v>0</v>
      </c>
      <c r="Y24" s="12">
        <v>3.58285337426313E-3</v>
      </c>
      <c r="Z24" s="12">
        <v>5.5116403931244199E-10</v>
      </c>
      <c r="AA24" s="12">
        <v>6.6101831974088501E-3</v>
      </c>
      <c r="AB24" s="12">
        <v>0.84421049197835396</v>
      </c>
      <c r="AC24" s="12">
        <v>0.57826678617387195</v>
      </c>
      <c r="AD24" s="12">
        <v>0.72379451531936501</v>
      </c>
      <c r="AE24" s="12">
        <v>0.58719125096043601</v>
      </c>
      <c r="AF24" s="12">
        <v>0.105538281262651</v>
      </c>
      <c r="AG24" s="12">
        <v>5.0817501236971603E-2</v>
      </c>
      <c r="AH24" s="12">
        <v>0.30210884960346601</v>
      </c>
      <c r="AI24" s="12">
        <v>0.24228981788309201</v>
      </c>
      <c r="AJ24" s="12">
        <v>0.16208554398234701</v>
      </c>
      <c r="AK24" s="12">
        <v>0.41370212228770697</v>
      </c>
      <c r="AM24" s="10">
        <f t="shared" si="0"/>
        <v>13</v>
      </c>
    </row>
    <row r="25" spans="1:39" x14ac:dyDescent="0.2">
      <c r="A25" t="s">
        <v>272</v>
      </c>
      <c r="B25" s="12">
        <v>0.470320433539822</v>
      </c>
      <c r="C25" s="12">
        <v>0.82040876892824399</v>
      </c>
      <c r="D25" s="12">
        <v>0.84943027874562704</v>
      </c>
      <c r="E25" s="12">
        <v>9.4912388246941606E-2</v>
      </c>
      <c r="F25" s="12">
        <v>0.92561943081402598</v>
      </c>
      <c r="G25" s="12">
        <v>0.32700024209317702</v>
      </c>
      <c r="H25" s="12">
        <v>0.62738262829580904</v>
      </c>
      <c r="I25" s="12">
        <v>8.4601491196041101E-2</v>
      </c>
      <c r="J25" s="12">
        <v>0.80561392266195997</v>
      </c>
      <c r="K25" s="12">
        <v>0.94787041232834501</v>
      </c>
      <c r="L25" s="12">
        <v>0.60911351892323995</v>
      </c>
      <c r="M25" s="12">
        <v>0.63893597083171205</v>
      </c>
      <c r="N25" s="12">
        <v>0.39056689091698499</v>
      </c>
      <c r="O25" s="12">
        <v>0.93620306563169697</v>
      </c>
      <c r="P25" s="12">
        <v>0.36572792895436901</v>
      </c>
      <c r="Q25" s="12">
        <v>0.39221282026994397</v>
      </c>
      <c r="R25" s="12">
        <v>0.162000348670956</v>
      </c>
      <c r="S25" s="12">
        <v>0.48531793240392701</v>
      </c>
      <c r="T25" s="12">
        <v>8.4827723431597196E-2</v>
      </c>
      <c r="U25" s="12">
        <v>2.94994884129628E-2</v>
      </c>
      <c r="V25" s="12">
        <v>5.4178253394511298E-3</v>
      </c>
      <c r="W25" s="12">
        <v>9.5015573226065308E-3</v>
      </c>
      <c r="X25" s="12">
        <v>3.5828533742631201E-3</v>
      </c>
      <c r="Y25" s="12">
        <v>0</v>
      </c>
      <c r="Z25" s="12">
        <v>2.3949437739268701E-3</v>
      </c>
      <c r="AA25" s="12">
        <v>0.19313719285911399</v>
      </c>
      <c r="AB25" s="12">
        <v>0.25594197102030702</v>
      </c>
      <c r="AC25" s="12">
        <v>0.52868104932138904</v>
      </c>
      <c r="AD25" s="12">
        <v>0.31022533864190899</v>
      </c>
      <c r="AE25" s="12">
        <v>0.35360706801785402</v>
      </c>
      <c r="AF25" s="12">
        <v>0.39664365260508</v>
      </c>
      <c r="AG25" s="12">
        <v>0.39718398817940798</v>
      </c>
      <c r="AH25" s="12">
        <v>0.39914555281559599</v>
      </c>
      <c r="AI25" s="12">
        <v>0.66025402711961501</v>
      </c>
      <c r="AJ25" s="12">
        <v>1.5547976945597401E-2</v>
      </c>
      <c r="AK25" s="12">
        <v>0.84039037304528197</v>
      </c>
      <c r="AM25" s="10">
        <f t="shared" si="0"/>
        <v>6</v>
      </c>
    </row>
    <row r="26" spans="1:39" x14ac:dyDescent="0.2">
      <c r="A26" s="9" t="s">
        <v>283</v>
      </c>
      <c r="B26" s="12">
        <v>0.54705309417908998</v>
      </c>
      <c r="C26" s="12">
        <v>0.20036124876509701</v>
      </c>
      <c r="D26" s="12">
        <v>0.25860488717749203</v>
      </c>
      <c r="E26" s="12">
        <v>6.4063689525555305E-5</v>
      </c>
      <c r="F26" s="12">
        <v>1.5481141380087301E-2</v>
      </c>
      <c r="G26" s="12">
        <v>1.64058433062385E-5</v>
      </c>
      <c r="H26" s="12">
        <v>8.8526517159159999E-7</v>
      </c>
      <c r="I26" s="12">
        <v>3.1130655031130602E-5</v>
      </c>
      <c r="J26" s="12">
        <v>1.46447384766843E-4</v>
      </c>
      <c r="K26" s="12">
        <v>2.7159950113658502E-6</v>
      </c>
      <c r="L26" s="12">
        <v>1.1624964297840501E-5</v>
      </c>
      <c r="M26" s="12">
        <v>0.31430672897462603</v>
      </c>
      <c r="N26" s="12">
        <v>8.4679851590236301E-3</v>
      </c>
      <c r="O26" s="12">
        <v>5.43324086724052E-2</v>
      </c>
      <c r="P26" s="12">
        <v>0.47273973199206398</v>
      </c>
      <c r="Q26" s="12">
        <v>0.94001086240492004</v>
      </c>
      <c r="R26" s="12">
        <v>2.3103293559241001E-2</v>
      </c>
      <c r="S26" s="12">
        <v>2.49940065013465E-8</v>
      </c>
      <c r="T26" s="12">
        <v>6.2819879743164001E-9</v>
      </c>
      <c r="U26" s="12">
        <v>3.1093858626755998E-7</v>
      </c>
      <c r="V26" s="12">
        <v>1.14310667387665E-7</v>
      </c>
      <c r="W26" s="12">
        <v>1.38068387697285E-3</v>
      </c>
      <c r="X26" s="12">
        <v>5.5116403931243599E-10</v>
      </c>
      <c r="Y26" s="12">
        <v>2.3949437739268701E-3</v>
      </c>
      <c r="Z26" s="12">
        <v>0</v>
      </c>
      <c r="AA26" s="12">
        <v>1.15372533453871E-2</v>
      </c>
      <c r="AB26" s="12">
        <v>2.9922891922098599E-2</v>
      </c>
      <c r="AC26" s="12">
        <v>0.582829864563294</v>
      </c>
      <c r="AD26" s="12">
        <v>2.6077966946178401E-2</v>
      </c>
      <c r="AE26" s="12">
        <v>0.14030688347533099</v>
      </c>
      <c r="AF26" s="12">
        <v>0.34801344132637102</v>
      </c>
      <c r="AG26" s="12">
        <v>0.50427482627007303</v>
      </c>
      <c r="AH26" s="12">
        <v>5.2481800987471502E-2</v>
      </c>
      <c r="AI26" s="12">
        <v>0.95285067566960702</v>
      </c>
      <c r="AJ26" s="12">
        <v>0.97267535721711296</v>
      </c>
      <c r="AK26" s="12">
        <v>0.47133572971782201</v>
      </c>
      <c r="AM26" s="10">
        <f t="shared" si="0"/>
        <v>20</v>
      </c>
    </row>
    <row r="27" spans="1:39" x14ac:dyDescent="0.2">
      <c r="A27" t="s">
        <v>299</v>
      </c>
      <c r="B27" s="12">
        <v>0.42573367789268601</v>
      </c>
      <c r="C27" s="12">
        <v>0.105459022963395</v>
      </c>
      <c r="D27" s="12">
        <v>0.2304041719322</v>
      </c>
      <c r="E27" s="12">
        <v>1.6759224214578601E-2</v>
      </c>
      <c r="F27" s="12">
        <v>0.57346575535098898</v>
      </c>
      <c r="G27" s="12">
        <v>0.19508773215952499</v>
      </c>
      <c r="H27" s="12">
        <v>4.2064372956461399E-2</v>
      </c>
      <c r="I27" s="12">
        <v>0.32143969297055802</v>
      </c>
      <c r="J27" s="12">
        <v>4.0820006566703003E-2</v>
      </c>
      <c r="K27" s="12">
        <v>8.4526583191659205E-2</v>
      </c>
      <c r="L27" s="12">
        <v>1.0952636593019901E-2</v>
      </c>
      <c r="M27" s="12">
        <v>2.36985159512463E-2</v>
      </c>
      <c r="N27" s="12">
        <v>0.27638253221313402</v>
      </c>
      <c r="O27" s="12">
        <v>0.49213134786803803</v>
      </c>
      <c r="P27" s="12">
        <v>0.37955534731271001</v>
      </c>
      <c r="Q27" s="12">
        <v>0.44899916707572002</v>
      </c>
      <c r="R27" s="12">
        <v>0.61728137689362095</v>
      </c>
      <c r="S27" s="12">
        <v>1.10814352090752E-3</v>
      </c>
      <c r="T27" s="12">
        <v>2.9838043280769197E-4</v>
      </c>
      <c r="U27" s="12">
        <v>2.2117263518345399E-2</v>
      </c>
      <c r="V27" s="12">
        <v>1.7617681389303901E-2</v>
      </c>
      <c r="W27" s="12">
        <v>2.0871214204981101E-2</v>
      </c>
      <c r="X27" s="12">
        <v>6.6101831974088397E-3</v>
      </c>
      <c r="Y27" s="12">
        <v>0.19313719285911299</v>
      </c>
      <c r="Z27" s="12">
        <v>1.15372533453871E-2</v>
      </c>
      <c r="AA27" s="12">
        <v>0</v>
      </c>
      <c r="AB27" s="12">
        <v>9.7013024228388506E-2</v>
      </c>
      <c r="AC27" s="12">
        <v>0.41912807951903602</v>
      </c>
      <c r="AD27" s="12">
        <v>0.77802153684463604</v>
      </c>
      <c r="AE27" s="12">
        <v>0.50231606673034901</v>
      </c>
      <c r="AF27" s="12">
        <v>0.56120698952154202</v>
      </c>
      <c r="AG27" s="12">
        <v>0.13488149988232001</v>
      </c>
      <c r="AH27" s="12">
        <v>0.81564256647824296</v>
      </c>
      <c r="AI27" s="12">
        <v>0.38138078487323701</v>
      </c>
      <c r="AJ27" s="12">
        <v>0.43460865449456698</v>
      </c>
      <c r="AK27" s="12">
        <v>0.47409820522824803</v>
      </c>
      <c r="AM27" s="10">
        <f t="shared" si="0"/>
        <v>12</v>
      </c>
    </row>
    <row r="28" spans="1:39" x14ac:dyDescent="0.2">
      <c r="A28" t="s">
        <v>274</v>
      </c>
      <c r="B28" s="12">
        <v>7.7009207845129901E-3</v>
      </c>
      <c r="C28" s="12">
        <v>3.7818700667033902E-4</v>
      </c>
      <c r="D28" s="12">
        <v>3.3718522652766798E-3</v>
      </c>
      <c r="E28" s="12">
        <v>0.59965178758558502</v>
      </c>
      <c r="F28" s="12">
        <v>1.61789961885563E-2</v>
      </c>
      <c r="G28" s="12">
        <v>7.2561071087294503E-3</v>
      </c>
      <c r="H28" s="12">
        <v>0.62918692750287397</v>
      </c>
      <c r="I28" s="12">
        <v>0.23387301347346601</v>
      </c>
      <c r="J28" s="12">
        <v>0.442760458402081</v>
      </c>
      <c r="K28" s="12">
        <v>0.16399851229588899</v>
      </c>
      <c r="L28" s="12">
        <v>0.43137218403390198</v>
      </c>
      <c r="M28" s="12">
        <v>0.54433967707924402</v>
      </c>
      <c r="N28" s="12">
        <v>6.6888959621434004E-4</v>
      </c>
      <c r="O28" s="12">
        <v>0.45994730027610597</v>
      </c>
      <c r="P28" s="12">
        <v>0.39007526746318999</v>
      </c>
      <c r="Q28" s="12">
        <v>0.65269133359598897</v>
      </c>
      <c r="R28" s="12">
        <v>6.0424279091339699E-3</v>
      </c>
      <c r="S28" s="12">
        <v>0.77473945314040504</v>
      </c>
      <c r="T28" s="12">
        <v>0.94087900080848297</v>
      </c>
      <c r="U28" s="12">
        <v>0.98892104604813102</v>
      </c>
      <c r="V28" s="12">
        <v>0.70284784688914204</v>
      </c>
      <c r="W28" s="12">
        <v>0.81090799721265605</v>
      </c>
      <c r="X28" s="12">
        <v>0.84421049197835396</v>
      </c>
      <c r="Y28" s="12">
        <v>0.25594197102030702</v>
      </c>
      <c r="Z28" s="12">
        <v>2.9922891922098599E-2</v>
      </c>
      <c r="AA28" s="12">
        <v>9.7013024228388395E-2</v>
      </c>
      <c r="AB28" s="12">
        <v>0</v>
      </c>
      <c r="AC28" s="12">
        <v>0.11817486764123999</v>
      </c>
      <c r="AD28" s="12">
        <v>1.8985495463839E-2</v>
      </c>
      <c r="AE28" s="12">
        <v>2.6189629450428999E-2</v>
      </c>
      <c r="AF28" s="12">
        <v>0.15431395517938301</v>
      </c>
      <c r="AG28" s="12">
        <v>4.5822887989798299E-2</v>
      </c>
      <c r="AH28" s="12">
        <v>3.5936150196445901E-2</v>
      </c>
      <c r="AI28" s="12">
        <v>1.6523608206646501E-2</v>
      </c>
      <c r="AJ28" s="12">
        <v>0.48313265463118799</v>
      </c>
      <c r="AK28" s="12">
        <v>4.7361846610344E-3</v>
      </c>
      <c r="AM28" s="10">
        <f t="shared" si="0"/>
        <v>14</v>
      </c>
    </row>
    <row r="29" spans="1:39" x14ac:dyDescent="0.2">
      <c r="A29" t="s">
        <v>303</v>
      </c>
      <c r="B29" s="12">
        <v>1.37350745328124E-2</v>
      </c>
      <c r="C29" s="12">
        <v>0.25307909436246201</v>
      </c>
      <c r="D29" s="12">
        <v>0.41347359949642298</v>
      </c>
      <c r="E29" s="12">
        <v>0.71541700025210797</v>
      </c>
      <c r="F29" s="12">
        <v>0.43017516446926901</v>
      </c>
      <c r="G29" s="12">
        <v>0.34576486014500002</v>
      </c>
      <c r="H29" s="12">
        <v>0.48210730617515901</v>
      </c>
      <c r="I29" s="12">
        <v>0.15547278135793699</v>
      </c>
      <c r="J29" s="12">
        <v>0.79684769275218603</v>
      </c>
      <c r="K29" s="12">
        <v>0.79279753811986498</v>
      </c>
      <c r="L29" s="12">
        <v>3.1478280556237602E-2</v>
      </c>
      <c r="M29" s="12">
        <v>0.89025698381448104</v>
      </c>
      <c r="N29" s="12">
        <v>0.97906828947326097</v>
      </c>
      <c r="O29" s="12">
        <v>0.41930379270934898</v>
      </c>
      <c r="P29" s="12">
        <v>0.41249800402265802</v>
      </c>
      <c r="Q29" s="12">
        <v>0.287970757439035</v>
      </c>
      <c r="R29" s="12">
        <v>5.37512970187566E-4</v>
      </c>
      <c r="S29" s="12">
        <v>0.13614226773316301</v>
      </c>
      <c r="T29" s="12">
        <v>0.99407600605760504</v>
      </c>
      <c r="U29" s="12">
        <v>0.71174885868254301</v>
      </c>
      <c r="V29" s="12">
        <v>0.46199269882216898</v>
      </c>
      <c r="W29" s="12">
        <v>0.664623199548243</v>
      </c>
      <c r="X29" s="12">
        <v>0.57826678617387195</v>
      </c>
      <c r="Y29" s="12">
        <v>0.52868104932138804</v>
      </c>
      <c r="Z29" s="12">
        <v>0.582829864563294</v>
      </c>
      <c r="AA29" s="12">
        <v>0.41912807951903602</v>
      </c>
      <c r="AB29" s="12">
        <v>0.11817486764124099</v>
      </c>
      <c r="AC29" s="12">
        <v>0</v>
      </c>
      <c r="AD29" s="12">
        <v>9.8584097186186592E-4</v>
      </c>
      <c r="AE29" s="12">
        <v>1.22513904232732E-16</v>
      </c>
      <c r="AF29" s="12">
        <v>0.17036283847664599</v>
      </c>
      <c r="AG29" s="12">
        <v>6.0924106183391301E-2</v>
      </c>
      <c r="AH29" s="12">
        <v>0.111046917541005</v>
      </c>
      <c r="AI29" s="12">
        <v>3.5021605563744299E-2</v>
      </c>
      <c r="AJ29" s="12">
        <v>0.38951566962774697</v>
      </c>
      <c r="AK29" s="12">
        <v>1.3510255490840701E-5</v>
      </c>
      <c r="AM29" s="10">
        <f t="shared" si="0"/>
        <v>7</v>
      </c>
    </row>
    <row r="30" spans="1:39" x14ac:dyDescent="0.2">
      <c r="A30" t="s">
        <v>307</v>
      </c>
      <c r="B30" s="12">
        <v>0.15159132327407099</v>
      </c>
      <c r="C30" s="12">
        <v>0.307719753211595</v>
      </c>
      <c r="D30" s="12">
        <v>0.74398175832781399</v>
      </c>
      <c r="E30" s="12">
        <v>0.380801933099912</v>
      </c>
      <c r="F30" s="12">
        <v>0.58428817966269497</v>
      </c>
      <c r="G30" s="12">
        <v>0.34441923609387998</v>
      </c>
      <c r="H30" s="12">
        <v>3.33898971551055E-2</v>
      </c>
      <c r="I30" s="12">
        <v>2.9942590027096701E-3</v>
      </c>
      <c r="J30" s="12">
        <v>0.56848233045112895</v>
      </c>
      <c r="K30" s="12">
        <v>8.2658394960947908E-3</v>
      </c>
      <c r="L30" s="12">
        <v>1.0883786323909201E-3</v>
      </c>
      <c r="M30" s="12">
        <v>0.449903455431655</v>
      </c>
      <c r="N30" s="12">
        <v>1.5054779973998801E-2</v>
      </c>
      <c r="O30" s="12">
        <v>1.6250475338618799E-4</v>
      </c>
      <c r="P30" s="12">
        <v>0.50014471108611203</v>
      </c>
      <c r="Q30" s="12">
        <v>0.284982406715523</v>
      </c>
      <c r="R30" s="12">
        <v>6.44046166472664E-4</v>
      </c>
      <c r="S30" s="12">
        <v>0.43744784867696901</v>
      </c>
      <c r="T30" s="12">
        <v>0.73720328902349497</v>
      </c>
      <c r="U30" s="12">
        <v>0.843640874338205</v>
      </c>
      <c r="V30" s="12">
        <v>0.63931958013144297</v>
      </c>
      <c r="W30" s="12">
        <v>0.94458023512260503</v>
      </c>
      <c r="X30" s="12">
        <v>0.72379451531936501</v>
      </c>
      <c r="Y30" s="12">
        <v>0.31022533864190899</v>
      </c>
      <c r="Z30" s="12">
        <v>2.6077966946178401E-2</v>
      </c>
      <c r="AA30" s="12">
        <v>0.77802153684463604</v>
      </c>
      <c r="AB30" s="12">
        <v>1.8985495463839E-2</v>
      </c>
      <c r="AC30" s="12">
        <v>9.8584097186186592E-4</v>
      </c>
      <c r="AD30" s="12">
        <v>0</v>
      </c>
      <c r="AE30" s="12">
        <v>6.8947115489605699E-12</v>
      </c>
      <c r="AF30" s="12">
        <v>0.16610229485931399</v>
      </c>
      <c r="AG30" s="12">
        <v>4.6713731631382503E-2</v>
      </c>
      <c r="AH30" s="12">
        <v>3.1439160663589198E-2</v>
      </c>
      <c r="AI30" s="12">
        <v>1.64567040545688E-2</v>
      </c>
      <c r="AJ30" s="12">
        <v>1.8728731456191999E-2</v>
      </c>
      <c r="AK30" s="12">
        <v>1.0183218634632501E-7</v>
      </c>
      <c r="AM30" s="10">
        <f t="shared" si="0"/>
        <v>16</v>
      </c>
    </row>
    <row r="31" spans="1:39" x14ac:dyDescent="0.2">
      <c r="A31" t="s">
        <v>311</v>
      </c>
      <c r="B31" s="12">
        <v>1.8868166275672098E-2</v>
      </c>
      <c r="C31" s="12">
        <v>0.2048263276923</v>
      </c>
      <c r="D31" s="12">
        <v>0.71366202313716098</v>
      </c>
      <c r="E31" s="12">
        <v>0.83760110031437496</v>
      </c>
      <c r="F31" s="12">
        <v>0.81308099739845097</v>
      </c>
      <c r="G31" s="12">
        <v>0.89226409256501305</v>
      </c>
      <c r="H31" s="12">
        <v>0.551712951708621</v>
      </c>
      <c r="I31" s="12">
        <v>1.5015444912756399E-2</v>
      </c>
      <c r="J31" s="12">
        <v>0.90381094957424002</v>
      </c>
      <c r="K31" s="12">
        <v>0.13936331737016699</v>
      </c>
      <c r="L31" s="12">
        <v>1.97051971045995E-3</v>
      </c>
      <c r="M31" s="12">
        <v>0.77002219622213997</v>
      </c>
      <c r="N31" s="12">
        <v>0.23592769153024001</v>
      </c>
      <c r="O31" s="12">
        <v>1.7938588282373501E-2</v>
      </c>
      <c r="P31" s="12">
        <v>0.84768646128737102</v>
      </c>
      <c r="Q31" s="12">
        <v>0.21487230076045699</v>
      </c>
      <c r="R31" s="12">
        <v>3.9831842351335899E-5</v>
      </c>
      <c r="S31" s="12">
        <v>0.17091640844351899</v>
      </c>
      <c r="T31" s="12">
        <v>0.86095767148477598</v>
      </c>
      <c r="U31" s="12">
        <v>0.73260546836756002</v>
      </c>
      <c r="V31" s="12">
        <v>0.47211239400669103</v>
      </c>
      <c r="W31" s="12">
        <v>0.75009520485080705</v>
      </c>
      <c r="X31" s="12">
        <v>0.58719125096043601</v>
      </c>
      <c r="Y31" s="12">
        <v>0.35360706801785402</v>
      </c>
      <c r="Z31" s="12">
        <v>0.14030688347533099</v>
      </c>
      <c r="AA31" s="12">
        <v>0.50231606673034901</v>
      </c>
      <c r="AB31" s="12">
        <v>2.6189629450428999E-2</v>
      </c>
      <c r="AC31" s="12">
        <v>1.22513904232735E-16</v>
      </c>
      <c r="AD31" s="12">
        <v>6.8947115489606701E-12</v>
      </c>
      <c r="AE31" s="12">
        <v>0</v>
      </c>
      <c r="AF31" s="12">
        <v>0.1083630783104</v>
      </c>
      <c r="AG31" s="12">
        <v>2.43001022432375E-2</v>
      </c>
      <c r="AH31" s="12">
        <v>3.18473300464951E-2</v>
      </c>
      <c r="AI31" s="12">
        <v>8.7137596493470498E-3</v>
      </c>
      <c r="AJ31" s="12">
        <v>0.55039691991639395</v>
      </c>
      <c r="AK31" s="12">
        <v>4.0979296780668698E-9</v>
      </c>
      <c r="AM31" s="10">
        <f t="shared" si="0"/>
        <v>12</v>
      </c>
    </row>
    <row r="32" spans="1:39" x14ac:dyDescent="0.2">
      <c r="A32" t="s">
        <v>316</v>
      </c>
      <c r="B32" s="12">
        <v>0.45082519750305899</v>
      </c>
      <c r="C32" s="12">
        <v>3.0445531492140701E-3</v>
      </c>
      <c r="D32" s="12">
        <v>0.14930194772383801</v>
      </c>
      <c r="E32" s="12">
        <v>0.37183245406357102</v>
      </c>
      <c r="F32" s="12">
        <v>6.2781947585233797E-2</v>
      </c>
      <c r="G32" s="12">
        <v>0.96865227781789698</v>
      </c>
      <c r="H32" s="12">
        <v>6.7720304200558398E-2</v>
      </c>
      <c r="I32" s="12">
        <v>0.62560477832043304</v>
      </c>
      <c r="J32" s="12">
        <v>0.17691873497288099</v>
      </c>
      <c r="K32" s="12">
        <v>3.50204827138288E-2</v>
      </c>
      <c r="L32" s="12">
        <v>0.83380056502408195</v>
      </c>
      <c r="M32" s="12">
        <v>0.41591702153917398</v>
      </c>
      <c r="N32" s="12">
        <v>0.68628571865975196</v>
      </c>
      <c r="O32" s="12">
        <v>1.2567025736520399E-2</v>
      </c>
      <c r="P32" s="12">
        <v>0.652573185285936</v>
      </c>
      <c r="Q32" s="12">
        <v>0.13293228811549901</v>
      </c>
      <c r="R32" s="12">
        <v>3.5141312278567801E-3</v>
      </c>
      <c r="S32" s="12">
        <v>0.32442532402790097</v>
      </c>
      <c r="T32" s="12">
        <v>0.156292786271262</v>
      </c>
      <c r="U32" s="12">
        <v>0.38405487119598802</v>
      </c>
      <c r="V32" s="12">
        <v>3.2704496474983198E-2</v>
      </c>
      <c r="W32" s="12">
        <v>0.98097969837955701</v>
      </c>
      <c r="X32" s="12">
        <v>0.105538281262651</v>
      </c>
      <c r="Y32" s="12">
        <v>0.39664365260508</v>
      </c>
      <c r="Z32" s="12">
        <v>0.34801344132637102</v>
      </c>
      <c r="AA32" s="12">
        <v>0.56120698952154202</v>
      </c>
      <c r="AB32" s="12">
        <v>0.15431395517938201</v>
      </c>
      <c r="AC32" s="12">
        <v>0.17036283847664599</v>
      </c>
      <c r="AD32" s="12">
        <v>0.16610229485931399</v>
      </c>
      <c r="AE32" s="12">
        <v>0.1083630783104</v>
      </c>
      <c r="AF32" s="12">
        <v>0</v>
      </c>
      <c r="AG32" s="12">
        <v>1.3760575495564301E-4</v>
      </c>
      <c r="AH32" s="12">
        <v>6.8215611583947598E-4</v>
      </c>
      <c r="AI32" s="12">
        <v>6.0763516391459301E-13</v>
      </c>
      <c r="AJ32" s="12">
        <v>7.4663723050506198E-2</v>
      </c>
      <c r="AK32" s="12">
        <v>1.77191619040886E-8</v>
      </c>
      <c r="AM32" s="10">
        <f t="shared" si="0"/>
        <v>9</v>
      </c>
    </row>
    <row r="33" spans="1:39" x14ac:dyDescent="0.2">
      <c r="A33" t="s">
        <v>325</v>
      </c>
      <c r="B33" s="12">
        <v>0.18650552501266901</v>
      </c>
      <c r="C33" s="12">
        <v>2.4015159266790102E-2</v>
      </c>
      <c r="D33" s="12">
        <v>0.32580053492453998</v>
      </c>
      <c r="E33" s="12">
        <v>0.43305380449611403</v>
      </c>
      <c r="F33" s="12">
        <v>0.62447509438639204</v>
      </c>
      <c r="G33" s="12">
        <v>0.275142661486383</v>
      </c>
      <c r="H33" s="12">
        <v>2.1124534052952299E-2</v>
      </c>
      <c r="I33" s="12">
        <v>0.14813150925132501</v>
      </c>
      <c r="J33" s="12">
        <v>3.5507956179855499E-2</v>
      </c>
      <c r="K33" s="12">
        <v>9.3825134617743194E-2</v>
      </c>
      <c r="L33" s="12">
        <v>4.19673286802534E-2</v>
      </c>
      <c r="M33" s="12">
        <v>0.67176937248477298</v>
      </c>
      <c r="N33" s="12">
        <v>0.80690377813366099</v>
      </c>
      <c r="O33" s="12">
        <v>0.94448653038743002</v>
      </c>
      <c r="P33" s="12">
        <v>0.164788137592912</v>
      </c>
      <c r="Q33" s="12">
        <v>5.3294622968428497E-2</v>
      </c>
      <c r="R33" s="12">
        <v>3.5671548287497898E-2</v>
      </c>
      <c r="S33" s="12">
        <v>0.14595706328174299</v>
      </c>
      <c r="T33" s="12">
        <v>0.54510700413435298</v>
      </c>
      <c r="U33" s="12">
        <v>0.38572422589539201</v>
      </c>
      <c r="V33" s="12">
        <v>4.6215568574208303E-3</v>
      </c>
      <c r="W33" s="12">
        <v>0.77640784280043595</v>
      </c>
      <c r="X33" s="12">
        <v>5.0817501236971603E-2</v>
      </c>
      <c r="Y33" s="12">
        <v>0.39718398817940798</v>
      </c>
      <c r="Z33" s="12">
        <v>0.50427482627007303</v>
      </c>
      <c r="AA33" s="12">
        <v>0.13488149988232001</v>
      </c>
      <c r="AB33" s="12">
        <v>4.5822887989798299E-2</v>
      </c>
      <c r="AC33" s="12">
        <v>6.0924106183391301E-2</v>
      </c>
      <c r="AD33" s="12">
        <v>4.6713731631382503E-2</v>
      </c>
      <c r="AE33" s="12">
        <v>2.43001022432375E-2</v>
      </c>
      <c r="AF33" s="12">
        <v>1.3760575495564201E-4</v>
      </c>
      <c r="AG33" s="12">
        <v>0</v>
      </c>
      <c r="AH33" s="12">
        <v>9.2226261307250604E-2</v>
      </c>
      <c r="AI33" s="12">
        <v>2.14424828200718E-11</v>
      </c>
      <c r="AJ33" s="12">
        <v>0.49134904549786701</v>
      </c>
      <c r="AK33" s="12">
        <v>4.3118047592763001E-8</v>
      </c>
      <c r="AM33" s="10">
        <f t="shared" si="0"/>
        <v>12</v>
      </c>
    </row>
    <row r="34" spans="1:39" x14ac:dyDescent="0.2">
      <c r="A34" t="s">
        <v>327</v>
      </c>
      <c r="B34" s="12">
        <v>0.90141946981507903</v>
      </c>
      <c r="C34" s="12">
        <v>0.191814581408776</v>
      </c>
      <c r="D34" s="12">
        <v>0.75406649442427898</v>
      </c>
      <c r="E34" s="12">
        <v>0.57281917489330603</v>
      </c>
      <c r="F34" s="12">
        <v>0.35584307776746699</v>
      </c>
      <c r="G34" s="12">
        <v>0.33780934369427201</v>
      </c>
      <c r="H34" s="12">
        <v>0.31838181023401801</v>
      </c>
      <c r="I34" s="12">
        <v>0.449741162054074</v>
      </c>
      <c r="J34" s="12">
        <v>6.6584317264888296E-2</v>
      </c>
      <c r="K34" s="12">
        <v>0.17495100753296799</v>
      </c>
      <c r="L34" s="12">
        <v>4.3953260205946199E-2</v>
      </c>
      <c r="M34" s="12">
        <v>0.38157716441457801</v>
      </c>
      <c r="N34" s="12">
        <v>0.28535500303720401</v>
      </c>
      <c r="O34" s="12">
        <v>0.223993621852252</v>
      </c>
      <c r="P34" s="12">
        <v>0.35938282415058398</v>
      </c>
      <c r="Q34" s="12">
        <v>4.1428763667767897E-2</v>
      </c>
      <c r="R34" s="12">
        <v>1.08855436278028E-4</v>
      </c>
      <c r="S34" s="12">
        <v>0.84937859296155205</v>
      </c>
      <c r="T34" s="12">
        <v>0.95673258534864403</v>
      </c>
      <c r="U34" s="12">
        <v>0.44475266317744999</v>
      </c>
      <c r="V34" s="12">
        <v>0.20183043682506099</v>
      </c>
      <c r="W34" s="12">
        <v>0.488724189633643</v>
      </c>
      <c r="X34" s="12">
        <v>0.30210884960346601</v>
      </c>
      <c r="Y34" s="12">
        <v>0.39914555281559599</v>
      </c>
      <c r="Z34" s="12">
        <v>5.2481800987471502E-2</v>
      </c>
      <c r="AA34" s="12">
        <v>0.81564256647824296</v>
      </c>
      <c r="AB34" s="12">
        <v>3.5936150196445901E-2</v>
      </c>
      <c r="AC34" s="12">
        <v>0.111046917541005</v>
      </c>
      <c r="AD34" s="12">
        <v>3.1439160663589198E-2</v>
      </c>
      <c r="AE34" s="12">
        <v>3.18473300464951E-2</v>
      </c>
      <c r="AF34" s="12">
        <v>6.8215611583947598E-4</v>
      </c>
      <c r="AG34" s="12">
        <v>9.2226261307250604E-2</v>
      </c>
      <c r="AH34" s="12">
        <v>0</v>
      </c>
      <c r="AI34" s="12">
        <v>6.5364059405002297E-8</v>
      </c>
      <c r="AJ34" s="12">
        <v>0.69333629232069904</v>
      </c>
      <c r="AK34" s="12">
        <v>1.31204225468457E-5</v>
      </c>
      <c r="AM34" s="10">
        <f t="shared" si="0"/>
        <v>9</v>
      </c>
    </row>
    <row r="35" spans="1:39" x14ac:dyDescent="0.2">
      <c r="A35" t="s">
        <v>345</v>
      </c>
      <c r="B35" s="12">
        <v>0.36909060911438402</v>
      </c>
      <c r="C35" s="12">
        <v>5.1637398596174498E-3</v>
      </c>
      <c r="D35" s="12">
        <v>0.93496704126779795</v>
      </c>
      <c r="E35" s="12">
        <v>0.77778590523593305</v>
      </c>
      <c r="F35" s="12">
        <v>0.191509552532938</v>
      </c>
      <c r="G35" s="12">
        <v>0.36176360689950199</v>
      </c>
      <c r="H35" s="12">
        <v>0.15308832694799099</v>
      </c>
      <c r="I35" s="12">
        <v>0.22581807635506701</v>
      </c>
      <c r="J35" s="12">
        <v>0.40513872355314601</v>
      </c>
      <c r="K35" s="12">
        <v>0.278550973238401</v>
      </c>
      <c r="L35" s="12">
        <v>0.75822283959411596</v>
      </c>
      <c r="M35" s="12">
        <v>0.66451275582901004</v>
      </c>
      <c r="N35" s="12">
        <v>0.487460305416474</v>
      </c>
      <c r="O35" s="12">
        <v>0.152595209923366</v>
      </c>
      <c r="P35" s="12">
        <v>0.86807318731648198</v>
      </c>
      <c r="Q35" s="12">
        <v>1.77306532006756E-2</v>
      </c>
      <c r="R35" s="12">
        <v>1.63712215465329E-4</v>
      </c>
      <c r="S35" s="12">
        <v>0.30540281016587001</v>
      </c>
      <c r="T35" s="12">
        <v>0.41622573823645898</v>
      </c>
      <c r="U35" s="12">
        <v>0.64361033761484598</v>
      </c>
      <c r="V35" s="12">
        <v>9.3611499916936305E-2</v>
      </c>
      <c r="W35" s="12">
        <v>0.89090575380783399</v>
      </c>
      <c r="X35" s="12">
        <v>0.24228981788309201</v>
      </c>
      <c r="Y35" s="12">
        <v>0.66025402711961501</v>
      </c>
      <c r="Z35" s="12">
        <v>0.95285067566960702</v>
      </c>
      <c r="AA35" s="12">
        <v>0.38138078487323701</v>
      </c>
      <c r="AB35" s="12">
        <v>1.6523608206646501E-2</v>
      </c>
      <c r="AC35" s="12">
        <v>3.5021605563744403E-2</v>
      </c>
      <c r="AD35" s="12">
        <v>1.64567040545688E-2</v>
      </c>
      <c r="AE35" s="12">
        <v>8.7137596493470498E-3</v>
      </c>
      <c r="AF35" s="12">
        <v>6.0763516391459301E-13</v>
      </c>
      <c r="AG35" s="12">
        <v>2.1442482820072001E-11</v>
      </c>
      <c r="AH35" s="12">
        <v>6.5364059405002297E-8</v>
      </c>
      <c r="AI35" s="12">
        <v>0</v>
      </c>
      <c r="AJ35" s="12">
        <v>0.39397796154353198</v>
      </c>
      <c r="AK35" s="12">
        <v>1.21936158325175E-14</v>
      </c>
      <c r="AM35" s="10">
        <f t="shared" si="0"/>
        <v>11</v>
      </c>
    </row>
    <row r="36" spans="1:39" x14ac:dyDescent="0.2">
      <c r="A36" t="s">
        <v>329</v>
      </c>
      <c r="B36" s="12">
        <v>0.71558978393542905</v>
      </c>
      <c r="C36" s="12">
        <v>0.45120658078974002</v>
      </c>
      <c r="D36" s="12">
        <v>0.94856303530169594</v>
      </c>
      <c r="E36" s="12">
        <v>0.24255223528608699</v>
      </c>
      <c r="F36" s="12">
        <v>7.3277330677871703E-3</v>
      </c>
      <c r="G36" s="12">
        <v>0.46187350690206502</v>
      </c>
      <c r="H36" s="12">
        <v>0.393067029166844</v>
      </c>
      <c r="I36" s="12">
        <v>0.30282116917655799</v>
      </c>
      <c r="J36" s="12">
        <v>0.90111164461984705</v>
      </c>
      <c r="K36" s="12">
        <v>0.14837078384642399</v>
      </c>
      <c r="L36" s="12">
        <v>0.17276585885548801</v>
      </c>
      <c r="M36" s="12">
        <v>0.261561672292494</v>
      </c>
      <c r="N36" s="12">
        <v>1.18284943456978E-3</v>
      </c>
      <c r="O36" s="12">
        <v>4.2279929314010402E-2</v>
      </c>
      <c r="P36" s="12">
        <v>0.23322826942208999</v>
      </c>
      <c r="Q36" s="12">
        <v>7.2534045751116105E-2</v>
      </c>
      <c r="R36" s="12">
        <v>0.227376928845089</v>
      </c>
      <c r="S36" s="12">
        <v>0.77887730141702505</v>
      </c>
      <c r="T36" s="12">
        <v>0.48431067449350401</v>
      </c>
      <c r="U36" s="12">
        <v>0.25863207857345699</v>
      </c>
      <c r="V36" s="12">
        <v>0.118504243404917</v>
      </c>
      <c r="W36" s="12">
        <v>0.65169049987505601</v>
      </c>
      <c r="X36" s="12">
        <v>0.16208554398234701</v>
      </c>
      <c r="Y36" s="12">
        <v>1.5547976945597401E-2</v>
      </c>
      <c r="Z36" s="12">
        <v>0.97267535721711296</v>
      </c>
      <c r="AA36" s="12">
        <v>0.43460865449456698</v>
      </c>
      <c r="AB36" s="12">
        <v>0.48313265463118799</v>
      </c>
      <c r="AC36" s="12">
        <v>0.38951566962774697</v>
      </c>
      <c r="AD36" s="12">
        <v>1.8728731456191999E-2</v>
      </c>
      <c r="AE36" s="12">
        <v>0.55039691991639395</v>
      </c>
      <c r="AF36" s="12">
        <v>7.4663723050506198E-2</v>
      </c>
      <c r="AG36" s="12">
        <v>0.49134904549786701</v>
      </c>
      <c r="AH36" s="12">
        <v>0.69333629232069904</v>
      </c>
      <c r="AI36" s="12">
        <v>0.39397796154353198</v>
      </c>
      <c r="AJ36" s="12">
        <v>0</v>
      </c>
      <c r="AK36" s="12">
        <v>1.77540941253089E-2</v>
      </c>
      <c r="AM36" s="10">
        <f t="shared" si="0"/>
        <v>6</v>
      </c>
    </row>
    <row r="37" spans="1:39" x14ac:dyDescent="0.2">
      <c r="A37" t="s">
        <v>333</v>
      </c>
      <c r="B37" s="12">
        <v>7.6198981026094501E-2</v>
      </c>
      <c r="C37" s="12">
        <v>8.8897049613739908E-3</v>
      </c>
      <c r="D37" s="12">
        <v>0.91633697643674294</v>
      </c>
      <c r="E37" s="12">
        <v>0.98175820364101996</v>
      </c>
      <c r="F37" s="12">
        <v>0.18513963056167901</v>
      </c>
      <c r="G37" s="12">
        <v>0.48549351022253401</v>
      </c>
      <c r="H37" s="12">
        <v>0.64781551485977296</v>
      </c>
      <c r="I37" s="12">
        <v>2.8854666712389801E-2</v>
      </c>
      <c r="J37" s="12">
        <v>0.60611042373280499</v>
      </c>
      <c r="K37" s="12">
        <v>0.76311787062563796</v>
      </c>
      <c r="L37" s="12">
        <v>0.13348666085163999</v>
      </c>
      <c r="M37" s="12">
        <v>0.91837009018607896</v>
      </c>
      <c r="N37" s="12">
        <v>8.5387544643531099E-2</v>
      </c>
      <c r="O37" s="12">
        <v>1.0917644915989899E-2</v>
      </c>
      <c r="P37" s="12">
        <v>0.64248744383448897</v>
      </c>
      <c r="Q37" s="12">
        <v>8.5080080155256393E-2</v>
      </c>
      <c r="R37" s="12">
        <v>7.7885218830002803E-7</v>
      </c>
      <c r="S37" s="12">
        <v>0.20898655028563401</v>
      </c>
      <c r="T37" s="12">
        <v>0.54458666105132003</v>
      </c>
      <c r="U37" s="12">
        <v>0.69437993994968605</v>
      </c>
      <c r="V37" s="12">
        <v>0.27329248911774801</v>
      </c>
      <c r="W37" s="12">
        <v>0.88904970671462002</v>
      </c>
      <c r="X37" s="12">
        <v>0.41370212228770697</v>
      </c>
      <c r="Y37" s="12">
        <v>0.84039037304528197</v>
      </c>
      <c r="Z37" s="12">
        <v>0.47133572971782201</v>
      </c>
      <c r="AA37" s="12">
        <v>0.47409820522824803</v>
      </c>
      <c r="AB37" s="12">
        <v>4.7361846610344E-3</v>
      </c>
      <c r="AC37" s="12">
        <v>1.3510255490840701E-5</v>
      </c>
      <c r="AD37" s="12">
        <v>1.0183218634632501E-7</v>
      </c>
      <c r="AE37" s="12">
        <v>4.09792967806684E-9</v>
      </c>
      <c r="AF37" s="12">
        <v>1.7719161904088401E-8</v>
      </c>
      <c r="AG37" s="12">
        <v>4.3118047592763001E-8</v>
      </c>
      <c r="AH37" s="12">
        <v>1.31204225468457E-5</v>
      </c>
      <c r="AI37" s="12">
        <v>1.21936158325175E-14</v>
      </c>
      <c r="AJ37" s="12">
        <v>1.77540941253089E-2</v>
      </c>
      <c r="AK37" s="12">
        <v>0</v>
      </c>
      <c r="AM37" s="10">
        <f t="shared" si="0"/>
        <v>13</v>
      </c>
    </row>
    <row r="38" spans="1:39" x14ac:dyDescent="0.2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2"/>
      <c r="AD38" s="12"/>
      <c r="AE38" s="12"/>
      <c r="AF38" s="12"/>
      <c r="AG38" s="12"/>
      <c r="AH38" s="12"/>
      <c r="AI38" s="12"/>
      <c r="AJ38" s="12"/>
      <c r="AK38" s="12"/>
    </row>
    <row r="39" spans="1:39" x14ac:dyDescent="0.2">
      <c r="A39" t="s">
        <v>349</v>
      </c>
      <c r="B39" s="10">
        <f>COUNTIF(B2:B37,"&lt;0.05")-1</f>
        <v>9</v>
      </c>
      <c r="C39" s="10">
        <f t="shared" ref="C39:AK39" si="1">COUNTIF(C2:C37,"&lt;0.05")-1</f>
        <v>9</v>
      </c>
      <c r="D39" s="10">
        <f t="shared" si="1"/>
        <v>7</v>
      </c>
      <c r="E39" s="10">
        <f t="shared" si="1"/>
        <v>12</v>
      </c>
      <c r="F39" s="10">
        <f t="shared" si="1"/>
        <v>5</v>
      </c>
      <c r="G39" s="10">
        <f t="shared" si="1"/>
        <v>13</v>
      </c>
      <c r="H39" s="10">
        <f t="shared" si="1"/>
        <v>16</v>
      </c>
      <c r="I39" s="10">
        <f t="shared" si="1"/>
        <v>13</v>
      </c>
      <c r="J39" s="10">
        <f t="shared" si="1"/>
        <v>11</v>
      </c>
      <c r="K39" s="10">
        <f t="shared" si="1"/>
        <v>14</v>
      </c>
      <c r="L39" s="10">
        <f t="shared" si="1"/>
        <v>20</v>
      </c>
      <c r="M39" s="10">
        <f t="shared" si="1"/>
        <v>7</v>
      </c>
      <c r="N39" s="10">
        <f t="shared" si="1"/>
        <v>12</v>
      </c>
      <c r="O39" s="10">
        <f t="shared" si="1"/>
        <v>9</v>
      </c>
      <c r="P39" s="10">
        <f t="shared" si="1"/>
        <v>3</v>
      </c>
      <c r="Q39" s="10">
        <f t="shared" si="1"/>
        <v>6</v>
      </c>
      <c r="R39" s="10">
        <f t="shared" si="1"/>
        <v>14</v>
      </c>
      <c r="S39" s="10">
        <f t="shared" si="1"/>
        <v>14</v>
      </c>
      <c r="T39" s="10">
        <f t="shared" si="1"/>
        <v>13</v>
      </c>
      <c r="U39" s="10">
        <f t="shared" si="1"/>
        <v>12</v>
      </c>
      <c r="V39" s="10">
        <f t="shared" si="1"/>
        <v>13</v>
      </c>
      <c r="W39" s="10">
        <f t="shared" si="1"/>
        <v>9</v>
      </c>
      <c r="X39" s="10">
        <f t="shared" si="1"/>
        <v>13</v>
      </c>
      <c r="Y39" s="10">
        <f t="shared" si="1"/>
        <v>6</v>
      </c>
      <c r="Z39" s="10">
        <f t="shared" si="1"/>
        <v>20</v>
      </c>
      <c r="AA39" s="10">
        <f t="shared" si="1"/>
        <v>12</v>
      </c>
      <c r="AB39" s="10">
        <f t="shared" si="1"/>
        <v>14</v>
      </c>
      <c r="AC39" s="10">
        <f t="shared" si="1"/>
        <v>7</v>
      </c>
      <c r="AD39" s="10">
        <f t="shared" si="1"/>
        <v>16</v>
      </c>
      <c r="AE39" s="10">
        <f t="shared" si="1"/>
        <v>12</v>
      </c>
      <c r="AF39" s="10">
        <f t="shared" si="1"/>
        <v>9</v>
      </c>
      <c r="AG39" s="10">
        <f t="shared" si="1"/>
        <v>12</v>
      </c>
      <c r="AH39" s="10">
        <f t="shared" si="1"/>
        <v>9</v>
      </c>
      <c r="AI39" s="10">
        <f t="shared" si="1"/>
        <v>11</v>
      </c>
      <c r="AJ39" s="10">
        <f t="shared" si="1"/>
        <v>6</v>
      </c>
      <c r="AK39" s="10">
        <f t="shared" si="1"/>
        <v>13</v>
      </c>
    </row>
    <row r="40" spans="1:39" x14ac:dyDescent="0.2">
      <c r="A40" s="9" t="s">
        <v>352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2"/>
      <c r="AD40" s="12"/>
      <c r="AE40" s="12"/>
      <c r="AF40" s="12"/>
      <c r="AG40" s="12"/>
      <c r="AH40" s="12"/>
      <c r="AI40" s="12"/>
      <c r="AJ40" s="12"/>
      <c r="AK40" s="12"/>
    </row>
    <row r="41" spans="1:39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2"/>
      <c r="AD41" s="12"/>
      <c r="AE41" s="12"/>
      <c r="AF41" s="12"/>
      <c r="AG41" s="12"/>
      <c r="AH41" s="12"/>
      <c r="AI41" s="12"/>
      <c r="AJ41" s="12"/>
      <c r="AK41" s="12"/>
    </row>
    <row r="42" spans="1:39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2"/>
      <c r="AD42" s="12"/>
      <c r="AE42" s="12"/>
      <c r="AF42" s="12"/>
      <c r="AG42" s="12"/>
      <c r="AH42" s="12"/>
      <c r="AI42" s="12"/>
      <c r="AJ42" s="12"/>
      <c r="AK42" s="12"/>
    </row>
    <row r="43" spans="1:39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W43" s="12"/>
      <c r="X43" s="12"/>
      <c r="Y43" s="12"/>
      <c r="Z43" s="12"/>
      <c r="AA43" s="12"/>
      <c r="AB43" s="12"/>
      <c r="AC43" s="2"/>
      <c r="AD43" s="12"/>
    </row>
    <row r="44" spans="1:39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2"/>
      <c r="AD44" s="12"/>
    </row>
  </sheetData>
  <conditionalFormatting sqref="B2:AK37">
    <cfRule type="cellIs" dxfId="2" priority="1" operator="equal">
      <formula>0</formula>
    </cfRule>
    <cfRule type="containsBlanks" dxfId="1" priority="2">
      <formula>LEN(TRIM(B2))=0</formula>
    </cfRule>
    <cfRule type="cellIs" dxfId="0" priority="3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R48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3" max="3" width="12" bestFit="1" customWidth="1"/>
    <col min="4" max="4" width="14.25" bestFit="1" customWidth="1"/>
    <col min="5" max="5" width="14.625" bestFit="1" customWidth="1"/>
    <col min="6" max="6" width="18" bestFit="1" customWidth="1"/>
    <col min="8" max="8" width="16.75" customWidth="1"/>
    <col min="9" max="9" width="20" bestFit="1" customWidth="1"/>
    <col min="10" max="10" width="17" bestFit="1" customWidth="1"/>
    <col min="11" max="11" width="16.75" bestFit="1" customWidth="1"/>
    <col min="12" max="12" width="9.375" bestFit="1" customWidth="1"/>
    <col min="13" max="13" width="12.375" bestFit="1" customWidth="1"/>
    <col min="14" max="14" width="9.375" bestFit="1" customWidth="1"/>
    <col min="15" max="15" width="9.25" customWidth="1"/>
    <col min="16" max="16" width="19.25" bestFit="1" customWidth="1"/>
    <col min="23" max="23" width="15.25" customWidth="1"/>
    <col min="24" max="24" width="16.25" customWidth="1"/>
    <col min="25" max="25" width="10" bestFit="1" customWidth="1"/>
    <col min="26" max="26" width="18.25" customWidth="1"/>
    <col min="27" max="27" width="19.375" bestFit="1" customWidth="1"/>
    <col min="28" max="28" width="10.5" bestFit="1" customWidth="1"/>
    <col min="29" max="29" width="18.75" customWidth="1"/>
    <col min="30" max="30" width="19.75" customWidth="1"/>
    <col min="31" max="31" width="10" bestFit="1" customWidth="1"/>
    <col min="32" max="32" width="18.25" customWidth="1"/>
    <col min="33" max="33" width="19.25" customWidth="1"/>
    <col min="34" max="34" width="10.25" customWidth="1"/>
    <col min="35" max="35" width="18.5" bestFit="1" customWidth="1"/>
    <col min="36" max="36" width="19.625" bestFit="1" customWidth="1"/>
    <col min="37" max="37" width="10.5" bestFit="1" customWidth="1"/>
    <col min="38" max="38" width="18.75" customWidth="1"/>
    <col min="39" max="39" width="19.75" customWidth="1"/>
    <col min="40" max="40" width="9.625" bestFit="1" customWidth="1"/>
    <col min="41" max="41" width="18" bestFit="1" customWidth="1"/>
    <col min="42" max="42" width="19" bestFit="1" customWidth="1"/>
    <col min="43" max="44" width="13.5" bestFit="1" customWidth="1"/>
    <col min="45" max="45" width="18" bestFit="1" customWidth="1"/>
    <col min="46" max="46" width="19.125" bestFit="1" customWidth="1"/>
    <col min="47" max="48" width="21.5" bestFit="1" customWidth="1"/>
    <col min="49" max="49" width="26" bestFit="1" customWidth="1"/>
    <col min="50" max="50" width="27.125" bestFit="1" customWidth="1"/>
    <col min="51" max="52" width="17.375" bestFit="1" customWidth="1"/>
    <col min="53" max="53" width="21.875" bestFit="1" customWidth="1"/>
    <col min="54" max="54" width="23" bestFit="1" customWidth="1"/>
    <col min="55" max="56" width="15.625" bestFit="1" customWidth="1"/>
    <col min="57" max="57" width="20.125" bestFit="1" customWidth="1"/>
    <col min="58" max="58" width="21.375" bestFit="1" customWidth="1"/>
    <col min="59" max="60" width="15.375" bestFit="1" customWidth="1"/>
    <col min="61" max="61" width="19.875" bestFit="1" customWidth="1"/>
    <col min="62" max="62" width="21" bestFit="1" customWidth="1"/>
    <col min="63" max="64" width="19" bestFit="1" customWidth="1"/>
    <col min="65" max="65" width="23.5" bestFit="1" customWidth="1"/>
    <col min="66" max="66" width="24.625" bestFit="1" customWidth="1"/>
    <col min="67" max="68" width="21" bestFit="1" customWidth="1"/>
    <col min="69" max="69" width="25.625" bestFit="1" customWidth="1"/>
    <col min="70" max="70" width="26.75" bestFit="1" customWidth="1"/>
    <col min="71" max="72" width="37.875" bestFit="1" customWidth="1"/>
    <col min="73" max="73" width="42.375" bestFit="1" customWidth="1"/>
    <col min="74" max="74" width="43.5" bestFit="1" customWidth="1"/>
    <col min="75" max="76" width="16.875" bestFit="1" customWidth="1"/>
    <col min="77" max="77" width="21.5" bestFit="1" customWidth="1"/>
    <col min="78" max="78" width="22.625" bestFit="1" customWidth="1"/>
    <col min="79" max="79" width="15.125" bestFit="1" customWidth="1"/>
    <col min="80" max="80" width="14.875" bestFit="1" customWidth="1"/>
    <col min="81" max="81" width="19.5" bestFit="1" customWidth="1"/>
    <col min="82" max="82" width="20.75" bestFit="1" customWidth="1"/>
    <col min="83" max="84" width="21.75" bestFit="1" customWidth="1"/>
    <col min="85" max="85" width="26.25" bestFit="1" customWidth="1"/>
    <col min="86" max="86" width="27.375" bestFit="1" customWidth="1"/>
    <col min="87" max="88" width="10.375" bestFit="1" customWidth="1"/>
    <col min="89" max="89" width="14.875" bestFit="1" customWidth="1"/>
    <col min="90" max="90" width="16" bestFit="1" customWidth="1"/>
    <col min="91" max="92" width="17.75" bestFit="1" customWidth="1"/>
    <col min="93" max="93" width="22.25" bestFit="1" customWidth="1"/>
    <col min="94" max="94" width="23.375" bestFit="1" customWidth="1"/>
    <col min="95" max="96" width="20.375" bestFit="1" customWidth="1"/>
    <col min="97" max="97" width="24.875" bestFit="1" customWidth="1"/>
    <col min="98" max="98" width="26.125" bestFit="1" customWidth="1"/>
    <col min="99" max="100" width="13.625" bestFit="1" customWidth="1"/>
    <col min="101" max="101" width="18.125" bestFit="1" customWidth="1"/>
    <col min="102" max="102" width="19.25" bestFit="1" customWidth="1"/>
    <col min="103" max="103" width="22.125" bestFit="1" customWidth="1"/>
    <col min="104" max="104" width="22" bestFit="1" customWidth="1"/>
    <col min="105" max="105" width="26.5" bestFit="1" customWidth="1"/>
    <col min="106" max="106" width="27.75" bestFit="1" customWidth="1"/>
    <col min="107" max="108" width="24.5" bestFit="1" customWidth="1"/>
    <col min="109" max="109" width="29" bestFit="1" customWidth="1"/>
    <col min="110" max="110" width="30.25" bestFit="1" customWidth="1"/>
    <col min="111" max="112" width="23.25" bestFit="1" customWidth="1"/>
    <col min="113" max="113" width="27.75" bestFit="1" customWidth="1"/>
    <col min="114" max="114" width="28.875" bestFit="1" customWidth="1"/>
    <col min="115" max="116" width="23.625" bestFit="1" customWidth="1"/>
    <col min="117" max="117" width="28.125" bestFit="1" customWidth="1"/>
    <col min="118" max="118" width="29.25" bestFit="1" customWidth="1"/>
    <col min="119" max="120" width="23.375" bestFit="1" customWidth="1"/>
    <col min="121" max="121" width="27.875" bestFit="1" customWidth="1"/>
    <col min="122" max="122" width="29" bestFit="1" customWidth="1"/>
    <col min="123" max="124" width="26.875" bestFit="1" customWidth="1"/>
    <col min="125" max="125" width="31.375" bestFit="1" customWidth="1"/>
    <col min="126" max="126" width="32.5" bestFit="1" customWidth="1"/>
    <col min="127" max="128" width="26.25" bestFit="1" customWidth="1"/>
    <col min="129" max="129" width="30.75" bestFit="1" customWidth="1"/>
    <col min="130" max="130" width="31.875" bestFit="1" customWidth="1"/>
    <col min="131" max="132" width="15.75" bestFit="1" customWidth="1"/>
    <col min="133" max="133" width="20.25" bestFit="1" customWidth="1"/>
    <col min="134" max="134" width="21.5" bestFit="1" customWidth="1"/>
    <col min="135" max="136" width="12.125" bestFit="1" customWidth="1"/>
    <col min="137" max="137" width="16.625" bestFit="1" customWidth="1"/>
    <col min="138" max="138" width="17.875" bestFit="1" customWidth="1"/>
    <col min="139" max="140" width="25.375" bestFit="1" customWidth="1"/>
    <col min="141" max="141" width="29.875" bestFit="1" customWidth="1"/>
    <col min="142" max="142" width="31" bestFit="1" customWidth="1"/>
    <col min="143" max="144" width="30.5" bestFit="1" customWidth="1"/>
    <col min="145" max="145" width="35" bestFit="1" customWidth="1"/>
    <col min="146" max="146" width="36.125" bestFit="1" customWidth="1"/>
    <col min="147" max="147" width="16.375" bestFit="1" customWidth="1"/>
    <col min="148" max="148" width="16.5" bestFit="1" customWidth="1"/>
  </cols>
  <sheetData>
    <row r="1" spans="1:148" x14ac:dyDescent="0.2">
      <c r="A1" t="s">
        <v>29</v>
      </c>
      <c r="B1" t="s">
        <v>30</v>
      </c>
      <c r="C1" t="s">
        <v>34</v>
      </c>
      <c r="D1" t="s">
        <v>35</v>
      </c>
      <c r="E1" t="s">
        <v>33</v>
      </c>
      <c r="F1" t="s">
        <v>58</v>
      </c>
      <c r="G1" t="s">
        <v>25</v>
      </c>
      <c r="H1" t="s">
        <v>59</v>
      </c>
      <c r="I1" t="s">
        <v>161</v>
      </c>
      <c r="J1" t="s">
        <v>60</v>
      </c>
      <c r="K1" t="s">
        <v>61</v>
      </c>
      <c r="L1" s="8" t="s">
        <v>62</v>
      </c>
      <c r="M1" s="8" t="s">
        <v>162</v>
      </c>
      <c r="N1" s="8" t="s">
        <v>63</v>
      </c>
      <c r="O1" s="8" t="s">
        <v>64</v>
      </c>
      <c r="P1" s="8" t="s">
        <v>68</v>
      </c>
      <c r="Q1" s="8" t="s">
        <v>65</v>
      </c>
      <c r="R1" s="8" t="s">
        <v>66</v>
      </c>
      <c r="S1" s="8" t="s">
        <v>67</v>
      </c>
      <c r="T1" t="s">
        <v>28</v>
      </c>
      <c r="U1" t="s">
        <v>37</v>
      </c>
      <c r="V1" t="s">
        <v>36</v>
      </c>
      <c r="W1" t="s">
        <v>38</v>
      </c>
      <c r="X1" t="s">
        <v>202</v>
      </c>
      <c r="Y1" t="s">
        <v>40</v>
      </c>
      <c r="Z1" t="s">
        <v>41</v>
      </c>
      <c r="AA1" t="s">
        <v>203</v>
      </c>
      <c r="AB1" t="s">
        <v>43</v>
      </c>
      <c r="AC1" t="s">
        <v>44</v>
      </c>
      <c r="AD1" t="s">
        <v>204</v>
      </c>
      <c r="AE1" t="s">
        <v>46</v>
      </c>
      <c r="AF1" t="s">
        <v>47</v>
      </c>
      <c r="AG1" t="s">
        <v>205</v>
      </c>
      <c r="AH1" t="s">
        <v>49</v>
      </c>
      <c r="AI1" t="s">
        <v>50</v>
      </c>
      <c r="AJ1" t="s">
        <v>206</v>
      </c>
      <c r="AK1" t="s">
        <v>52</v>
      </c>
      <c r="AL1" t="s">
        <v>53</v>
      </c>
      <c r="AM1" t="s">
        <v>207</v>
      </c>
      <c r="AN1" t="s">
        <v>55</v>
      </c>
      <c r="AO1" t="s">
        <v>56</v>
      </c>
      <c r="AP1" t="s">
        <v>208</v>
      </c>
      <c r="AQ1" t="s">
        <v>70</v>
      </c>
      <c r="AR1" t="s">
        <v>71</v>
      </c>
      <c r="AS1" t="s">
        <v>69</v>
      </c>
      <c r="AT1" t="s">
        <v>78</v>
      </c>
      <c r="AU1" t="s">
        <v>72</v>
      </c>
      <c r="AV1" t="s">
        <v>73</v>
      </c>
      <c r="AW1" t="s">
        <v>74</v>
      </c>
      <c r="AX1" t="s">
        <v>79</v>
      </c>
      <c r="AY1" t="s">
        <v>75</v>
      </c>
      <c r="AZ1" t="s">
        <v>76</v>
      </c>
      <c r="BA1" t="s">
        <v>77</v>
      </c>
      <c r="BB1" t="s">
        <v>80</v>
      </c>
      <c r="BC1" t="s">
        <v>81</v>
      </c>
      <c r="BD1" t="s">
        <v>82</v>
      </c>
      <c r="BE1" t="s">
        <v>83</v>
      </c>
      <c r="BF1" s="9" t="s">
        <v>84</v>
      </c>
      <c r="BG1" t="s">
        <v>85</v>
      </c>
      <c r="BH1" t="s">
        <v>86</v>
      </c>
      <c r="BI1" t="s">
        <v>87</v>
      </c>
      <c r="BJ1" s="9" t="s">
        <v>88</v>
      </c>
      <c r="BK1" t="s">
        <v>89</v>
      </c>
      <c r="BL1" t="s">
        <v>90</v>
      </c>
      <c r="BM1" t="s">
        <v>91</v>
      </c>
      <c r="BN1" s="9" t="s">
        <v>92</v>
      </c>
      <c r="BO1" t="s">
        <v>93</v>
      </c>
      <c r="BP1" t="s">
        <v>94</v>
      </c>
      <c r="BQ1" t="s">
        <v>95</v>
      </c>
      <c r="BR1" s="9" t="s">
        <v>96</v>
      </c>
      <c r="BS1" t="s">
        <v>97</v>
      </c>
      <c r="BT1" t="s">
        <v>98</v>
      </c>
      <c r="BU1" t="s">
        <v>99</v>
      </c>
      <c r="BV1" s="9" t="s">
        <v>100</v>
      </c>
      <c r="BW1" t="s">
        <v>101</v>
      </c>
      <c r="BX1" t="s">
        <v>102</v>
      </c>
      <c r="BY1" t="s">
        <v>103</v>
      </c>
      <c r="BZ1" s="9" t="s">
        <v>104</v>
      </c>
      <c r="CA1" t="s">
        <v>105</v>
      </c>
      <c r="CB1" t="s">
        <v>106</v>
      </c>
      <c r="CC1" t="s">
        <v>107</v>
      </c>
      <c r="CD1" s="9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125</v>
      </c>
      <c r="CV1" t="s">
        <v>126</v>
      </c>
      <c r="CW1" t="s">
        <v>127</v>
      </c>
      <c r="CX1" t="s">
        <v>128</v>
      </c>
      <c r="CY1" t="s">
        <v>129</v>
      </c>
      <c r="CZ1" t="s">
        <v>130</v>
      </c>
      <c r="DA1" t="s">
        <v>131</v>
      </c>
      <c r="DB1" t="s">
        <v>132</v>
      </c>
      <c r="DC1" t="s">
        <v>133</v>
      </c>
      <c r="DD1" t="s">
        <v>134</v>
      </c>
      <c r="DE1" t="s">
        <v>135</v>
      </c>
      <c r="DF1" s="9" t="s">
        <v>136</v>
      </c>
      <c r="DG1" t="s">
        <v>137</v>
      </c>
      <c r="DH1" t="s">
        <v>138</v>
      </c>
      <c r="DI1" t="s">
        <v>139</v>
      </c>
      <c r="DJ1" s="9" t="s">
        <v>140</v>
      </c>
      <c r="DK1" t="s">
        <v>141</v>
      </c>
      <c r="DL1" t="s">
        <v>142</v>
      </c>
      <c r="DM1" t="s">
        <v>143</v>
      </c>
      <c r="DN1" s="9" t="s">
        <v>144</v>
      </c>
      <c r="DO1" t="s">
        <v>145</v>
      </c>
      <c r="DP1" t="s">
        <v>146</v>
      </c>
      <c r="DQ1" t="s">
        <v>147</v>
      </c>
      <c r="DR1" s="9" t="s">
        <v>148</v>
      </c>
      <c r="DS1" t="s">
        <v>149</v>
      </c>
      <c r="DT1" t="s">
        <v>150</v>
      </c>
      <c r="DU1" t="s">
        <v>151</v>
      </c>
      <c r="DV1" t="s">
        <v>152</v>
      </c>
      <c r="DW1" t="s">
        <v>153</v>
      </c>
      <c r="DX1" t="s">
        <v>154</v>
      </c>
      <c r="DY1" t="s">
        <v>155</v>
      </c>
      <c r="DZ1" t="s">
        <v>156</v>
      </c>
      <c r="EA1" t="s">
        <v>157</v>
      </c>
      <c r="EB1" t="s">
        <v>158</v>
      </c>
      <c r="EC1" t="s">
        <v>159</v>
      </c>
      <c r="ED1" s="9" t="s">
        <v>160</v>
      </c>
      <c r="EE1" t="s">
        <v>185</v>
      </c>
      <c r="EF1" t="s">
        <v>186</v>
      </c>
      <c r="EG1" t="s">
        <v>195</v>
      </c>
      <c r="EH1" t="s">
        <v>187</v>
      </c>
      <c r="EI1" t="s">
        <v>193</v>
      </c>
      <c r="EJ1" t="s">
        <v>194</v>
      </c>
      <c r="EK1" t="s">
        <v>196</v>
      </c>
      <c r="EL1" t="s">
        <v>197</v>
      </c>
      <c r="EM1" t="s">
        <v>191</v>
      </c>
      <c r="EN1" t="s">
        <v>192</v>
      </c>
      <c r="EO1" t="s">
        <v>198</v>
      </c>
      <c r="EP1" t="s">
        <v>199</v>
      </c>
      <c r="EQ1" s="9" t="s">
        <v>200</v>
      </c>
      <c r="ER1" s="9" t="s">
        <v>201</v>
      </c>
    </row>
    <row r="2" spans="1:148" x14ac:dyDescent="0.2">
      <c r="A2" t="s">
        <v>10</v>
      </c>
      <c r="B2" t="s">
        <v>31</v>
      </c>
      <c r="C2" s="1">
        <v>69.8</v>
      </c>
      <c r="D2" s="1">
        <v>62</v>
      </c>
      <c r="E2" s="1">
        <f>C2-D2</f>
        <v>7.7999999999999972</v>
      </c>
      <c r="F2">
        <v>12</v>
      </c>
      <c r="G2" t="s">
        <v>26</v>
      </c>
      <c r="H2" s="2">
        <v>-11.144</v>
      </c>
      <c r="I2" s="2">
        <f>ABS(H2)</f>
        <v>11.144</v>
      </c>
      <c r="J2" s="2">
        <v>-1.5055000000000001</v>
      </c>
      <c r="K2" s="2">
        <v>-2.5390000000000001</v>
      </c>
      <c r="L2" s="6">
        <v>-12.0907335537848</v>
      </c>
      <c r="M2" s="2">
        <f>ABS(L2)</f>
        <v>12.0907335537848</v>
      </c>
      <c r="N2" s="6">
        <v>-1.27316666533865</v>
      </c>
      <c r="O2" s="6">
        <v>-3.7128801274901</v>
      </c>
      <c r="P2" s="1">
        <v>1.52610615620277</v>
      </c>
      <c r="Q2" s="1">
        <v>11.67963</v>
      </c>
      <c r="R2" s="1">
        <v>10.664009999999999</v>
      </c>
      <c r="S2" s="1">
        <v>6.0937200000000002</v>
      </c>
      <c r="T2" s="1">
        <v>3</v>
      </c>
      <c r="U2" s="1">
        <v>100.735995397499</v>
      </c>
      <c r="V2" s="1">
        <v>164.34158551457401</v>
      </c>
      <c r="W2" s="1">
        <v>43.344274745278</v>
      </c>
      <c r="X2" s="2">
        <f>W2/V2</f>
        <v>0.26374501992031824</v>
      </c>
      <c r="Y2" s="1">
        <v>85.379054785260706</v>
      </c>
      <c r="Z2" s="1">
        <v>24.094702577435498</v>
      </c>
      <c r="AA2" s="2">
        <f>Z2/Y2</f>
        <v>0.28220858895705475</v>
      </c>
      <c r="AB2" s="1">
        <v>78.962530729313201</v>
      </c>
      <c r="AC2" s="1">
        <v>15.844885934074499</v>
      </c>
      <c r="AD2" s="2">
        <f>AC2/AB2</f>
        <v>0.20066334991708179</v>
      </c>
      <c r="AE2" s="1">
        <v>83.807661138906198</v>
      </c>
      <c r="AF2" s="1">
        <v>24.3566015184946</v>
      </c>
      <c r="AG2" s="2">
        <f>AF2/AE2</f>
        <v>0.29062499999999986</v>
      </c>
      <c r="AH2" s="1">
        <v>80.533924375667695</v>
      </c>
      <c r="AI2" s="1">
        <v>15.5829869930154</v>
      </c>
      <c r="AJ2" s="2">
        <f>AI2/AH2</f>
        <v>0.19349593495934989</v>
      </c>
      <c r="AK2" s="1">
        <v>75.950692907133799</v>
      </c>
      <c r="AL2" s="1">
        <v>15.3210880519563</v>
      </c>
      <c r="AM2" s="2">
        <f>AL2/AK2</f>
        <v>0.20172413793103447</v>
      </c>
      <c r="AN2" s="1">
        <v>88.390892607440193</v>
      </c>
      <c r="AO2" s="1">
        <v>24.618500459553701</v>
      </c>
      <c r="AP2" s="2">
        <f>AO2/AN2</f>
        <v>0.27851851851851839</v>
      </c>
      <c r="AQ2">
        <v>0</v>
      </c>
      <c r="AR2">
        <v>1</v>
      </c>
      <c r="AS2" s="10">
        <f>-1*(AR2-AQ2)</f>
        <v>-1</v>
      </c>
      <c r="AT2" s="2">
        <f>AS2/T2</f>
        <v>-0.33333333333333331</v>
      </c>
      <c r="AU2">
        <v>2</v>
      </c>
      <c r="AV2">
        <v>1</v>
      </c>
      <c r="AW2" s="10">
        <f>-1*(AV2-AU2)</f>
        <v>1</v>
      </c>
      <c r="AX2" s="2">
        <f t="shared" ref="AX2:AX46" si="0">AW2/T2</f>
        <v>0.33333333333333331</v>
      </c>
      <c r="AY2">
        <v>1</v>
      </c>
      <c r="AZ2">
        <v>1</v>
      </c>
      <c r="BA2" s="10">
        <f>-1*(AZ2-AY2)</f>
        <v>0</v>
      </c>
      <c r="BB2" s="2">
        <f t="shared" ref="BB2:BB46" si="1">BA2/T2</f>
        <v>0</v>
      </c>
      <c r="BC2">
        <v>1</v>
      </c>
      <c r="BD2">
        <v>1</v>
      </c>
      <c r="BE2" s="10">
        <f>-1*(BD2-BC2)</f>
        <v>0</v>
      </c>
      <c r="BF2" s="2">
        <f t="shared" ref="BF2:BF46" si="2">BE2/T2</f>
        <v>0</v>
      </c>
      <c r="BG2">
        <v>2</v>
      </c>
      <c r="BH2">
        <v>0</v>
      </c>
      <c r="BI2" s="10">
        <f>-1*(BH2-BG2)</f>
        <v>2</v>
      </c>
      <c r="BJ2" s="2">
        <f t="shared" ref="BJ2:BJ46" si="3">BI2/T2</f>
        <v>0.66666666666666663</v>
      </c>
      <c r="BK2">
        <v>2</v>
      </c>
      <c r="BL2">
        <v>1</v>
      </c>
      <c r="BM2" s="10">
        <f>-1*(BL2-BK2)</f>
        <v>1</v>
      </c>
      <c r="BN2" s="2">
        <f t="shared" ref="BN2:BN46" si="4">BM2/T2</f>
        <v>0.33333333333333331</v>
      </c>
      <c r="BO2">
        <v>2</v>
      </c>
      <c r="BP2">
        <v>1</v>
      </c>
      <c r="BQ2" s="10">
        <f>-1*(BP2-BO2)</f>
        <v>1</v>
      </c>
      <c r="BR2" s="2">
        <f t="shared" ref="BR2:BR46" si="5">BQ2/T2</f>
        <v>0.33333333333333331</v>
      </c>
      <c r="BS2">
        <v>2</v>
      </c>
      <c r="BT2">
        <v>1</v>
      </c>
      <c r="BU2" s="10">
        <f>-1*(BT2-BS2)</f>
        <v>1</v>
      </c>
      <c r="BV2" s="2">
        <f t="shared" ref="BV2:BV46" si="6">BU2/T2</f>
        <v>0.33333333333333331</v>
      </c>
      <c r="BW2">
        <v>2</v>
      </c>
      <c r="BX2">
        <v>2</v>
      </c>
      <c r="BY2" s="10">
        <f>-1*(BX2-BW2)</f>
        <v>0</v>
      </c>
      <c r="BZ2" s="2">
        <f t="shared" ref="BZ2:BZ46" si="7">BY2/T2</f>
        <v>0</v>
      </c>
      <c r="CA2">
        <v>1</v>
      </c>
      <c r="CB2">
        <v>0</v>
      </c>
      <c r="CC2" s="10">
        <f>-1*(CB2-CA2)</f>
        <v>1</v>
      </c>
      <c r="CD2" s="2">
        <f t="shared" ref="CD2:CD46" si="8">CC2/T2</f>
        <v>0.33333333333333331</v>
      </c>
      <c r="CE2">
        <v>0</v>
      </c>
      <c r="CF2">
        <v>1</v>
      </c>
      <c r="CG2" s="10">
        <f>-1*(CF2-CE2)</f>
        <v>-1</v>
      </c>
      <c r="CH2" s="2">
        <f>CG2/T2</f>
        <v>-0.33333333333333331</v>
      </c>
      <c r="CI2">
        <v>2</v>
      </c>
      <c r="CJ2">
        <v>1</v>
      </c>
      <c r="CK2" s="10">
        <f>-1*(CJ2-CI2)</f>
        <v>1</v>
      </c>
      <c r="CL2" s="2">
        <f t="shared" ref="CL2:CL46" si="9">CK2/T2</f>
        <v>0.33333333333333331</v>
      </c>
      <c r="CM2">
        <v>0</v>
      </c>
      <c r="CN2">
        <v>0</v>
      </c>
      <c r="CO2" s="10">
        <f>-1*(CN2-CM2)</f>
        <v>0</v>
      </c>
      <c r="CP2" s="2">
        <f t="shared" ref="CP2:CP46" si="10">CO2/T2</f>
        <v>0</v>
      </c>
      <c r="CQ2">
        <v>1</v>
      </c>
      <c r="CR2">
        <v>0</v>
      </c>
      <c r="CS2" s="10">
        <f>-1*(CR2-CQ2)</f>
        <v>1</v>
      </c>
      <c r="CT2" s="2">
        <f t="shared" ref="CT2:CT46" si="11">CS2/T2</f>
        <v>0.33333333333333331</v>
      </c>
      <c r="CU2">
        <v>1</v>
      </c>
      <c r="CV2">
        <v>1</v>
      </c>
      <c r="CW2" s="10">
        <f>-1*(CV2-CU2)</f>
        <v>0</v>
      </c>
      <c r="CX2" s="2">
        <f t="shared" ref="CX2:CX46" si="12">CW2/T2</f>
        <v>0</v>
      </c>
      <c r="CY2">
        <v>1</v>
      </c>
      <c r="CZ2">
        <v>1</v>
      </c>
      <c r="DA2" s="10">
        <f>-1*(CZ2-CY2)</f>
        <v>0</v>
      </c>
      <c r="DB2" s="2">
        <f t="shared" ref="DB2:DB46" si="13">DA2/T2</f>
        <v>0</v>
      </c>
      <c r="DC2">
        <v>2</v>
      </c>
      <c r="DD2">
        <v>0</v>
      </c>
      <c r="DE2" s="10">
        <f>-1*(DD2-DC2)</f>
        <v>2</v>
      </c>
      <c r="DF2" s="2">
        <f t="shared" ref="DF2:DF46" si="14">DE2/T2</f>
        <v>0.66666666666666663</v>
      </c>
      <c r="DG2">
        <v>0</v>
      </c>
      <c r="DH2">
        <v>0</v>
      </c>
      <c r="DI2" s="10">
        <f>-1*(DH2-DG2)</f>
        <v>0</v>
      </c>
      <c r="DJ2" s="2">
        <f t="shared" ref="DJ2:DJ46" si="15">DI2/T2</f>
        <v>0</v>
      </c>
      <c r="DK2">
        <v>3</v>
      </c>
      <c r="DL2">
        <v>1</v>
      </c>
      <c r="DM2" s="10">
        <f>-1*(DL2-DK2)</f>
        <v>2</v>
      </c>
      <c r="DN2" s="2">
        <f t="shared" ref="DN2:DN46" si="16">DM2/T2</f>
        <v>0.66666666666666663</v>
      </c>
      <c r="DO2">
        <v>0</v>
      </c>
      <c r="DP2">
        <v>0</v>
      </c>
      <c r="DQ2" s="10">
        <f>-1*(DP2-DO2)</f>
        <v>0</v>
      </c>
      <c r="DR2" s="2">
        <f t="shared" ref="DR2:DR46" si="17">DQ2/T2</f>
        <v>0</v>
      </c>
      <c r="DS2">
        <v>0</v>
      </c>
      <c r="DT2">
        <v>0</v>
      </c>
      <c r="DU2" s="10">
        <f>-1*(DT2-DS2)</f>
        <v>0</v>
      </c>
      <c r="DV2" s="2">
        <f t="shared" ref="DV2:DV46" si="18">DU2/T2</f>
        <v>0</v>
      </c>
      <c r="DW2">
        <v>4</v>
      </c>
      <c r="DX2">
        <v>4</v>
      </c>
      <c r="DY2" s="10">
        <f>-1*(DX2-DW2)</f>
        <v>0</v>
      </c>
      <c r="DZ2" s="2">
        <f t="shared" ref="DZ2:DZ46" si="19">DY2/T2</f>
        <v>0</v>
      </c>
      <c r="EA2">
        <f>SUM(AQ2,AU2,AY2,BC2,BG2,BK2,BO2,BS2,BW2,CA2,CE2,CI2,CM2,CQ2,CU2,CY2,DC2,DG2,DK2,DO2,DS2,DW2)</f>
        <v>29</v>
      </c>
      <c r="EB2">
        <f>SUM(AR2,AV2,AZ2,BD2,BH2,BL2,BP2,BT2,BX2,CB2,CF2,CJ2,CN2,CR2,CV2,CZ2,DD2,DH2,DL2,DP2,DT2,DX2)</f>
        <v>18</v>
      </c>
      <c r="EC2" s="10">
        <f>-1*(EB2-EA2)</f>
        <v>11</v>
      </c>
      <c r="ED2" s="2">
        <f t="shared" ref="ED2:ED46" si="20">EC2/T2</f>
        <v>3.6666666666666665</v>
      </c>
      <c r="EE2" s="10">
        <v>831.25</v>
      </c>
      <c r="EF2" s="10">
        <v>150</v>
      </c>
      <c r="EG2" s="10">
        <f>-1*(EF2-EE2)</f>
        <v>681.25</v>
      </c>
      <c r="EH2" s="2">
        <f>EG2/T2</f>
        <v>227.08333333333334</v>
      </c>
      <c r="EI2">
        <v>0</v>
      </c>
      <c r="EJ2">
        <v>0</v>
      </c>
      <c r="EK2">
        <f>-1*(EJ2-EI2)</f>
        <v>0</v>
      </c>
      <c r="EL2" s="2">
        <f>EK2/T2</f>
        <v>0</v>
      </c>
      <c r="EM2">
        <v>0</v>
      </c>
      <c r="EN2">
        <v>0</v>
      </c>
      <c r="EO2">
        <f>-1*(EN2-EM2)</f>
        <v>0</v>
      </c>
      <c r="EP2" s="2">
        <f>EO2/T2</f>
        <v>0</v>
      </c>
      <c r="EQ2" s="2">
        <v>6.3828675894488998E-2</v>
      </c>
      <c r="ER2" s="5"/>
    </row>
    <row r="3" spans="1:148" x14ac:dyDescent="0.2">
      <c r="A3" t="s">
        <v>12</v>
      </c>
      <c r="B3" t="s">
        <v>31</v>
      </c>
      <c r="C3" s="1">
        <v>62.3</v>
      </c>
      <c r="D3" s="1">
        <v>45</v>
      </c>
      <c r="E3" s="1">
        <f t="shared" ref="E3:E46" si="21">C3-D3</f>
        <v>17.299999999999997</v>
      </c>
      <c r="F3">
        <v>6</v>
      </c>
      <c r="G3" t="s">
        <v>26</v>
      </c>
      <c r="H3" s="2">
        <v>-10.664</v>
      </c>
      <c r="I3" s="2">
        <f t="shared" ref="I3:I46" si="22">ABS(H3)</f>
        <v>10.664</v>
      </c>
      <c r="J3" s="2">
        <v>-4.6398000000000001</v>
      </c>
      <c r="K3" s="2">
        <v>-5.8945999999999996</v>
      </c>
      <c r="L3" s="7">
        <v>-10.8170331026786</v>
      </c>
      <c r="M3" s="2">
        <f t="shared" ref="M3:M46" si="23">ABS(L3)</f>
        <v>10.8170331026786</v>
      </c>
      <c r="N3" s="7">
        <v>-1.3386687723214299</v>
      </c>
      <c r="O3" s="7">
        <v>-3.3342033816963998</v>
      </c>
      <c r="P3" s="1">
        <v>4.1796172073528499</v>
      </c>
      <c r="Q3" s="1">
        <v>9.6483899999999991</v>
      </c>
      <c r="R3" s="1">
        <v>10.664009999999999</v>
      </c>
      <c r="S3" s="1">
        <v>5.5859100000000002</v>
      </c>
      <c r="T3" s="1">
        <v>2.7</v>
      </c>
      <c r="U3" s="1">
        <v>69.433164123483294</v>
      </c>
      <c r="V3" s="1">
        <v>117.330725594469</v>
      </c>
      <c r="W3" s="1">
        <v>6.4165240559474999</v>
      </c>
      <c r="X3" s="2">
        <f t="shared" ref="X3:X46" si="24">W3/V3</f>
        <v>5.4687499999999799E-2</v>
      </c>
      <c r="Y3" s="1">
        <v>56.832070209820799</v>
      </c>
      <c r="Z3" s="1">
        <v>0</v>
      </c>
      <c r="AA3" s="2">
        <f t="shared" ref="AA3:AA46" si="25">Z3/Y3</f>
        <v>0</v>
      </c>
      <c r="AB3" s="1">
        <v>60.498655384647897</v>
      </c>
      <c r="AC3" s="1">
        <v>5.49987776224072</v>
      </c>
      <c r="AD3" s="2">
        <f t="shared" ref="AD3:AD46" si="26">AC3/AB3</f>
        <v>9.0909090909090939E-2</v>
      </c>
      <c r="AE3" s="1">
        <v>66.391381558477306</v>
      </c>
      <c r="AF3" s="1">
        <v>0</v>
      </c>
      <c r="AG3" s="2">
        <f t="shared" ref="AG3:AG46" si="27">AF3/AE3</f>
        <v>0</v>
      </c>
      <c r="AH3" s="1">
        <v>50.939344035991397</v>
      </c>
      <c r="AI3" s="1">
        <v>5.49987776224072</v>
      </c>
      <c r="AJ3" s="2">
        <f t="shared" ref="AJ3:AJ46" si="28">AI3/AH3</f>
        <v>0.10796915167095122</v>
      </c>
      <c r="AK3" s="1">
        <v>61.1534027372956</v>
      </c>
      <c r="AL3" s="1">
        <v>4.1903830569453104</v>
      </c>
      <c r="AM3" s="2">
        <f t="shared" ref="AM3:AM46" si="29">AL3/AK3</f>
        <v>6.8522483940042858E-2</v>
      </c>
      <c r="AN3" s="1">
        <v>56.177322857173102</v>
      </c>
      <c r="AO3" s="1">
        <v>1.30949470529541</v>
      </c>
      <c r="AP3" s="2">
        <f t="shared" ref="AP3:AP46" si="30">AO3/AN3</f>
        <v>2.3310023310023305E-2</v>
      </c>
      <c r="AQ3">
        <v>3</v>
      </c>
      <c r="AR3">
        <v>3</v>
      </c>
      <c r="AS3" s="10">
        <f t="shared" ref="AS3:AS46" si="31">-1*(AR3-AQ3)</f>
        <v>0</v>
      </c>
      <c r="AT3" s="2">
        <f t="shared" ref="AT3:AT46" si="32">AS3/T3</f>
        <v>0</v>
      </c>
      <c r="AU3">
        <v>4</v>
      </c>
      <c r="AV3">
        <v>4</v>
      </c>
      <c r="AW3" s="10">
        <f t="shared" ref="AW3:AW46" si="33">-1*(AV3-AU3)</f>
        <v>0</v>
      </c>
      <c r="AX3" s="2">
        <f t="shared" si="0"/>
        <v>0</v>
      </c>
      <c r="AY3">
        <v>1</v>
      </c>
      <c r="AZ3">
        <v>0</v>
      </c>
      <c r="BA3" s="10">
        <f t="shared" ref="BA3:BA46" si="34">-1*(AZ3-AY3)</f>
        <v>1</v>
      </c>
      <c r="BB3" s="2">
        <f t="shared" si="1"/>
        <v>0.37037037037037035</v>
      </c>
      <c r="BC3">
        <v>2</v>
      </c>
      <c r="BD3">
        <v>1</v>
      </c>
      <c r="BE3" s="10">
        <f t="shared" ref="BE3:BE46" si="35">-1*(BD3-BC3)</f>
        <v>1</v>
      </c>
      <c r="BF3" s="2">
        <f t="shared" si="2"/>
        <v>0.37037037037037035</v>
      </c>
      <c r="BG3">
        <v>1</v>
      </c>
      <c r="BH3">
        <v>0</v>
      </c>
      <c r="BI3" s="10">
        <f t="shared" ref="BI3:BI46" si="36">-1*(BH3-BG3)</f>
        <v>1</v>
      </c>
      <c r="BJ3" s="2">
        <f t="shared" si="3"/>
        <v>0.37037037037037035</v>
      </c>
      <c r="BK3">
        <v>3</v>
      </c>
      <c r="BL3">
        <v>1</v>
      </c>
      <c r="BM3" s="10">
        <f t="shared" ref="BM3:BM46" si="37">-1*(BL3-BK3)</f>
        <v>2</v>
      </c>
      <c r="BN3" s="2">
        <f t="shared" si="4"/>
        <v>0.7407407407407407</v>
      </c>
      <c r="BO3">
        <v>2</v>
      </c>
      <c r="BP3">
        <v>1</v>
      </c>
      <c r="BQ3" s="10">
        <f t="shared" ref="BQ3:BQ46" si="38">-1*(BP3-BO3)</f>
        <v>1</v>
      </c>
      <c r="BR3" s="2">
        <f t="shared" si="5"/>
        <v>0.37037037037037035</v>
      </c>
      <c r="BS3">
        <v>2</v>
      </c>
      <c r="BT3">
        <v>0</v>
      </c>
      <c r="BU3" s="10">
        <f t="shared" ref="BU3:BU46" si="39">-1*(BT3-BS3)</f>
        <v>2</v>
      </c>
      <c r="BV3" s="2">
        <f t="shared" si="6"/>
        <v>0.7407407407407407</v>
      </c>
      <c r="BW3">
        <v>1</v>
      </c>
      <c r="BX3">
        <v>1</v>
      </c>
      <c r="BY3" s="10">
        <f t="shared" ref="BY3:BY46" si="40">-1*(BX3-BW3)</f>
        <v>0</v>
      </c>
      <c r="BZ3" s="2">
        <f t="shared" si="7"/>
        <v>0</v>
      </c>
      <c r="CA3">
        <v>0</v>
      </c>
      <c r="CB3">
        <v>0</v>
      </c>
      <c r="CC3" s="10">
        <f t="shared" ref="CC3:CC46" si="41">-1*(CB3-CA3)</f>
        <v>0</v>
      </c>
      <c r="CD3" s="2">
        <f t="shared" si="8"/>
        <v>0</v>
      </c>
      <c r="CE3">
        <v>1</v>
      </c>
      <c r="CF3">
        <v>0</v>
      </c>
      <c r="CG3" s="10">
        <f t="shared" ref="CG3:CG46" si="42">-1*(CF3-CE3)</f>
        <v>1</v>
      </c>
      <c r="CH3" s="2">
        <f t="shared" ref="CH3:CH46" si="43">CG3/T3</f>
        <v>0.37037037037037035</v>
      </c>
      <c r="CI3">
        <v>2</v>
      </c>
      <c r="CJ3">
        <v>2</v>
      </c>
      <c r="CK3" s="10">
        <f t="shared" ref="CK3:CK46" si="44">-1*(CJ3-CI3)</f>
        <v>0</v>
      </c>
      <c r="CL3" s="2">
        <f t="shared" si="9"/>
        <v>0</v>
      </c>
      <c r="CM3">
        <v>0</v>
      </c>
      <c r="CN3">
        <v>0</v>
      </c>
      <c r="CO3" s="10">
        <f t="shared" ref="CO3:CO46" si="45">-1*(CN3-CM3)</f>
        <v>0</v>
      </c>
      <c r="CP3" s="2">
        <f t="shared" si="10"/>
        <v>0</v>
      </c>
      <c r="CQ3">
        <v>1</v>
      </c>
      <c r="CR3">
        <v>0</v>
      </c>
      <c r="CS3" s="10">
        <f t="shared" ref="CS3:CS46" si="46">-1*(CR3-CQ3)</f>
        <v>1</v>
      </c>
      <c r="CT3" s="2">
        <f t="shared" si="11"/>
        <v>0.37037037037037035</v>
      </c>
      <c r="CU3">
        <v>3</v>
      </c>
      <c r="CV3">
        <v>2</v>
      </c>
      <c r="CW3" s="10">
        <f t="shared" ref="CW3:CW46" si="47">-1*(CV3-CU3)</f>
        <v>1</v>
      </c>
      <c r="CX3" s="2">
        <f t="shared" si="12"/>
        <v>0.37037037037037035</v>
      </c>
      <c r="CY3">
        <v>4</v>
      </c>
      <c r="CZ3">
        <v>4</v>
      </c>
      <c r="DA3" s="10">
        <f t="shared" ref="DA3:DA46" si="48">-1*(CZ3-CY3)</f>
        <v>0</v>
      </c>
      <c r="DB3" s="2">
        <f t="shared" si="13"/>
        <v>0</v>
      </c>
      <c r="DC3">
        <v>3</v>
      </c>
      <c r="DD3">
        <v>2</v>
      </c>
      <c r="DE3" s="10">
        <f t="shared" ref="DE3:DE46" si="49">-1*(DD3-DC3)</f>
        <v>1</v>
      </c>
      <c r="DF3" s="2">
        <f t="shared" si="14"/>
        <v>0.37037037037037035</v>
      </c>
      <c r="DG3">
        <v>0</v>
      </c>
      <c r="DH3">
        <v>0</v>
      </c>
      <c r="DI3" s="10">
        <f t="shared" ref="DI3:DI46" si="50">-1*(DH3-DG3)</f>
        <v>0</v>
      </c>
      <c r="DJ3" s="2">
        <f t="shared" si="15"/>
        <v>0</v>
      </c>
      <c r="DK3">
        <v>4</v>
      </c>
      <c r="DL3">
        <v>3</v>
      </c>
      <c r="DM3" s="10">
        <f t="shared" ref="DM3:DM46" si="51">-1*(DL3-DK3)</f>
        <v>1</v>
      </c>
      <c r="DN3" s="2">
        <f t="shared" si="16"/>
        <v>0.37037037037037035</v>
      </c>
      <c r="DO3">
        <v>0</v>
      </c>
      <c r="DP3">
        <v>0</v>
      </c>
      <c r="DQ3" s="10">
        <f t="shared" ref="DQ3:DQ46" si="52">-1*(DP3-DO3)</f>
        <v>0</v>
      </c>
      <c r="DR3" s="2">
        <f t="shared" si="17"/>
        <v>0</v>
      </c>
      <c r="DS3">
        <v>0</v>
      </c>
      <c r="DT3">
        <v>0</v>
      </c>
      <c r="DU3" s="10">
        <f t="shared" ref="DU3:DU46" si="53">-1*(DT3-DS3)</f>
        <v>0</v>
      </c>
      <c r="DV3" s="2">
        <f t="shared" si="18"/>
        <v>0</v>
      </c>
      <c r="DW3">
        <v>4</v>
      </c>
      <c r="DX3">
        <v>3</v>
      </c>
      <c r="DY3" s="10">
        <f t="shared" ref="DY3:DY46" si="54">-1*(DX3-DW3)</f>
        <v>1</v>
      </c>
      <c r="DZ3" s="2">
        <f t="shared" si="19"/>
        <v>0.37037037037037035</v>
      </c>
      <c r="EA3">
        <f t="shared" ref="EA3:EA46" si="55">SUM(AQ3,AU3,AY3,BC3,BG3,BK3,BO3,BS3,BW3,CA3,CE3,CI3,CM3,CQ3,CU3,CY3,DC3,DG3,DK3,DO3,DS3,DW3)</f>
        <v>41</v>
      </c>
      <c r="EB3">
        <f t="shared" ref="EB3:EB46" si="56">SUM(AR3,AV3,AZ3,BD3,BH3,BL3,BP3,BT3,BX3,CB3,CF3,CJ3,CN3,CR3,CV3,CZ3,DD3,DH3,DL3,DP3,DT3,DX3)</f>
        <v>27</v>
      </c>
      <c r="EC3" s="10">
        <f t="shared" ref="EC3:EC46" si="57">-1*(EB3-EA3)</f>
        <v>14</v>
      </c>
      <c r="ED3" s="2">
        <f t="shared" si="20"/>
        <v>5.1851851851851851</v>
      </c>
      <c r="EE3" s="10">
        <v>2394</v>
      </c>
      <c r="EF3" s="10">
        <v>1350</v>
      </c>
      <c r="EG3" s="10">
        <f t="shared" ref="EG3:EG46" si="58">-1*(EF3-EE3)</f>
        <v>1044</v>
      </c>
      <c r="EH3" s="2">
        <f t="shared" ref="EH3:EH46" si="59">EG3/T3</f>
        <v>386.66666666666663</v>
      </c>
      <c r="EI3">
        <v>2</v>
      </c>
      <c r="EJ3">
        <v>1</v>
      </c>
      <c r="EK3">
        <f t="shared" ref="EK3:EK46" si="60">-1*(EJ3-EI3)</f>
        <v>1</v>
      </c>
      <c r="EL3" s="2">
        <f t="shared" ref="EL3:EL46" si="61">EK3/T3</f>
        <v>0.37037037037037035</v>
      </c>
      <c r="EM3">
        <v>2</v>
      </c>
      <c r="EN3">
        <v>1</v>
      </c>
      <c r="EO3">
        <f t="shared" ref="EO3:EO46" si="62">-1*(EN3-EM3)</f>
        <v>1</v>
      </c>
      <c r="EP3" s="2">
        <f t="shared" ref="EP3:EP46" si="63">EO3/T3</f>
        <v>0.37037037037037035</v>
      </c>
      <c r="EQ3" s="2">
        <v>0.183272150380933</v>
      </c>
      <c r="ER3" s="2">
        <v>0</v>
      </c>
    </row>
    <row r="4" spans="1:148" x14ac:dyDescent="0.2">
      <c r="A4" t="s">
        <v>3</v>
      </c>
      <c r="B4" t="s">
        <v>32</v>
      </c>
      <c r="C4" s="1">
        <v>56.6</v>
      </c>
      <c r="D4" s="1">
        <v>53</v>
      </c>
      <c r="E4" s="1">
        <f t="shared" si="21"/>
        <v>3.6000000000000014</v>
      </c>
      <c r="F4">
        <v>6</v>
      </c>
      <c r="G4" t="s">
        <v>26</v>
      </c>
      <c r="H4" s="2">
        <v>-9.9969000000000001</v>
      </c>
      <c r="I4" s="2">
        <f t="shared" si="22"/>
        <v>9.9969000000000001</v>
      </c>
      <c r="J4" s="2">
        <v>-0.53073000000000004</v>
      </c>
      <c r="K4" s="2">
        <v>0.10775999999999999</v>
      </c>
      <c r="L4" s="7">
        <v>-9.5857240851063992</v>
      </c>
      <c r="M4" s="2">
        <f t="shared" si="23"/>
        <v>9.5857240851063992</v>
      </c>
      <c r="N4" s="7">
        <v>-2.74325444680851</v>
      </c>
      <c r="O4" s="7">
        <v>-4.6232318936170298</v>
      </c>
      <c r="P4" s="1">
        <v>5.23689793675607</v>
      </c>
      <c r="Q4" s="1">
        <v>5.5859100000000002</v>
      </c>
      <c r="R4" s="1">
        <v>6.6015300000000003</v>
      </c>
      <c r="S4" s="1">
        <v>4.0624799999999999</v>
      </c>
      <c r="T4" s="1">
        <v>2.2999999999999998</v>
      </c>
      <c r="U4" s="1">
        <v>49.791185006870002</v>
      </c>
      <c r="V4" s="1">
        <v>61.546251148884302</v>
      </c>
      <c r="W4" s="1">
        <v>0</v>
      </c>
      <c r="X4" s="2">
        <f t="shared" si="24"/>
        <v>0</v>
      </c>
      <c r="Y4" s="1">
        <v>33.9159128671511</v>
      </c>
      <c r="Z4" s="1">
        <v>0</v>
      </c>
      <c r="AA4" s="2">
        <f t="shared" si="25"/>
        <v>0</v>
      </c>
      <c r="AB4" s="1">
        <v>27.630338281733199</v>
      </c>
      <c r="AC4" s="1">
        <v>0</v>
      </c>
      <c r="AD4" s="2">
        <f t="shared" si="26"/>
        <v>0</v>
      </c>
      <c r="AE4" s="1">
        <v>30.6421761039126</v>
      </c>
      <c r="AF4" s="1">
        <v>0</v>
      </c>
      <c r="AG4" s="2">
        <f t="shared" si="27"/>
        <v>0</v>
      </c>
      <c r="AH4" s="1">
        <v>30.904075044971702</v>
      </c>
      <c r="AI4" s="1">
        <v>0</v>
      </c>
      <c r="AJ4" s="2">
        <f t="shared" si="28"/>
        <v>0</v>
      </c>
      <c r="AK4" s="1">
        <v>26.320843576437699</v>
      </c>
      <c r="AL4" s="1">
        <v>0</v>
      </c>
      <c r="AM4" s="2">
        <f t="shared" si="29"/>
        <v>0</v>
      </c>
      <c r="AN4" s="1">
        <v>35.2254075724465</v>
      </c>
      <c r="AO4" s="1">
        <v>0</v>
      </c>
      <c r="AP4" s="2">
        <f t="shared" si="30"/>
        <v>0</v>
      </c>
      <c r="AQ4">
        <v>0</v>
      </c>
      <c r="AR4">
        <v>0</v>
      </c>
      <c r="AS4" s="10">
        <f t="shared" si="31"/>
        <v>0</v>
      </c>
      <c r="AT4" s="2">
        <f t="shared" si="32"/>
        <v>0</v>
      </c>
      <c r="AU4">
        <v>2</v>
      </c>
      <c r="AV4">
        <v>2</v>
      </c>
      <c r="AW4" s="10">
        <f t="shared" si="33"/>
        <v>0</v>
      </c>
      <c r="AX4" s="2">
        <f t="shared" si="0"/>
        <v>0</v>
      </c>
      <c r="AY4">
        <v>0</v>
      </c>
      <c r="AZ4">
        <v>0</v>
      </c>
      <c r="BA4" s="10">
        <f t="shared" si="34"/>
        <v>0</v>
      </c>
      <c r="BB4" s="2">
        <f t="shared" si="1"/>
        <v>0</v>
      </c>
      <c r="BC4">
        <v>0</v>
      </c>
      <c r="BD4">
        <v>0</v>
      </c>
      <c r="BE4" s="10">
        <f t="shared" si="35"/>
        <v>0</v>
      </c>
      <c r="BF4" s="2">
        <f t="shared" si="2"/>
        <v>0</v>
      </c>
      <c r="BG4">
        <v>1</v>
      </c>
      <c r="BH4">
        <v>1</v>
      </c>
      <c r="BI4" s="10">
        <f t="shared" si="36"/>
        <v>0</v>
      </c>
      <c r="BJ4" s="2">
        <f t="shared" si="3"/>
        <v>0</v>
      </c>
      <c r="BK4">
        <v>3</v>
      </c>
      <c r="BL4">
        <v>1</v>
      </c>
      <c r="BM4" s="10">
        <f t="shared" si="37"/>
        <v>2</v>
      </c>
      <c r="BN4" s="2">
        <f t="shared" si="4"/>
        <v>0.86956521739130443</v>
      </c>
      <c r="BO4">
        <v>1</v>
      </c>
      <c r="BP4">
        <v>0</v>
      </c>
      <c r="BQ4" s="10">
        <f t="shared" si="38"/>
        <v>1</v>
      </c>
      <c r="BR4" s="2">
        <f t="shared" si="5"/>
        <v>0.43478260869565222</v>
      </c>
      <c r="BS4">
        <v>1</v>
      </c>
      <c r="BT4">
        <v>0</v>
      </c>
      <c r="BU4" s="10">
        <f t="shared" si="39"/>
        <v>1</v>
      </c>
      <c r="BV4" s="2">
        <f t="shared" si="6"/>
        <v>0.43478260869565222</v>
      </c>
      <c r="BW4">
        <v>1</v>
      </c>
      <c r="BX4">
        <v>0</v>
      </c>
      <c r="BY4" s="10">
        <f t="shared" si="40"/>
        <v>1</v>
      </c>
      <c r="BZ4" s="2">
        <f t="shared" si="7"/>
        <v>0.43478260869565222</v>
      </c>
      <c r="CA4">
        <v>1</v>
      </c>
      <c r="CB4">
        <v>0</v>
      </c>
      <c r="CC4" s="10">
        <f t="shared" si="41"/>
        <v>1</v>
      </c>
      <c r="CD4" s="2">
        <f t="shared" si="8"/>
        <v>0.43478260869565222</v>
      </c>
      <c r="CE4">
        <v>0</v>
      </c>
      <c r="CF4">
        <v>0</v>
      </c>
      <c r="CG4" s="10">
        <f t="shared" si="42"/>
        <v>0</v>
      </c>
      <c r="CH4" s="2">
        <f t="shared" si="43"/>
        <v>0</v>
      </c>
      <c r="CI4">
        <v>0</v>
      </c>
      <c r="CJ4">
        <v>0</v>
      </c>
      <c r="CK4" s="10">
        <f t="shared" si="44"/>
        <v>0</v>
      </c>
      <c r="CL4" s="2">
        <f t="shared" si="9"/>
        <v>0</v>
      </c>
      <c r="CM4">
        <v>0</v>
      </c>
      <c r="CN4">
        <v>0</v>
      </c>
      <c r="CO4" s="10">
        <f t="shared" si="45"/>
        <v>0</v>
      </c>
      <c r="CP4" s="2">
        <f t="shared" si="10"/>
        <v>0</v>
      </c>
      <c r="CQ4">
        <v>2</v>
      </c>
      <c r="CR4">
        <v>1</v>
      </c>
      <c r="CS4" s="10">
        <f t="shared" si="46"/>
        <v>1</v>
      </c>
      <c r="CT4" s="2">
        <f t="shared" si="11"/>
        <v>0.43478260869565222</v>
      </c>
      <c r="CU4">
        <v>0</v>
      </c>
      <c r="CV4">
        <v>0</v>
      </c>
      <c r="CW4" s="10">
        <f t="shared" si="47"/>
        <v>0</v>
      </c>
      <c r="CX4" s="2">
        <f t="shared" si="12"/>
        <v>0</v>
      </c>
      <c r="CY4">
        <v>2</v>
      </c>
      <c r="CZ4">
        <v>1</v>
      </c>
      <c r="DA4" s="10">
        <f t="shared" si="48"/>
        <v>1</v>
      </c>
      <c r="DB4" s="2">
        <f t="shared" si="13"/>
        <v>0.43478260869565222</v>
      </c>
      <c r="DC4">
        <v>0</v>
      </c>
      <c r="DD4">
        <v>0</v>
      </c>
      <c r="DE4" s="10">
        <f t="shared" si="49"/>
        <v>0</v>
      </c>
      <c r="DF4" s="2">
        <f t="shared" si="14"/>
        <v>0</v>
      </c>
      <c r="DG4">
        <v>0</v>
      </c>
      <c r="DH4">
        <v>0</v>
      </c>
      <c r="DI4" s="10">
        <f t="shared" si="50"/>
        <v>0</v>
      </c>
      <c r="DJ4" s="2">
        <f t="shared" si="15"/>
        <v>0</v>
      </c>
      <c r="DK4">
        <v>0</v>
      </c>
      <c r="DL4">
        <v>0</v>
      </c>
      <c r="DM4" s="10">
        <f t="shared" si="51"/>
        <v>0</v>
      </c>
      <c r="DN4" s="2">
        <f t="shared" si="16"/>
        <v>0</v>
      </c>
      <c r="DO4">
        <v>3</v>
      </c>
      <c r="DP4">
        <v>0</v>
      </c>
      <c r="DQ4" s="10">
        <f t="shared" si="52"/>
        <v>3</v>
      </c>
      <c r="DR4" s="2">
        <f t="shared" si="17"/>
        <v>1.3043478260869565</v>
      </c>
      <c r="DS4">
        <v>0</v>
      </c>
      <c r="DT4">
        <v>0</v>
      </c>
      <c r="DU4" s="10">
        <f t="shared" si="53"/>
        <v>0</v>
      </c>
      <c r="DV4" s="2">
        <f t="shared" si="18"/>
        <v>0</v>
      </c>
      <c r="DW4">
        <v>4</v>
      </c>
      <c r="DX4">
        <v>1</v>
      </c>
      <c r="DY4" s="10">
        <f t="shared" si="54"/>
        <v>3</v>
      </c>
      <c r="DZ4" s="2">
        <f t="shared" si="19"/>
        <v>1.3043478260869565</v>
      </c>
      <c r="EA4">
        <f t="shared" si="55"/>
        <v>21</v>
      </c>
      <c r="EB4">
        <f t="shared" si="56"/>
        <v>7</v>
      </c>
      <c r="EC4" s="10">
        <f t="shared" si="57"/>
        <v>14</v>
      </c>
      <c r="ED4" s="2">
        <f t="shared" si="20"/>
        <v>6.0869565217391308</v>
      </c>
      <c r="EE4" s="10">
        <v>1205</v>
      </c>
      <c r="EF4" s="10">
        <v>740</v>
      </c>
      <c r="EG4" s="10">
        <f t="shared" si="58"/>
        <v>465</v>
      </c>
      <c r="EH4" s="2">
        <f t="shared" si="59"/>
        <v>202.17391304347828</v>
      </c>
      <c r="EI4">
        <v>4</v>
      </c>
      <c r="EJ4">
        <v>0</v>
      </c>
      <c r="EK4">
        <f t="shared" si="60"/>
        <v>4</v>
      </c>
      <c r="EL4" s="2">
        <f t="shared" si="61"/>
        <v>1.7391304347826089</v>
      </c>
      <c r="EM4">
        <v>2</v>
      </c>
      <c r="EN4">
        <v>0</v>
      </c>
      <c r="EO4">
        <f t="shared" si="62"/>
        <v>2</v>
      </c>
      <c r="EP4" s="2">
        <f t="shared" si="63"/>
        <v>0.86956521739130443</v>
      </c>
      <c r="EQ4" s="2">
        <v>0</v>
      </c>
      <c r="ER4" s="2">
        <v>0</v>
      </c>
    </row>
    <row r="5" spans="1:148" x14ac:dyDescent="0.2">
      <c r="A5" t="s">
        <v>0</v>
      </c>
      <c r="B5" t="s">
        <v>32</v>
      </c>
      <c r="C5" s="1">
        <v>52.8</v>
      </c>
      <c r="D5" s="1">
        <v>47</v>
      </c>
      <c r="E5" s="1">
        <f t="shared" si="21"/>
        <v>5.7999999999999972</v>
      </c>
      <c r="F5">
        <v>12</v>
      </c>
      <c r="G5" t="s">
        <v>26</v>
      </c>
      <c r="H5" s="2">
        <v>-9.2957000000000001</v>
      </c>
      <c r="I5" s="2">
        <f t="shared" si="22"/>
        <v>9.2957000000000001</v>
      </c>
      <c r="J5" s="2">
        <v>-2.3239999999999998</v>
      </c>
      <c r="K5" s="2">
        <v>-2.5527000000000002</v>
      </c>
      <c r="L5" s="7">
        <v>-9.24662073929961</v>
      </c>
      <c r="M5" s="2">
        <f t="shared" si="23"/>
        <v>9.24662073929961</v>
      </c>
      <c r="N5" s="7">
        <v>-0.84338612840466898</v>
      </c>
      <c r="O5" s="7">
        <v>-2.4810898443579901</v>
      </c>
      <c r="P5" s="1">
        <v>1.4824978920727001</v>
      </c>
      <c r="Q5" s="1">
        <v>7.1093400000000004</v>
      </c>
      <c r="R5" s="1">
        <v>10.1562</v>
      </c>
      <c r="S5" s="1">
        <v>4.57029</v>
      </c>
      <c r="T5" s="1">
        <v>2.2999999999999998</v>
      </c>
      <c r="U5" s="1">
        <v>58.584107961852098</v>
      </c>
      <c r="V5" s="1">
        <v>100.962041778276</v>
      </c>
      <c r="W5" s="1">
        <v>36.273003336682798</v>
      </c>
      <c r="X5" s="2">
        <f t="shared" si="24"/>
        <v>0.35927367055771703</v>
      </c>
      <c r="Y5" s="1">
        <v>42.1657295105122</v>
      </c>
      <c r="Z5" s="1">
        <v>11.5235534065996</v>
      </c>
      <c r="AA5" s="2">
        <f t="shared" si="25"/>
        <v>0.2732919254658383</v>
      </c>
      <c r="AB5" s="1">
        <v>58.796312267763902</v>
      </c>
      <c r="AC5" s="1">
        <v>22.654258401610601</v>
      </c>
      <c r="AD5" s="2">
        <f t="shared" si="26"/>
        <v>0.38530066815144787</v>
      </c>
      <c r="AE5" s="1">
        <v>53.427383976052703</v>
      </c>
      <c r="AF5" s="1">
        <v>8.5117155844201609</v>
      </c>
      <c r="AG5" s="2">
        <f t="shared" si="27"/>
        <v>0.15931372549019607</v>
      </c>
      <c r="AH5" s="1">
        <v>47.5346578022234</v>
      </c>
      <c r="AI5" s="1">
        <v>25.666096223789999</v>
      </c>
      <c r="AJ5" s="2">
        <f t="shared" si="28"/>
        <v>0.53994490358126623</v>
      </c>
      <c r="AK5" s="1">
        <v>51.5940913886392</v>
      </c>
      <c r="AL5" s="1">
        <v>13.2258965234836</v>
      </c>
      <c r="AM5" s="2">
        <f t="shared" si="29"/>
        <v>0.25634517766497361</v>
      </c>
      <c r="AN5" s="1">
        <v>49.367950389637002</v>
      </c>
      <c r="AO5" s="1">
        <v>20.951915284726599</v>
      </c>
      <c r="AP5" s="2">
        <f t="shared" si="30"/>
        <v>0.42440318302387309</v>
      </c>
      <c r="AQ5">
        <v>0</v>
      </c>
      <c r="AR5">
        <v>0</v>
      </c>
      <c r="AS5" s="10">
        <f t="shared" si="31"/>
        <v>0</v>
      </c>
      <c r="AT5" s="2">
        <f t="shared" si="32"/>
        <v>0</v>
      </c>
      <c r="AU5">
        <v>0</v>
      </c>
      <c r="AV5">
        <v>0</v>
      </c>
      <c r="AW5" s="10">
        <f t="shared" si="33"/>
        <v>0</v>
      </c>
      <c r="AX5" s="2">
        <f t="shared" si="0"/>
        <v>0</v>
      </c>
      <c r="AY5">
        <v>1</v>
      </c>
      <c r="AZ5">
        <v>0</v>
      </c>
      <c r="BA5" s="10">
        <f t="shared" si="34"/>
        <v>1</v>
      </c>
      <c r="BB5" s="2">
        <f t="shared" si="1"/>
        <v>0.43478260869565222</v>
      </c>
      <c r="BC5">
        <v>0</v>
      </c>
      <c r="BD5">
        <v>0</v>
      </c>
      <c r="BE5" s="10">
        <f t="shared" si="35"/>
        <v>0</v>
      </c>
      <c r="BF5" s="2">
        <f t="shared" si="2"/>
        <v>0</v>
      </c>
      <c r="BG5">
        <v>0</v>
      </c>
      <c r="BH5">
        <v>0</v>
      </c>
      <c r="BI5" s="10">
        <f t="shared" si="36"/>
        <v>0</v>
      </c>
      <c r="BJ5" s="2">
        <f t="shared" si="3"/>
        <v>0</v>
      </c>
      <c r="BK5">
        <v>1</v>
      </c>
      <c r="BL5">
        <v>0</v>
      </c>
      <c r="BM5" s="10">
        <f t="shared" si="37"/>
        <v>1</v>
      </c>
      <c r="BN5" s="2">
        <f t="shared" si="4"/>
        <v>0.43478260869565222</v>
      </c>
      <c r="BO5">
        <v>1</v>
      </c>
      <c r="BP5">
        <v>0</v>
      </c>
      <c r="BQ5" s="10">
        <f t="shared" si="38"/>
        <v>1</v>
      </c>
      <c r="BR5" s="2">
        <f t="shared" si="5"/>
        <v>0.43478260869565222</v>
      </c>
      <c r="BS5">
        <v>1</v>
      </c>
      <c r="BT5">
        <v>0</v>
      </c>
      <c r="BU5" s="10">
        <f t="shared" si="39"/>
        <v>1</v>
      </c>
      <c r="BV5" s="2">
        <f t="shared" si="6"/>
        <v>0.43478260869565222</v>
      </c>
      <c r="BW5">
        <v>2</v>
      </c>
      <c r="BX5">
        <v>0</v>
      </c>
      <c r="BY5" s="10">
        <f t="shared" si="40"/>
        <v>2</v>
      </c>
      <c r="BZ5" s="2">
        <f t="shared" si="7"/>
        <v>0.86956521739130443</v>
      </c>
      <c r="CA5">
        <v>1</v>
      </c>
      <c r="CB5">
        <v>0</v>
      </c>
      <c r="CC5" s="10">
        <f t="shared" si="41"/>
        <v>1</v>
      </c>
      <c r="CD5" s="2">
        <f t="shared" si="8"/>
        <v>0.43478260869565222</v>
      </c>
      <c r="CE5">
        <v>0</v>
      </c>
      <c r="CF5">
        <v>0</v>
      </c>
      <c r="CG5" s="10">
        <f t="shared" si="42"/>
        <v>0</v>
      </c>
      <c r="CH5" s="2">
        <f t="shared" si="43"/>
        <v>0</v>
      </c>
      <c r="CI5">
        <v>1</v>
      </c>
      <c r="CJ5">
        <v>0</v>
      </c>
      <c r="CK5" s="10">
        <f t="shared" si="44"/>
        <v>1</v>
      </c>
      <c r="CL5" s="2">
        <f t="shared" si="9"/>
        <v>0.43478260869565222</v>
      </c>
      <c r="CM5">
        <v>0</v>
      </c>
      <c r="CN5">
        <v>0</v>
      </c>
      <c r="CO5" s="10">
        <f t="shared" si="45"/>
        <v>0</v>
      </c>
      <c r="CP5" s="2">
        <f t="shared" si="10"/>
        <v>0</v>
      </c>
      <c r="CQ5">
        <v>0</v>
      </c>
      <c r="CR5">
        <v>0</v>
      </c>
      <c r="CS5" s="10">
        <f t="shared" si="46"/>
        <v>0</v>
      </c>
      <c r="CT5" s="2">
        <f t="shared" si="11"/>
        <v>0</v>
      </c>
      <c r="CU5">
        <v>0</v>
      </c>
      <c r="CV5">
        <v>0</v>
      </c>
      <c r="CW5" s="10">
        <f t="shared" si="47"/>
        <v>0</v>
      </c>
      <c r="CX5" s="2">
        <f t="shared" si="12"/>
        <v>0</v>
      </c>
      <c r="CY5">
        <v>1</v>
      </c>
      <c r="CZ5">
        <v>0</v>
      </c>
      <c r="DA5" s="10">
        <f t="shared" si="48"/>
        <v>1</v>
      </c>
      <c r="DB5" s="2">
        <f t="shared" si="13"/>
        <v>0.43478260869565222</v>
      </c>
      <c r="DC5">
        <v>0</v>
      </c>
      <c r="DD5">
        <v>0</v>
      </c>
      <c r="DE5" s="10">
        <f t="shared" si="49"/>
        <v>0</v>
      </c>
      <c r="DF5" s="2">
        <f t="shared" si="14"/>
        <v>0</v>
      </c>
      <c r="DG5">
        <v>0</v>
      </c>
      <c r="DH5">
        <v>0</v>
      </c>
      <c r="DI5" s="10">
        <f t="shared" si="50"/>
        <v>0</v>
      </c>
      <c r="DJ5" s="2">
        <f t="shared" si="15"/>
        <v>0</v>
      </c>
      <c r="DK5">
        <v>0</v>
      </c>
      <c r="DL5">
        <v>0</v>
      </c>
      <c r="DM5" s="10">
        <f t="shared" si="51"/>
        <v>0</v>
      </c>
      <c r="DN5" s="2">
        <f t="shared" si="16"/>
        <v>0</v>
      </c>
      <c r="DO5">
        <v>0</v>
      </c>
      <c r="DP5">
        <v>0</v>
      </c>
      <c r="DQ5" s="10">
        <f t="shared" si="52"/>
        <v>0</v>
      </c>
      <c r="DR5" s="2">
        <f t="shared" si="17"/>
        <v>0</v>
      </c>
      <c r="DS5">
        <v>0</v>
      </c>
      <c r="DT5">
        <v>0</v>
      </c>
      <c r="DU5" s="10">
        <f t="shared" si="53"/>
        <v>0</v>
      </c>
      <c r="DV5" s="2">
        <f t="shared" si="18"/>
        <v>0</v>
      </c>
      <c r="DW5">
        <v>0</v>
      </c>
      <c r="DX5">
        <v>0</v>
      </c>
      <c r="DY5" s="10">
        <f t="shared" si="54"/>
        <v>0</v>
      </c>
      <c r="DZ5" s="2">
        <f t="shared" si="19"/>
        <v>0</v>
      </c>
      <c r="EA5">
        <f t="shared" si="55"/>
        <v>9</v>
      </c>
      <c r="EB5">
        <f t="shared" si="56"/>
        <v>0</v>
      </c>
      <c r="EC5" s="10">
        <f t="shared" si="57"/>
        <v>9</v>
      </c>
      <c r="ED5" s="2">
        <f t="shared" si="20"/>
        <v>3.9130434782608701</v>
      </c>
      <c r="EE5" s="10">
        <v>1630</v>
      </c>
      <c r="EF5" s="10">
        <v>600</v>
      </c>
      <c r="EG5" s="10">
        <f t="shared" si="58"/>
        <v>1030</v>
      </c>
      <c r="EH5" s="2">
        <f t="shared" si="59"/>
        <v>447.82608695652175</v>
      </c>
      <c r="EI5">
        <v>1</v>
      </c>
      <c r="EJ5">
        <v>0</v>
      </c>
      <c r="EK5">
        <f t="shared" si="60"/>
        <v>1</v>
      </c>
      <c r="EL5" s="2">
        <f t="shared" si="61"/>
        <v>0.43478260869565222</v>
      </c>
      <c r="EM5">
        <v>3</v>
      </c>
      <c r="EN5">
        <v>0</v>
      </c>
      <c r="EO5">
        <f t="shared" si="62"/>
        <v>3</v>
      </c>
      <c r="EP5" s="2">
        <f t="shared" si="63"/>
        <v>1.3043478260869565</v>
      </c>
      <c r="EQ5" s="2">
        <v>4.8000768012288202E-4</v>
      </c>
      <c r="ER5" s="5"/>
    </row>
    <row r="6" spans="1:148" x14ac:dyDescent="0.2">
      <c r="A6" t="s">
        <v>22</v>
      </c>
      <c r="B6" t="s">
        <v>31</v>
      </c>
      <c r="C6" s="1">
        <v>60</v>
      </c>
      <c r="D6" s="1">
        <v>57</v>
      </c>
      <c r="E6" s="1">
        <f t="shared" si="21"/>
        <v>3</v>
      </c>
      <c r="F6">
        <v>24</v>
      </c>
      <c r="G6" t="s">
        <v>26</v>
      </c>
      <c r="H6" s="2">
        <v>-11.476000000000001</v>
      </c>
      <c r="I6" s="2">
        <f t="shared" si="22"/>
        <v>11.476000000000001</v>
      </c>
      <c r="J6" s="2">
        <v>-4.0563000000000002</v>
      </c>
      <c r="K6" s="2">
        <v>-2.4784999999999999</v>
      </c>
      <c r="L6" s="7">
        <v>-11.543241841216201</v>
      </c>
      <c r="M6" s="2">
        <f t="shared" si="23"/>
        <v>11.543241841216201</v>
      </c>
      <c r="N6" s="7">
        <v>-2.4687114527027001</v>
      </c>
      <c r="O6" s="7">
        <v>-3.4585978378378401</v>
      </c>
      <c r="P6" s="1">
        <v>1.8687161368169301</v>
      </c>
      <c r="Q6" s="1">
        <v>9.6483899999999991</v>
      </c>
      <c r="R6" s="1">
        <v>5.0781000000000001</v>
      </c>
      <c r="S6" s="1">
        <v>6.0937200000000002</v>
      </c>
      <c r="T6" s="1">
        <v>3.5</v>
      </c>
      <c r="U6" s="1">
        <v>93.079126225591594</v>
      </c>
      <c r="V6" s="1">
        <v>77.522086553488293</v>
      </c>
      <c r="W6" s="1">
        <v>33.130216043973803</v>
      </c>
      <c r="X6" s="2">
        <f t="shared" si="24"/>
        <v>0.42736486486486386</v>
      </c>
      <c r="Y6" s="1">
        <v>34.439710749269302</v>
      </c>
      <c r="Z6" s="1">
        <v>17.809127992017601</v>
      </c>
      <c r="AA6" s="2">
        <f t="shared" si="25"/>
        <v>0.51711026615969624</v>
      </c>
      <c r="AB6" s="1">
        <v>43.082375804218998</v>
      </c>
      <c r="AC6" s="1">
        <v>12.9639975824246</v>
      </c>
      <c r="AD6" s="2">
        <f t="shared" si="26"/>
        <v>0.30091185410334437</v>
      </c>
      <c r="AE6" s="1">
        <v>35.487306513505601</v>
      </c>
      <c r="AF6" s="1">
        <v>4.8451304095930201</v>
      </c>
      <c r="AG6" s="2">
        <f t="shared" si="27"/>
        <v>0.13653136531365326</v>
      </c>
      <c r="AH6" s="1">
        <v>42.034780039982699</v>
      </c>
      <c r="AI6" s="1">
        <v>25.927995164849101</v>
      </c>
      <c r="AJ6" s="2">
        <f t="shared" si="28"/>
        <v>0.61682242990654113</v>
      </c>
      <c r="AK6" s="1">
        <v>35.2254075724465</v>
      </c>
      <c r="AL6" s="1">
        <v>4.9760798801225601</v>
      </c>
      <c r="AM6" s="2">
        <f t="shared" si="29"/>
        <v>0.14126394052044627</v>
      </c>
      <c r="AN6" s="1">
        <v>42.296678981041701</v>
      </c>
      <c r="AO6" s="1">
        <v>25.7970456943196</v>
      </c>
      <c r="AP6" s="2">
        <f t="shared" si="30"/>
        <v>0.60990712074303521</v>
      </c>
      <c r="AQ6">
        <v>1</v>
      </c>
      <c r="AR6">
        <v>1</v>
      </c>
      <c r="AS6" s="10">
        <f t="shared" si="31"/>
        <v>0</v>
      </c>
      <c r="AT6" s="2">
        <f t="shared" si="32"/>
        <v>0</v>
      </c>
      <c r="AU6">
        <v>0</v>
      </c>
      <c r="AV6">
        <v>0</v>
      </c>
      <c r="AW6" s="10">
        <f t="shared" si="33"/>
        <v>0</v>
      </c>
      <c r="AX6" s="2">
        <f t="shared" si="0"/>
        <v>0</v>
      </c>
      <c r="AY6">
        <v>1</v>
      </c>
      <c r="AZ6">
        <v>0</v>
      </c>
      <c r="BA6" s="10">
        <f t="shared" si="34"/>
        <v>1</v>
      </c>
      <c r="BB6" s="2">
        <f t="shared" si="1"/>
        <v>0.2857142857142857</v>
      </c>
      <c r="BC6">
        <v>0</v>
      </c>
      <c r="BD6">
        <v>0</v>
      </c>
      <c r="BE6" s="10">
        <f t="shared" si="35"/>
        <v>0</v>
      </c>
      <c r="BF6" s="2">
        <f t="shared" si="2"/>
        <v>0</v>
      </c>
      <c r="BG6">
        <v>0</v>
      </c>
      <c r="BH6">
        <v>0</v>
      </c>
      <c r="BI6" s="10">
        <f t="shared" si="36"/>
        <v>0</v>
      </c>
      <c r="BJ6" s="2">
        <f t="shared" si="3"/>
        <v>0</v>
      </c>
      <c r="BK6">
        <v>4</v>
      </c>
      <c r="BL6">
        <v>4</v>
      </c>
      <c r="BM6" s="10">
        <f t="shared" si="37"/>
        <v>0</v>
      </c>
      <c r="BN6" s="2">
        <f t="shared" si="4"/>
        <v>0</v>
      </c>
      <c r="BO6">
        <v>3</v>
      </c>
      <c r="BP6">
        <v>2</v>
      </c>
      <c r="BQ6" s="10">
        <f t="shared" si="38"/>
        <v>1</v>
      </c>
      <c r="BR6" s="2">
        <f t="shared" si="5"/>
        <v>0.2857142857142857</v>
      </c>
      <c r="BS6">
        <v>3</v>
      </c>
      <c r="BT6">
        <v>2</v>
      </c>
      <c r="BU6" s="10">
        <f t="shared" si="39"/>
        <v>1</v>
      </c>
      <c r="BV6" s="2">
        <f t="shared" si="6"/>
        <v>0.2857142857142857</v>
      </c>
      <c r="BW6">
        <v>1</v>
      </c>
      <c r="BX6">
        <v>0</v>
      </c>
      <c r="BY6" s="10">
        <f t="shared" si="40"/>
        <v>1</v>
      </c>
      <c r="BZ6" s="2">
        <f t="shared" si="7"/>
        <v>0.2857142857142857</v>
      </c>
      <c r="CA6">
        <v>1</v>
      </c>
      <c r="CB6">
        <v>1</v>
      </c>
      <c r="CC6" s="10">
        <f t="shared" si="41"/>
        <v>0</v>
      </c>
      <c r="CD6" s="2">
        <f t="shared" si="8"/>
        <v>0</v>
      </c>
      <c r="CE6">
        <v>1</v>
      </c>
      <c r="CF6">
        <v>1</v>
      </c>
      <c r="CG6" s="10">
        <f t="shared" si="42"/>
        <v>0</v>
      </c>
      <c r="CH6" s="2">
        <f t="shared" si="43"/>
        <v>0</v>
      </c>
      <c r="CI6">
        <v>1</v>
      </c>
      <c r="CJ6">
        <v>1</v>
      </c>
      <c r="CK6" s="10">
        <f t="shared" si="44"/>
        <v>0</v>
      </c>
      <c r="CL6" s="2">
        <f t="shared" si="9"/>
        <v>0</v>
      </c>
      <c r="CM6">
        <v>0</v>
      </c>
      <c r="CN6">
        <v>0</v>
      </c>
      <c r="CO6" s="10">
        <f t="shared" si="45"/>
        <v>0</v>
      </c>
      <c r="CP6" s="2">
        <f t="shared" si="10"/>
        <v>0</v>
      </c>
      <c r="CQ6">
        <v>0</v>
      </c>
      <c r="CR6">
        <v>0</v>
      </c>
      <c r="CS6" s="10">
        <f t="shared" si="46"/>
        <v>0</v>
      </c>
      <c r="CT6" s="2">
        <f t="shared" si="11"/>
        <v>0</v>
      </c>
      <c r="CU6">
        <v>0</v>
      </c>
      <c r="CV6">
        <v>0</v>
      </c>
      <c r="CW6" s="10">
        <f t="shared" si="47"/>
        <v>0</v>
      </c>
      <c r="CX6" s="2">
        <f t="shared" si="12"/>
        <v>0</v>
      </c>
      <c r="CY6">
        <v>1</v>
      </c>
      <c r="CZ6">
        <v>1</v>
      </c>
      <c r="DA6" s="10">
        <f t="shared" si="48"/>
        <v>0</v>
      </c>
      <c r="DB6" s="2">
        <f t="shared" si="13"/>
        <v>0</v>
      </c>
      <c r="DC6">
        <v>0</v>
      </c>
      <c r="DD6">
        <v>0</v>
      </c>
      <c r="DE6" s="10">
        <f t="shared" si="49"/>
        <v>0</v>
      </c>
      <c r="DF6" s="2">
        <f t="shared" si="14"/>
        <v>0</v>
      </c>
      <c r="DG6">
        <v>0</v>
      </c>
      <c r="DH6">
        <v>0</v>
      </c>
      <c r="DI6" s="10">
        <f t="shared" si="50"/>
        <v>0</v>
      </c>
      <c r="DJ6" s="2">
        <f t="shared" si="15"/>
        <v>0</v>
      </c>
      <c r="DK6">
        <v>2</v>
      </c>
      <c r="DL6">
        <v>1</v>
      </c>
      <c r="DM6" s="10">
        <f t="shared" si="51"/>
        <v>1</v>
      </c>
      <c r="DN6" s="2">
        <f t="shared" si="16"/>
        <v>0.2857142857142857</v>
      </c>
      <c r="DO6">
        <v>0</v>
      </c>
      <c r="DP6">
        <v>0</v>
      </c>
      <c r="DQ6" s="10">
        <f t="shared" si="52"/>
        <v>0</v>
      </c>
      <c r="DR6" s="2">
        <f t="shared" si="17"/>
        <v>0</v>
      </c>
      <c r="DS6">
        <v>0</v>
      </c>
      <c r="DT6">
        <v>0</v>
      </c>
      <c r="DU6" s="10">
        <f t="shared" si="53"/>
        <v>0</v>
      </c>
      <c r="DV6" s="2">
        <f t="shared" si="18"/>
        <v>0</v>
      </c>
      <c r="DW6">
        <v>4</v>
      </c>
      <c r="DX6">
        <v>1</v>
      </c>
      <c r="DY6" s="10">
        <f t="shared" si="54"/>
        <v>3</v>
      </c>
      <c r="DZ6" s="2">
        <f t="shared" si="19"/>
        <v>0.8571428571428571</v>
      </c>
      <c r="EA6">
        <f t="shared" si="55"/>
        <v>23</v>
      </c>
      <c r="EB6">
        <f t="shared" si="56"/>
        <v>15</v>
      </c>
      <c r="EC6" s="10">
        <f t="shared" si="57"/>
        <v>8</v>
      </c>
      <c r="ED6" s="2">
        <f t="shared" si="20"/>
        <v>2.2857142857142856</v>
      </c>
      <c r="EE6" s="10">
        <v>0</v>
      </c>
      <c r="EF6" s="10">
        <v>0</v>
      </c>
      <c r="EG6" s="10">
        <f t="shared" si="58"/>
        <v>0</v>
      </c>
      <c r="EH6" s="2">
        <f t="shared" si="59"/>
        <v>0</v>
      </c>
      <c r="EI6">
        <v>0</v>
      </c>
      <c r="EJ6">
        <v>0</v>
      </c>
      <c r="EK6">
        <f t="shared" si="60"/>
        <v>0</v>
      </c>
      <c r="EL6" s="2">
        <f t="shared" si="61"/>
        <v>0</v>
      </c>
      <c r="EM6">
        <v>0</v>
      </c>
      <c r="EN6">
        <v>0</v>
      </c>
      <c r="EO6">
        <f t="shared" si="62"/>
        <v>0</v>
      </c>
      <c r="EP6" s="2">
        <f t="shared" si="63"/>
        <v>0</v>
      </c>
      <c r="EQ6" s="2">
        <v>1.11391653052131E-4</v>
      </c>
      <c r="ER6" s="5"/>
    </row>
    <row r="7" spans="1:148" x14ac:dyDescent="0.2">
      <c r="A7" t="s">
        <v>24</v>
      </c>
      <c r="B7" t="s">
        <v>31</v>
      </c>
      <c r="C7" s="1">
        <v>55.4</v>
      </c>
      <c r="D7" s="1">
        <v>48</v>
      </c>
      <c r="E7" s="1">
        <f t="shared" si="21"/>
        <v>7.3999999999999986</v>
      </c>
      <c r="F7">
        <v>12</v>
      </c>
      <c r="G7" t="s">
        <v>26</v>
      </c>
      <c r="H7" s="2">
        <v>-10.618</v>
      </c>
      <c r="I7" s="2">
        <f t="shared" si="22"/>
        <v>10.618</v>
      </c>
      <c r="J7" s="2">
        <v>-3.6962000000000002</v>
      </c>
      <c r="K7" s="2">
        <v>-5.0914000000000001</v>
      </c>
      <c r="L7" s="2">
        <v>-9.4851012720848207</v>
      </c>
      <c r="M7" s="2">
        <f t="shared" si="23"/>
        <v>9.4851012720848207</v>
      </c>
      <c r="N7" s="2">
        <v>-0.366951042402826</v>
      </c>
      <c r="O7" s="2">
        <v>-4.1844979505300399</v>
      </c>
      <c r="P7" s="1">
        <v>3.6323408430377202</v>
      </c>
      <c r="Q7" s="1">
        <v>6.0937200000000002</v>
      </c>
      <c r="R7" s="1">
        <v>10.1562</v>
      </c>
      <c r="S7" s="1">
        <v>5.5859100000000002</v>
      </c>
      <c r="T7" s="1">
        <v>3.5</v>
      </c>
      <c r="U7" s="1">
        <v>82.414155274333396</v>
      </c>
      <c r="V7" s="1">
        <v>74.117400319720204</v>
      </c>
      <c r="W7" s="1">
        <v>23.309005754258301</v>
      </c>
      <c r="X7" s="2">
        <f t="shared" si="24"/>
        <v>0.31448763250883399</v>
      </c>
      <c r="Y7" s="1">
        <v>36.6658517482715</v>
      </c>
      <c r="Z7" s="1">
        <v>7.8569682317724601</v>
      </c>
      <c r="AA7" s="2">
        <f t="shared" si="25"/>
        <v>0.21428571428571416</v>
      </c>
      <c r="AB7" s="1">
        <v>37.451548571448697</v>
      </c>
      <c r="AC7" s="1">
        <v>14.0115933466609</v>
      </c>
      <c r="AD7" s="2">
        <f t="shared" si="26"/>
        <v>0.37412587412587478</v>
      </c>
      <c r="AE7" s="1">
        <v>38.891992747273697</v>
      </c>
      <c r="AF7" s="1">
        <v>0</v>
      </c>
      <c r="AG7" s="2">
        <f t="shared" si="27"/>
        <v>0</v>
      </c>
      <c r="AH7" s="1">
        <v>35.2254075724465</v>
      </c>
      <c r="AI7" s="1">
        <v>21.868561578433301</v>
      </c>
      <c r="AJ7" s="2">
        <f t="shared" si="28"/>
        <v>0.62081784386617023</v>
      </c>
      <c r="AK7" s="1">
        <v>33.261165514503404</v>
      </c>
      <c r="AL7" s="1">
        <v>2.2261409990022001</v>
      </c>
      <c r="AM7" s="2">
        <f t="shared" si="29"/>
        <v>6.6929133858267834E-2</v>
      </c>
      <c r="AN7" s="1">
        <v>40.856234805216801</v>
      </c>
      <c r="AO7" s="1">
        <v>19.642420579431199</v>
      </c>
      <c r="AP7" s="2">
        <f t="shared" si="30"/>
        <v>0.48076923076923189</v>
      </c>
      <c r="AQ7">
        <v>1</v>
      </c>
      <c r="AR7">
        <v>1</v>
      </c>
      <c r="AS7" s="10">
        <f t="shared" si="31"/>
        <v>0</v>
      </c>
      <c r="AT7" s="2">
        <f t="shared" si="32"/>
        <v>0</v>
      </c>
      <c r="AU7">
        <v>1</v>
      </c>
      <c r="AV7">
        <v>1</v>
      </c>
      <c r="AW7" s="10">
        <f t="shared" si="33"/>
        <v>0</v>
      </c>
      <c r="AX7" s="2">
        <f t="shared" si="0"/>
        <v>0</v>
      </c>
      <c r="AY7">
        <v>2</v>
      </c>
      <c r="AZ7">
        <v>1</v>
      </c>
      <c r="BA7" s="10">
        <f t="shared" si="34"/>
        <v>1</v>
      </c>
      <c r="BB7" s="2">
        <f t="shared" si="1"/>
        <v>0.2857142857142857</v>
      </c>
      <c r="BC7">
        <v>0</v>
      </c>
      <c r="BD7">
        <v>0</v>
      </c>
      <c r="BE7" s="10">
        <f t="shared" si="35"/>
        <v>0</v>
      </c>
      <c r="BF7" s="2">
        <f t="shared" si="2"/>
        <v>0</v>
      </c>
      <c r="BG7">
        <v>0</v>
      </c>
      <c r="BH7">
        <v>1</v>
      </c>
      <c r="BI7" s="10">
        <f t="shared" si="36"/>
        <v>-1</v>
      </c>
      <c r="BJ7" s="2">
        <f t="shared" si="3"/>
        <v>-0.2857142857142857</v>
      </c>
      <c r="BK7">
        <v>1</v>
      </c>
      <c r="BL7">
        <v>2</v>
      </c>
      <c r="BM7" s="10">
        <f t="shared" si="37"/>
        <v>-1</v>
      </c>
      <c r="BN7" s="2">
        <f t="shared" si="4"/>
        <v>-0.2857142857142857</v>
      </c>
      <c r="BO7">
        <v>0</v>
      </c>
      <c r="BP7">
        <v>2</v>
      </c>
      <c r="BQ7" s="10">
        <f t="shared" si="38"/>
        <v>-2</v>
      </c>
      <c r="BR7" s="2">
        <f t="shared" si="5"/>
        <v>-0.5714285714285714</v>
      </c>
      <c r="BS7">
        <v>2</v>
      </c>
      <c r="BT7">
        <v>2</v>
      </c>
      <c r="BU7" s="10">
        <f t="shared" si="39"/>
        <v>0</v>
      </c>
      <c r="BV7" s="2">
        <f t="shared" si="6"/>
        <v>0</v>
      </c>
      <c r="BW7">
        <v>0</v>
      </c>
      <c r="BX7">
        <v>1</v>
      </c>
      <c r="BY7" s="10">
        <f t="shared" si="40"/>
        <v>-1</v>
      </c>
      <c r="BZ7" s="2">
        <f t="shared" si="7"/>
        <v>-0.2857142857142857</v>
      </c>
      <c r="CA7">
        <v>0</v>
      </c>
      <c r="CB7">
        <v>1</v>
      </c>
      <c r="CC7" s="10">
        <f t="shared" si="41"/>
        <v>-1</v>
      </c>
      <c r="CD7" s="2">
        <f t="shared" si="8"/>
        <v>-0.2857142857142857</v>
      </c>
      <c r="CE7">
        <v>1</v>
      </c>
      <c r="CF7">
        <v>1</v>
      </c>
      <c r="CG7" s="10">
        <f t="shared" si="42"/>
        <v>0</v>
      </c>
      <c r="CH7" s="2">
        <f t="shared" si="43"/>
        <v>0</v>
      </c>
      <c r="CI7">
        <v>3</v>
      </c>
      <c r="CJ7">
        <v>4</v>
      </c>
      <c r="CK7" s="10">
        <f t="shared" si="44"/>
        <v>-1</v>
      </c>
      <c r="CL7" s="2">
        <f t="shared" si="9"/>
        <v>-0.2857142857142857</v>
      </c>
      <c r="CM7">
        <v>4</v>
      </c>
      <c r="CN7">
        <v>2</v>
      </c>
      <c r="CO7" s="10">
        <f t="shared" si="45"/>
        <v>2</v>
      </c>
      <c r="CP7" s="2">
        <f t="shared" si="10"/>
        <v>0.5714285714285714</v>
      </c>
      <c r="CQ7">
        <v>3</v>
      </c>
      <c r="CR7">
        <v>3</v>
      </c>
      <c r="CS7" s="10">
        <f t="shared" si="46"/>
        <v>0</v>
      </c>
      <c r="CT7" s="2">
        <f t="shared" si="11"/>
        <v>0</v>
      </c>
      <c r="CU7">
        <v>1</v>
      </c>
      <c r="CV7">
        <v>1</v>
      </c>
      <c r="CW7" s="10">
        <f t="shared" si="47"/>
        <v>0</v>
      </c>
      <c r="CX7" s="2">
        <f t="shared" si="12"/>
        <v>0</v>
      </c>
      <c r="CY7">
        <v>1</v>
      </c>
      <c r="CZ7">
        <v>2</v>
      </c>
      <c r="DA7" s="10">
        <f t="shared" si="48"/>
        <v>-1</v>
      </c>
      <c r="DB7" s="2">
        <f t="shared" si="13"/>
        <v>-0.2857142857142857</v>
      </c>
      <c r="DC7">
        <v>0</v>
      </c>
      <c r="DD7">
        <v>1</v>
      </c>
      <c r="DE7" s="10">
        <f t="shared" si="49"/>
        <v>-1</v>
      </c>
      <c r="DF7" s="2">
        <f t="shared" si="14"/>
        <v>-0.2857142857142857</v>
      </c>
      <c r="DG7">
        <v>0</v>
      </c>
      <c r="DH7">
        <v>0</v>
      </c>
      <c r="DI7" s="10">
        <f t="shared" si="50"/>
        <v>0</v>
      </c>
      <c r="DJ7" s="2">
        <f t="shared" si="15"/>
        <v>0</v>
      </c>
      <c r="DK7">
        <v>0</v>
      </c>
      <c r="DL7">
        <v>0</v>
      </c>
      <c r="DM7" s="10">
        <f t="shared" si="51"/>
        <v>0</v>
      </c>
      <c r="DN7" s="2">
        <f t="shared" si="16"/>
        <v>0</v>
      </c>
      <c r="DO7">
        <v>0</v>
      </c>
      <c r="DP7">
        <v>0</v>
      </c>
      <c r="DQ7" s="10">
        <f t="shared" si="52"/>
        <v>0</v>
      </c>
      <c r="DR7" s="2">
        <f t="shared" si="17"/>
        <v>0</v>
      </c>
      <c r="DS7">
        <v>0</v>
      </c>
      <c r="DT7">
        <v>0</v>
      </c>
      <c r="DU7" s="10">
        <f t="shared" si="53"/>
        <v>0</v>
      </c>
      <c r="DV7" s="2">
        <f t="shared" si="18"/>
        <v>0</v>
      </c>
      <c r="DW7">
        <v>0</v>
      </c>
      <c r="DX7">
        <v>0</v>
      </c>
      <c r="DY7" s="10">
        <f t="shared" si="54"/>
        <v>0</v>
      </c>
      <c r="DZ7" s="2">
        <f t="shared" si="19"/>
        <v>0</v>
      </c>
      <c r="EA7">
        <f t="shared" si="55"/>
        <v>20</v>
      </c>
      <c r="EB7">
        <f t="shared" si="56"/>
        <v>26</v>
      </c>
      <c r="EC7" s="10">
        <f t="shared" si="57"/>
        <v>-6</v>
      </c>
      <c r="ED7" s="2">
        <f t="shared" si="20"/>
        <v>-1.7142857142857142</v>
      </c>
      <c r="EE7" s="10">
        <v>1864.5</v>
      </c>
      <c r="EF7" s="10">
        <v>1025</v>
      </c>
      <c r="EG7" s="10">
        <f t="shared" si="58"/>
        <v>839.5</v>
      </c>
      <c r="EH7" s="2">
        <f t="shared" si="59"/>
        <v>239.85714285714286</v>
      </c>
      <c r="EI7">
        <v>4</v>
      </c>
      <c r="EJ7">
        <v>3</v>
      </c>
      <c r="EK7">
        <f t="shared" si="60"/>
        <v>1</v>
      </c>
      <c r="EL7" s="2">
        <f t="shared" si="61"/>
        <v>0.2857142857142857</v>
      </c>
      <c r="EM7">
        <v>0</v>
      </c>
      <c r="EN7">
        <v>3</v>
      </c>
      <c r="EO7">
        <f t="shared" si="62"/>
        <v>-3</v>
      </c>
      <c r="EP7" s="2">
        <f t="shared" si="63"/>
        <v>-0.8571428571428571</v>
      </c>
      <c r="EQ7" s="2">
        <v>4.4095695324162E-2</v>
      </c>
      <c r="ER7" s="2">
        <v>0.02</v>
      </c>
    </row>
    <row r="8" spans="1:148" x14ac:dyDescent="0.2">
      <c r="A8" t="s">
        <v>14</v>
      </c>
      <c r="B8" t="s">
        <v>32</v>
      </c>
      <c r="C8" s="1">
        <v>57.8</v>
      </c>
      <c r="D8" s="1">
        <v>52</v>
      </c>
      <c r="E8" s="1">
        <f t="shared" si="21"/>
        <v>5.7999999999999972</v>
      </c>
      <c r="F8">
        <v>6</v>
      </c>
      <c r="G8" t="s">
        <v>26</v>
      </c>
      <c r="H8" s="2">
        <v>-8.2690999999999999</v>
      </c>
      <c r="I8" s="2">
        <f t="shared" si="22"/>
        <v>8.2690999999999999</v>
      </c>
      <c r="J8" s="2">
        <v>-0.21878</v>
      </c>
      <c r="K8" s="2">
        <v>-2.5297999999999998</v>
      </c>
      <c r="L8" s="2">
        <v>-9.4704837755101998</v>
      </c>
      <c r="M8" s="2">
        <f t="shared" si="23"/>
        <v>9.4704837755101998</v>
      </c>
      <c r="N8" s="2">
        <v>-2.2324640306122401</v>
      </c>
      <c r="O8" s="2">
        <v>-3.2791744387755202</v>
      </c>
      <c r="P8" s="1">
        <v>2.4581700510745801</v>
      </c>
      <c r="Q8" s="1">
        <v>9.6483899999999991</v>
      </c>
      <c r="R8" s="1">
        <v>9.1405799999999999</v>
      </c>
      <c r="S8" s="1">
        <v>5.0781000000000001</v>
      </c>
      <c r="T8" s="1">
        <v>2.2999999999999998</v>
      </c>
      <c r="U8" s="1">
        <v>52.235759738959999</v>
      </c>
      <c r="V8" s="1">
        <v>76.998288671370105</v>
      </c>
      <c r="W8" s="1">
        <v>14.797290169838099</v>
      </c>
      <c r="X8" s="2">
        <f t="shared" si="24"/>
        <v>0.19217687074829889</v>
      </c>
      <c r="Y8" s="1">
        <v>39.4157906293918</v>
      </c>
      <c r="Z8" s="1">
        <v>7.4641198201838401</v>
      </c>
      <c r="AA8" s="2">
        <f t="shared" si="25"/>
        <v>0.18936877076411987</v>
      </c>
      <c r="AB8" s="1">
        <v>37.582498041978297</v>
      </c>
      <c r="AC8" s="1">
        <v>5.63082723277026</v>
      </c>
      <c r="AD8" s="2">
        <f t="shared" si="26"/>
        <v>0.14982578397212523</v>
      </c>
      <c r="AE8" s="1">
        <v>39.284841158862299</v>
      </c>
      <c r="AF8" s="1">
        <v>12.9639975824246</v>
      </c>
      <c r="AG8" s="2">
        <f t="shared" si="27"/>
        <v>0.33000000000000107</v>
      </c>
      <c r="AH8" s="1">
        <v>37.713447512507798</v>
      </c>
      <c r="AI8" s="1">
        <v>0.13094947052954101</v>
      </c>
      <c r="AJ8" s="2">
        <f t="shared" si="28"/>
        <v>3.4722222222222233E-3</v>
      </c>
      <c r="AK8" s="1">
        <v>37.844396983037399</v>
      </c>
      <c r="AL8" s="1">
        <v>10.737856583422399</v>
      </c>
      <c r="AM8" s="2">
        <f t="shared" si="29"/>
        <v>0.28373702422145392</v>
      </c>
      <c r="AN8" s="1">
        <v>39.153891688332799</v>
      </c>
      <c r="AO8" s="1">
        <v>2.3570904695317401</v>
      </c>
      <c r="AP8" s="2">
        <f t="shared" si="30"/>
        <v>6.0200668896321065E-2</v>
      </c>
      <c r="AQ8">
        <v>1</v>
      </c>
      <c r="AR8">
        <v>0</v>
      </c>
      <c r="AS8" s="10">
        <f t="shared" si="31"/>
        <v>1</v>
      </c>
      <c r="AT8" s="2">
        <f t="shared" si="32"/>
        <v>0.43478260869565222</v>
      </c>
      <c r="AU8">
        <v>3</v>
      </c>
      <c r="AV8">
        <v>1</v>
      </c>
      <c r="AW8" s="10">
        <f t="shared" si="33"/>
        <v>2</v>
      </c>
      <c r="AX8" s="2">
        <f t="shared" si="0"/>
        <v>0.86956521739130443</v>
      </c>
      <c r="AY8">
        <v>1</v>
      </c>
      <c r="AZ8">
        <v>0</v>
      </c>
      <c r="BA8" s="10">
        <f t="shared" si="34"/>
        <v>1</v>
      </c>
      <c r="BB8" s="2">
        <f t="shared" si="1"/>
        <v>0.43478260869565222</v>
      </c>
      <c r="BC8">
        <v>0</v>
      </c>
      <c r="BD8">
        <v>0</v>
      </c>
      <c r="BE8" s="10">
        <f t="shared" si="35"/>
        <v>0</v>
      </c>
      <c r="BF8" s="2">
        <f t="shared" si="2"/>
        <v>0</v>
      </c>
      <c r="BG8">
        <v>0</v>
      </c>
      <c r="BH8">
        <v>0</v>
      </c>
      <c r="BI8" s="10">
        <f t="shared" si="36"/>
        <v>0</v>
      </c>
      <c r="BJ8" s="2">
        <f t="shared" si="3"/>
        <v>0</v>
      </c>
      <c r="BK8">
        <v>4</v>
      </c>
      <c r="BL8">
        <v>3</v>
      </c>
      <c r="BM8" s="10">
        <f t="shared" si="37"/>
        <v>1</v>
      </c>
      <c r="BN8" s="2">
        <f t="shared" si="4"/>
        <v>0.43478260869565222</v>
      </c>
      <c r="BO8">
        <v>3</v>
      </c>
      <c r="BP8">
        <v>2</v>
      </c>
      <c r="BQ8" s="10">
        <f t="shared" si="38"/>
        <v>1</v>
      </c>
      <c r="BR8" s="2">
        <f t="shared" si="5"/>
        <v>0.43478260869565222</v>
      </c>
      <c r="BS8">
        <v>3</v>
      </c>
      <c r="BT8">
        <v>2</v>
      </c>
      <c r="BU8" s="10">
        <f t="shared" si="39"/>
        <v>1</v>
      </c>
      <c r="BV8" s="2">
        <f t="shared" si="6"/>
        <v>0.43478260869565222</v>
      </c>
      <c r="BW8">
        <v>2</v>
      </c>
      <c r="BX8">
        <v>1</v>
      </c>
      <c r="BY8" s="10">
        <f t="shared" si="40"/>
        <v>1</v>
      </c>
      <c r="BZ8" s="2">
        <f t="shared" si="7"/>
        <v>0.43478260869565222</v>
      </c>
      <c r="CA8">
        <v>1</v>
      </c>
      <c r="CB8">
        <v>1</v>
      </c>
      <c r="CC8" s="10">
        <f t="shared" si="41"/>
        <v>0</v>
      </c>
      <c r="CD8" s="2">
        <f t="shared" si="8"/>
        <v>0</v>
      </c>
      <c r="CE8">
        <v>0</v>
      </c>
      <c r="CF8">
        <v>0</v>
      </c>
      <c r="CG8" s="10">
        <f t="shared" si="42"/>
        <v>0</v>
      </c>
      <c r="CH8" s="2">
        <f t="shared" si="43"/>
        <v>0</v>
      </c>
      <c r="CI8">
        <v>1</v>
      </c>
      <c r="CJ8">
        <v>0</v>
      </c>
      <c r="CK8" s="10">
        <f t="shared" si="44"/>
        <v>1</v>
      </c>
      <c r="CL8" s="2">
        <f t="shared" si="9"/>
        <v>0.43478260869565222</v>
      </c>
      <c r="CM8">
        <v>0</v>
      </c>
      <c r="CN8">
        <v>0</v>
      </c>
      <c r="CO8" s="10">
        <f t="shared" si="45"/>
        <v>0</v>
      </c>
      <c r="CP8" s="2">
        <f t="shared" si="10"/>
        <v>0</v>
      </c>
      <c r="CQ8">
        <v>1</v>
      </c>
      <c r="CR8">
        <v>0</v>
      </c>
      <c r="CS8" s="10">
        <f t="shared" si="46"/>
        <v>1</v>
      </c>
      <c r="CT8" s="2">
        <f t="shared" si="11"/>
        <v>0.43478260869565222</v>
      </c>
      <c r="CU8">
        <v>0</v>
      </c>
      <c r="CV8">
        <v>0</v>
      </c>
      <c r="CW8" s="10">
        <f t="shared" si="47"/>
        <v>0</v>
      </c>
      <c r="CX8" s="2">
        <f t="shared" si="12"/>
        <v>0</v>
      </c>
      <c r="CY8">
        <v>2</v>
      </c>
      <c r="CZ8">
        <v>1</v>
      </c>
      <c r="DA8" s="10">
        <f t="shared" si="48"/>
        <v>1</v>
      </c>
      <c r="DB8" s="2">
        <f t="shared" si="13"/>
        <v>0.43478260869565222</v>
      </c>
      <c r="DC8">
        <v>0</v>
      </c>
      <c r="DD8">
        <v>0</v>
      </c>
      <c r="DE8" s="10">
        <f t="shared" si="49"/>
        <v>0</v>
      </c>
      <c r="DF8" s="2">
        <f t="shared" si="14"/>
        <v>0</v>
      </c>
      <c r="DG8">
        <v>0</v>
      </c>
      <c r="DH8">
        <v>0</v>
      </c>
      <c r="DI8" s="10">
        <f t="shared" si="50"/>
        <v>0</v>
      </c>
      <c r="DJ8" s="2">
        <f t="shared" si="15"/>
        <v>0</v>
      </c>
      <c r="DK8">
        <v>0</v>
      </c>
      <c r="DL8">
        <v>0</v>
      </c>
      <c r="DM8" s="10">
        <f t="shared" si="51"/>
        <v>0</v>
      </c>
      <c r="DN8" s="2">
        <f t="shared" si="16"/>
        <v>0</v>
      </c>
      <c r="DO8">
        <v>0</v>
      </c>
      <c r="DP8">
        <v>0</v>
      </c>
      <c r="DQ8" s="10">
        <f t="shared" si="52"/>
        <v>0</v>
      </c>
      <c r="DR8" s="2">
        <f t="shared" si="17"/>
        <v>0</v>
      </c>
      <c r="DS8">
        <v>0</v>
      </c>
      <c r="DT8">
        <v>0</v>
      </c>
      <c r="DU8" s="10">
        <f t="shared" si="53"/>
        <v>0</v>
      </c>
      <c r="DV8" s="2">
        <f t="shared" si="18"/>
        <v>0</v>
      </c>
      <c r="DW8">
        <v>0</v>
      </c>
      <c r="DX8">
        <v>0</v>
      </c>
      <c r="DY8" s="10">
        <f t="shared" si="54"/>
        <v>0</v>
      </c>
      <c r="DZ8" s="2">
        <f t="shared" si="19"/>
        <v>0</v>
      </c>
      <c r="EA8">
        <f t="shared" si="55"/>
        <v>22</v>
      </c>
      <c r="EB8">
        <f t="shared" si="56"/>
        <v>11</v>
      </c>
      <c r="EC8" s="10">
        <f t="shared" si="57"/>
        <v>11</v>
      </c>
      <c r="ED8" s="2">
        <f t="shared" si="20"/>
        <v>4.7826086956521747</v>
      </c>
      <c r="EE8" s="10">
        <v>2705</v>
      </c>
      <c r="EF8" s="10">
        <v>760</v>
      </c>
      <c r="EG8" s="10">
        <f t="shared" si="58"/>
        <v>1945</v>
      </c>
      <c r="EH8" s="2">
        <f t="shared" si="59"/>
        <v>845.6521739130435</v>
      </c>
      <c r="EI8">
        <v>3</v>
      </c>
      <c r="EJ8">
        <v>0</v>
      </c>
      <c r="EK8">
        <f t="shared" si="60"/>
        <v>3</v>
      </c>
      <c r="EL8" s="2">
        <f t="shared" si="61"/>
        <v>1.3043478260869565</v>
      </c>
      <c r="EM8">
        <v>2</v>
      </c>
      <c r="EN8">
        <v>0</v>
      </c>
      <c r="EO8">
        <f t="shared" si="62"/>
        <v>2</v>
      </c>
      <c r="EP8" s="2">
        <f t="shared" si="63"/>
        <v>0.86956521739130443</v>
      </c>
      <c r="EQ8" s="2">
        <v>6.7601046015506996E-2</v>
      </c>
      <c r="ER8" s="2">
        <v>0.94642857142857095</v>
      </c>
    </row>
    <row r="9" spans="1:148" x14ac:dyDescent="0.2">
      <c r="A9" t="s">
        <v>4</v>
      </c>
      <c r="B9" t="s">
        <v>31</v>
      </c>
      <c r="C9" s="1">
        <v>56.3</v>
      </c>
      <c r="D9" s="1">
        <v>46</v>
      </c>
      <c r="E9" s="1">
        <f t="shared" si="21"/>
        <v>10.299999999999997</v>
      </c>
      <c r="F9">
        <v>24</v>
      </c>
      <c r="G9" t="s">
        <v>26</v>
      </c>
      <c r="H9" s="2">
        <v>-11.47</v>
      </c>
      <c r="I9" s="2">
        <f t="shared" si="22"/>
        <v>11.47</v>
      </c>
      <c r="J9" s="2">
        <v>-3.0011999999999999</v>
      </c>
      <c r="K9" s="2">
        <v>3.1732999999999998</v>
      </c>
      <c r="L9" s="2">
        <v>-10.2824854991243</v>
      </c>
      <c r="M9" s="2">
        <f t="shared" si="23"/>
        <v>10.2824854991243</v>
      </c>
      <c r="N9" s="2">
        <v>-2.1192841155866899</v>
      </c>
      <c r="O9" s="2">
        <v>-3.2282842381786399</v>
      </c>
      <c r="P9" s="1">
        <v>6.5689040181753304</v>
      </c>
      <c r="Q9" s="1">
        <v>8.1249599999999997</v>
      </c>
      <c r="R9" s="1">
        <v>9.1405799999999999</v>
      </c>
      <c r="S9" s="1">
        <v>5.5859100000000002</v>
      </c>
      <c r="T9" s="1">
        <v>3</v>
      </c>
      <c r="U9" s="1">
        <v>73.851759382509499</v>
      </c>
      <c r="V9" s="1">
        <v>74.772147672367893</v>
      </c>
      <c r="W9" s="1">
        <v>0</v>
      </c>
      <c r="X9" s="2">
        <f t="shared" si="24"/>
        <v>0</v>
      </c>
      <c r="Y9" s="1">
        <v>40.463386393628198</v>
      </c>
      <c r="Z9" s="1">
        <v>0</v>
      </c>
      <c r="AA9" s="2">
        <f t="shared" si="25"/>
        <v>0</v>
      </c>
      <c r="AB9" s="1">
        <v>34.308761278739702</v>
      </c>
      <c r="AC9" s="1">
        <v>0</v>
      </c>
      <c r="AD9" s="2">
        <f t="shared" si="26"/>
        <v>0</v>
      </c>
      <c r="AE9" s="1">
        <v>40.463386393628198</v>
      </c>
      <c r="AF9" s="1">
        <v>0</v>
      </c>
      <c r="AG9" s="2">
        <f t="shared" si="27"/>
        <v>0</v>
      </c>
      <c r="AH9" s="1">
        <v>34.308761278739702</v>
      </c>
      <c r="AI9" s="1">
        <v>0</v>
      </c>
      <c r="AJ9" s="2">
        <f t="shared" si="28"/>
        <v>0</v>
      </c>
      <c r="AK9" s="1">
        <v>39.284841158862299</v>
      </c>
      <c r="AL9" s="1">
        <v>0</v>
      </c>
      <c r="AM9" s="2">
        <f t="shared" si="29"/>
        <v>0</v>
      </c>
      <c r="AN9" s="1">
        <v>35.487306513505601</v>
      </c>
      <c r="AO9" s="1">
        <v>0</v>
      </c>
      <c r="AP9" s="2">
        <f t="shared" si="30"/>
        <v>0</v>
      </c>
      <c r="AQ9">
        <v>1</v>
      </c>
      <c r="AR9">
        <v>0</v>
      </c>
      <c r="AS9" s="10">
        <f t="shared" si="31"/>
        <v>1</v>
      </c>
      <c r="AT9" s="2">
        <f t="shared" si="32"/>
        <v>0.33333333333333331</v>
      </c>
      <c r="AU9">
        <v>2</v>
      </c>
      <c r="AV9">
        <v>0</v>
      </c>
      <c r="AW9" s="10">
        <f t="shared" si="33"/>
        <v>2</v>
      </c>
      <c r="AX9" s="2">
        <f t="shared" si="0"/>
        <v>0.66666666666666663</v>
      </c>
      <c r="AY9">
        <v>2</v>
      </c>
      <c r="AZ9">
        <v>1</v>
      </c>
      <c r="BA9" s="10">
        <f t="shared" si="34"/>
        <v>1</v>
      </c>
      <c r="BB9" s="2">
        <f t="shared" si="1"/>
        <v>0.33333333333333331</v>
      </c>
      <c r="BC9">
        <v>2</v>
      </c>
      <c r="BD9">
        <v>1</v>
      </c>
      <c r="BE9" s="10">
        <f t="shared" si="35"/>
        <v>1</v>
      </c>
      <c r="BF9" s="2">
        <f t="shared" si="2"/>
        <v>0.33333333333333331</v>
      </c>
      <c r="BG9">
        <v>0</v>
      </c>
      <c r="BH9">
        <v>0</v>
      </c>
      <c r="BI9" s="10">
        <f t="shared" si="36"/>
        <v>0</v>
      </c>
      <c r="BJ9" s="2">
        <f t="shared" si="3"/>
        <v>0</v>
      </c>
      <c r="BK9">
        <v>0</v>
      </c>
      <c r="BL9">
        <v>0</v>
      </c>
      <c r="BM9" s="10">
        <f t="shared" si="37"/>
        <v>0</v>
      </c>
      <c r="BN9" s="2">
        <f t="shared" si="4"/>
        <v>0</v>
      </c>
      <c r="BO9">
        <v>1</v>
      </c>
      <c r="BP9">
        <v>0</v>
      </c>
      <c r="BQ9" s="10">
        <f t="shared" si="38"/>
        <v>1</v>
      </c>
      <c r="BR9" s="2">
        <f t="shared" si="5"/>
        <v>0.33333333333333331</v>
      </c>
      <c r="BS9">
        <v>0</v>
      </c>
      <c r="BT9">
        <v>0</v>
      </c>
      <c r="BU9" s="10">
        <f t="shared" si="39"/>
        <v>0</v>
      </c>
      <c r="BV9" s="2">
        <f t="shared" si="6"/>
        <v>0</v>
      </c>
      <c r="BW9">
        <v>1</v>
      </c>
      <c r="BX9">
        <v>0</v>
      </c>
      <c r="BY9" s="10">
        <f t="shared" si="40"/>
        <v>1</v>
      </c>
      <c r="BZ9" s="2">
        <f t="shared" si="7"/>
        <v>0.33333333333333331</v>
      </c>
      <c r="CA9">
        <v>0</v>
      </c>
      <c r="CB9">
        <v>0</v>
      </c>
      <c r="CC9" s="10">
        <f t="shared" si="41"/>
        <v>0</v>
      </c>
      <c r="CD9" s="2">
        <f t="shared" si="8"/>
        <v>0</v>
      </c>
      <c r="CE9">
        <v>0</v>
      </c>
      <c r="CF9">
        <v>0</v>
      </c>
      <c r="CG9" s="10">
        <f t="shared" si="42"/>
        <v>0</v>
      </c>
      <c r="CH9" s="2">
        <f t="shared" si="43"/>
        <v>0</v>
      </c>
      <c r="CI9">
        <v>1</v>
      </c>
      <c r="CJ9">
        <v>1</v>
      </c>
      <c r="CK9" s="10">
        <f t="shared" si="44"/>
        <v>0</v>
      </c>
      <c r="CL9" s="2">
        <f t="shared" si="9"/>
        <v>0</v>
      </c>
      <c r="CM9">
        <v>0</v>
      </c>
      <c r="CN9">
        <v>0</v>
      </c>
      <c r="CO9" s="10">
        <f t="shared" si="45"/>
        <v>0</v>
      </c>
      <c r="CP9" s="2">
        <f t="shared" si="10"/>
        <v>0</v>
      </c>
      <c r="CQ9">
        <v>2</v>
      </c>
      <c r="CR9">
        <v>3</v>
      </c>
      <c r="CS9" s="10">
        <f t="shared" si="46"/>
        <v>-1</v>
      </c>
      <c r="CT9" s="2">
        <f t="shared" si="11"/>
        <v>-0.33333333333333331</v>
      </c>
      <c r="CU9">
        <v>2</v>
      </c>
      <c r="CV9">
        <v>2</v>
      </c>
      <c r="CW9" s="10">
        <f t="shared" si="47"/>
        <v>0</v>
      </c>
      <c r="CX9" s="2">
        <f t="shared" si="12"/>
        <v>0</v>
      </c>
      <c r="CY9">
        <v>2</v>
      </c>
      <c r="CZ9">
        <v>0</v>
      </c>
      <c r="DA9" s="10">
        <f t="shared" si="48"/>
        <v>2</v>
      </c>
      <c r="DB9" s="2">
        <f t="shared" si="13"/>
        <v>0.66666666666666663</v>
      </c>
      <c r="DC9">
        <v>2</v>
      </c>
      <c r="DD9">
        <v>0</v>
      </c>
      <c r="DE9" s="10">
        <f t="shared" si="49"/>
        <v>2</v>
      </c>
      <c r="DF9" s="2">
        <f t="shared" si="14"/>
        <v>0.66666666666666663</v>
      </c>
      <c r="DG9">
        <v>0</v>
      </c>
      <c r="DH9">
        <v>0</v>
      </c>
      <c r="DI9" s="10">
        <f t="shared" si="50"/>
        <v>0</v>
      </c>
      <c r="DJ9" s="2">
        <f t="shared" si="15"/>
        <v>0</v>
      </c>
      <c r="DK9">
        <v>3</v>
      </c>
      <c r="DL9">
        <v>1</v>
      </c>
      <c r="DM9" s="10">
        <f t="shared" si="51"/>
        <v>2</v>
      </c>
      <c r="DN9" s="2">
        <f t="shared" si="16"/>
        <v>0.66666666666666663</v>
      </c>
      <c r="DO9">
        <v>0</v>
      </c>
      <c r="DP9">
        <v>0</v>
      </c>
      <c r="DQ9" s="10">
        <f t="shared" si="52"/>
        <v>0</v>
      </c>
      <c r="DR9" s="2">
        <f t="shared" si="17"/>
        <v>0</v>
      </c>
      <c r="DS9">
        <v>0</v>
      </c>
      <c r="DT9">
        <v>0</v>
      </c>
      <c r="DU9" s="10">
        <f t="shared" si="53"/>
        <v>0</v>
      </c>
      <c r="DV9" s="2">
        <f t="shared" si="18"/>
        <v>0</v>
      </c>
      <c r="DW9">
        <v>4</v>
      </c>
      <c r="DX9">
        <v>1</v>
      </c>
      <c r="DY9" s="10">
        <f t="shared" si="54"/>
        <v>3</v>
      </c>
      <c r="DZ9" s="2">
        <f t="shared" si="19"/>
        <v>1</v>
      </c>
      <c r="EA9">
        <f t="shared" si="55"/>
        <v>25</v>
      </c>
      <c r="EB9">
        <f t="shared" si="56"/>
        <v>10</v>
      </c>
      <c r="EC9" s="10">
        <f t="shared" si="57"/>
        <v>15</v>
      </c>
      <c r="ED9" s="2">
        <f t="shared" si="20"/>
        <v>5</v>
      </c>
      <c r="EE9" s="10">
        <v>1790</v>
      </c>
      <c r="EF9" s="10">
        <v>525</v>
      </c>
      <c r="EG9" s="10">
        <f t="shared" si="58"/>
        <v>1265</v>
      </c>
      <c r="EH9" s="2">
        <f t="shared" si="59"/>
        <v>421.66666666666669</v>
      </c>
      <c r="EI9">
        <v>3</v>
      </c>
      <c r="EJ9">
        <v>0</v>
      </c>
      <c r="EK9">
        <f t="shared" si="60"/>
        <v>3</v>
      </c>
      <c r="EL9" s="2">
        <f t="shared" si="61"/>
        <v>1</v>
      </c>
      <c r="EM9">
        <v>1</v>
      </c>
      <c r="EN9">
        <v>0</v>
      </c>
      <c r="EO9">
        <f t="shared" si="62"/>
        <v>1</v>
      </c>
      <c r="EP9" s="2">
        <f t="shared" si="63"/>
        <v>0.33333333333333331</v>
      </c>
      <c r="EQ9" s="2">
        <v>1.4290818149339E-4</v>
      </c>
      <c r="ER9" s="5"/>
    </row>
    <row r="10" spans="1:148" x14ac:dyDescent="0.2">
      <c r="A10" t="s">
        <v>7</v>
      </c>
      <c r="B10" t="s">
        <v>31</v>
      </c>
      <c r="C10" s="1">
        <v>72.8</v>
      </c>
      <c r="D10" s="1">
        <v>62</v>
      </c>
      <c r="E10" s="1">
        <f t="shared" si="21"/>
        <v>10.799999999999997</v>
      </c>
      <c r="F10">
        <v>6</v>
      </c>
      <c r="G10" t="s">
        <v>26</v>
      </c>
      <c r="H10" s="2">
        <v>-12.048</v>
      </c>
      <c r="I10" s="2">
        <f t="shared" si="22"/>
        <v>12.048</v>
      </c>
      <c r="J10" s="2">
        <v>-1.9978</v>
      </c>
      <c r="K10" s="2">
        <v>-2.7734000000000001</v>
      </c>
      <c r="L10" s="2">
        <v>-11.081521089866101</v>
      </c>
      <c r="M10" s="2">
        <f t="shared" si="23"/>
        <v>11.081521089866101</v>
      </c>
      <c r="N10" s="2">
        <v>-2.4691411663479901</v>
      </c>
      <c r="O10" s="2">
        <v>-3.85663732313576</v>
      </c>
      <c r="P10" s="1">
        <v>1.53293835492495</v>
      </c>
      <c r="Q10" s="1">
        <v>7.1093400000000004</v>
      </c>
      <c r="R10" s="1">
        <v>8.1249599999999997</v>
      </c>
      <c r="S10" s="1">
        <v>5.0781000000000001</v>
      </c>
      <c r="T10" s="1">
        <v>2.2000000000000002</v>
      </c>
      <c r="U10" s="1">
        <v>39.423184708229002</v>
      </c>
      <c r="V10" s="1">
        <v>68.486573086950003</v>
      </c>
      <c r="W10" s="1">
        <v>19.118622697313</v>
      </c>
      <c r="X10" s="2">
        <f t="shared" si="24"/>
        <v>0.27915869980879537</v>
      </c>
      <c r="Y10" s="1">
        <v>33.130216043973903</v>
      </c>
      <c r="Z10" s="1">
        <v>13.4877954645427</v>
      </c>
      <c r="AA10" s="2">
        <f t="shared" si="25"/>
        <v>0.40711462450592778</v>
      </c>
      <c r="AB10" s="1">
        <v>35.3563570429761</v>
      </c>
      <c r="AC10" s="1">
        <v>4.5832314685339401</v>
      </c>
      <c r="AD10" s="2">
        <f t="shared" si="26"/>
        <v>0.12962962962962968</v>
      </c>
      <c r="AE10" s="1">
        <v>33.654013926091999</v>
      </c>
      <c r="AF10" s="1">
        <v>8.7736145254792408</v>
      </c>
      <c r="AG10" s="2">
        <f t="shared" si="27"/>
        <v>0.26070038910505849</v>
      </c>
      <c r="AH10" s="1">
        <v>34.832559160857897</v>
      </c>
      <c r="AI10" s="1">
        <v>9.2974124075974096</v>
      </c>
      <c r="AJ10" s="2">
        <f t="shared" si="28"/>
        <v>0.26691729323308272</v>
      </c>
      <c r="AK10" s="1">
        <v>32.6064181618557</v>
      </c>
      <c r="AL10" s="1">
        <v>3.2737367632385301</v>
      </c>
      <c r="AM10" s="2">
        <f t="shared" si="29"/>
        <v>0.10040160642570299</v>
      </c>
      <c r="AN10" s="1">
        <v>35.880154925094203</v>
      </c>
      <c r="AO10" s="1">
        <v>14.797290169838099</v>
      </c>
      <c r="AP10" s="2">
        <f t="shared" si="30"/>
        <v>0.41240875912408703</v>
      </c>
      <c r="AQ10">
        <v>1</v>
      </c>
      <c r="AR10">
        <v>1</v>
      </c>
      <c r="AS10" s="10">
        <f t="shared" si="31"/>
        <v>0</v>
      </c>
      <c r="AT10" s="2">
        <f t="shared" si="32"/>
        <v>0</v>
      </c>
      <c r="AU10">
        <v>1</v>
      </c>
      <c r="AV10">
        <v>1</v>
      </c>
      <c r="AW10" s="10">
        <f t="shared" si="33"/>
        <v>0</v>
      </c>
      <c r="AX10" s="2">
        <f t="shared" si="0"/>
        <v>0</v>
      </c>
      <c r="AY10">
        <v>0</v>
      </c>
      <c r="AZ10">
        <v>0</v>
      </c>
      <c r="BA10" s="10">
        <f t="shared" si="34"/>
        <v>0</v>
      </c>
      <c r="BB10" s="2">
        <f t="shared" si="1"/>
        <v>0</v>
      </c>
      <c r="BC10">
        <v>0</v>
      </c>
      <c r="BD10">
        <v>0</v>
      </c>
      <c r="BE10" s="10">
        <f t="shared" si="35"/>
        <v>0</v>
      </c>
      <c r="BF10" s="2">
        <f t="shared" si="2"/>
        <v>0</v>
      </c>
      <c r="BG10">
        <v>0</v>
      </c>
      <c r="BH10">
        <v>0</v>
      </c>
      <c r="BI10" s="10">
        <f t="shared" si="36"/>
        <v>0</v>
      </c>
      <c r="BJ10" s="2">
        <f t="shared" si="3"/>
        <v>0</v>
      </c>
      <c r="BK10">
        <v>1</v>
      </c>
      <c r="BL10">
        <v>1</v>
      </c>
      <c r="BM10" s="10">
        <f t="shared" si="37"/>
        <v>0</v>
      </c>
      <c r="BN10" s="2">
        <f t="shared" si="4"/>
        <v>0</v>
      </c>
      <c r="BO10">
        <v>2</v>
      </c>
      <c r="BP10">
        <v>1</v>
      </c>
      <c r="BQ10" s="10">
        <f t="shared" si="38"/>
        <v>1</v>
      </c>
      <c r="BR10" s="2">
        <f t="shared" si="5"/>
        <v>0.45454545454545453</v>
      </c>
      <c r="BS10">
        <v>2</v>
      </c>
      <c r="BT10">
        <v>1</v>
      </c>
      <c r="BU10" s="10">
        <f t="shared" si="39"/>
        <v>1</v>
      </c>
      <c r="BV10" s="2">
        <f t="shared" si="6"/>
        <v>0.45454545454545453</v>
      </c>
      <c r="BW10">
        <v>0</v>
      </c>
      <c r="BX10">
        <v>0</v>
      </c>
      <c r="BY10" s="10">
        <f t="shared" si="40"/>
        <v>0</v>
      </c>
      <c r="BZ10" s="2">
        <f t="shared" si="7"/>
        <v>0</v>
      </c>
      <c r="CA10">
        <v>0</v>
      </c>
      <c r="CB10">
        <v>0</v>
      </c>
      <c r="CC10" s="10">
        <f t="shared" si="41"/>
        <v>0</v>
      </c>
      <c r="CD10" s="2">
        <f t="shared" si="8"/>
        <v>0</v>
      </c>
      <c r="CE10">
        <v>1</v>
      </c>
      <c r="CF10">
        <v>1</v>
      </c>
      <c r="CG10" s="10">
        <f t="shared" si="42"/>
        <v>0</v>
      </c>
      <c r="CH10" s="2">
        <f t="shared" si="43"/>
        <v>0</v>
      </c>
      <c r="CI10">
        <v>3</v>
      </c>
      <c r="CJ10">
        <v>3</v>
      </c>
      <c r="CK10" s="10">
        <f t="shared" si="44"/>
        <v>0</v>
      </c>
      <c r="CL10" s="2">
        <f t="shared" si="9"/>
        <v>0</v>
      </c>
      <c r="CM10">
        <v>0</v>
      </c>
      <c r="CN10">
        <v>0</v>
      </c>
      <c r="CO10" s="10">
        <f t="shared" si="45"/>
        <v>0</v>
      </c>
      <c r="CP10" s="2">
        <f t="shared" si="10"/>
        <v>0</v>
      </c>
      <c r="CQ10">
        <v>1</v>
      </c>
      <c r="CR10">
        <v>1</v>
      </c>
      <c r="CS10" s="10">
        <f t="shared" si="46"/>
        <v>0</v>
      </c>
      <c r="CT10" s="2">
        <f t="shared" si="11"/>
        <v>0</v>
      </c>
      <c r="CU10">
        <v>2</v>
      </c>
      <c r="CV10">
        <v>1</v>
      </c>
      <c r="CW10" s="10">
        <f t="shared" si="47"/>
        <v>1</v>
      </c>
      <c r="CX10" s="2">
        <f t="shared" si="12"/>
        <v>0.45454545454545453</v>
      </c>
      <c r="CY10">
        <v>3</v>
      </c>
      <c r="CZ10">
        <v>2</v>
      </c>
      <c r="DA10" s="10">
        <f t="shared" si="48"/>
        <v>1</v>
      </c>
      <c r="DB10" s="2">
        <f t="shared" si="13"/>
        <v>0.45454545454545453</v>
      </c>
      <c r="DC10">
        <v>0</v>
      </c>
      <c r="DD10">
        <v>0</v>
      </c>
      <c r="DE10" s="10">
        <f t="shared" si="49"/>
        <v>0</v>
      </c>
      <c r="DF10" s="2">
        <f t="shared" si="14"/>
        <v>0</v>
      </c>
      <c r="DG10">
        <v>0</v>
      </c>
      <c r="DH10">
        <v>0</v>
      </c>
      <c r="DI10" s="10">
        <f t="shared" si="50"/>
        <v>0</v>
      </c>
      <c r="DJ10" s="2">
        <f t="shared" si="15"/>
        <v>0</v>
      </c>
      <c r="DK10">
        <v>0</v>
      </c>
      <c r="DL10">
        <v>0</v>
      </c>
      <c r="DM10" s="10">
        <f t="shared" si="51"/>
        <v>0</v>
      </c>
      <c r="DN10" s="2">
        <f t="shared" si="16"/>
        <v>0</v>
      </c>
      <c r="DO10">
        <v>3</v>
      </c>
      <c r="DP10">
        <v>3</v>
      </c>
      <c r="DQ10" s="10">
        <f t="shared" si="52"/>
        <v>0</v>
      </c>
      <c r="DR10" s="2">
        <f t="shared" si="17"/>
        <v>0</v>
      </c>
      <c r="DS10">
        <v>0</v>
      </c>
      <c r="DT10">
        <v>0</v>
      </c>
      <c r="DU10" s="10">
        <f t="shared" si="53"/>
        <v>0</v>
      </c>
      <c r="DV10" s="2">
        <f t="shared" si="18"/>
        <v>0</v>
      </c>
      <c r="DW10">
        <v>4</v>
      </c>
      <c r="DX10">
        <v>4</v>
      </c>
      <c r="DY10" s="10">
        <f t="shared" si="54"/>
        <v>0</v>
      </c>
      <c r="DZ10" s="2">
        <f t="shared" si="19"/>
        <v>0</v>
      </c>
      <c r="EA10">
        <f t="shared" si="55"/>
        <v>24</v>
      </c>
      <c r="EB10">
        <f t="shared" si="56"/>
        <v>20</v>
      </c>
      <c r="EC10" s="10">
        <f t="shared" si="57"/>
        <v>4</v>
      </c>
      <c r="ED10" s="2">
        <f t="shared" si="20"/>
        <v>1.8181818181818181</v>
      </c>
      <c r="EE10" s="10">
        <v>1450</v>
      </c>
      <c r="EF10" s="10">
        <v>1050</v>
      </c>
      <c r="EG10" s="10">
        <f t="shared" si="58"/>
        <v>400</v>
      </c>
      <c r="EH10" s="2">
        <f t="shared" si="59"/>
        <v>181.81818181818181</v>
      </c>
      <c r="EI10">
        <v>3</v>
      </c>
      <c r="EJ10">
        <v>1</v>
      </c>
      <c r="EK10">
        <f t="shared" si="60"/>
        <v>2</v>
      </c>
      <c r="EL10" s="2">
        <f t="shared" si="61"/>
        <v>0.90909090909090906</v>
      </c>
      <c r="EM10">
        <v>1</v>
      </c>
      <c r="EN10">
        <v>0</v>
      </c>
      <c r="EO10">
        <f t="shared" si="62"/>
        <v>1</v>
      </c>
      <c r="EP10" s="2">
        <f t="shared" si="63"/>
        <v>0.45454545454545453</v>
      </c>
      <c r="EQ10" s="2">
        <v>2.9802842732691001E-2</v>
      </c>
      <c r="ER10" s="5"/>
    </row>
    <row r="11" spans="1:148" x14ac:dyDescent="0.2">
      <c r="A11" t="s">
        <v>17</v>
      </c>
      <c r="B11" t="s">
        <v>31</v>
      </c>
      <c r="C11" s="1">
        <v>69.3</v>
      </c>
      <c r="D11" s="1">
        <v>57</v>
      </c>
      <c r="E11" s="1">
        <f t="shared" si="21"/>
        <v>12.299999999999997</v>
      </c>
      <c r="F11">
        <v>6</v>
      </c>
      <c r="G11" t="s">
        <v>26</v>
      </c>
      <c r="H11" s="2">
        <v>-6.4036999999999997</v>
      </c>
      <c r="I11" s="2">
        <f t="shared" si="22"/>
        <v>6.4036999999999997</v>
      </c>
      <c r="J11" s="2">
        <v>9.2049000000000003</v>
      </c>
      <c r="K11" s="2">
        <v>-3.1785000000000001</v>
      </c>
      <c r="L11" s="2">
        <v>-7.6225843519619998</v>
      </c>
      <c r="M11" s="2">
        <f t="shared" si="23"/>
        <v>7.6225843519619998</v>
      </c>
      <c r="N11" s="2">
        <v>9.9502984423305794</v>
      </c>
      <c r="O11" s="2">
        <v>-4.7653228537455599</v>
      </c>
      <c r="P11" s="1">
        <v>2.1398598084921399</v>
      </c>
      <c r="Q11" s="1">
        <v>8.6327700000000007</v>
      </c>
      <c r="R11" s="1">
        <v>8.1249599999999997</v>
      </c>
      <c r="S11" s="1">
        <v>7.1093400000000004</v>
      </c>
      <c r="T11" s="1">
        <v>3.6</v>
      </c>
      <c r="U11" s="1">
        <v>126.397510408253</v>
      </c>
      <c r="V11" s="1">
        <v>110.12850471534399</v>
      </c>
      <c r="W11" s="1">
        <v>29.2017319280876</v>
      </c>
      <c r="X11" s="2">
        <f t="shared" si="24"/>
        <v>0.2651605231866821</v>
      </c>
      <c r="Y11" s="1">
        <v>52.248838741286797</v>
      </c>
      <c r="Z11" s="1">
        <v>14.535391228779099</v>
      </c>
      <c r="AA11" s="2">
        <f t="shared" si="25"/>
        <v>0.27819548872180577</v>
      </c>
      <c r="AB11" s="1">
        <v>57.879665974057097</v>
      </c>
      <c r="AC11" s="1">
        <v>13.6187449350723</v>
      </c>
      <c r="AD11" s="2">
        <f t="shared" si="26"/>
        <v>0.23529411764705954</v>
      </c>
      <c r="AE11" s="1">
        <v>58.2725143856457</v>
      </c>
      <c r="AF11" s="1">
        <v>11.654502877129101</v>
      </c>
      <c r="AG11" s="2">
        <f t="shared" si="27"/>
        <v>0.19999999999999932</v>
      </c>
      <c r="AH11" s="1">
        <v>51.855990329698201</v>
      </c>
      <c r="AI11" s="1">
        <v>16.499633286722201</v>
      </c>
      <c r="AJ11" s="2">
        <f t="shared" si="28"/>
        <v>0.31818181818181906</v>
      </c>
      <c r="AK11" s="1">
        <v>58.796312267763902</v>
      </c>
      <c r="AL11" s="1">
        <v>18.594824815194801</v>
      </c>
      <c r="AM11" s="2">
        <f t="shared" si="29"/>
        <v>0.31625835189309548</v>
      </c>
      <c r="AN11" s="1">
        <v>51.332192447580098</v>
      </c>
      <c r="AO11" s="1">
        <v>9.5593113486564896</v>
      </c>
      <c r="AP11" s="2">
        <f t="shared" si="30"/>
        <v>0.18622448979591821</v>
      </c>
      <c r="AQ11">
        <v>1</v>
      </c>
      <c r="AR11">
        <v>1</v>
      </c>
      <c r="AS11" s="10">
        <f t="shared" si="31"/>
        <v>0</v>
      </c>
      <c r="AT11" s="2">
        <f t="shared" si="32"/>
        <v>0</v>
      </c>
      <c r="AU11">
        <v>2</v>
      </c>
      <c r="AV11">
        <v>2</v>
      </c>
      <c r="AW11" s="10">
        <f t="shared" si="33"/>
        <v>0</v>
      </c>
      <c r="AX11" s="2">
        <f t="shared" si="0"/>
        <v>0</v>
      </c>
      <c r="AY11">
        <v>1</v>
      </c>
      <c r="AZ11">
        <v>1</v>
      </c>
      <c r="BA11" s="10">
        <f t="shared" si="34"/>
        <v>0</v>
      </c>
      <c r="BB11" s="2">
        <f t="shared" si="1"/>
        <v>0</v>
      </c>
      <c r="BC11">
        <v>2</v>
      </c>
      <c r="BD11">
        <v>1</v>
      </c>
      <c r="BE11" s="10">
        <f t="shared" si="35"/>
        <v>1</v>
      </c>
      <c r="BF11" s="2">
        <f t="shared" si="2"/>
        <v>0.27777777777777779</v>
      </c>
      <c r="BG11">
        <v>2</v>
      </c>
      <c r="BH11">
        <v>1</v>
      </c>
      <c r="BI11" s="10">
        <f t="shared" si="36"/>
        <v>1</v>
      </c>
      <c r="BJ11" s="2">
        <f t="shared" si="3"/>
        <v>0.27777777777777779</v>
      </c>
      <c r="BK11">
        <v>1</v>
      </c>
      <c r="BL11">
        <v>1</v>
      </c>
      <c r="BM11" s="10">
        <f t="shared" si="37"/>
        <v>0</v>
      </c>
      <c r="BN11" s="2">
        <f t="shared" si="4"/>
        <v>0</v>
      </c>
      <c r="BO11">
        <v>1</v>
      </c>
      <c r="BP11">
        <v>1</v>
      </c>
      <c r="BQ11" s="10">
        <f t="shared" si="38"/>
        <v>0</v>
      </c>
      <c r="BR11" s="2">
        <f t="shared" si="5"/>
        <v>0</v>
      </c>
      <c r="BS11">
        <v>1</v>
      </c>
      <c r="BT11">
        <v>1</v>
      </c>
      <c r="BU11" s="10">
        <f t="shared" si="39"/>
        <v>0</v>
      </c>
      <c r="BV11" s="2">
        <f t="shared" si="6"/>
        <v>0</v>
      </c>
      <c r="BW11">
        <v>1</v>
      </c>
      <c r="BX11">
        <v>1</v>
      </c>
      <c r="BY11" s="10">
        <f t="shared" si="40"/>
        <v>0</v>
      </c>
      <c r="BZ11" s="2">
        <f t="shared" si="7"/>
        <v>0</v>
      </c>
      <c r="CA11">
        <v>1</v>
      </c>
      <c r="CB11">
        <v>0</v>
      </c>
      <c r="CC11" s="10">
        <f t="shared" si="41"/>
        <v>1</v>
      </c>
      <c r="CD11" s="2">
        <f t="shared" si="8"/>
        <v>0.27777777777777779</v>
      </c>
      <c r="CE11">
        <v>0</v>
      </c>
      <c r="CF11">
        <v>0</v>
      </c>
      <c r="CG11" s="10">
        <f t="shared" si="42"/>
        <v>0</v>
      </c>
      <c r="CH11" s="2">
        <f t="shared" si="43"/>
        <v>0</v>
      </c>
      <c r="CI11">
        <v>1</v>
      </c>
      <c r="CJ11">
        <v>1</v>
      </c>
      <c r="CK11" s="10">
        <f t="shared" si="44"/>
        <v>0</v>
      </c>
      <c r="CL11" s="2">
        <f t="shared" si="9"/>
        <v>0</v>
      </c>
      <c r="CM11">
        <v>0</v>
      </c>
      <c r="CN11">
        <v>0</v>
      </c>
      <c r="CO11" s="10">
        <f t="shared" si="45"/>
        <v>0</v>
      </c>
      <c r="CP11" s="2">
        <f t="shared" si="10"/>
        <v>0</v>
      </c>
      <c r="CQ11">
        <v>2</v>
      </c>
      <c r="CR11">
        <v>1</v>
      </c>
      <c r="CS11" s="10">
        <f t="shared" si="46"/>
        <v>1</v>
      </c>
      <c r="CT11" s="2">
        <f t="shared" si="11"/>
        <v>0.27777777777777779</v>
      </c>
      <c r="CU11">
        <v>0</v>
      </c>
      <c r="CV11">
        <v>0</v>
      </c>
      <c r="CW11" s="10">
        <f t="shared" si="47"/>
        <v>0</v>
      </c>
      <c r="CX11" s="2">
        <f t="shared" si="12"/>
        <v>0</v>
      </c>
      <c r="CY11">
        <v>1</v>
      </c>
      <c r="CZ11">
        <v>1</v>
      </c>
      <c r="DA11" s="10">
        <f t="shared" si="48"/>
        <v>0</v>
      </c>
      <c r="DB11" s="2">
        <f t="shared" si="13"/>
        <v>0</v>
      </c>
      <c r="DC11">
        <v>3</v>
      </c>
      <c r="DD11">
        <v>0</v>
      </c>
      <c r="DE11" s="10">
        <f t="shared" si="49"/>
        <v>3</v>
      </c>
      <c r="DF11" s="2">
        <f t="shared" si="14"/>
        <v>0.83333333333333326</v>
      </c>
      <c r="DG11">
        <v>0</v>
      </c>
      <c r="DH11">
        <v>0</v>
      </c>
      <c r="DI11" s="10">
        <f t="shared" si="50"/>
        <v>0</v>
      </c>
      <c r="DJ11" s="2">
        <f t="shared" si="15"/>
        <v>0</v>
      </c>
      <c r="DK11">
        <v>4</v>
      </c>
      <c r="DL11">
        <v>3</v>
      </c>
      <c r="DM11" s="10">
        <f t="shared" si="51"/>
        <v>1</v>
      </c>
      <c r="DN11" s="2">
        <f t="shared" si="16"/>
        <v>0.27777777777777779</v>
      </c>
      <c r="DO11">
        <v>2</v>
      </c>
      <c r="DP11">
        <v>0</v>
      </c>
      <c r="DQ11" s="10">
        <f t="shared" si="52"/>
        <v>2</v>
      </c>
      <c r="DR11" s="2">
        <f t="shared" si="17"/>
        <v>0.55555555555555558</v>
      </c>
      <c r="DS11">
        <v>0</v>
      </c>
      <c r="DT11">
        <v>0</v>
      </c>
      <c r="DU11" s="10">
        <f t="shared" si="53"/>
        <v>0</v>
      </c>
      <c r="DV11" s="2">
        <f t="shared" si="18"/>
        <v>0</v>
      </c>
      <c r="DW11">
        <v>4</v>
      </c>
      <c r="DX11">
        <v>2</v>
      </c>
      <c r="DY11" s="10">
        <f t="shared" si="54"/>
        <v>2</v>
      </c>
      <c r="DZ11" s="2">
        <f t="shared" si="19"/>
        <v>0.55555555555555558</v>
      </c>
      <c r="EA11">
        <f t="shared" si="55"/>
        <v>30</v>
      </c>
      <c r="EB11">
        <f t="shared" si="56"/>
        <v>18</v>
      </c>
      <c r="EC11" s="10">
        <f t="shared" si="57"/>
        <v>12</v>
      </c>
      <c r="ED11" s="2">
        <f t="shared" si="20"/>
        <v>3.333333333333333</v>
      </c>
      <c r="EE11" s="10">
        <v>632</v>
      </c>
      <c r="EF11" s="10">
        <v>0</v>
      </c>
      <c r="EG11" s="10">
        <f t="shared" si="58"/>
        <v>632</v>
      </c>
      <c r="EH11" s="2">
        <f t="shared" si="59"/>
        <v>175.55555555555554</v>
      </c>
      <c r="EI11">
        <v>0</v>
      </c>
      <c r="EJ11">
        <v>0</v>
      </c>
      <c r="EK11">
        <f t="shared" si="60"/>
        <v>0</v>
      </c>
      <c r="EL11" s="2">
        <f t="shared" si="61"/>
        <v>0</v>
      </c>
      <c r="EM11">
        <v>0</v>
      </c>
      <c r="EN11">
        <v>0</v>
      </c>
      <c r="EO11">
        <f t="shared" si="62"/>
        <v>0</v>
      </c>
      <c r="EP11" s="2">
        <f t="shared" si="63"/>
        <v>0</v>
      </c>
      <c r="EQ11" s="5"/>
      <c r="ER11" s="2">
        <v>0</v>
      </c>
    </row>
    <row r="12" spans="1:148" x14ac:dyDescent="0.2">
      <c r="A12" t="s">
        <v>11</v>
      </c>
      <c r="B12" t="s">
        <v>31</v>
      </c>
      <c r="C12" s="1">
        <v>72.900000000000006</v>
      </c>
      <c r="D12" s="1">
        <v>64</v>
      </c>
      <c r="E12" s="1">
        <f t="shared" si="21"/>
        <v>8.9000000000000057</v>
      </c>
      <c r="F12">
        <v>12</v>
      </c>
      <c r="G12" t="s">
        <v>26</v>
      </c>
      <c r="H12" s="2">
        <v>-11.083</v>
      </c>
      <c r="I12" s="2">
        <f t="shared" si="22"/>
        <v>11.083</v>
      </c>
      <c r="J12" s="2">
        <v>-2.2244999999999999</v>
      </c>
      <c r="K12" s="2">
        <v>-3.4291</v>
      </c>
      <c r="L12" s="2">
        <v>-12.104636360123701</v>
      </c>
      <c r="M12" s="2">
        <f t="shared" si="23"/>
        <v>12.104636360123701</v>
      </c>
      <c r="N12" s="2">
        <v>-0.43913399536321401</v>
      </c>
      <c r="O12" s="2">
        <v>-3.4856015610509798</v>
      </c>
      <c r="P12" s="1">
        <v>2.0524132137559401</v>
      </c>
      <c r="Q12" s="1">
        <v>9.6483899999999991</v>
      </c>
      <c r="R12" s="1">
        <v>9.6483899999999991</v>
      </c>
      <c r="S12" s="1">
        <v>3.5546700000000002</v>
      </c>
      <c r="T12" s="1">
        <v>2.8</v>
      </c>
      <c r="U12" s="1">
        <v>70.920899742967194</v>
      </c>
      <c r="V12" s="1">
        <v>84.724307432613003</v>
      </c>
      <c r="W12" s="1">
        <v>21.999511048962901</v>
      </c>
      <c r="X12" s="2">
        <f t="shared" si="24"/>
        <v>0.25965996908809913</v>
      </c>
      <c r="Y12" s="1">
        <v>36.011104395623803</v>
      </c>
      <c r="Z12" s="1">
        <v>7.5950692907133801</v>
      </c>
      <c r="AA12" s="2">
        <f t="shared" si="25"/>
        <v>0.2109090909090908</v>
      </c>
      <c r="AB12" s="1">
        <v>48.713203036989299</v>
      </c>
      <c r="AC12" s="1">
        <v>13.094947052954099</v>
      </c>
      <c r="AD12" s="2">
        <f t="shared" si="26"/>
        <v>0.26881720430107497</v>
      </c>
      <c r="AE12" s="1">
        <v>44.522819980043899</v>
      </c>
      <c r="AF12" s="1">
        <v>5.63082723277026</v>
      </c>
      <c r="AG12" s="2">
        <f t="shared" si="27"/>
        <v>0.12647058823529417</v>
      </c>
      <c r="AH12" s="1">
        <v>40.201487452569097</v>
      </c>
      <c r="AI12" s="1">
        <v>15.059189110897201</v>
      </c>
      <c r="AJ12" s="2">
        <f t="shared" si="28"/>
        <v>0.37459283387622105</v>
      </c>
      <c r="AK12" s="1">
        <v>43.6061736863372</v>
      </c>
      <c r="AL12" s="1">
        <v>12.5711491708359</v>
      </c>
      <c r="AM12" s="2">
        <f t="shared" si="29"/>
        <v>0.28828828828828718</v>
      </c>
      <c r="AN12" s="1">
        <v>41.118133746275902</v>
      </c>
      <c r="AO12" s="1">
        <v>8.1188671728315391</v>
      </c>
      <c r="AP12" s="2">
        <f t="shared" si="30"/>
        <v>0.19745222929936285</v>
      </c>
      <c r="AQ12">
        <v>1</v>
      </c>
      <c r="AR12">
        <v>0</v>
      </c>
      <c r="AS12" s="10">
        <f t="shared" si="31"/>
        <v>1</v>
      </c>
      <c r="AT12" s="2">
        <f t="shared" si="32"/>
        <v>0.35714285714285715</v>
      </c>
      <c r="AU12">
        <v>1</v>
      </c>
      <c r="AV12">
        <v>1</v>
      </c>
      <c r="AW12" s="10">
        <f t="shared" si="33"/>
        <v>0</v>
      </c>
      <c r="AX12" s="2">
        <f t="shared" si="0"/>
        <v>0</v>
      </c>
      <c r="AY12">
        <v>1</v>
      </c>
      <c r="AZ12">
        <v>1</v>
      </c>
      <c r="BA12" s="10">
        <f t="shared" si="34"/>
        <v>0</v>
      </c>
      <c r="BB12" s="2">
        <f t="shared" si="1"/>
        <v>0</v>
      </c>
      <c r="BC12">
        <v>0</v>
      </c>
      <c r="BD12">
        <v>0</v>
      </c>
      <c r="BE12" s="10">
        <f t="shared" si="35"/>
        <v>0</v>
      </c>
      <c r="BF12" s="2">
        <f t="shared" si="2"/>
        <v>0</v>
      </c>
      <c r="BG12">
        <v>3</v>
      </c>
      <c r="BH12">
        <v>0</v>
      </c>
      <c r="BI12" s="10">
        <f t="shared" si="36"/>
        <v>3</v>
      </c>
      <c r="BJ12" s="2">
        <f t="shared" si="3"/>
        <v>1.0714285714285714</v>
      </c>
      <c r="BK12">
        <v>2</v>
      </c>
      <c r="BL12">
        <v>1</v>
      </c>
      <c r="BM12" s="10">
        <f t="shared" si="37"/>
        <v>1</v>
      </c>
      <c r="BN12" s="2">
        <f t="shared" si="4"/>
        <v>0.35714285714285715</v>
      </c>
      <c r="BO12">
        <v>1</v>
      </c>
      <c r="BP12">
        <v>1</v>
      </c>
      <c r="BQ12" s="10">
        <f t="shared" si="38"/>
        <v>0</v>
      </c>
      <c r="BR12" s="2">
        <f t="shared" si="5"/>
        <v>0</v>
      </c>
      <c r="BS12">
        <v>2</v>
      </c>
      <c r="BT12">
        <v>2</v>
      </c>
      <c r="BU12" s="10">
        <f t="shared" si="39"/>
        <v>0</v>
      </c>
      <c r="BV12" s="2">
        <f t="shared" si="6"/>
        <v>0</v>
      </c>
      <c r="BW12">
        <v>1</v>
      </c>
      <c r="BX12">
        <v>1</v>
      </c>
      <c r="BY12" s="10">
        <f t="shared" si="40"/>
        <v>0</v>
      </c>
      <c r="BZ12" s="2">
        <f t="shared" si="7"/>
        <v>0</v>
      </c>
      <c r="CA12">
        <v>1</v>
      </c>
      <c r="CB12">
        <v>0</v>
      </c>
      <c r="CC12" s="10">
        <f t="shared" si="41"/>
        <v>1</v>
      </c>
      <c r="CD12" s="2">
        <f t="shared" si="8"/>
        <v>0.35714285714285715</v>
      </c>
      <c r="CE12">
        <v>0</v>
      </c>
      <c r="CF12">
        <v>0</v>
      </c>
      <c r="CG12" s="10">
        <f t="shared" si="42"/>
        <v>0</v>
      </c>
      <c r="CH12" s="2">
        <f t="shared" si="43"/>
        <v>0</v>
      </c>
      <c r="CI12">
        <v>1</v>
      </c>
      <c r="CJ12">
        <v>1</v>
      </c>
      <c r="CK12" s="10">
        <f t="shared" si="44"/>
        <v>0</v>
      </c>
      <c r="CL12" s="2">
        <f t="shared" si="9"/>
        <v>0</v>
      </c>
      <c r="CM12">
        <v>0</v>
      </c>
      <c r="CN12">
        <v>0</v>
      </c>
      <c r="CO12" s="10">
        <f t="shared" si="45"/>
        <v>0</v>
      </c>
      <c r="CP12" s="2">
        <f t="shared" si="10"/>
        <v>0</v>
      </c>
      <c r="CQ12">
        <v>0</v>
      </c>
      <c r="CR12">
        <v>0</v>
      </c>
      <c r="CS12" s="10">
        <f t="shared" si="46"/>
        <v>0</v>
      </c>
      <c r="CT12" s="2">
        <f t="shared" si="11"/>
        <v>0</v>
      </c>
      <c r="CU12">
        <v>1</v>
      </c>
      <c r="CV12">
        <v>1</v>
      </c>
      <c r="CW12" s="10">
        <f t="shared" si="47"/>
        <v>0</v>
      </c>
      <c r="CX12" s="2">
        <f t="shared" si="12"/>
        <v>0</v>
      </c>
      <c r="CY12">
        <v>2</v>
      </c>
      <c r="CZ12">
        <v>1</v>
      </c>
      <c r="DA12" s="10">
        <f t="shared" si="48"/>
        <v>1</v>
      </c>
      <c r="DB12" s="2">
        <f t="shared" si="13"/>
        <v>0.35714285714285715</v>
      </c>
      <c r="DC12">
        <v>1</v>
      </c>
      <c r="DD12">
        <v>1</v>
      </c>
      <c r="DE12" s="10">
        <f t="shared" si="49"/>
        <v>0</v>
      </c>
      <c r="DF12" s="2">
        <f t="shared" si="14"/>
        <v>0</v>
      </c>
      <c r="DG12">
        <v>0</v>
      </c>
      <c r="DH12">
        <v>0</v>
      </c>
      <c r="DI12" s="10">
        <f t="shared" si="50"/>
        <v>0</v>
      </c>
      <c r="DJ12" s="2">
        <f t="shared" si="15"/>
        <v>0</v>
      </c>
      <c r="DK12">
        <v>2</v>
      </c>
      <c r="DL12">
        <v>0</v>
      </c>
      <c r="DM12" s="10">
        <f t="shared" si="51"/>
        <v>2</v>
      </c>
      <c r="DN12" s="2">
        <f t="shared" si="16"/>
        <v>0.7142857142857143</v>
      </c>
      <c r="DO12">
        <v>2</v>
      </c>
      <c r="DP12">
        <v>1</v>
      </c>
      <c r="DQ12" s="10">
        <f t="shared" si="52"/>
        <v>1</v>
      </c>
      <c r="DR12" s="2">
        <f t="shared" si="17"/>
        <v>0.35714285714285715</v>
      </c>
      <c r="DS12">
        <v>0</v>
      </c>
      <c r="DT12">
        <v>0</v>
      </c>
      <c r="DU12" s="10">
        <f t="shared" si="53"/>
        <v>0</v>
      </c>
      <c r="DV12" s="2">
        <f t="shared" si="18"/>
        <v>0</v>
      </c>
      <c r="DW12">
        <v>3</v>
      </c>
      <c r="DX12">
        <v>1</v>
      </c>
      <c r="DY12" s="10">
        <f t="shared" si="54"/>
        <v>2</v>
      </c>
      <c r="DZ12" s="2">
        <f t="shared" si="19"/>
        <v>0.7142857142857143</v>
      </c>
      <c r="EA12">
        <f t="shared" si="55"/>
        <v>25</v>
      </c>
      <c r="EB12">
        <f t="shared" si="56"/>
        <v>13</v>
      </c>
      <c r="EC12" s="10">
        <f t="shared" si="57"/>
        <v>12</v>
      </c>
      <c r="ED12" s="2">
        <f t="shared" si="20"/>
        <v>4.2857142857142856</v>
      </c>
      <c r="EE12" s="10">
        <v>1982.5</v>
      </c>
      <c r="EF12" s="10">
        <v>720</v>
      </c>
      <c r="EG12" s="10">
        <f t="shared" si="58"/>
        <v>1262.5</v>
      </c>
      <c r="EH12" s="2">
        <f t="shared" si="59"/>
        <v>450.89285714285717</v>
      </c>
      <c r="EI12">
        <v>1</v>
      </c>
      <c r="EJ12">
        <v>0</v>
      </c>
      <c r="EK12">
        <f t="shared" si="60"/>
        <v>1</v>
      </c>
      <c r="EL12" s="2">
        <f t="shared" si="61"/>
        <v>0.35714285714285715</v>
      </c>
      <c r="EM12">
        <v>1</v>
      </c>
      <c r="EN12">
        <v>0</v>
      </c>
      <c r="EO12">
        <f t="shared" si="62"/>
        <v>1</v>
      </c>
      <c r="EP12" s="2">
        <f t="shared" si="63"/>
        <v>0.35714285714285715</v>
      </c>
      <c r="EQ12" s="2">
        <v>4.1552427953452001E-2</v>
      </c>
      <c r="ER12" s="5"/>
    </row>
    <row r="13" spans="1:148" x14ac:dyDescent="0.2">
      <c r="A13" t="s">
        <v>21</v>
      </c>
      <c r="B13" t="s">
        <v>32</v>
      </c>
      <c r="C13" s="1">
        <v>53.8</v>
      </c>
      <c r="D13" s="1">
        <v>46</v>
      </c>
      <c r="E13" s="1">
        <f t="shared" si="21"/>
        <v>7.7999999999999972</v>
      </c>
      <c r="F13">
        <v>6</v>
      </c>
      <c r="G13" t="s">
        <v>26</v>
      </c>
      <c r="H13" s="2">
        <v>-10.83</v>
      </c>
      <c r="I13" s="2">
        <f t="shared" si="22"/>
        <v>10.83</v>
      </c>
      <c r="J13" s="2">
        <v>-2.2311000000000001</v>
      </c>
      <c r="K13" s="2">
        <v>-6.3457999999999997</v>
      </c>
      <c r="L13" s="2">
        <v>-9.7169550632911204</v>
      </c>
      <c r="M13" s="2">
        <f t="shared" si="23"/>
        <v>9.7169550632911204</v>
      </c>
      <c r="N13" s="2">
        <v>-1.2245291772151901</v>
      </c>
      <c r="O13" s="2">
        <v>-3.9264212025316501</v>
      </c>
      <c r="P13" s="1">
        <v>2.8475603593251502</v>
      </c>
      <c r="Q13" s="1">
        <v>7.1093400000000004</v>
      </c>
      <c r="R13" s="1">
        <v>7.1093400000000004</v>
      </c>
      <c r="S13" s="1">
        <v>5.5859100000000002</v>
      </c>
      <c r="T13" s="1">
        <v>2.6</v>
      </c>
      <c r="U13" s="1">
        <v>55.8223627395666</v>
      </c>
      <c r="V13" s="1">
        <v>62.070049031002398</v>
      </c>
      <c r="W13" s="1">
        <v>7.0712714085952104</v>
      </c>
      <c r="X13" s="2">
        <f t="shared" si="24"/>
        <v>0.1139240506329114</v>
      </c>
      <c r="Y13" s="1">
        <v>28.154136163851302</v>
      </c>
      <c r="Z13" s="1">
        <v>0</v>
      </c>
      <c r="AA13" s="2">
        <f t="shared" si="25"/>
        <v>0</v>
      </c>
      <c r="AB13" s="1">
        <v>33.9159128671511</v>
      </c>
      <c r="AC13" s="1">
        <v>6.9403219380656704</v>
      </c>
      <c r="AD13" s="2">
        <f t="shared" si="26"/>
        <v>0.20463320463320467</v>
      </c>
      <c r="AE13" s="1">
        <v>30.773125574442101</v>
      </c>
      <c r="AF13" s="1">
        <v>0.26189894105908201</v>
      </c>
      <c r="AG13" s="2">
        <f t="shared" si="27"/>
        <v>8.510638297872351E-3</v>
      </c>
      <c r="AH13" s="1">
        <v>31.2969234565603</v>
      </c>
      <c r="AI13" s="1">
        <v>6.6784229970065896</v>
      </c>
      <c r="AJ13" s="2">
        <f t="shared" si="28"/>
        <v>0.21338912133891208</v>
      </c>
      <c r="AK13" s="1">
        <v>34.0468623376807</v>
      </c>
      <c r="AL13" s="1">
        <v>3.7975346453566901</v>
      </c>
      <c r="AM13" s="2">
        <f t="shared" si="29"/>
        <v>0.11153846153846143</v>
      </c>
      <c r="AN13" s="1">
        <v>28.023186693321801</v>
      </c>
      <c r="AO13" s="1">
        <v>3.1427872927089799</v>
      </c>
      <c r="AP13" s="2">
        <f t="shared" si="30"/>
        <v>0.11214953271028012</v>
      </c>
      <c r="AQ13">
        <v>1</v>
      </c>
      <c r="AR13">
        <v>1</v>
      </c>
      <c r="AS13" s="10">
        <f t="shared" si="31"/>
        <v>0</v>
      </c>
      <c r="AT13" s="2">
        <f t="shared" si="32"/>
        <v>0</v>
      </c>
      <c r="AU13">
        <v>1</v>
      </c>
      <c r="AV13">
        <v>1</v>
      </c>
      <c r="AW13" s="10">
        <f t="shared" si="33"/>
        <v>0</v>
      </c>
      <c r="AX13" s="2">
        <f t="shared" si="0"/>
        <v>0</v>
      </c>
      <c r="AY13">
        <v>1</v>
      </c>
      <c r="AZ13">
        <v>1</v>
      </c>
      <c r="BA13" s="10">
        <f t="shared" si="34"/>
        <v>0</v>
      </c>
      <c r="BB13" s="2">
        <f t="shared" si="1"/>
        <v>0</v>
      </c>
      <c r="BC13">
        <v>2</v>
      </c>
      <c r="BD13">
        <v>1</v>
      </c>
      <c r="BE13" s="10">
        <f t="shared" si="35"/>
        <v>1</v>
      </c>
      <c r="BF13" s="2">
        <f t="shared" si="2"/>
        <v>0.38461538461538458</v>
      </c>
      <c r="BG13">
        <v>2</v>
      </c>
      <c r="BH13">
        <v>2</v>
      </c>
      <c r="BI13" s="10">
        <f t="shared" si="36"/>
        <v>0</v>
      </c>
      <c r="BJ13" s="2">
        <f t="shared" si="3"/>
        <v>0</v>
      </c>
      <c r="BK13">
        <v>4</v>
      </c>
      <c r="BL13">
        <v>4</v>
      </c>
      <c r="BM13" s="10">
        <f t="shared" si="37"/>
        <v>0</v>
      </c>
      <c r="BN13" s="2">
        <f t="shared" si="4"/>
        <v>0</v>
      </c>
      <c r="BO13">
        <v>3</v>
      </c>
      <c r="BP13">
        <v>3</v>
      </c>
      <c r="BQ13" s="10">
        <f t="shared" si="38"/>
        <v>0</v>
      </c>
      <c r="BR13" s="2">
        <f t="shared" si="5"/>
        <v>0</v>
      </c>
      <c r="BS13">
        <v>3</v>
      </c>
      <c r="BT13">
        <v>3</v>
      </c>
      <c r="BU13" s="10">
        <f t="shared" si="39"/>
        <v>0</v>
      </c>
      <c r="BV13" s="2">
        <f t="shared" si="6"/>
        <v>0</v>
      </c>
      <c r="BW13">
        <v>3</v>
      </c>
      <c r="BX13">
        <v>3</v>
      </c>
      <c r="BY13" s="10">
        <f t="shared" si="40"/>
        <v>0</v>
      </c>
      <c r="BZ13" s="2">
        <f t="shared" si="7"/>
        <v>0</v>
      </c>
      <c r="CA13">
        <v>3</v>
      </c>
      <c r="CB13">
        <v>2</v>
      </c>
      <c r="CC13" s="10">
        <f t="shared" si="41"/>
        <v>1</v>
      </c>
      <c r="CD13" s="2">
        <f t="shared" si="8"/>
        <v>0.38461538461538458</v>
      </c>
      <c r="CE13">
        <v>0</v>
      </c>
      <c r="CF13">
        <v>0</v>
      </c>
      <c r="CG13" s="10">
        <f t="shared" si="42"/>
        <v>0</v>
      </c>
      <c r="CH13" s="2">
        <f t="shared" si="43"/>
        <v>0</v>
      </c>
      <c r="CI13">
        <v>1</v>
      </c>
      <c r="CJ13">
        <v>1</v>
      </c>
      <c r="CK13" s="10">
        <f t="shared" si="44"/>
        <v>0</v>
      </c>
      <c r="CL13" s="2">
        <f t="shared" si="9"/>
        <v>0</v>
      </c>
      <c r="CM13">
        <v>0</v>
      </c>
      <c r="CN13">
        <v>0</v>
      </c>
      <c r="CO13" s="10">
        <f t="shared" si="45"/>
        <v>0</v>
      </c>
      <c r="CP13" s="2">
        <f t="shared" si="10"/>
        <v>0</v>
      </c>
      <c r="CQ13">
        <v>1</v>
      </c>
      <c r="CR13">
        <v>1</v>
      </c>
      <c r="CS13" s="10">
        <f t="shared" si="46"/>
        <v>0</v>
      </c>
      <c r="CT13" s="2">
        <f t="shared" si="11"/>
        <v>0</v>
      </c>
      <c r="CU13">
        <v>0</v>
      </c>
      <c r="CV13">
        <v>0</v>
      </c>
      <c r="CW13" s="10">
        <f t="shared" si="47"/>
        <v>0</v>
      </c>
      <c r="CX13" s="2">
        <f t="shared" si="12"/>
        <v>0</v>
      </c>
      <c r="CY13">
        <v>3</v>
      </c>
      <c r="CZ13">
        <v>3</v>
      </c>
      <c r="DA13" s="10">
        <f t="shared" si="48"/>
        <v>0</v>
      </c>
      <c r="DB13" s="2">
        <f t="shared" si="13"/>
        <v>0</v>
      </c>
      <c r="DC13">
        <v>1</v>
      </c>
      <c r="DD13">
        <v>0</v>
      </c>
      <c r="DE13" s="10">
        <f t="shared" si="49"/>
        <v>1</v>
      </c>
      <c r="DF13" s="2">
        <f t="shared" si="14"/>
        <v>0.38461538461538458</v>
      </c>
      <c r="DG13">
        <v>0</v>
      </c>
      <c r="DH13">
        <v>0</v>
      </c>
      <c r="DI13" s="10">
        <f t="shared" si="50"/>
        <v>0</v>
      </c>
      <c r="DJ13" s="2">
        <f t="shared" si="15"/>
        <v>0</v>
      </c>
      <c r="DK13">
        <v>1</v>
      </c>
      <c r="DL13">
        <v>0</v>
      </c>
      <c r="DM13" s="10">
        <f t="shared" si="51"/>
        <v>1</v>
      </c>
      <c r="DN13" s="2">
        <f t="shared" si="16"/>
        <v>0.38461538461538458</v>
      </c>
      <c r="DO13">
        <v>0</v>
      </c>
      <c r="DP13">
        <v>0</v>
      </c>
      <c r="DQ13" s="10">
        <f t="shared" si="52"/>
        <v>0</v>
      </c>
      <c r="DR13" s="2">
        <f t="shared" si="17"/>
        <v>0</v>
      </c>
      <c r="DS13">
        <v>0</v>
      </c>
      <c r="DT13">
        <v>0</v>
      </c>
      <c r="DU13" s="10">
        <f t="shared" si="53"/>
        <v>0</v>
      </c>
      <c r="DV13" s="2">
        <f t="shared" si="18"/>
        <v>0</v>
      </c>
      <c r="DW13">
        <v>4</v>
      </c>
      <c r="DX13">
        <v>4</v>
      </c>
      <c r="DY13" s="10">
        <f t="shared" si="54"/>
        <v>0</v>
      </c>
      <c r="DZ13" s="2">
        <f t="shared" si="19"/>
        <v>0</v>
      </c>
      <c r="EA13">
        <f t="shared" si="55"/>
        <v>34</v>
      </c>
      <c r="EB13">
        <f t="shared" si="56"/>
        <v>30</v>
      </c>
      <c r="EC13" s="10">
        <f t="shared" si="57"/>
        <v>4</v>
      </c>
      <c r="ED13" s="2">
        <f t="shared" si="20"/>
        <v>1.5384615384615383</v>
      </c>
      <c r="EE13" s="10">
        <v>700</v>
      </c>
      <c r="EF13" s="10">
        <v>550</v>
      </c>
      <c r="EG13" s="10">
        <f t="shared" si="58"/>
        <v>150</v>
      </c>
      <c r="EH13" s="2">
        <f t="shared" si="59"/>
        <v>57.692307692307693</v>
      </c>
      <c r="EI13">
        <v>4</v>
      </c>
      <c r="EJ13">
        <v>0</v>
      </c>
      <c r="EK13">
        <f t="shared" si="60"/>
        <v>4</v>
      </c>
      <c r="EL13" s="2">
        <f t="shared" si="61"/>
        <v>1.5384615384615383</v>
      </c>
      <c r="EM13">
        <v>2</v>
      </c>
      <c r="EN13">
        <v>0</v>
      </c>
      <c r="EO13">
        <f t="shared" si="62"/>
        <v>2</v>
      </c>
      <c r="EP13" s="2">
        <f t="shared" si="63"/>
        <v>0.76923076923076916</v>
      </c>
      <c r="EQ13" s="2">
        <v>2.1679112921475001E-2</v>
      </c>
      <c r="ER13" s="2">
        <v>0</v>
      </c>
    </row>
    <row r="14" spans="1:148" x14ac:dyDescent="0.2">
      <c r="A14" t="s">
        <v>18</v>
      </c>
      <c r="B14" t="s">
        <v>31</v>
      </c>
      <c r="C14" s="1">
        <v>57.4</v>
      </c>
      <c r="D14" s="1">
        <v>40</v>
      </c>
      <c r="E14" s="1">
        <f t="shared" si="21"/>
        <v>17.399999999999999</v>
      </c>
      <c r="F14">
        <v>12</v>
      </c>
      <c r="G14" t="s">
        <v>26</v>
      </c>
      <c r="H14" s="2">
        <v>-10.206</v>
      </c>
      <c r="I14" s="2">
        <f t="shared" si="22"/>
        <v>10.206</v>
      </c>
      <c r="J14" s="2">
        <v>-2.3311000000000002</v>
      </c>
      <c r="K14" s="2">
        <v>-4.2018000000000004</v>
      </c>
      <c r="L14" s="2">
        <v>-9.9496076614699493</v>
      </c>
      <c r="M14" s="2">
        <f t="shared" si="23"/>
        <v>9.9496076614699493</v>
      </c>
      <c r="N14" s="2">
        <v>-1.2116565256124701</v>
      </c>
      <c r="O14" s="2">
        <v>-4.1872647884188501</v>
      </c>
      <c r="P14" s="1">
        <v>1.1498260738042101</v>
      </c>
      <c r="Q14" s="1">
        <v>9.6483899999999991</v>
      </c>
      <c r="R14" s="1">
        <v>10.1562</v>
      </c>
      <c r="S14" s="1">
        <v>6.6015300000000003</v>
      </c>
      <c r="T14" s="1">
        <v>2.2999999999999998</v>
      </c>
      <c r="U14" s="1">
        <v>39.635731181335501</v>
      </c>
      <c r="V14" s="1">
        <v>176.38893680329201</v>
      </c>
      <c r="W14" s="1">
        <v>30.904075044971599</v>
      </c>
      <c r="X14" s="2">
        <f t="shared" si="24"/>
        <v>0.17520415738678471</v>
      </c>
      <c r="Y14" s="1">
        <v>89.438488371676499</v>
      </c>
      <c r="Z14" s="1">
        <v>12.833048111895</v>
      </c>
      <c r="AA14" s="2">
        <f t="shared" si="25"/>
        <v>0.14348462664714476</v>
      </c>
      <c r="AB14" s="1">
        <v>86.9504484316152</v>
      </c>
      <c r="AC14" s="1">
        <v>15.5829869930154</v>
      </c>
      <c r="AD14" s="2">
        <f t="shared" si="26"/>
        <v>0.1792168674698798</v>
      </c>
      <c r="AE14" s="1">
        <v>84.593357962083502</v>
      </c>
      <c r="AF14" s="1">
        <v>8.1188671728315391</v>
      </c>
      <c r="AG14" s="2">
        <f t="shared" si="27"/>
        <v>9.5975232198142357E-2</v>
      </c>
      <c r="AH14" s="1">
        <v>91.795578841208197</v>
      </c>
      <c r="AI14" s="1">
        <v>20.297167932078899</v>
      </c>
      <c r="AJ14" s="2">
        <f t="shared" si="28"/>
        <v>0.22111269614836007</v>
      </c>
      <c r="AK14" s="1">
        <v>82.105318022022203</v>
      </c>
      <c r="AL14" s="1">
        <v>8.6426650549497008</v>
      </c>
      <c r="AM14" s="2">
        <f t="shared" si="29"/>
        <v>0.10526315789473678</v>
      </c>
      <c r="AN14" s="1">
        <v>94.283618781269496</v>
      </c>
      <c r="AO14" s="1">
        <v>19.7733700499607</v>
      </c>
      <c r="AP14" s="2">
        <f t="shared" si="30"/>
        <v>0.20972222222222237</v>
      </c>
      <c r="AQ14">
        <v>1</v>
      </c>
      <c r="AR14">
        <v>1</v>
      </c>
      <c r="AS14" s="10">
        <f t="shared" si="31"/>
        <v>0</v>
      </c>
      <c r="AT14" s="2">
        <f t="shared" si="32"/>
        <v>0</v>
      </c>
      <c r="AU14">
        <v>3</v>
      </c>
      <c r="AV14">
        <v>2</v>
      </c>
      <c r="AW14" s="10">
        <f t="shared" si="33"/>
        <v>1</v>
      </c>
      <c r="AX14" s="2">
        <f t="shared" si="0"/>
        <v>0.43478260869565222</v>
      </c>
      <c r="AY14">
        <v>2</v>
      </c>
      <c r="AZ14">
        <v>1</v>
      </c>
      <c r="BA14" s="10">
        <f t="shared" si="34"/>
        <v>1</v>
      </c>
      <c r="BB14" s="2">
        <f t="shared" si="1"/>
        <v>0.43478260869565222</v>
      </c>
      <c r="BC14">
        <v>3</v>
      </c>
      <c r="BD14">
        <v>1</v>
      </c>
      <c r="BE14" s="10">
        <f t="shared" si="35"/>
        <v>2</v>
      </c>
      <c r="BF14" s="2">
        <f t="shared" si="2"/>
        <v>0.86956521739130443</v>
      </c>
      <c r="BG14">
        <v>0</v>
      </c>
      <c r="BH14">
        <v>0</v>
      </c>
      <c r="BI14" s="10">
        <f t="shared" si="36"/>
        <v>0</v>
      </c>
      <c r="BJ14" s="2">
        <f t="shared" si="3"/>
        <v>0</v>
      </c>
      <c r="BK14">
        <v>4</v>
      </c>
      <c r="BL14">
        <v>3</v>
      </c>
      <c r="BM14" s="10">
        <f t="shared" si="37"/>
        <v>1</v>
      </c>
      <c r="BN14" s="2">
        <f t="shared" si="4"/>
        <v>0.43478260869565222</v>
      </c>
      <c r="BO14">
        <v>3</v>
      </c>
      <c r="BP14">
        <v>3</v>
      </c>
      <c r="BQ14" s="10">
        <f t="shared" si="38"/>
        <v>0</v>
      </c>
      <c r="BR14" s="2">
        <f t="shared" si="5"/>
        <v>0</v>
      </c>
      <c r="BS14">
        <v>3</v>
      </c>
      <c r="BT14">
        <v>3</v>
      </c>
      <c r="BU14" s="10">
        <f t="shared" si="39"/>
        <v>0</v>
      </c>
      <c r="BV14" s="2">
        <f t="shared" si="6"/>
        <v>0</v>
      </c>
      <c r="BW14">
        <v>2</v>
      </c>
      <c r="BX14">
        <v>2</v>
      </c>
      <c r="BY14" s="10">
        <f t="shared" si="40"/>
        <v>0</v>
      </c>
      <c r="BZ14" s="2">
        <f t="shared" si="7"/>
        <v>0</v>
      </c>
      <c r="CA14">
        <v>2</v>
      </c>
      <c r="CB14">
        <v>2</v>
      </c>
      <c r="CC14" s="10">
        <f t="shared" si="41"/>
        <v>0</v>
      </c>
      <c r="CD14" s="2">
        <f t="shared" si="8"/>
        <v>0</v>
      </c>
      <c r="CE14">
        <v>2</v>
      </c>
      <c r="CF14">
        <v>1</v>
      </c>
      <c r="CG14" s="10">
        <f t="shared" si="42"/>
        <v>1</v>
      </c>
      <c r="CH14" s="2">
        <f t="shared" si="43"/>
        <v>0.43478260869565222</v>
      </c>
      <c r="CI14">
        <v>2</v>
      </c>
      <c r="CJ14">
        <v>2</v>
      </c>
      <c r="CK14" s="10">
        <f t="shared" si="44"/>
        <v>0</v>
      </c>
      <c r="CL14" s="2">
        <f t="shared" si="9"/>
        <v>0</v>
      </c>
      <c r="CM14">
        <v>0</v>
      </c>
      <c r="CN14">
        <v>0</v>
      </c>
      <c r="CO14" s="10">
        <f t="shared" si="45"/>
        <v>0</v>
      </c>
      <c r="CP14" s="2">
        <f t="shared" si="10"/>
        <v>0</v>
      </c>
      <c r="CQ14">
        <v>3</v>
      </c>
      <c r="CR14">
        <v>2</v>
      </c>
      <c r="CS14" s="10">
        <f t="shared" si="46"/>
        <v>1</v>
      </c>
      <c r="CT14" s="2">
        <f t="shared" si="11"/>
        <v>0.43478260869565222</v>
      </c>
      <c r="CU14">
        <v>1</v>
      </c>
      <c r="CV14">
        <v>1</v>
      </c>
      <c r="CW14" s="10">
        <f t="shared" si="47"/>
        <v>0</v>
      </c>
      <c r="CX14" s="2">
        <f t="shared" si="12"/>
        <v>0</v>
      </c>
      <c r="CY14">
        <v>3</v>
      </c>
      <c r="CZ14">
        <v>3</v>
      </c>
      <c r="DA14" s="10">
        <f t="shared" si="48"/>
        <v>0</v>
      </c>
      <c r="DB14" s="2">
        <f t="shared" si="13"/>
        <v>0</v>
      </c>
      <c r="DC14">
        <v>0</v>
      </c>
      <c r="DD14">
        <v>0</v>
      </c>
      <c r="DE14" s="10">
        <f t="shared" si="49"/>
        <v>0</v>
      </c>
      <c r="DF14" s="2">
        <f t="shared" si="14"/>
        <v>0</v>
      </c>
      <c r="DG14">
        <v>0</v>
      </c>
      <c r="DH14">
        <v>0</v>
      </c>
      <c r="DI14" s="10">
        <f t="shared" si="50"/>
        <v>0</v>
      </c>
      <c r="DJ14" s="2">
        <f t="shared" si="15"/>
        <v>0</v>
      </c>
      <c r="DK14">
        <v>0</v>
      </c>
      <c r="DL14">
        <v>0</v>
      </c>
      <c r="DM14" s="10">
        <f t="shared" si="51"/>
        <v>0</v>
      </c>
      <c r="DN14" s="2">
        <f t="shared" si="16"/>
        <v>0</v>
      </c>
      <c r="DO14">
        <v>0</v>
      </c>
      <c r="DP14">
        <v>0</v>
      </c>
      <c r="DQ14" s="10">
        <f t="shared" si="52"/>
        <v>0</v>
      </c>
      <c r="DR14" s="2">
        <f t="shared" si="17"/>
        <v>0</v>
      </c>
      <c r="DS14">
        <v>0</v>
      </c>
      <c r="DT14">
        <v>0</v>
      </c>
      <c r="DU14" s="10">
        <f t="shared" si="53"/>
        <v>0</v>
      </c>
      <c r="DV14" s="2">
        <f t="shared" si="18"/>
        <v>0</v>
      </c>
      <c r="DW14">
        <v>3</v>
      </c>
      <c r="DX14">
        <v>1</v>
      </c>
      <c r="DY14" s="10">
        <f t="shared" si="54"/>
        <v>2</v>
      </c>
      <c r="DZ14" s="2">
        <f t="shared" si="19"/>
        <v>0.86956521739130443</v>
      </c>
      <c r="EA14">
        <f t="shared" si="55"/>
        <v>37</v>
      </c>
      <c r="EB14">
        <f t="shared" si="56"/>
        <v>28</v>
      </c>
      <c r="EC14" s="10">
        <f t="shared" si="57"/>
        <v>9</v>
      </c>
      <c r="ED14" s="2">
        <f t="shared" si="20"/>
        <v>3.9130434782608701</v>
      </c>
      <c r="EE14" s="10">
        <v>872</v>
      </c>
      <c r="EF14" s="10">
        <v>300</v>
      </c>
      <c r="EG14" s="10">
        <f t="shared" si="58"/>
        <v>572</v>
      </c>
      <c r="EH14" s="2">
        <f t="shared" si="59"/>
        <v>248.69565217391306</v>
      </c>
      <c r="EI14">
        <v>1</v>
      </c>
      <c r="EJ14">
        <v>2</v>
      </c>
      <c r="EK14">
        <f t="shared" si="60"/>
        <v>-1</v>
      </c>
      <c r="EL14" s="2">
        <f t="shared" si="61"/>
        <v>-0.43478260869565222</v>
      </c>
      <c r="EM14">
        <v>2</v>
      </c>
      <c r="EN14">
        <v>0</v>
      </c>
      <c r="EO14">
        <f t="shared" si="62"/>
        <v>2</v>
      </c>
      <c r="EP14" s="2">
        <f t="shared" si="63"/>
        <v>0.86956521739130443</v>
      </c>
      <c r="EQ14" s="2">
        <v>0.101409700651944</v>
      </c>
      <c r="ER14" s="5"/>
    </row>
    <row r="15" spans="1:148" x14ac:dyDescent="0.2">
      <c r="A15" t="s">
        <v>15</v>
      </c>
      <c r="B15" t="s">
        <v>32</v>
      </c>
      <c r="C15" s="1">
        <v>58.1</v>
      </c>
      <c r="D15" s="1">
        <v>52</v>
      </c>
      <c r="E15" s="1">
        <f t="shared" si="21"/>
        <v>6.1000000000000014</v>
      </c>
      <c r="F15">
        <v>24</v>
      </c>
      <c r="G15" t="s">
        <v>26</v>
      </c>
      <c r="H15" s="2">
        <v>-9.8472000000000008</v>
      </c>
      <c r="I15" s="2">
        <f t="shared" si="22"/>
        <v>9.8472000000000008</v>
      </c>
      <c r="J15" s="2">
        <v>-3.6865000000000001</v>
      </c>
      <c r="K15" s="2">
        <v>-2.1231</v>
      </c>
      <c r="L15" s="2">
        <v>-9.8969595426452308</v>
      </c>
      <c r="M15" s="2">
        <f t="shared" si="23"/>
        <v>9.8969595426452308</v>
      </c>
      <c r="N15" s="2">
        <v>-0.78776458590853105</v>
      </c>
      <c r="O15" s="2">
        <v>-3.6921364894931701</v>
      </c>
      <c r="P15" s="1">
        <v>3.2980903565548401</v>
      </c>
      <c r="Q15" s="1">
        <v>8.6327700000000007</v>
      </c>
      <c r="R15" s="1">
        <v>9.6483899999999991</v>
      </c>
      <c r="S15" s="1">
        <v>4.57029</v>
      </c>
      <c r="T15" s="1">
        <v>2.9</v>
      </c>
      <c r="U15" s="1">
        <v>75.570185508067098</v>
      </c>
      <c r="V15" s="1">
        <v>105.938121658399</v>
      </c>
      <c r="W15" s="1">
        <v>17.285330109899402</v>
      </c>
      <c r="X15" s="2">
        <f t="shared" si="24"/>
        <v>0.16316440049443698</v>
      </c>
      <c r="Y15" s="1">
        <v>58.2725143856457</v>
      </c>
      <c r="Z15" s="1">
        <v>11.5235534065996</v>
      </c>
      <c r="AA15" s="2">
        <f t="shared" si="25"/>
        <v>0.19775280898876407</v>
      </c>
      <c r="AB15" s="1">
        <v>47.665607272752901</v>
      </c>
      <c r="AC15" s="1">
        <v>4.4522819980043904</v>
      </c>
      <c r="AD15" s="2">
        <f t="shared" si="26"/>
        <v>9.340659340659338E-2</v>
      </c>
      <c r="AE15" s="1">
        <v>53.0345355644641</v>
      </c>
      <c r="AF15" s="1">
        <v>0</v>
      </c>
      <c r="AG15" s="2">
        <f t="shared" si="27"/>
        <v>0</v>
      </c>
      <c r="AH15" s="1">
        <v>52.903586093934599</v>
      </c>
      <c r="AI15" s="1">
        <v>15.975835404604</v>
      </c>
      <c r="AJ15" s="2">
        <f t="shared" si="28"/>
        <v>0.30198019801980175</v>
      </c>
      <c r="AK15" s="1">
        <v>53.689282917111797</v>
      </c>
      <c r="AL15" s="1">
        <v>4.7141809390634801</v>
      </c>
      <c r="AM15" s="2">
        <f t="shared" si="29"/>
        <v>8.780487804878058E-2</v>
      </c>
      <c r="AN15" s="1">
        <v>52.248838741286797</v>
      </c>
      <c r="AO15" s="1">
        <v>11.2616544655405</v>
      </c>
      <c r="AP15" s="2">
        <f t="shared" si="30"/>
        <v>0.21553884711779425</v>
      </c>
      <c r="AQ15">
        <v>3</v>
      </c>
      <c r="AR15">
        <v>2</v>
      </c>
      <c r="AS15" s="10">
        <f t="shared" si="31"/>
        <v>1</v>
      </c>
      <c r="AT15" s="2">
        <f t="shared" si="32"/>
        <v>0.34482758620689657</v>
      </c>
      <c r="AU15">
        <v>3</v>
      </c>
      <c r="AV15">
        <v>2</v>
      </c>
      <c r="AW15" s="10">
        <f t="shared" si="33"/>
        <v>1</v>
      </c>
      <c r="AX15" s="2">
        <f t="shared" si="0"/>
        <v>0.34482758620689657</v>
      </c>
      <c r="AY15">
        <v>1</v>
      </c>
      <c r="AZ15">
        <v>0</v>
      </c>
      <c r="BA15" s="10">
        <f t="shared" si="34"/>
        <v>1</v>
      </c>
      <c r="BB15" s="2">
        <f t="shared" si="1"/>
        <v>0.34482758620689657</v>
      </c>
      <c r="BC15">
        <v>2</v>
      </c>
      <c r="BD15">
        <v>0</v>
      </c>
      <c r="BE15" s="10">
        <f t="shared" si="35"/>
        <v>2</v>
      </c>
      <c r="BF15" s="2">
        <f t="shared" si="2"/>
        <v>0.68965517241379315</v>
      </c>
      <c r="BG15">
        <v>2</v>
      </c>
      <c r="BH15">
        <v>1</v>
      </c>
      <c r="BI15" s="10">
        <f t="shared" si="36"/>
        <v>1</v>
      </c>
      <c r="BJ15" s="2">
        <f t="shared" si="3"/>
        <v>0.34482758620689657</v>
      </c>
      <c r="BK15">
        <v>3</v>
      </c>
      <c r="BL15">
        <v>2</v>
      </c>
      <c r="BM15" s="10">
        <f t="shared" si="37"/>
        <v>1</v>
      </c>
      <c r="BN15" s="2">
        <f t="shared" si="4"/>
        <v>0.34482758620689657</v>
      </c>
      <c r="BO15">
        <v>3</v>
      </c>
      <c r="BP15">
        <v>3</v>
      </c>
      <c r="BQ15" s="10">
        <f t="shared" si="38"/>
        <v>0</v>
      </c>
      <c r="BR15" s="2">
        <f t="shared" si="5"/>
        <v>0</v>
      </c>
      <c r="BS15">
        <v>4</v>
      </c>
      <c r="BT15">
        <v>3</v>
      </c>
      <c r="BU15" s="10">
        <f t="shared" si="39"/>
        <v>1</v>
      </c>
      <c r="BV15" s="2">
        <f t="shared" si="6"/>
        <v>0.34482758620689657</v>
      </c>
      <c r="BW15">
        <v>4</v>
      </c>
      <c r="BX15">
        <v>4</v>
      </c>
      <c r="BY15" s="10">
        <f t="shared" si="40"/>
        <v>0</v>
      </c>
      <c r="BZ15" s="2">
        <f t="shared" si="7"/>
        <v>0</v>
      </c>
      <c r="CA15">
        <v>3</v>
      </c>
      <c r="CB15">
        <v>2</v>
      </c>
      <c r="CC15" s="10">
        <f t="shared" si="41"/>
        <v>1</v>
      </c>
      <c r="CD15" s="2">
        <f t="shared" si="8"/>
        <v>0.34482758620689657</v>
      </c>
      <c r="CE15">
        <v>3</v>
      </c>
      <c r="CF15">
        <v>0</v>
      </c>
      <c r="CG15" s="10">
        <f t="shared" si="42"/>
        <v>3</v>
      </c>
      <c r="CH15" s="2">
        <f t="shared" si="43"/>
        <v>1.0344827586206897</v>
      </c>
      <c r="CI15">
        <v>4</v>
      </c>
      <c r="CJ15">
        <v>3</v>
      </c>
      <c r="CK15" s="10">
        <f t="shared" si="44"/>
        <v>1</v>
      </c>
      <c r="CL15" s="2">
        <f t="shared" si="9"/>
        <v>0.34482758620689657</v>
      </c>
      <c r="CM15">
        <v>4</v>
      </c>
      <c r="CN15">
        <v>4</v>
      </c>
      <c r="CO15" s="10">
        <f t="shared" si="45"/>
        <v>0</v>
      </c>
      <c r="CP15" s="2">
        <f t="shared" si="10"/>
        <v>0</v>
      </c>
      <c r="CQ15" s="3"/>
      <c r="CR15">
        <v>3</v>
      </c>
      <c r="CS15" s="11">
        <f t="shared" si="46"/>
        <v>-3</v>
      </c>
      <c r="CT15" s="5">
        <f t="shared" si="11"/>
        <v>-1.0344827586206897</v>
      </c>
      <c r="CU15" s="3"/>
      <c r="CV15">
        <v>2</v>
      </c>
      <c r="CW15" s="11">
        <f t="shared" si="47"/>
        <v>-2</v>
      </c>
      <c r="CX15" s="5">
        <f t="shared" si="12"/>
        <v>-0.68965517241379315</v>
      </c>
      <c r="CY15">
        <v>4</v>
      </c>
      <c r="CZ15">
        <v>3</v>
      </c>
      <c r="DA15" s="10">
        <f t="shared" si="48"/>
        <v>1</v>
      </c>
      <c r="DB15" s="2">
        <f t="shared" si="13"/>
        <v>0.34482758620689657</v>
      </c>
      <c r="DC15">
        <v>0</v>
      </c>
      <c r="DD15">
        <v>0</v>
      </c>
      <c r="DE15" s="10">
        <f t="shared" si="49"/>
        <v>0</v>
      </c>
      <c r="DF15" s="2">
        <f t="shared" si="14"/>
        <v>0</v>
      </c>
      <c r="DG15">
        <v>0</v>
      </c>
      <c r="DH15">
        <v>0</v>
      </c>
      <c r="DI15" s="10">
        <f t="shared" si="50"/>
        <v>0</v>
      </c>
      <c r="DJ15" s="2">
        <f t="shared" si="15"/>
        <v>0</v>
      </c>
      <c r="DK15">
        <v>0</v>
      </c>
      <c r="DL15">
        <v>0</v>
      </c>
      <c r="DM15" s="10">
        <f t="shared" si="51"/>
        <v>0</v>
      </c>
      <c r="DN15" s="2">
        <f t="shared" si="16"/>
        <v>0</v>
      </c>
      <c r="DO15">
        <v>0</v>
      </c>
      <c r="DP15">
        <v>0</v>
      </c>
      <c r="DQ15" s="10">
        <f t="shared" si="52"/>
        <v>0</v>
      </c>
      <c r="DR15" s="2">
        <f t="shared" si="17"/>
        <v>0</v>
      </c>
      <c r="DS15">
        <v>0</v>
      </c>
      <c r="DT15">
        <v>0</v>
      </c>
      <c r="DU15" s="10">
        <f t="shared" si="53"/>
        <v>0</v>
      </c>
      <c r="DV15" s="2">
        <f t="shared" si="18"/>
        <v>0</v>
      </c>
      <c r="DW15">
        <v>0</v>
      </c>
      <c r="DX15">
        <v>0</v>
      </c>
      <c r="DY15" s="10">
        <f t="shared" si="54"/>
        <v>0</v>
      </c>
      <c r="DZ15" s="2">
        <f t="shared" si="19"/>
        <v>0</v>
      </c>
      <c r="EA15" s="3">
        <f t="shared" si="55"/>
        <v>43</v>
      </c>
      <c r="EB15">
        <f t="shared" si="56"/>
        <v>34</v>
      </c>
      <c r="EC15" s="11">
        <f t="shared" si="57"/>
        <v>9</v>
      </c>
      <c r="ED15" s="5">
        <f t="shared" si="20"/>
        <v>3.103448275862069</v>
      </c>
      <c r="EE15" s="10">
        <v>750</v>
      </c>
      <c r="EF15" s="10">
        <v>150</v>
      </c>
      <c r="EG15" s="10">
        <f t="shared" si="58"/>
        <v>600</v>
      </c>
      <c r="EH15" s="2">
        <f t="shared" si="59"/>
        <v>206.89655172413794</v>
      </c>
      <c r="EI15">
        <v>3</v>
      </c>
      <c r="EJ15">
        <v>1</v>
      </c>
      <c r="EK15">
        <f t="shared" si="60"/>
        <v>2</v>
      </c>
      <c r="EL15" s="2">
        <f t="shared" si="61"/>
        <v>0.68965517241379315</v>
      </c>
      <c r="EM15">
        <v>3</v>
      </c>
      <c r="EN15">
        <v>2</v>
      </c>
      <c r="EO15">
        <f t="shared" si="62"/>
        <v>1</v>
      </c>
      <c r="EP15" s="2">
        <f t="shared" si="63"/>
        <v>0.34482758620689657</v>
      </c>
      <c r="EQ15" s="2">
        <v>0</v>
      </c>
      <c r="ER15" s="2">
        <v>0</v>
      </c>
    </row>
    <row r="16" spans="1:148" x14ac:dyDescent="0.2">
      <c r="A16" t="s">
        <v>23</v>
      </c>
      <c r="B16" t="s">
        <v>31</v>
      </c>
      <c r="C16" s="1">
        <v>69.5</v>
      </c>
      <c r="D16" s="1">
        <v>61</v>
      </c>
      <c r="E16" s="1">
        <f t="shared" si="21"/>
        <v>8.5</v>
      </c>
      <c r="F16">
        <v>6</v>
      </c>
      <c r="G16" t="s">
        <v>26</v>
      </c>
      <c r="H16" s="2">
        <v>-12.536</v>
      </c>
      <c r="I16" s="2">
        <f t="shared" si="22"/>
        <v>12.536</v>
      </c>
      <c r="J16" s="2">
        <v>-2.1004999999999998</v>
      </c>
      <c r="K16" s="2">
        <v>-1.7017</v>
      </c>
      <c r="L16" s="2">
        <v>-13.1372327777778</v>
      </c>
      <c r="M16" s="2">
        <f t="shared" si="23"/>
        <v>13.1372327777778</v>
      </c>
      <c r="N16" s="2">
        <v>-2.58405432539683</v>
      </c>
      <c r="O16" s="2">
        <v>-4.9283094841270101</v>
      </c>
      <c r="P16" s="1">
        <v>3.3201355394019698</v>
      </c>
      <c r="Q16" s="1">
        <v>9.6483899999999991</v>
      </c>
      <c r="R16" s="1">
        <v>8.1249599999999997</v>
      </c>
      <c r="S16" s="1">
        <v>6.6015300000000003</v>
      </c>
      <c r="T16" s="1">
        <v>3.2</v>
      </c>
      <c r="U16" s="1">
        <v>75.148493817932305</v>
      </c>
      <c r="V16" s="1">
        <v>98.997799720333006</v>
      </c>
      <c r="W16" s="1">
        <v>63.772392147886499</v>
      </c>
      <c r="X16" s="2">
        <f t="shared" si="24"/>
        <v>0.64417989417989441</v>
      </c>
      <c r="Y16" s="1">
        <v>44.653769450573499</v>
      </c>
      <c r="Z16" s="1">
        <v>18.594824815194801</v>
      </c>
      <c r="AA16" s="2">
        <f t="shared" si="25"/>
        <v>0.41642228739002868</v>
      </c>
      <c r="AB16" s="1">
        <v>54.3440302697595</v>
      </c>
      <c r="AC16" s="1">
        <v>34.177811808210201</v>
      </c>
      <c r="AD16" s="2">
        <f t="shared" si="26"/>
        <v>0.62891566265060261</v>
      </c>
      <c r="AE16" s="1">
        <v>52.510737682345898</v>
      </c>
      <c r="AF16" s="1">
        <v>34.0468623376807</v>
      </c>
      <c r="AG16" s="2">
        <f t="shared" si="27"/>
        <v>0.64837905236907856</v>
      </c>
      <c r="AH16" s="1">
        <v>46.487062037987101</v>
      </c>
      <c r="AI16" s="1">
        <v>18.725774285724398</v>
      </c>
      <c r="AJ16" s="2">
        <f t="shared" si="28"/>
        <v>0.40281690140845106</v>
      </c>
      <c r="AK16" s="1">
        <v>50.677445094932402</v>
      </c>
      <c r="AL16" s="1">
        <v>39.677689570450902</v>
      </c>
      <c r="AM16" s="2">
        <f t="shared" si="29"/>
        <v>0.78294573643410759</v>
      </c>
      <c r="AN16" s="1">
        <v>48.320354625400597</v>
      </c>
      <c r="AO16" s="1">
        <v>13.094947052954099</v>
      </c>
      <c r="AP16" s="2">
        <f t="shared" si="30"/>
        <v>0.27100271002710041</v>
      </c>
      <c r="AQ16">
        <v>2</v>
      </c>
      <c r="AR16">
        <v>2</v>
      </c>
      <c r="AS16" s="10">
        <f t="shared" si="31"/>
        <v>0</v>
      </c>
      <c r="AT16" s="2">
        <f t="shared" si="32"/>
        <v>0</v>
      </c>
      <c r="AU16">
        <v>2</v>
      </c>
      <c r="AV16">
        <v>2</v>
      </c>
      <c r="AW16" s="10">
        <f t="shared" si="33"/>
        <v>0</v>
      </c>
      <c r="AX16" s="2">
        <f t="shared" si="0"/>
        <v>0</v>
      </c>
      <c r="AY16">
        <v>2</v>
      </c>
      <c r="AZ16">
        <v>2</v>
      </c>
      <c r="BA16" s="10">
        <f t="shared" si="34"/>
        <v>0</v>
      </c>
      <c r="BB16" s="2">
        <f t="shared" si="1"/>
        <v>0</v>
      </c>
      <c r="BC16">
        <v>2</v>
      </c>
      <c r="BD16">
        <v>2</v>
      </c>
      <c r="BE16" s="10">
        <f t="shared" si="35"/>
        <v>0</v>
      </c>
      <c r="BF16" s="2">
        <f t="shared" si="2"/>
        <v>0</v>
      </c>
      <c r="BG16">
        <v>2</v>
      </c>
      <c r="BH16">
        <v>2</v>
      </c>
      <c r="BI16" s="10">
        <f t="shared" si="36"/>
        <v>0</v>
      </c>
      <c r="BJ16" s="2">
        <f t="shared" si="3"/>
        <v>0</v>
      </c>
      <c r="BK16">
        <v>2</v>
      </c>
      <c r="BL16">
        <v>2</v>
      </c>
      <c r="BM16" s="10">
        <f t="shared" si="37"/>
        <v>0</v>
      </c>
      <c r="BN16" s="2">
        <f t="shared" si="4"/>
        <v>0</v>
      </c>
      <c r="BO16">
        <v>3</v>
      </c>
      <c r="BP16">
        <v>3</v>
      </c>
      <c r="BQ16" s="10">
        <f t="shared" si="38"/>
        <v>0</v>
      </c>
      <c r="BR16" s="2">
        <f t="shared" si="5"/>
        <v>0</v>
      </c>
      <c r="BS16">
        <v>2</v>
      </c>
      <c r="BT16">
        <v>3</v>
      </c>
      <c r="BU16" s="10">
        <f t="shared" si="39"/>
        <v>-1</v>
      </c>
      <c r="BV16" s="2">
        <f t="shared" si="6"/>
        <v>-0.3125</v>
      </c>
      <c r="BW16">
        <v>2</v>
      </c>
      <c r="BX16">
        <v>2</v>
      </c>
      <c r="BY16" s="10">
        <f t="shared" si="40"/>
        <v>0</v>
      </c>
      <c r="BZ16" s="2">
        <f t="shared" si="7"/>
        <v>0</v>
      </c>
      <c r="CA16">
        <v>1</v>
      </c>
      <c r="CB16">
        <v>1</v>
      </c>
      <c r="CC16" s="10">
        <f t="shared" si="41"/>
        <v>0</v>
      </c>
      <c r="CD16" s="2">
        <f t="shared" si="8"/>
        <v>0</v>
      </c>
      <c r="CE16">
        <v>1</v>
      </c>
      <c r="CF16">
        <v>1</v>
      </c>
      <c r="CG16" s="10">
        <f t="shared" si="42"/>
        <v>0</v>
      </c>
      <c r="CH16" s="2">
        <f t="shared" si="43"/>
        <v>0</v>
      </c>
      <c r="CI16">
        <v>1</v>
      </c>
      <c r="CJ16">
        <v>1</v>
      </c>
      <c r="CK16" s="10">
        <f t="shared" si="44"/>
        <v>0</v>
      </c>
      <c r="CL16" s="2">
        <f t="shared" si="9"/>
        <v>0</v>
      </c>
      <c r="CM16">
        <v>0</v>
      </c>
      <c r="CN16">
        <v>0</v>
      </c>
      <c r="CO16" s="10">
        <f t="shared" si="45"/>
        <v>0</v>
      </c>
      <c r="CP16" s="2">
        <f t="shared" si="10"/>
        <v>0</v>
      </c>
      <c r="CQ16">
        <v>0</v>
      </c>
      <c r="CR16">
        <v>0</v>
      </c>
      <c r="CS16" s="10">
        <f t="shared" si="46"/>
        <v>0</v>
      </c>
      <c r="CT16" s="2">
        <f t="shared" si="11"/>
        <v>0</v>
      </c>
      <c r="CU16">
        <v>1</v>
      </c>
      <c r="CV16">
        <v>1</v>
      </c>
      <c r="CW16" s="10">
        <f t="shared" si="47"/>
        <v>0</v>
      </c>
      <c r="CX16" s="2">
        <f t="shared" si="12"/>
        <v>0</v>
      </c>
      <c r="CY16">
        <v>1</v>
      </c>
      <c r="CZ16">
        <v>1</v>
      </c>
      <c r="DA16" s="10">
        <f t="shared" si="48"/>
        <v>0</v>
      </c>
      <c r="DB16" s="2">
        <f t="shared" si="13"/>
        <v>0</v>
      </c>
      <c r="DC16">
        <v>0</v>
      </c>
      <c r="DD16">
        <v>0</v>
      </c>
      <c r="DE16" s="10">
        <f t="shared" si="49"/>
        <v>0</v>
      </c>
      <c r="DF16" s="2">
        <f t="shared" si="14"/>
        <v>0</v>
      </c>
      <c r="DG16">
        <v>0</v>
      </c>
      <c r="DH16">
        <v>0</v>
      </c>
      <c r="DI16" s="10">
        <f t="shared" si="50"/>
        <v>0</v>
      </c>
      <c r="DJ16" s="2">
        <f t="shared" si="15"/>
        <v>0</v>
      </c>
      <c r="DK16">
        <v>0</v>
      </c>
      <c r="DL16">
        <v>0</v>
      </c>
      <c r="DM16" s="10">
        <f t="shared" si="51"/>
        <v>0</v>
      </c>
      <c r="DN16" s="2">
        <f t="shared" si="16"/>
        <v>0</v>
      </c>
      <c r="DO16">
        <v>0</v>
      </c>
      <c r="DP16">
        <v>0</v>
      </c>
      <c r="DQ16" s="10">
        <f t="shared" si="52"/>
        <v>0</v>
      </c>
      <c r="DR16" s="2">
        <f t="shared" si="17"/>
        <v>0</v>
      </c>
      <c r="DS16">
        <v>0</v>
      </c>
      <c r="DT16">
        <v>0</v>
      </c>
      <c r="DU16" s="10">
        <f t="shared" si="53"/>
        <v>0</v>
      </c>
      <c r="DV16" s="2">
        <f t="shared" si="18"/>
        <v>0</v>
      </c>
      <c r="DW16">
        <v>0</v>
      </c>
      <c r="DX16">
        <v>0</v>
      </c>
      <c r="DY16" s="10">
        <f t="shared" si="54"/>
        <v>0</v>
      </c>
      <c r="DZ16" s="2">
        <f t="shared" si="19"/>
        <v>0</v>
      </c>
      <c r="EA16">
        <f t="shared" si="55"/>
        <v>24</v>
      </c>
      <c r="EB16">
        <f t="shared" si="56"/>
        <v>25</v>
      </c>
      <c r="EC16" s="10">
        <f t="shared" si="57"/>
        <v>-1</v>
      </c>
      <c r="ED16" s="2">
        <f t="shared" si="20"/>
        <v>-0.3125</v>
      </c>
      <c r="EE16" s="10">
        <v>2000</v>
      </c>
      <c r="EF16" s="10">
        <v>1300</v>
      </c>
      <c r="EG16" s="10">
        <f t="shared" si="58"/>
        <v>700</v>
      </c>
      <c r="EH16" s="2">
        <f t="shared" si="59"/>
        <v>218.75</v>
      </c>
      <c r="EI16">
        <v>1</v>
      </c>
      <c r="EJ16">
        <v>0</v>
      </c>
      <c r="EK16">
        <f t="shared" si="60"/>
        <v>1</v>
      </c>
      <c r="EL16" s="2">
        <f t="shared" si="61"/>
        <v>0.3125</v>
      </c>
      <c r="EM16">
        <v>1</v>
      </c>
      <c r="EN16">
        <v>0</v>
      </c>
      <c r="EO16">
        <f t="shared" si="62"/>
        <v>1</v>
      </c>
      <c r="EP16" s="2">
        <f t="shared" si="63"/>
        <v>0.3125</v>
      </c>
      <c r="EQ16" s="2">
        <v>0.61248245203556395</v>
      </c>
      <c r="ER16" s="2">
        <v>0.65895953757225401</v>
      </c>
    </row>
    <row r="17" spans="1:148" x14ac:dyDescent="0.2">
      <c r="A17" t="s">
        <v>9</v>
      </c>
      <c r="B17" t="s">
        <v>31</v>
      </c>
      <c r="C17" s="1">
        <v>64.5</v>
      </c>
      <c r="D17" s="1">
        <v>58</v>
      </c>
      <c r="E17" s="1">
        <f t="shared" si="21"/>
        <v>6.5</v>
      </c>
      <c r="F17">
        <v>6</v>
      </c>
      <c r="G17" t="s">
        <v>26</v>
      </c>
      <c r="H17" s="2">
        <v>-11.281000000000001</v>
      </c>
      <c r="I17" s="2">
        <f t="shared" si="22"/>
        <v>11.281000000000001</v>
      </c>
      <c r="J17" s="2">
        <v>-0.19892000000000001</v>
      </c>
      <c r="K17" s="2">
        <v>-0.72111000000000003</v>
      </c>
      <c r="L17" s="2">
        <v>-9.3750021905940795</v>
      </c>
      <c r="M17" s="2">
        <f t="shared" si="23"/>
        <v>9.3750021905940795</v>
      </c>
      <c r="N17" s="2">
        <v>-3.2209483292079302</v>
      </c>
      <c r="O17" s="2">
        <v>-4.7154683539604099</v>
      </c>
      <c r="P17" s="1">
        <v>5.3600746263461696</v>
      </c>
      <c r="Q17" s="1">
        <v>8.1249599999999997</v>
      </c>
      <c r="R17" s="1">
        <v>8.6327700000000007</v>
      </c>
      <c r="S17" s="1">
        <v>7.1093400000000004</v>
      </c>
      <c r="T17" s="1">
        <v>1.5</v>
      </c>
      <c r="U17" s="1">
        <v>30.0908571150506</v>
      </c>
      <c r="V17" s="1">
        <v>105.807172187869</v>
      </c>
      <c r="W17" s="1">
        <v>0</v>
      </c>
      <c r="X17" s="2">
        <f t="shared" si="24"/>
        <v>0</v>
      </c>
      <c r="Y17" s="1">
        <v>57.617767032998003</v>
      </c>
      <c r="Z17" s="1">
        <v>0</v>
      </c>
      <c r="AA17" s="2">
        <f t="shared" si="25"/>
        <v>0</v>
      </c>
      <c r="AB17" s="1">
        <v>48.189405154871103</v>
      </c>
      <c r="AC17" s="1">
        <v>0</v>
      </c>
      <c r="AD17" s="2">
        <f t="shared" si="26"/>
        <v>0</v>
      </c>
      <c r="AE17" s="1">
        <v>40.463386393628198</v>
      </c>
      <c r="AF17" s="1">
        <v>0</v>
      </c>
      <c r="AG17" s="2">
        <f t="shared" si="27"/>
        <v>0</v>
      </c>
      <c r="AH17" s="1">
        <v>65.343785794240901</v>
      </c>
      <c r="AI17" s="1">
        <v>0</v>
      </c>
      <c r="AJ17" s="2">
        <f t="shared" si="28"/>
        <v>0</v>
      </c>
      <c r="AK17" s="1">
        <v>59.582009090941199</v>
      </c>
      <c r="AL17" s="1">
        <v>0</v>
      </c>
      <c r="AM17" s="2">
        <f t="shared" si="29"/>
        <v>0</v>
      </c>
      <c r="AN17" s="1">
        <v>46.225163096928</v>
      </c>
      <c r="AO17" s="1">
        <v>0</v>
      </c>
      <c r="AP17" s="2">
        <f t="shared" si="30"/>
        <v>0</v>
      </c>
      <c r="AQ17">
        <v>1</v>
      </c>
      <c r="AR17">
        <v>1</v>
      </c>
      <c r="AS17" s="10">
        <f t="shared" si="31"/>
        <v>0</v>
      </c>
      <c r="AT17" s="2">
        <f t="shared" si="32"/>
        <v>0</v>
      </c>
      <c r="AU17">
        <v>1</v>
      </c>
      <c r="AV17">
        <v>1</v>
      </c>
      <c r="AW17" s="10">
        <f t="shared" si="33"/>
        <v>0</v>
      </c>
      <c r="AX17" s="2">
        <f t="shared" si="0"/>
        <v>0</v>
      </c>
      <c r="AY17">
        <v>1</v>
      </c>
      <c r="AZ17">
        <v>0</v>
      </c>
      <c r="BA17" s="10">
        <f t="shared" si="34"/>
        <v>1</v>
      </c>
      <c r="BB17" s="2">
        <f t="shared" si="1"/>
        <v>0.66666666666666663</v>
      </c>
      <c r="BC17">
        <v>1</v>
      </c>
      <c r="BD17">
        <v>1</v>
      </c>
      <c r="BE17" s="10">
        <f t="shared" si="35"/>
        <v>0</v>
      </c>
      <c r="BF17" s="2">
        <f t="shared" si="2"/>
        <v>0</v>
      </c>
      <c r="BG17">
        <v>0</v>
      </c>
      <c r="BH17">
        <v>0</v>
      </c>
      <c r="BI17" s="10">
        <f t="shared" si="36"/>
        <v>0</v>
      </c>
      <c r="BJ17" s="2">
        <f t="shared" si="3"/>
        <v>0</v>
      </c>
      <c r="BK17">
        <v>2</v>
      </c>
      <c r="BL17">
        <v>2</v>
      </c>
      <c r="BM17" s="10">
        <f t="shared" si="37"/>
        <v>0</v>
      </c>
      <c r="BN17" s="2">
        <f t="shared" si="4"/>
        <v>0</v>
      </c>
      <c r="BO17">
        <v>2</v>
      </c>
      <c r="BP17">
        <v>2</v>
      </c>
      <c r="BQ17" s="10">
        <f t="shared" si="38"/>
        <v>0</v>
      </c>
      <c r="BR17" s="2">
        <f t="shared" si="5"/>
        <v>0</v>
      </c>
      <c r="BS17">
        <v>1</v>
      </c>
      <c r="BT17">
        <v>0</v>
      </c>
      <c r="BU17" s="10">
        <f t="shared" si="39"/>
        <v>1</v>
      </c>
      <c r="BV17" s="2">
        <f t="shared" si="6"/>
        <v>0.66666666666666663</v>
      </c>
      <c r="BW17">
        <v>2</v>
      </c>
      <c r="BX17">
        <v>1</v>
      </c>
      <c r="BY17" s="10">
        <f t="shared" si="40"/>
        <v>1</v>
      </c>
      <c r="BZ17" s="2">
        <f t="shared" si="7"/>
        <v>0.66666666666666663</v>
      </c>
      <c r="CA17">
        <v>0</v>
      </c>
      <c r="CB17">
        <v>0</v>
      </c>
      <c r="CC17" s="10">
        <f t="shared" si="41"/>
        <v>0</v>
      </c>
      <c r="CD17" s="2">
        <f t="shared" si="8"/>
        <v>0</v>
      </c>
      <c r="CE17">
        <v>0</v>
      </c>
      <c r="CF17">
        <v>0</v>
      </c>
      <c r="CG17" s="10">
        <f t="shared" si="42"/>
        <v>0</v>
      </c>
      <c r="CH17" s="2">
        <f t="shared" si="43"/>
        <v>0</v>
      </c>
      <c r="CI17">
        <v>0</v>
      </c>
      <c r="CJ17">
        <v>0</v>
      </c>
      <c r="CK17" s="10">
        <f t="shared" si="44"/>
        <v>0</v>
      </c>
      <c r="CL17" s="2">
        <f t="shared" si="9"/>
        <v>0</v>
      </c>
      <c r="CM17">
        <v>0</v>
      </c>
      <c r="CN17">
        <v>0</v>
      </c>
      <c r="CO17" s="10">
        <f t="shared" si="45"/>
        <v>0</v>
      </c>
      <c r="CP17" s="2">
        <f t="shared" si="10"/>
        <v>0</v>
      </c>
      <c r="CQ17">
        <v>0</v>
      </c>
      <c r="CR17">
        <v>0</v>
      </c>
      <c r="CS17" s="10">
        <f t="shared" si="46"/>
        <v>0</v>
      </c>
      <c r="CT17" s="2">
        <f t="shared" si="11"/>
        <v>0</v>
      </c>
      <c r="CU17">
        <v>0</v>
      </c>
      <c r="CV17">
        <v>0</v>
      </c>
      <c r="CW17" s="10">
        <f t="shared" si="47"/>
        <v>0</v>
      </c>
      <c r="CX17" s="2">
        <f t="shared" si="12"/>
        <v>0</v>
      </c>
      <c r="CY17">
        <v>1</v>
      </c>
      <c r="CZ17">
        <v>1</v>
      </c>
      <c r="DA17" s="10">
        <f t="shared" si="48"/>
        <v>0</v>
      </c>
      <c r="DB17" s="2">
        <f t="shared" si="13"/>
        <v>0</v>
      </c>
      <c r="DC17">
        <v>0</v>
      </c>
      <c r="DD17">
        <v>0</v>
      </c>
      <c r="DE17" s="10">
        <f t="shared" si="49"/>
        <v>0</v>
      </c>
      <c r="DF17" s="2">
        <f t="shared" si="14"/>
        <v>0</v>
      </c>
      <c r="DG17">
        <v>0</v>
      </c>
      <c r="DH17">
        <v>0</v>
      </c>
      <c r="DI17" s="10">
        <f t="shared" si="50"/>
        <v>0</v>
      </c>
      <c r="DJ17" s="2">
        <f t="shared" si="15"/>
        <v>0</v>
      </c>
      <c r="DK17">
        <v>1</v>
      </c>
      <c r="DL17">
        <v>1</v>
      </c>
      <c r="DM17" s="10">
        <f t="shared" si="51"/>
        <v>0</v>
      </c>
      <c r="DN17" s="2">
        <f t="shared" si="16"/>
        <v>0</v>
      </c>
      <c r="DO17">
        <v>0</v>
      </c>
      <c r="DP17">
        <v>0</v>
      </c>
      <c r="DQ17" s="10">
        <f t="shared" si="52"/>
        <v>0</v>
      </c>
      <c r="DR17" s="2">
        <f t="shared" si="17"/>
        <v>0</v>
      </c>
      <c r="DS17">
        <v>0</v>
      </c>
      <c r="DT17">
        <v>0</v>
      </c>
      <c r="DU17" s="10">
        <f t="shared" si="53"/>
        <v>0</v>
      </c>
      <c r="DV17" s="2">
        <f t="shared" si="18"/>
        <v>0</v>
      </c>
      <c r="DW17">
        <v>4</v>
      </c>
      <c r="DX17">
        <v>3</v>
      </c>
      <c r="DY17" s="10">
        <f t="shared" si="54"/>
        <v>1</v>
      </c>
      <c r="DZ17" s="2">
        <f t="shared" si="19"/>
        <v>0.66666666666666663</v>
      </c>
      <c r="EA17">
        <f t="shared" si="55"/>
        <v>17</v>
      </c>
      <c r="EB17">
        <f t="shared" si="56"/>
        <v>13</v>
      </c>
      <c r="EC17" s="10">
        <f t="shared" si="57"/>
        <v>4</v>
      </c>
      <c r="ED17" s="2">
        <f t="shared" si="20"/>
        <v>2.6666666666666665</v>
      </c>
      <c r="EE17" s="10">
        <v>600</v>
      </c>
      <c r="EF17" s="10">
        <v>0</v>
      </c>
      <c r="EG17" s="10">
        <f t="shared" si="58"/>
        <v>600</v>
      </c>
      <c r="EH17" s="2">
        <f t="shared" si="59"/>
        <v>400</v>
      </c>
      <c r="EI17">
        <v>0</v>
      </c>
      <c r="EJ17">
        <v>0</v>
      </c>
      <c r="EK17">
        <f t="shared" si="60"/>
        <v>0</v>
      </c>
      <c r="EL17" s="2">
        <f t="shared" si="61"/>
        <v>0</v>
      </c>
      <c r="EM17">
        <v>0</v>
      </c>
      <c r="EN17">
        <v>0</v>
      </c>
      <c r="EO17">
        <f t="shared" si="62"/>
        <v>0</v>
      </c>
      <c r="EP17" s="2">
        <f t="shared" si="63"/>
        <v>0</v>
      </c>
      <c r="EQ17" s="2">
        <v>8.4761136867567005E-2</v>
      </c>
      <c r="ER17" s="5"/>
    </row>
    <row r="18" spans="1:148" x14ac:dyDescent="0.2">
      <c r="A18" t="s">
        <v>1</v>
      </c>
      <c r="B18" t="s">
        <v>31</v>
      </c>
      <c r="C18" s="1">
        <v>54.8</v>
      </c>
      <c r="D18" s="1">
        <v>37</v>
      </c>
      <c r="E18" s="1">
        <f t="shared" si="21"/>
        <v>17.799999999999997</v>
      </c>
      <c r="F18">
        <v>12</v>
      </c>
      <c r="G18" t="s">
        <v>26</v>
      </c>
      <c r="H18" s="2">
        <v>-8.1660000000000004</v>
      </c>
      <c r="I18" s="2">
        <f t="shared" si="22"/>
        <v>8.1660000000000004</v>
      </c>
      <c r="J18" s="2">
        <v>-3.0076999999999998</v>
      </c>
      <c r="K18" s="2">
        <v>-0.25074999999999997</v>
      </c>
      <c r="L18" s="2">
        <v>-9.4490149328858593</v>
      </c>
      <c r="M18" s="2">
        <f t="shared" si="23"/>
        <v>9.4490149328858593</v>
      </c>
      <c r="N18" s="2">
        <v>-2.6855991946308699</v>
      </c>
      <c r="O18" s="2">
        <v>-2.2800328187919399</v>
      </c>
      <c r="P18" s="1">
        <v>2.4210947936832201</v>
      </c>
      <c r="Q18" s="1">
        <v>8.1249599999999997</v>
      </c>
      <c r="R18" s="1">
        <v>8.6327700000000007</v>
      </c>
      <c r="S18" s="1">
        <v>6.0937200000000002</v>
      </c>
      <c r="T18" s="1">
        <v>2.8</v>
      </c>
      <c r="U18" s="1">
        <v>64.810296757955896</v>
      </c>
      <c r="V18" s="1">
        <v>78.045884435606396</v>
      </c>
      <c r="W18" s="1">
        <v>9.1664629370678696</v>
      </c>
      <c r="X18" s="2">
        <f t="shared" si="24"/>
        <v>0.11744966442953025</v>
      </c>
      <c r="Y18" s="1">
        <v>36.403952807212399</v>
      </c>
      <c r="Z18" s="1">
        <v>6.5474735264770496</v>
      </c>
      <c r="AA18" s="2">
        <f t="shared" si="25"/>
        <v>0.17985611510791366</v>
      </c>
      <c r="AB18" s="1">
        <v>41.641931628393998</v>
      </c>
      <c r="AC18" s="1">
        <v>0.78569682317724598</v>
      </c>
      <c r="AD18" s="2">
        <f t="shared" si="26"/>
        <v>1.8867924528301903E-2</v>
      </c>
      <c r="AE18" s="1">
        <v>42.427628451571302</v>
      </c>
      <c r="AF18" s="1">
        <v>4.0594335864157696</v>
      </c>
      <c r="AG18" s="2">
        <f t="shared" si="27"/>
        <v>9.5679012345678938E-2</v>
      </c>
      <c r="AH18" s="1">
        <v>35.618255984035102</v>
      </c>
      <c r="AI18" s="1">
        <v>3.2737367632385301</v>
      </c>
      <c r="AJ18" s="2">
        <f t="shared" si="28"/>
        <v>9.1911764705882623E-2</v>
      </c>
      <c r="AK18" s="1">
        <v>39.284841158862299</v>
      </c>
      <c r="AL18" s="1">
        <v>3.1427872927089799</v>
      </c>
      <c r="AM18" s="2">
        <f t="shared" si="29"/>
        <v>7.9999999999999905E-2</v>
      </c>
      <c r="AN18" s="1">
        <v>38.761043276744097</v>
      </c>
      <c r="AO18" s="1">
        <v>4.1903830569453104</v>
      </c>
      <c r="AP18" s="2">
        <f t="shared" si="30"/>
        <v>0.10810810810810818</v>
      </c>
      <c r="AQ18">
        <v>0</v>
      </c>
      <c r="AR18">
        <v>0</v>
      </c>
      <c r="AS18" s="10">
        <f t="shared" si="31"/>
        <v>0</v>
      </c>
      <c r="AT18" s="2">
        <f t="shared" si="32"/>
        <v>0</v>
      </c>
      <c r="AU18">
        <v>0</v>
      </c>
      <c r="AV18">
        <v>0</v>
      </c>
      <c r="AW18" s="10">
        <f t="shared" si="33"/>
        <v>0</v>
      </c>
      <c r="AX18" s="2">
        <f t="shared" si="0"/>
        <v>0</v>
      </c>
      <c r="AY18">
        <v>2</v>
      </c>
      <c r="AZ18">
        <v>1</v>
      </c>
      <c r="BA18" s="10">
        <f t="shared" si="34"/>
        <v>1</v>
      </c>
      <c r="BB18" s="2">
        <f t="shared" si="1"/>
        <v>0.35714285714285715</v>
      </c>
      <c r="BC18">
        <v>3</v>
      </c>
      <c r="BD18">
        <v>1</v>
      </c>
      <c r="BE18" s="10">
        <f t="shared" si="35"/>
        <v>2</v>
      </c>
      <c r="BF18" s="2">
        <f t="shared" si="2"/>
        <v>0.7142857142857143</v>
      </c>
      <c r="BG18">
        <v>2</v>
      </c>
      <c r="BH18">
        <v>2</v>
      </c>
      <c r="BI18" s="10">
        <f t="shared" si="36"/>
        <v>0</v>
      </c>
      <c r="BJ18" s="2">
        <f t="shared" si="3"/>
        <v>0</v>
      </c>
      <c r="BK18">
        <v>3</v>
      </c>
      <c r="BL18">
        <v>0</v>
      </c>
      <c r="BM18" s="10">
        <f t="shared" si="37"/>
        <v>3</v>
      </c>
      <c r="BN18" s="2">
        <f t="shared" si="4"/>
        <v>1.0714285714285714</v>
      </c>
      <c r="BO18">
        <v>2</v>
      </c>
      <c r="BP18">
        <v>0</v>
      </c>
      <c r="BQ18" s="10">
        <f t="shared" si="38"/>
        <v>2</v>
      </c>
      <c r="BR18" s="2">
        <f t="shared" si="5"/>
        <v>0.7142857142857143</v>
      </c>
      <c r="BS18">
        <v>3</v>
      </c>
      <c r="BT18">
        <v>0</v>
      </c>
      <c r="BU18" s="10">
        <f t="shared" si="39"/>
        <v>3</v>
      </c>
      <c r="BV18" s="2">
        <f t="shared" si="6"/>
        <v>1.0714285714285714</v>
      </c>
      <c r="BW18">
        <v>4</v>
      </c>
      <c r="BX18">
        <v>1</v>
      </c>
      <c r="BY18" s="10">
        <f t="shared" si="40"/>
        <v>3</v>
      </c>
      <c r="BZ18" s="2">
        <f t="shared" si="7"/>
        <v>1.0714285714285714</v>
      </c>
      <c r="CA18">
        <v>2</v>
      </c>
      <c r="CB18">
        <v>1</v>
      </c>
      <c r="CC18" s="10">
        <f t="shared" si="41"/>
        <v>1</v>
      </c>
      <c r="CD18" s="2">
        <f t="shared" si="8"/>
        <v>0.35714285714285715</v>
      </c>
      <c r="CE18">
        <v>0</v>
      </c>
      <c r="CF18">
        <v>0</v>
      </c>
      <c r="CG18" s="10">
        <f t="shared" si="42"/>
        <v>0</v>
      </c>
      <c r="CH18" s="2">
        <f t="shared" si="43"/>
        <v>0</v>
      </c>
      <c r="CI18">
        <v>2</v>
      </c>
      <c r="CJ18">
        <v>1</v>
      </c>
      <c r="CK18" s="10">
        <f t="shared" si="44"/>
        <v>1</v>
      </c>
      <c r="CL18" s="2">
        <f t="shared" si="9"/>
        <v>0.35714285714285715</v>
      </c>
      <c r="CM18">
        <v>0</v>
      </c>
      <c r="CN18">
        <v>0</v>
      </c>
      <c r="CO18" s="10">
        <f t="shared" si="45"/>
        <v>0</v>
      </c>
      <c r="CP18" s="2">
        <f t="shared" si="10"/>
        <v>0</v>
      </c>
      <c r="CQ18">
        <v>1</v>
      </c>
      <c r="CR18">
        <v>1</v>
      </c>
      <c r="CS18" s="10">
        <f t="shared" si="46"/>
        <v>0</v>
      </c>
      <c r="CT18" s="2">
        <f t="shared" si="11"/>
        <v>0</v>
      </c>
      <c r="CU18">
        <v>0</v>
      </c>
      <c r="CV18">
        <v>0</v>
      </c>
      <c r="CW18" s="10">
        <f t="shared" si="47"/>
        <v>0</v>
      </c>
      <c r="CX18" s="2">
        <f t="shared" si="12"/>
        <v>0</v>
      </c>
      <c r="CY18">
        <v>1</v>
      </c>
      <c r="CZ18">
        <v>1</v>
      </c>
      <c r="DA18" s="10">
        <f t="shared" si="48"/>
        <v>0</v>
      </c>
      <c r="DB18" s="2">
        <f t="shared" si="13"/>
        <v>0</v>
      </c>
      <c r="DC18">
        <v>4</v>
      </c>
      <c r="DD18">
        <v>0</v>
      </c>
      <c r="DE18" s="10">
        <f t="shared" si="49"/>
        <v>4</v>
      </c>
      <c r="DF18" s="2">
        <f t="shared" si="14"/>
        <v>1.4285714285714286</v>
      </c>
      <c r="DG18">
        <v>3</v>
      </c>
      <c r="DH18">
        <v>0</v>
      </c>
      <c r="DI18" s="10">
        <f t="shared" si="50"/>
        <v>3</v>
      </c>
      <c r="DJ18" s="2">
        <f t="shared" si="15"/>
        <v>1.0714285714285714</v>
      </c>
      <c r="DK18">
        <v>4</v>
      </c>
      <c r="DL18">
        <v>3</v>
      </c>
      <c r="DM18" s="10">
        <f t="shared" si="51"/>
        <v>1</v>
      </c>
      <c r="DN18" s="2">
        <f t="shared" si="16"/>
        <v>0.35714285714285715</v>
      </c>
      <c r="DO18">
        <v>4</v>
      </c>
      <c r="DP18">
        <v>2</v>
      </c>
      <c r="DQ18" s="10">
        <f t="shared" si="52"/>
        <v>2</v>
      </c>
      <c r="DR18" s="2">
        <f t="shared" si="17"/>
        <v>0.7142857142857143</v>
      </c>
      <c r="DS18">
        <v>0</v>
      </c>
      <c r="DT18">
        <v>0</v>
      </c>
      <c r="DU18" s="10">
        <f t="shared" si="53"/>
        <v>0</v>
      </c>
      <c r="DV18" s="2">
        <f t="shared" si="18"/>
        <v>0</v>
      </c>
      <c r="DW18">
        <v>4</v>
      </c>
      <c r="DX18">
        <v>3</v>
      </c>
      <c r="DY18" s="10">
        <f t="shared" si="54"/>
        <v>1</v>
      </c>
      <c r="DZ18" s="2">
        <f t="shared" si="19"/>
        <v>0.35714285714285715</v>
      </c>
      <c r="EA18">
        <f t="shared" si="55"/>
        <v>44</v>
      </c>
      <c r="EB18">
        <f t="shared" si="56"/>
        <v>17</v>
      </c>
      <c r="EC18" s="10">
        <f t="shared" si="57"/>
        <v>27</v>
      </c>
      <c r="ED18" s="2">
        <f t="shared" si="20"/>
        <v>9.6428571428571441</v>
      </c>
      <c r="EE18" s="10">
        <v>1332</v>
      </c>
      <c r="EF18" s="10">
        <v>400</v>
      </c>
      <c r="EG18" s="10">
        <f t="shared" si="58"/>
        <v>932</v>
      </c>
      <c r="EH18" s="2">
        <f t="shared" si="59"/>
        <v>332.85714285714289</v>
      </c>
      <c r="EI18">
        <v>1</v>
      </c>
      <c r="EJ18">
        <v>0</v>
      </c>
      <c r="EK18">
        <f t="shared" si="60"/>
        <v>1</v>
      </c>
      <c r="EL18" s="2">
        <f t="shared" si="61"/>
        <v>0.35714285714285715</v>
      </c>
      <c r="EM18">
        <v>1</v>
      </c>
      <c r="EN18">
        <v>0</v>
      </c>
      <c r="EO18">
        <f t="shared" si="62"/>
        <v>1</v>
      </c>
      <c r="EP18" s="2">
        <f t="shared" si="63"/>
        <v>0.35714285714285715</v>
      </c>
      <c r="EQ18" s="2">
        <v>0</v>
      </c>
      <c r="ER18" s="2">
        <v>0</v>
      </c>
    </row>
    <row r="19" spans="1:148" x14ac:dyDescent="0.2">
      <c r="A19" t="s">
        <v>8</v>
      </c>
      <c r="B19" t="s">
        <v>31</v>
      </c>
      <c r="C19" s="1">
        <v>68</v>
      </c>
      <c r="D19" s="1">
        <v>66</v>
      </c>
      <c r="E19" s="1">
        <f t="shared" si="21"/>
        <v>2</v>
      </c>
      <c r="F19">
        <v>12</v>
      </c>
      <c r="G19" t="s">
        <v>26</v>
      </c>
      <c r="H19" s="2">
        <v>-11.045</v>
      </c>
      <c r="I19" s="2">
        <f t="shared" si="22"/>
        <v>11.045</v>
      </c>
      <c r="J19" s="2">
        <v>-3.1738</v>
      </c>
      <c r="K19" s="2">
        <v>-3.0468999999999999</v>
      </c>
      <c r="L19" s="2">
        <v>-10.892641148545099</v>
      </c>
      <c r="M19" s="2">
        <f t="shared" si="23"/>
        <v>10.892641148545099</v>
      </c>
      <c r="N19" s="2">
        <v>0.284622450229709</v>
      </c>
      <c r="O19" s="2">
        <v>-2.75679395099541</v>
      </c>
      <c r="P19" s="1">
        <v>3.4658620861194098</v>
      </c>
      <c r="Q19" s="1">
        <v>6.6015300000000003</v>
      </c>
      <c r="R19" s="1">
        <v>9.1405799999999999</v>
      </c>
      <c r="S19" s="1">
        <v>5.5859100000000002</v>
      </c>
      <c r="T19" s="1">
        <v>2.8</v>
      </c>
      <c r="U19" s="1">
        <v>111.959518582936</v>
      </c>
      <c r="V19" s="1">
        <v>85.510004255790307</v>
      </c>
      <c r="W19" s="1">
        <v>24.487550989024101</v>
      </c>
      <c r="X19" s="2">
        <f t="shared" si="24"/>
        <v>0.28637059724349068</v>
      </c>
      <c r="Y19" s="1">
        <v>42.427628451571302</v>
      </c>
      <c r="Z19" s="1">
        <v>12.3092502297769</v>
      </c>
      <c r="AA19" s="2">
        <f t="shared" si="25"/>
        <v>0.29012345679012441</v>
      </c>
      <c r="AB19" s="1">
        <v>43.082375804218998</v>
      </c>
      <c r="AC19" s="1">
        <v>10.8688060539519</v>
      </c>
      <c r="AD19" s="2">
        <f t="shared" si="26"/>
        <v>0.25227963525835856</v>
      </c>
      <c r="AE19" s="1">
        <v>42.558577922100802</v>
      </c>
      <c r="AF19" s="1">
        <v>0</v>
      </c>
      <c r="AG19" s="2">
        <f t="shared" si="27"/>
        <v>0</v>
      </c>
      <c r="AH19" s="1">
        <v>42.951426333689398</v>
      </c>
      <c r="AI19" s="1">
        <v>23.1780562837288</v>
      </c>
      <c r="AJ19" s="2">
        <f t="shared" si="28"/>
        <v>0.539634146341465</v>
      </c>
      <c r="AK19" s="1">
        <v>41.772881098923598</v>
      </c>
      <c r="AL19" s="1">
        <v>4.5832314685339401</v>
      </c>
      <c r="AM19" s="2">
        <f t="shared" si="29"/>
        <v>0.10971786833855807</v>
      </c>
      <c r="AN19" s="1">
        <v>43.737123156866701</v>
      </c>
      <c r="AO19" s="1">
        <v>18.594824815194801</v>
      </c>
      <c r="AP19" s="2">
        <f t="shared" si="30"/>
        <v>0.42514970059880186</v>
      </c>
      <c r="AQ19">
        <v>0</v>
      </c>
      <c r="AR19">
        <v>0</v>
      </c>
      <c r="AS19" s="10">
        <f t="shared" si="31"/>
        <v>0</v>
      </c>
      <c r="AT19" s="2">
        <f t="shared" si="32"/>
        <v>0</v>
      </c>
      <c r="AU19">
        <v>1</v>
      </c>
      <c r="AV19">
        <v>1</v>
      </c>
      <c r="AW19" s="10">
        <f t="shared" si="33"/>
        <v>0</v>
      </c>
      <c r="AX19" s="2">
        <f t="shared" si="0"/>
        <v>0</v>
      </c>
      <c r="AY19">
        <v>1</v>
      </c>
      <c r="AZ19">
        <v>1</v>
      </c>
      <c r="BA19" s="10">
        <f t="shared" si="34"/>
        <v>0</v>
      </c>
      <c r="BB19" s="2">
        <f t="shared" si="1"/>
        <v>0</v>
      </c>
      <c r="BC19">
        <v>0</v>
      </c>
      <c r="BD19">
        <v>0</v>
      </c>
      <c r="BE19" s="10">
        <f t="shared" si="35"/>
        <v>0</v>
      </c>
      <c r="BF19" s="2">
        <f t="shared" si="2"/>
        <v>0</v>
      </c>
      <c r="BG19">
        <v>0</v>
      </c>
      <c r="BH19">
        <v>0</v>
      </c>
      <c r="BI19" s="10">
        <f t="shared" si="36"/>
        <v>0</v>
      </c>
      <c r="BJ19" s="2">
        <f t="shared" si="3"/>
        <v>0</v>
      </c>
      <c r="BK19">
        <v>4</v>
      </c>
      <c r="BL19">
        <v>2</v>
      </c>
      <c r="BM19" s="10">
        <f t="shared" si="37"/>
        <v>2</v>
      </c>
      <c r="BN19" s="2">
        <f t="shared" si="4"/>
        <v>0.7142857142857143</v>
      </c>
      <c r="BO19">
        <v>4</v>
      </c>
      <c r="BP19">
        <v>1</v>
      </c>
      <c r="BQ19" s="10">
        <f t="shared" si="38"/>
        <v>3</v>
      </c>
      <c r="BR19" s="2">
        <f t="shared" si="5"/>
        <v>1.0714285714285714</v>
      </c>
      <c r="BS19">
        <v>4</v>
      </c>
      <c r="BT19">
        <v>1</v>
      </c>
      <c r="BU19" s="10">
        <f t="shared" si="39"/>
        <v>3</v>
      </c>
      <c r="BV19" s="2">
        <f t="shared" si="6"/>
        <v>1.0714285714285714</v>
      </c>
      <c r="BW19">
        <v>1</v>
      </c>
      <c r="BX19">
        <v>1</v>
      </c>
      <c r="BY19" s="10">
        <f t="shared" si="40"/>
        <v>0</v>
      </c>
      <c r="BZ19" s="2">
        <f t="shared" si="7"/>
        <v>0</v>
      </c>
      <c r="CA19">
        <v>1</v>
      </c>
      <c r="CB19">
        <v>1</v>
      </c>
      <c r="CC19" s="10">
        <f t="shared" si="41"/>
        <v>0</v>
      </c>
      <c r="CD19" s="2">
        <f t="shared" si="8"/>
        <v>0</v>
      </c>
      <c r="CE19">
        <v>1</v>
      </c>
      <c r="CF19">
        <v>1</v>
      </c>
      <c r="CG19" s="10">
        <f t="shared" si="42"/>
        <v>0</v>
      </c>
      <c r="CH19" s="2">
        <f t="shared" si="43"/>
        <v>0</v>
      </c>
      <c r="CI19">
        <v>2</v>
      </c>
      <c r="CJ19">
        <v>2</v>
      </c>
      <c r="CK19" s="10">
        <f t="shared" si="44"/>
        <v>0</v>
      </c>
      <c r="CL19" s="2">
        <f t="shared" si="9"/>
        <v>0</v>
      </c>
      <c r="CM19">
        <v>0</v>
      </c>
      <c r="CN19">
        <v>0</v>
      </c>
      <c r="CO19" s="10">
        <f t="shared" si="45"/>
        <v>0</v>
      </c>
      <c r="CP19" s="2">
        <f t="shared" si="10"/>
        <v>0</v>
      </c>
      <c r="CQ19">
        <v>3</v>
      </c>
      <c r="CR19">
        <v>3</v>
      </c>
      <c r="CS19" s="10">
        <f t="shared" si="46"/>
        <v>0</v>
      </c>
      <c r="CT19" s="2">
        <f t="shared" si="11"/>
        <v>0</v>
      </c>
      <c r="CU19">
        <v>1</v>
      </c>
      <c r="CV19">
        <v>1</v>
      </c>
      <c r="CW19" s="10">
        <f t="shared" si="47"/>
        <v>0</v>
      </c>
      <c r="CX19" s="2">
        <f t="shared" si="12"/>
        <v>0</v>
      </c>
      <c r="CY19">
        <v>1</v>
      </c>
      <c r="CZ19">
        <v>1</v>
      </c>
      <c r="DA19" s="10">
        <f t="shared" si="48"/>
        <v>0</v>
      </c>
      <c r="DB19" s="2">
        <f t="shared" si="13"/>
        <v>0</v>
      </c>
      <c r="DC19">
        <v>3</v>
      </c>
      <c r="DD19">
        <v>0</v>
      </c>
      <c r="DE19" s="10">
        <f t="shared" si="49"/>
        <v>3</v>
      </c>
      <c r="DF19" s="2">
        <f t="shared" si="14"/>
        <v>1.0714285714285714</v>
      </c>
      <c r="DG19">
        <v>2</v>
      </c>
      <c r="DH19">
        <v>0</v>
      </c>
      <c r="DI19" s="10">
        <f t="shared" si="50"/>
        <v>2</v>
      </c>
      <c r="DJ19" s="2">
        <f t="shared" si="15"/>
        <v>0.7142857142857143</v>
      </c>
      <c r="DK19">
        <v>3</v>
      </c>
      <c r="DL19">
        <v>2</v>
      </c>
      <c r="DM19" s="10">
        <f t="shared" si="51"/>
        <v>1</v>
      </c>
      <c r="DN19" s="2">
        <f t="shared" si="16"/>
        <v>0.35714285714285715</v>
      </c>
      <c r="DO19">
        <v>0</v>
      </c>
      <c r="DP19">
        <v>0</v>
      </c>
      <c r="DQ19" s="10">
        <f t="shared" si="52"/>
        <v>0</v>
      </c>
      <c r="DR19" s="2">
        <f t="shared" si="17"/>
        <v>0</v>
      </c>
      <c r="DS19">
        <v>0</v>
      </c>
      <c r="DT19">
        <v>0</v>
      </c>
      <c r="DU19" s="10">
        <f t="shared" si="53"/>
        <v>0</v>
      </c>
      <c r="DV19" s="2">
        <f t="shared" si="18"/>
        <v>0</v>
      </c>
      <c r="DW19">
        <v>4</v>
      </c>
      <c r="DX19">
        <v>2</v>
      </c>
      <c r="DY19" s="10">
        <f t="shared" si="54"/>
        <v>2</v>
      </c>
      <c r="DZ19" s="2">
        <f t="shared" si="19"/>
        <v>0.7142857142857143</v>
      </c>
      <c r="EA19">
        <f t="shared" si="55"/>
        <v>36</v>
      </c>
      <c r="EB19">
        <f t="shared" si="56"/>
        <v>20</v>
      </c>
      <c r="EC19" s="10">
        <f t="shared" si="57"/>
        <v>16</v>
      </c>
      <c r="ED19" s="2">
        <f t="shared" si="20"/>
        <v>5.7142857142857144</v>
      </c>
      <c r="EE19" s="10">
        <v>0</v>
      </c>
      <c r="EF19" s="10">
        <v>0</v>
      </c>
      <c r="EG19" s="10">
        <f t="shared" si="58"/>
        <v>0</v>
      </c>
      <c r="EH19" s="2">
        <f t="shared" si="59"/>
        <v>0</v>
      </c>
      <c r="EI19">
        <v>0</v>
      </c>
      <c r="EJ19">
        <v>0</v>
      </c>
      <c r="EK19">
        <f t="shared" si="60"/>
        <v>0</v>
      </c>
      <c r="EL19" s="2">
        <f t="shared" si="61"/>
        <v>0</v>
      </c>
      <c r="EM19">
        <v>0</v>
      </c>
      <c r="EN19">
        <v>0</v>
      </c>
      <c r="EO19">
        <f t="shared" si="62"/>
        <v>0</v>
      </c>
      <c r="EP19" s="2">
        <f t="shared" si="63"/>
        <v>0</v>
      </c>
      <c r="EQ19" s="2">
        <v>3.5040759216450001E-2</v>
      </c>
      <c r="ER19" s="2">
        <v>0</v>
      </c>
    </row>
    <row r="20" spans="1:148" x14ac:dyDescent="0.2">
      <c r="A20" t="s">
        <v>13</v>
      </c>
      <c r="B20" t="s">
        <v>31</v>
      </c>
      <c r="C20" s="1">
        <v>52.7</v>
      </c>
      <c r="D20" s="1">
        <v>33</v>
      </c>
      <c r="E20" s="1">
        <f t="shared" si="21"/>
        <v>19.700000000000003</v>
      </c>
      <c r="F20">
        <v>6</v>
      </c>
      <c r="G20" t="s">
        <v>26</v>
      </c>
      <c r="H20" s="2">
        <v>-9.2873999999999999</v>
      </c>
      <c r="I20" s="2">
        <f t="shared" si="22"/>
        <v>9.2873999999999999</v>
      </c>
      <c r="J20" s="2">
        <v>-3.4521999999999999</v>
      </c>
      <c r="K20" s="2">
        <v>0.99641000000000002</v>
      </c>
      <c r="L20" s="2">
        <v>-8.9090783823529591</v>
      </c>
      <c r="M20" s="2">
        <f t="shared" si="23"/>
        <v>8.9090783823529591</v>
      </c>
      <c r="N20" s="2">
        <v>-1.13510470588235</v>
      </c>
      <c r="O20" s="2">
        <v>-5.0453565950226897</v>
      </c>
      <c r="P20" s="1">
        <v>6.4871411268755397</v>
      </c>
      <c r="Q20" s="1">
        <v>8.1249599999999997</v>
      </c>
      <c r="R20" s="1">
        <v>9.1405799999999999</v>
      </c>
      <c r="S20" s="1">
        <v>6.6015300000000003</v>
      </c>
      <c r="T20" s="1">
        <v>2</v>
      </c>
      <c r="U20" s="1">
        <v>38.002954815771503</v>
      </c>
      <c r="V20" s="1">
        <v>115.759331948114</v>
      </c>
      <c r="W20" s="1">
        <v>0</v>
      </c>
      <c r="X20" s="2">
        <f t="shared" si="24"/>
        <v>0</v>
      </c>
      <c r="Y20" s="1">
        <v>50.677445094932402</v>
      </c>
      <c r="Z20" s="1">
        <v>0</v>
      </c>
      <c r="AA20" s="2">
        <f t="shared" si="25"/>
        <v>0</v>
      </c>
      <c r="AB20" s="1">
        <v>65.081886853181899</v>
      </c>
      <c r="AC20" s="1">
        <v>0</v>
      </c>
      <c r="AD20" s="2">
        <f t="shared" si="26"/>
        <v>0</v>
      </c>
      <c r="AE20" s="1">
        <v>54.998777622407196</v>
      </c>
      <c r="AF20" s="1">
        <v>0</v>
      </c>
      <c r="AG20" s="2">
        <f t="shared" si="27"/>
        <v>0</v>
      </c>
      <c r="AH20" s="1">
        <v>60.760554325706998</v>
      </c>
      <c r="AI20" s="1">
        <v>0</v>
      </c>
      <c r="AJ20" s="2">
        <f t="shared" si="28"/>
        <v>0</v>
      </c>
      <c r="AK20" s="1">
        <v>55.7844744455845</v>
      </c>
      <c r="AL20" s="1">
        <v>0</v>
      </c>
      <c r="AM20" s="2">
        <f t="shared" si="29"/>
        <v>0</v>
      </c>
      <c r="AN20" s="1">
        <v>59.974857502529801</v>
      </c>
      <c r="AO20" s="1">
        <v>0</v>
      </c>
      <c r="AP20" s="2">
        <f t="shared" si="30"/>
        <v>0</v>
      </c>
      <c r="AQ20">
        <v>1</v>
      </c>
      <c r="AR20">
        <v>1</v>
      </c>
      <c r="AS20" s="10">
        <f t="shared" si="31"/>
        <v>0</v>
      </c>
      <c r="AT20" s="2">
        <f t="shared" si="32"/>
        <v>0</v>
      </c>
      <c r="AU20">
        <v>2</v>
      </c>
      <c r="AV20">
        <v>2</v>
      </c>
      <c r="AW20" s="10">
        <f t="shared" si="33"/>
        <v>0</v>
      </c>
      <c r="AX20" s="2">
        <f t="shared" si="0"/>
        <v>0</v>
      </c>
      <c r="AY20">
        <v>4</v>
      </c>
      <c r="AZ20">
        <v>4</v>
      </c>
      <c r="BA20" s="10">
        <f t="shared" si="34"/>
        <v>0</v>
      </c>
      <c r="BB20" s="2">
        <f t="shared" si="1"/>
        <v>0</v>
      </c>
      <c r="BC20">
        <v>3</v>
      </c>
      <c r="BD20">
        <v>3</v>
      </c>
      <c r="BE20" s="10">
        <f t="shared" si="35"/>
        <v>0</v>
      </c>
      <c r="BF20" s="2">
        <f t="shared" si="2"/>
        <v>0</v>
      </c>
      <c r="BG20">
        <v>2</v>
      </c>
      <c r="BH20">
        <v>2</v>
      </c>
      <c r="BI20" s="10">
        <f t="shared" si="36"/>
        <v>0</v>
      </c>
      <c r="BJ20" s="2">
        <f t="shared" si="3"/>
        <v>0</v>
      </c>
      <c r="BK20">
        <v>2</v>
      </c>
      <c r="BL20">
        <v>2</v>
      </c>
      <c r="BM20" s="10">
        <f t="shared" si="37"/>
        <v>0</v>
      </c>
      <c r="BN20" s="2">
        <f t="shared" si="4"/>
        <v>0</v>
      </c>
      <c r="BO20">
        <v>3</v>
      </c>
      <c r="BP20">
        <v>1</v>
      </c>
      <c r="BQ20" s="10">
        <f t="shared" si="38"/>
        <v>2</v>
      </c>
      <c r="BR20" s="2">
        <f t="shared" si="5"/>
        <v>1</v>
      </c>
      <c r="BS20">
        <v>1</v>
      </c>
      <c r="BT20">
        <v>1</v>
      </c>
      <c r="BU20" s="10">
        <f t="shared" si="39"/>
        <v>0</v>
      </c>
      <c r="BV20" s="2">
        <f t="shared" si="6"/>
        <v>0</v>
      </c>
      <c r="BW20">
        <v>0</v>
      </c>
      <c r="BX20">
        <v>0</v>
      </c>
      <c r="BY20" s="10">
        <f t="shared" si="40"/>
        <v>0</v>
      </c>
      <c r="BZ20" s="2">
        <f t="shared" si="7"/>
        <v>0</v>
      </c>
      <c r="CA20">
        <v>1</v>
      </c>
      <c r="CB20">
        <v>1</v>
      </c>
      <c r="CC20" s="10">
        <f t="shared" si="41"/>
        <v>0</v>
      </c>
      <c r="CD20" s="2">
        <f t="shared" si="8"/>
        <v>0</v>
      </c>
      <c r="CE20">
        <v>3</v>
      </c>
      <c r="CF20">
        <v>3</v>
      </c>
      <c r="CG20" s="10">
        <f t="shared" si="42"/>
        <v>0</v>
      </c>
      <c r="CH20" s="2">
        <f t="shared" si="43"/>
        <v>0</v>
      </c>
      <c r="CI20">
        <v>3</v>
      </c>
      <c r="CJ20">
        <v>3</v>
      </c>
      <c r="CK20" s="10">
        <f t="shared" si="44"/>
        <v>0</v>
      </c>
      <c r="CL20" s="2">
        <f t="shared" si="9"/>
        <v>0</v>
      </c>
      <c r="CM20">
        <v>0</v>
      </c>
      <c r="CN20">
        <v>0</v>
      </c>
      <c r="CO20" s="10">
        <f t="shared" si="45"/>
        <v>0</v>
      </c>
      <c r="CP20" s="2">
        <f t="shared" si="10"/>
        <v>0</v>
      </c>
      <c r="CQ20">
        <v>4</v>
      </c>
      <c r="CR20">
        <v>4</v>
      </c>
      <c r="CS20" s="10">
        <f t="shared" si="46"/>
        <v>0</v>
      </c>
      <c r="CT20" s="2">
        <f t="shared" si="11"/>
        <v>0</v>
      </c>
      <c r="CU20">
        <v>3</v>
      </c>
      <c r="CV20">
        <v>2</v>
      </c>
      <c r="CW20" s="10">
        <f t="shared" si="47"/>
        <v>1</v>
      </c>
      <c r="CX20" s="2">
        <f t="shared" si="12"/>
        <v>0.5</v>
      </c>
      <c r="CY20">
        <v>2</v>
      </c>
      <c r="CZ20">
        <v>2</v>
      </c>
      <c r="DA20" s="10">
        <f t="shared" si="48"/>
        <v>0</v>
      </c>
      <c r="DB20" s="2">
        <f t="shared" si="13"/>
        <v>0</v>
      </c>
      <c r="DC20">
        <v>0</v>
      </c>
      <c r="DD20">
        <v>0</v>
      </c>
      <c r="DE20" s="10">
        <f t="shared" si="49"/>
        <v>0</v>
      </c>
      <c r="DF20" s="2">
        <f t="shared" si="14"/>
        <v>0</v>
      </c>
      <c r="DG20">
        <v>2</v>
      </c>
      <c r="DH20">
        <v>0</v>
      </c>
      <c r="DI20" s="10">
        <f t="shared" si="50"/>
        <v>2</v>
      </c>
      <c r="DJ20" s="2">
        <f t="shared" si="15"/>
        <v>1</v>
      </c>
      <c r="DK20">
        <v>0</v>
      </c>
      <c r="DL20">
        <v>0</v>
      </c>
      <c r="DM20" s="10">
        <f t="shared" si="51"/>
        <v>0</v>
      </c>
      <c r="DN20" s="2">
        <f t="shared" si="16"/>
        <v>0</v>
      </c>
      <c r="DO20">
        <v>0</v>
      </c>
      <c r="DP20">
        <v>0</v>
      </c>
      <c r="DQ20" s="10">
        <f t="shared" si="52"/>
        <v>0</v>
      </c>
      <c r="DR20" s="2">
        <f t="shared" si="17"/>
        <v>0</v>
      </c>
      <c r="DS20">
        <v>0</v>
      </c>
      <c r="DT20">
        <v>0</v>
      </c>
      <c r="DU20" s="10">
        <f t="shared" si="53"/>
        <v>0</v>
      </c>
      <c r="DV20" s="2">
        <f t="shared" si="18"/>
        <v>0</v>
      </c>
      <c r="DW20">
        <v>2</v>
      </c>
      <c r="DX20">
        <v>0</v>
      </c>
      <c r="DY20" s="10">
        <f t="shared" si="54"/>
        <v>2</v>
      </c>
      <c r="DZ20" s="2">
        <f t="shared" si="19"/>
        <v>1</v>
      </c>
      <c r="EA20">
        <f t="shared" si="55"/>
        <v>38</v>
      </c>
      <c r="EB20">
        <f t="shared" si="56"/>
        <v>31</v>
      </c>
      <c r="EC20" s="10">
        <f t="shared" si="57"/>
        <v>7</v>
      </c>
      <c r="ED20" s="2">
        <f t="shared" si="20"/>
        <v>3.5</v>
      </c>
      <c r="EE20" s="10">
        <v>1600</v>
      </c>
      <c r="EF20" s="10">
        <v>880</v>
      </c>
      <c r="EG20" s="10">
        <f t="shared" si="58"/>
        <v>720</v>
      </c>
      <c r="EH20" s="2">
        <f t="shared" si="59"/>
        <v>360</v>
      </c>
      <c r="EI20">
        <v>3</v>
      </c>
      <c r="EJ20">
        <v>0</v>
      </c>
      <c r="EK20">
        <f t="shared" si="60"/>
        <v>3</v>
      </c>
      <c r="EL20" s="2">
        <f t="shared" si="61"/>
        <v>1.5</v>
      </c>
      <c r="EM20">
        <v>2</v>
      </c>
      <c r="EN20">
        <v>0</v>
      </c>
      <c r="EO20">
        <f t="shared" si="62"/>
        <v>2</v>
      </c>
      <c r="EP20" s="2">
        <f t="shared" si="63"/>
        <v>1</v>
      </c>
      <c r="EQ20" s="5"/>
      <c r="ER20" s="5"/>
    </row>
    <row r="21" spans="1:148" x14ac:dyDescent="0.2">
      <c r="A21" t="s">
        <v>5</v>
      </c>
      <c r="B21" t="s">
        <v>31</v>
      </c>
      <c r="C21" s="1">
        <v>61.8</v>
      </c>
      <c r="D21" s="1">
        <v>57</v>
      </c>
      <c r="E21" s="1">
        <f t="shared" si="21"/>
        <v>4.7999999999999972</v>
      </c>
      <c r="F21">
        <v>6</v>
      </c>
      <c r="G21" t="s">
        <v>26</v>
      </c>
      <c r="H21" s="2">
        <v>-9.8514999999999997</v>
      </c>
      <c r="I21" s="2">
        <f t="shared" si="22"/>
        <v>9.8514999999999997</v>
      </c>
      <c r="J21" s="2">
        <v>-2.5150000000000001</v>
      </c>
      <c r="K21" s="2">
        <v>-3.9796999999999998</v>
      </c>
      <c r="L21" s="2">
        <v>-11.0958908271474</v>
      </c>
      <c r="M21" s="2">
        <f t="shared" si="23"/>
        <v>11.0958908271474</v>
      </c>
      <c r="N21" s="2">
        <v>0.110124225874867</v>
      </c>
      <c r="O21" s="2">
        <v>-3.8492321102863101</v>
      </c>
      <c r="P21" s="1">
        <v>2.9148413335891901</v>
      </c>
      <c r="Q21" s="1">
        <v>10.664009999999999</v>
      </c>
      <c r="R21" s="1">
        <v>11.17182</v>
      </c>
      <c r="S21" s="1">
        <v>5.5859100000000002</v>
      </c>
      <c r="T21" s="1">
        <v>4.2</v>
      </c>
      <c r="U21" s="1">
        <v>124.707011498147</v>
      </c>
      <c r="V21" s="1">
        <v>123.48535070935699</v>
      </c>
      <c r="W21" s="1">
        <v>23.832803636376401</v>
      </c>
      <c r="X21" s="2">
        <f t="shared" si="24"/>
        <v>0.19300106044538684</v>
      </c>
      <c r="Y21" s="1">
        <v>58.010615444586698</v>
      </c>
      <c r="Z21" s="1">
        <v>5.63082723277026</v>
      </c>
      <c r="AA21" s="2">
        <f t="shared" si="25"/>
        <v>9.7065462753950227E-2</v>
      </c>
      <c r="AB21" s="1">
        <v>65.474735264770501</v>
      </c>
      <c r="AC21" s="1">
        <v>16.106784875133499</v>
      </c>
      <c r="AD21" s="2">
        <f t="shared" si="26"/>
        <v>0.24599999999999933</v>
      </c>
      <c r="AE21" s="1">
        <v>62.200998501531998</v>
      </c>
      <c r="AF21" s="1">
        <v>2.61898941059082</v>
      </c>
      <c r="AG21" s="2">
        <f t="shared" si="27"/>
        <v>4.2105263157894722E-2</v>
      </c>
      <c r="AH21" s="1">
        <v>61.284352207825201</v>
      </c>
      <c r="AI21" s="1">
        <v>19.118622697313</v>
      </c>
      <c r="AJ21" s="2">
        <f t="shared" si="28"/>
        <v>0.31196581196581213</v>
      </c>
      <c r="AK21" s="1">
        <v>57.617767032998003</v>
      </c>
      <c r="AL21" s="1">
        <v>8.6426650549497008</v>
      </c>
      <c r="AM21" s="2">
        <f t="shared" si="29"/>
        <v>0.15</v>
      </c>
      <c r="AN21" s="1">
        <v>65.867583676359104</v>
      </c>
      <c r="AO21" s="1">
        <v>13.094947052954099</v>
      </c>
      <c r="AP21" s="2">
        <f t="shared" si="30"/>
        <v>0.19880715705765412</v>
      </c>
      <c r="AQ21">
        <v>0</v>
      </c>
      <c r="AR21">
        <v>0</v>
      </c>
      <c r="AS21" s="10">
        <f t="shared" si="31"/>
        <v>0</v>
      </c>
      <c r="AT21" s="2">
        <f t="shared" si="32"/>
        <v>0</v>
      </c>
      <c r="AU21">
        <v>1</v>
      </c>
      <c r="AV21">
        <v>1</v>
      </c>
      <c r="AW21" s="10">
        <f t="shared" si="33"/>
        <v>0</v>
      </c>
      <c r="AX21" s="2">
        <f t="shared" si="0"/>
        <v>0</v>
      </c>
      <c r="AY21">
        <v>0</v>
      </c>
      <c r="AZ21">
        <v>0</v>
      </c>
      <c r="BA21" s="10">
        <f t="shared" si="34"/>
        <v>0</v>
      </c>
      <c r="BB21" s="2">
        <f t="shared" si="1"/>
        <v>0</v>
      </c>
      <c r="BC21">
        <v>0</v>
      </c>
      <c r="BD21">
        <v>0</v>
      </c>
      <c r="BE21" s="10">
        <f t="shared" si="35"/>
        <v>0</v>
      </c>
      <c r="BF21" s="2">
        <f t="shared" si="2"/>
        <v>0</v>
      </c>
      <c r="BG21">
        <v>0</v>
      </c>
      <c r="BH21">
        <v>0</v>
      </c>
      <c r="BI21" s="10">
        <f t="shared" si="36"/>
        <v>0</v>
      </c>
      <c r="BJ21" s="2">
        <f t="shared" si="3"/>
        <v>0</v>
      </c>
      <c r="BK21">
        <v>0</v>
      </c>
      <c r="BL21">
        <v>0</v>
      </c>
      <c r="BM21" s="10">
        <f t="shared" si="37"/>
        <v>0</v>
      </c>
      <c r="BN21" s="2">
        <f t="shared" si="4"/>
        <v>0</v>
      </c>
      <c r="BO21">
        <v>1</v>
      </c>
      <c r="BP21">
        <v>0</v>
      </c>
      <c r="BQ21" s="10">
        <f t="shared" si="38"/>
        <v>1</v>
      </c>
      <c r="BR21" s="2">
        <f t="shared" si="5"/>
        <v>0.23809523809523808</v>
      </c>
      <c r="BS21">
        <v>0</v>
      </c>
      <c r="BT21">
        <v>0</v>
      </c>
      <c r="BU21" s="10">
        <f t="shared" si="39"/>
        <v>0</v>
      </c>
      <c r="BV21" s="2">
        <f t="shared" si="6"/>
        <v>0</v>
      </c>
      <c r="BW21">
        <v>0</v>
      </c>
      <c r="BX21">
        <v>0</v>
      </c>
      <c r="BY21" s="10">
        <f t="shared" si="40"/>
        <v>0</v>
      </c>
      <c r="BZ21" s="2">
        <f t="shared" si="7"/>
        <v>0</v>
      </c>
      <c r="CA21">
        <v>0</v>
      </c>
      <c r="CB21">
        <v>0</v>
      </c>
      <c r="CC21" s="10">
        <f t="shared" si="41"/>
        <v>0</v>
      </c>
      <c r="CD21" s="2">
        <f t="shared" si="8"/>
        <v>0</v>
      </c>
      <c r="CE21">
        <v>0</v>
      </c>
      <c r="CF21">
        <v>0</v>
      </c>
      <c r="CG21" s="10">
        <f t="shared" si="42"/>
        <v>0</v>
      </c>
      <c r="CH21" s="2">
        <f t="shared" si="43"/>
        <v>0</v>
      </c>
      <c r="CI21">
        <v>0</v>
      </c>
      <c r="CJ21">
        <v>0</v>
      </c>
      <c r="CK21" s="10">
        <f t="shared" si="44"/>
        <v>0</v>
      </c>
      <c r="CL21" s="2">
        <f t="shared" si="9"/>
        <v>0</v>
      </c>
      <c r="CM21">
        <v>0</v>
      </c>
      <c r="CN21">
        <v>0</v>
      </c>
      <c r="CO21" s="10">
        <f t="shared" si="45"/>
        <v>0</v>
      </c>
      <c r="CP21" s="2">
        <f t="shared" si="10"/>
        <v>0</v>
      </c>
      <c r="CQ21">
        <v>0</v>
      </c>
      <c r="CR21">
        <v>0</v>
      </c>
      <c r="CS21" s="10">
        <f t="shared" si="46"/>
        <v>0</v>
      </c>
      <c r="CT21" s="2">
        <f t="shared" si="11"/>
        <v>0</v>
      </c>
      <c r="CU21">
        <v>0</v>
      </c>
      <c r="CV21">
        <v>0</v>
      </c>
      <c r="CW21" s="10">
        <f t="shared" si="47"/>
        <v>0</v>
      </c>
      <c r="CX21" s="2">
        <f t="shared" si="12"/>
        <v>0</v>
      </c>
      <c r="CY21">
        <v>0</v>
      </c>
      <c r="CZ21">
        <v>0</v>
      </c>
      <c r="DA21" s="10">
        <f t="shared" si="48"/>
        <v>0</v>
      </c>
      <c r="DB21" s="2">
        <f t="shared" si="13"/>
        <v>0</v>
      </c>
      <c r="DC21">
        <v>1</v>
      </c>
      <c r="DD21">
        <v>0</v>
      </c>
      <c r="DE21" s="10">
        <f t="shared" si="49"/>
        <v>1</v>
      </c>
      <c r="DF21" s="2">
        <f t="shared" si="14"/>
        <v>0.23809523809523808</v>
      </c>
      <c r="DG21">
        <v>0</v>
      </c>
      <c r="DH21">
        <v>0</v>
      </c>
      <c r="DI21" s="10">
        <f t="shared" si="50"/>
        <v>0</v>
      </c>
      <c r="DJ21" s="2">
        <f t="shared" si="15"/>
        <v>0</v>
      </c>
      <c r="DK21">
        <v>3</v>
      </c>
      <c r="DL21">
        <v>1</v>
      </c>
      <c r="DM21" s="10">
        <f t="shared" si="51"/>
        <v>2</v>
      </c>
      <c r="DN21" s="2">
        <f t="shared" si="16"/>
        <v>0.47619047619047616</v>
      </c>
      <c r="DO21">
        <v>2</v>
      </c>
      <c r="DP21">
        <v>0</v>
      </c>
      <c r="DQ21" s="10">
        <f t="shared" si="52"/>
        <v>2</v>
      </c>
      <c r="DR21" s="2">
        <f t="shared" si="17"/>
        <v>0.47619047619047616</v>
      </c>
      <c r="DS21">
        <v>0</v>
      </c>
      <c r="DT21">
        <v>0</v>
      </c>
      <c r="DU21" s="10">
        <f t="shared" si="53"/>
        <v>0</v>
      </c>
      <c r="DV21" s="2">
        <f t="shared" si="18"/>
        <v>0</v>
      </c>
      <c r="DW21">
        <v>4</v>
      </c>
      <c r="DX21">
        <v>2</v>
      </c>
      <c r="DY21" s="10">
        <f t="shared" si="54"/>
        <v>2</v>
      </c>
      <c r="DZ21" s="2">
        <f t="shared" si="19"/>
        <v>0.47619047619047616</v>
      </c>
      <c r="EA21">
        <f t="shared" si="55"/>
        <v>12</v>
      </c>
      <c r="EB21">
        <f t="shared" si="56"/>
        <v>4</v>
      </c>
      <c r="EC21" s="10">
        <f t="shared" si="57"/>
        <v>8</v>
      </c>
      <c r="ED21" s="2">
        <f t="shared" si="20"/>
        <v>1.9047619047619047</v>
      </c>
      <c r="EE21" s="10">
        <v>0</v>
      </c>
      <c r="EF21" s="10">
        <v>0</v>
      </c>
      <c r="EG21" s="10">
        <f t="shared" si="58"/>
        <v>0</v>
      </c>
      <c r="EH21" s="2">
        <f t="shared" si="59"/>
        <v>0</v>
      </c>
      <c r="EI21">
        <v>0</v>
      </c>
      <c r="EJ21">
        <v>0</v>
      </c>
      <c r="EK21">
        <f t="shared" si="60"/>
        <v>0</v>
      </c>
      <c r="EL21" s="2">
        <f t="shared" si="61"/>
        <v>0</v>
      </c>
      <c r="EM21">
        <v>0</v>
      </c>
      <c r="EN21">
        <v>0</v>
      </c>
      <c r="EO21">
        <f t="shared" si="62"/>
        <v>0</v>
      </c>
      <c r="EP21" s="2">
        <f t="shared" si="63"/>
        <v>0</v>
      </c>
      <c r="EQ21" s="2">
        <v>9.5369537574046995E-2</v>
      </c>
      <c r="ER21" s="2">
        <v>0</v>
      </c>
    </row>
    <row r="22" spans="1:148" x14ac:dyDescent="0.2">
      <c r="A22" t="s">
        <v>19</v>
      </c>
      <c r="B22" t="s">
        <v>32</v>
      </c>
      <c r="C22" s="1">
        <v>71.8</v>
      </c>
      <c r="D22" s="1">
        <v>58</v>
      </c>
      <c r="E22" s="1">
        <f t="shared" si="21"/>
        <v>13.799999999999997</v>
      </c>
      <c r="F22">
        <v>6</v>
      </c>
      <c r="G22" t="s">
        <v>26</v>
      </c>
      <c r="H22" s="2">
        <v>-8.4811999999999994</v>
      </c>
      <c r="I22" s="2">
        <f t="shared" si="22"/>
        <v>8.4811999999999994</v>
      </c>
      <c r="J22" s="2">
        <v>-2.9462000000000002</v>
      </c>
      <c r="K22" s="2">
        <v>-0.21321000000000001</v>
      </c>
      <c r="L22" s="2">
        <v>-10.1509648453608</v>
      </c>
      <c r="M22" s="2">
        <f t="shared" si="23"/>
        <v>10.1509648453608</v>
      </c>
      <c r="N22" s="2">
        <v>-2.94582151546392</v>
      </c>
      <c r="O22" s="2">
        <v>0.94337486597938502</v>
      </c>
      <c r="P22" s="1">
        <v>2.02765874840911</v>
      </c>
      <c r="Q22" s="1">
        <v>9.6483899999999991</v>
      </c>
      <c r="R22" s="1">
        <v>10.664009999999999</v>
      </c>
      <c r="S22" s="1">
        <v>3.0468600000000001</v>
      </c>
      <c r="T22" s="1">
        <v>3.1</v>
      </c>
      <c r="U22" s="1">
        <v>85.127957046047598</v>
      </c>
      <c r="V22" s="1">
        <v>63.510493206827398</v>
      </c>
      <c r="W22" s="1">
        <v>20.035268991019802</v>
      </c>
      <c r="X22" s="2">
        <f t="shared" si="24"/>
        <v>0.31546391752577357</v>
      </c>
      <c r="Y22" s="1">
        <v>36.796801218801001</v>
      </c>
      <c r="Z22" s="1">
        <v>5.63082723277026</v>
      </c>
      <c r="AA22" s="2">
        <f t="shared" si="25"/>
        <v>0.15302491103202848</v>
      </c>
      <c r="AB22" s="1">
        <v>26.713691988026401</v>
      </c>
      <c r="AC22" s="1">
        <v>13.2258965234836</v>
      </c>
      <c r="AD22" s="2">
        <f t="shared" si="26"/>
        <v>0.49509803921568407</v>
      </c>
      <c r="AE22" s="1">
        <v>30.904075044971702</v>
      </c>
      <c r="AF22" s="1">
        <v>11.130704995011</v>
      </c>
      <c r="AG22" s="2">
        <f t="shared" si="27"/>
        <v>0.36016949152542388</v>
      </c>
      <c r="AH22" s="1">
        <v>32.6064181618557</v>
      </c>
      <c r="AI22" s="1">
        <v>7.7260187612429201</v>
      </c>
      <c r="AJ22" s="2">
        <f t="shared" si="28"/>
        <v>0.23694779116465872</v>
      </c>
      <c r="AK22" s="1">
        <v>35.2254075724465</v>
      </c>
      <c r="AL22" s="1">
        <v>17.285330109899402</v>
      </c>
      <c r="AM22" s="2">
        <f t="shared" si="29"/>
        <v>0.49070631970260237</v>
      </c>
      <c r="AN22" s="1">
        <v>28.285085634380899</v>
      </c>
      <c r="AO22" s="1">
        <v>1.57139364635449</v>
      </c>
      <c r="AP22" s="2">
        <f t="shared" si="30"/>
        <v>5.55555555555554E-2</v>
      </c>
      <c r="AQ22">
        <v>2</v>
      </c>
      <c r="AR22">
        <v>2</v>
      </c>
      <c r="AS22" s="10">
        <f t="shared" si="31"/>
        <v>0</v>
      </c>
      <c r="AT22" s="2">
        <f t="shared" si="32"/>
        <v>0</v>
      </c>
      <c r="AU22">
        <v>2</v>
      </c>
      <c r="AV22">
        <v>2</v>
      </c>
      <c r="AW22" s="10">
        <f t="shared" si="33"/>
        <v>0</v>
      </c>
      <c r="AX22" s="2">
        <f t="shared" si="0"/>
        <v>0</v>
      </c>
      <c r="AY22">
        <v>4</v>
      </c>
      <c r="AZ22">
        <v>3</v>
      </c>
      <c r="BA22" s="10">
        <f t="shared" si="34"/>
        <v>1</v>
      </c>
      <c r="BB22" s="2">
        <f t="shared" si="1"/>
        <v>0.32258064516129031</v>
      </c>
      <c r="BC22">
        <v>2</v>
      </c>
      <c r="BD22">
        <v>2</v>
      </c>
      <c r="BE22" s="10">
        <f t="shared" si="35"/>
        <v>0</v>
      </c>
      <c r="BF22" s="2">
        <f t="shared" si="2"/>
        <v>0</v>
      </c>
      <c r="BG22">
        <v>2</v>
      </c>
      <c r="BH22">
        <v>2</v>
      </c>
      <c r="BI22" s="10">
        <f t="shared" si="36"/>
        <v>0</v>
      </c>
      <c r="BJ22" s="2">
        <f t="shared" si="3"/>
        <v>0</v>
      </c>
      <c r="BK22">
        <v>2</v>
      </c>
      <c r="BL22">
        <v>1</v>
      </c>
      <c r="BM22" s="10">
        <f t="shared" si="37"/>
        <v>1</v>
      </c>
      <c r="BN22" s="2">
        <f t="shared" si="4"/>
        <v>0.32258064516129031</v>
      </c>
      <c r="BO22">
        <v>1</v>
      </c>
      <c r="BP22">
        <v>1</v>
      </c>
      <c r="BQ22" s="10">
        <f t="shared" si="38"/>
        <v>0</v>
      </c>
      <c r="BR22" s="2">
        <f t="shared" si="5"/>
        <v>0</v>
      </c>
      <c r="BS22">
        <v>4</v>
      </c>
      <c r="BT22">
        <v>3</v>
      </c>
      <c r="BU22" s="10">
        <f t="shared" si="39"/>
        <v>1</v>
      </c>
      <c r="BV22" s="2">
        <f t="shared" si="6"/>
        <v>0.32258064516129031</v>
      </c>
      <c r="BW22">
        <v>3</v>
      </c>
      <c r="BX22">
        <v>2</v>
      </c>
      <c r="BY22" s="10">
        <f t="shared" si="40"/>
        <v>1</v>
      </c>
      <c r="BZ22" s="2">
        <f t="shared" si="7"/>
        <v>0.32258064516129031</v>
      </c>
      <c r="CA22">
        <v>2</v>
      </c>
      <c r="CB22">
        <v>2</v>
      </c>
      <c r="CC22" s="10">
        <f t="shared" si="41"/>
        <v>0</v>
      </c>
      <c r="CD22" s="2">
        <f t="shared" si="8"/>
        <v>0</v>
      </c>
      <c r="CE22">
        <v>2</v>
      </c>
      <c r="CF22">
        <v>1</v>
      </c>
      <c r="CG22" s="10">
        <f t="shared" si="42"/>
        <v>1</v>
      </c>
      <c r="CH22" s="2">
        <f t="shared" si="43"/>
        <v>0.32258064516129031</v>
      </c>
      <c r="CI22">
        <v>2</v>
      </c>
      <c r="CJ22">
        <v>1</v>
      </c>
      <c r="CK22" s="10">
        <f t="shared" si="44"/>
        <v>1</v>
      </c>
      <c r="CL22" s="2">
        <f t="shared" si="9"/>
        <v>0.32258064516129031</v>
      </c>
      <c r="CM22">
        <v>0</v>
      </c>
      <c r="CN22">
        <v>0</v>
      </c>
      <c r="CO22" s="10">
        <f t="shared" si="45"/>
        <v>0</v>
      </c>
      <c r="CP22" s="2">
        <f t="shared" si="10"/>
        <v>0</v>
      </c>
      <c r="CQ22">
        <v>3</v>
      </c>
      <c r="CR22">
        <v>3</v>
      </c>
      <c r="CS22" s="10">
        <f t="shared" si="46"/>
        <v>0</v>
      </c>
      <c r="CT22" s="2">
        <f t="shared" si="11"/>
        <v>0</v>
      </c>
      <c r="CU22">
        <v>1</v>
      </c>
      <c r="CV22">
        <v>1</v>
      </c>
      <c r="CW22" s="10">
        <f t="shared" si="47"/>
        <v>0</v>
      </c>
      <c r="CX22" s="2">
        <f t="shared" si="12"/>
        <v>0</v>
      </c>
      <c r="CY22">
        <v>3</v>
      </c>
      <c r="CZ22">
        <v>3</v>
      </c>
      <c r="DA22" s="10">
        <f t="shared" si="48"/>
        <v>0</v>
      </c>
      <c r="DB22" s="2">
        <f t="shared" si="13"/>
        <v>0</v>
      </c>
      <c r="DC22">
        <v>1</v>
      </c>
      <c r="DD22">
        <v>0</v>
      </c>
      <c r="DE22" s="10">
        <f t="shared" si="49"/>
        <v>1</v>
      </c>
      <c r="DF22" s="2">
        <f t="shared" si="14"/>
        <v>0.32258064516129031</v>
      </c>
      <c r="DG22">
        <v>0</v>
      </c>
      <c r="DH22">
        <v>0</v>
      </c>
      <c r="DI22" s="10">
        <f t="shared" si="50"/>
        <v>0</v>
      </c>
      <c r="DJ22" s="2">
        <f t="shared" si="15"/>
        <v>0</v>
      </c>
      <c r="DK22">
        <v>2</v>
      </c>
      <c r="DL22">
        <v>0</v>
      </c>
      <c r="DM22" s="10">
        <f t="shared" si="51"/>
        <v>2</v>
      </c>
      <c r="DN22" s="2">
        <f t="shared" si="16"/>
        <v>0.64516129032258063</v>
      </c>
      <c r="DO22">
        <v>0</v>
      </c>
      <c r="DP22">
        <v>0</v>
      </c>
      <c r="DQ22" s="10">
        <f t="shared" si="52"/>
        <v>0</v>
      </c>
      <c r="DR22" s="2">
        <f t="shared" si="17"/>
        <v>0</v>
      </c>
      <c r="DS22">
        <v>1</v>
      </c>
      <c r="DT22">
        <v>1</v>
      </c>
      <c r="DU22" s="10">
        <f t="shared" si="53"/>
        <v>0</v>
      </c>
      <c r="DV22" s="2">
        <f t="shared" si="18"/>
        <v>0</v>
      </c>
      <c r="DW22">
        <v>4</v>
      </c>
      <c r="DX22">
        <v>1</v>
      </c>
      <c r="DY22" s="10">
        <f t="shared" si="54"/>
        <v>3</v>
      </c>
      <c r="DZ22" s="2">
        <f t="shared" si="19"/>
        <v>0.96774193548387089</v>
      </c>
      <c r="EA22">
        <f t="shared" si="55"/>
        <v>43</v>
      </c>
      <c r="EB22">
        <f t="shared" si="56"/>
        <v>31</v>
      </c>
      <c r="EC22" s="10">
        <f t="shared" si="57"/>
        <v>12</v>
      </c>
      <c r="ED22" s="2">
        <f t="shared" si="20"/>
        <v>3.8709677419354835</v>
      </c>
      <c r="EE22" s="10">
        <v>1714.5</v>
      </c>
      <c r="EF22" s="10">
        <v>875</v>
      </c>
      <c r="EG22" s="10">
        <f t="shared" si="58"/>
        <v>839.5</v>
      </c>
      <c r="EH22" s="2">
        <f t="shared" si="59"/>
        <v>270.80645161290323</v>
      </c>
      <c r="EI22">
        <v>3</v>
      </c>
      <c r="EJ22">
        <v>2</v>
      </c>
      <c r="EK22">
        <f t="shared" si="60"/>
        <v>1</v>
      </c>
      <c r="EL22" s="2">
        <f t="shared" si="61"/>
        <v>0.32258064516129031</v>
      </c>
      <c r="EM22">
        <v>2</v>
      </c>
      <c r="EN22">
        <v>1</v>
      </c>
      <c r="EO22">
        <f t="shared" si="62"/>
        <v>1</v>
      </c>
      <c r="EP22" s="2">
        <f t="shared" si="63"/>
        <v>0.32258064516129031</v>
      </c>
      <c r="EQ22" s="2">
        <v>0</v>
      </c>
      <c r="ER22" s="2">
        <v>0</v>
      </c>
    </row>
    <row r="23" spans="1:148" x14ac:dyDescent="0.2">
      <c r="A23" t="s">
        <v>2</v>
      </c>
      <c r="B23" t="s">
        <v>32</v>
      </c>
      <c r="C23" s="1">
        <v>58.2</v>
      </c>
      <c r="D23" s="1">
        <v>47</v>
      </c>
      <c r="E23" s="1">
        <f t="shared" si="21"/>
        <v>11.200000000000003</v>
      </c>
      <c r="F23">
        <v>12</v>
      </c>
      <c r="G23" t="s">
        <v>26</v>
      </c>
      <c r="H23" s="2">
        <v>-9.4497</v>
      </c>
      <c r="I23" s="2">
        <f t="shared" si="22"/>
        <v>9.4497</v>
      </c>
      <c r="J23" s="2">
        <v>-3.2820999999999998</v>
      </c>
      <c r="K23" s="2">
        <v>-1.8580000000000001</v>
      </c>
      <c r="L23" s="2">
        <v>-8.4209163522012709</v>
      </c>
      <c r="M23" s="2">
        <f t="shared" si="23"/>
        <v>8.4209163522012709</v>
      </c>
      <c r="N23" s="2">
        <v>-1.70600738993711</v>
      </c>
      <c r="O23" s="2">
        <v>-1.93223301886792</v>
      </c>
      <c r="P23" s="1">
        <v>1.87901569977475</v>
      </c>
      <c r="Q23" s="1">
        <v>10.1562</v>
      </c>
      <c r="R23" s="1">
        <v>9.1405799999999999</v>
      </c>
      <c r="S23" s="1">
        <v>5.0781000000000001</v>
      </c>
      <c r="T23" s="1">
        <v>2.8</v>
      </c>
      <c r="U23" s="1">
        <v>123.259776269093</v>
      </c>
      <c r="V23" s="1">
        <v>62.4628974425911</v>
      </c>
      <c r="W23" s="1">
        <v>28.677934045969401</v>
      </c>
      <c r="X23" s="2">
        <f t="shared" si="24"/>
        <v>0.45911949685534437</v>
      </c>
      <c r="Y23" s="1">
        <v>27.630338281733199</v>
      </c>
      <c r="Z23" s="1">
        <v>15.452037522485799</v>
      </c>
      <c r="AA23" s="2">
        <f t="shared" si="25"/>
        <v>0.55924170616113511</v>
      </c>
      <c r="AB23" s="1">
        <v>34.832559160857897</v>
      </c>
      <c r="AC23" s="1">
        <v>10.083109230774699</v>
      </c>
      <c r="AD23" s="2">
        <f t="shared" si="26"/>
        <v>0.2894736842105276</v>
      </c>
      <c r="AE23" s="1">
        <v>32.6064181618557</v>
      </c>
      <c r="AF23" s="1">
        <v>6.9403219380656704</v>
      </c>
      <c r="AG23" s="2">
        <f t="shared" si="27"/>
        <v>0.21285140562248994</v>
      </c>
      <c r="AH23" s="1">
        <v>29.8564792807353</v>
      </c>
      <c r="AI23" s="1">
        <v>18.594824815194801</v>
      </c>
      <c r="AJ23" s="2">
        <f t="shared" si="28"/>
        <v>0.62280701754385992</v>
      </c>
      <c r="AK23" s="1">
        <v>32.344519220796599</v>
      </c>
      <c r="AL23" s="1">
        <v>6.4165240559475096</v>
      </c>
      <c r="AM23" s="2">
        <f t="shared" si="29"/>
        <v>0.19838056680161961</v>
      </c>
      <c r="AN23" s="1">
        <v>30.118378221794401</v>
      </c>
      <c r="AO23" s="1">
        <v>19.118622697313</v>
      </c>
      <c r="AP23" s="2">
        <f t="shared" si="30"/>
        <v>0.63478260869565328</v>
      </c>
      <c r="AQ23">
        <v>0</v>
      </c>
      <c r="AR23">
        <v>0</v>
      </c>
      <c r="AS23" s="10">
        <f t="shared" si="31"/>
        <v>0</v>
      </c>
      <c r="AT23" s="2">
        <f t="shared" si="32"/>
        <v>0</v>
      </c>
      <c r="AU23">
        <v>0</v>
      </c>
      <c r="AV23">
        <v>0</v>
      </c>
      <c r="AW23" s="10">
        <f t="shared" si="33"/>
        <v>0</v>
      </c>
      <c r="AX23" s="2">
        <f t="shared" si="0"/>
        <v>0</v>
      </c>
      <c r="AY23">
        <v>1</v>
      </c>
      <c r="AZ23">
        <v>0</v>
      </c>
      <c r="BA23" s="10">
        <f t="shared" si="34"/>
        <v>1</v>
      </c>
      <c r="BB23" s="2">
        <f t="shared" si="1"/>
        <v>0.35714285714285715</v>
      </c>
      <c r="BC23">
        <v>2</v>
      </c>
      <c r="BD23">
        <v>1</v>
      </c>
      <c r="BE23" s="10">
        <f t="shared" si="35"/>
        <v>1</v>
      </c>
      <c r="BF23" s="2">
        <f t="shared" si="2"/>
        <v>0.35714285714285715</v>
      </c>
      <c r="BG23">
        <v>1</v>
      </c>
      <c r="BH23">
        <v>0</v>
      </c>
      <c r="BI23" s="10">
        <f t="shared" si="36"/>
        <v>1</v>
      </c>
      <c r="BJ23" s="2">
        <f t="shared" si="3"/>
        <v>0.35714285714285715</v>
      </c>
      <c r="BK23">
        <v>0</v>
      </c>
      <c r="BL23">
        <v>0</v>
      </c>
      <c r="BM23" s="10">
        <f t="shared" si="37"/>
        <v>0</v>
      </c>
      <c r="BN23" s="2">
        <f t="shared" si="4"/>
        <v>0</v>
      </c>
      <c r="BO23">
        <v>1</v>
      </c>
      <c r="BP23">
        <v>0</v>
      </c>
      <c r="BQ23" s="10">
        <f t="shared" si="38"/>
        <v>1</v>
      </c>
      <c r="BR23" s="2">
        <f t="shared" si="5"/>
        <v>0.35714285714285715</v>
      </c>
      <c r="BS23">
        <v>0</v>
      </c>
      <c r="BT23">
        <v>0</v>
      </c>
      <c r="BU23" s="10">
        <f t="shared" si="39"/>
        <v>0</v>
      </c>
      <c r="BV23" s="2">
        <f t="shared" si="6"/>
        <v>0</v>
      </c>
      <c r="BW23">
        <v>0</v>
      </c>
      <c r="BX23">
        <v>0</v>
      </c>
      <c r="BY23" s="10">
        <f t="shared" si="40"/>
        <v>0</v>
      </c>
      <c r="BZ23" s="2">
        <f t="shared" si="7"/>
        <v>0</v>
      </c>
      <c r="CA23">
        <v>0</v>
      </c>
      <c r="CB23">
        <v>0</v>
      </c>
      <c r="CC23" s="10">
        <f t="shared" si="41"/>
        <v>0</v>
      </c>
      <c r="CD23" s="2">
        <f t="shared" si="8"/>
        <v>0</v>
      </c>
      <c r="CE23">
        <v>0</v>
      </c>
      <c r="CF23">
        <v>0</v>
      </c>
      <c r="CG23" s="10">
        <f t="shared" si="42"/>
        <v>0</v>
      </c>
      <c r="CH23" s="2">
        <f t="shared" si="43"/>
        <v>0</v>
      </c>
      <c r="CI23">
        <v>1</v>
      </c>
      <c r="CJ23">
        <v>0</v>
      </c>
      <c r="CK23" s="10">
        <f t="shared" si="44"/>
        <v>1</v>
      </c>
      <c r="CL23" s="2">
        <f t="shared" si="9"/>
        <v>0.35714285714285715</v>
      </c>
      <c r="CM23">
        <v>1</v>
      </c>
      <c r="CN23">
        <v>0</v>
      </c>
      <c r="CO23" s="10">
        <f t="shared" si="45"/>
        <v>1</v>
      </c>
      <c r="CP23" s="2">
        <f t="shared" si="10"/>
        <v>0.35714285714285715</v>
      </c>
      <c r="CQ23">
        <v>0</v>
      </c>
      <c r="CR23">
        <v>0</v>
      </c>
      <c r="CS23" s="10">
        <f t="shared" si="46"/>
        <v>0</v>
      </c>
      <c r="CT23" s="2">
        <f t="shared" si="11"/>
        <v>0</v>
      </c>
      <c r="CU23">
        <v>0</v>
      </c>
      <c r="CV23">
        <v>0</v>
      </c>
      <c r="CW23" s="10">
        <f t="shared" si="47"/>
        <v>0</v>
      </c>
      <c r="CX23" s="2">
        <f t="shared" si="12"/>
        <v>0</v>
      </c>
      <c r="CY23">
        <v>1</v>
      </c>
      <c r="CZ23">
        <v>1</v>
      </c>
      <c r="DA23" s="10">
        <f t="shared" si="48"/>
        <v>0</v>
      </c>
      <c r="DB23" s="2">
        <f t="shared" si="13"/>
        <v>0</v>
      </c>
      <c r="DC23">
        <v>1</v>
      </c>
      <c r="DD23">
        <v>0</v>
      </c>
      <c r="DE23" s="10">
        <f t="shared" si="49"/>
        <v>1</v>
      </c>
      <c r="DF23" s="2">
        <f t="shared" si="14"/>
        <v>0.35714285714285715</v>
      </c>
      <c r="DG23">
        <v>0</v>
      </c>
      <c r="DH23">
        <v>0</v>
      </c>
      <c r="DI23" s="10">
        <f t="shared" si="50"/>
        <v>0</v>
      </c>
      <c r="DJ23" s="2">
        <f t="shared" si="15"/>
        <v>0</v>
      </c>
      <c r="DK23">
        <v>2</v>
      </c>
      <c r="DL23">
        <v>0</v>
      </c>
      <c r="DM23" s="10">
        <f t="shared" si="51"/>
        <v>2</v>
      </c>
      <c r="DN23" s="2">
        <f t="shared" si="16"/>
        <v>0.7142857142857143</v>
      </c>
      <c r="DO23">
        <v>3</v>
      </c>
      <c r="DP23">
        <v>0</v>
      </c>
      <c r="DQ23" s="10">
        <f t="shared" si="52"/>
        <v>3</v>
      </c>
      <c r="DR23" s="2">
        <f t="shared" si="17"/>
        <v>1.0714285714285714</v>
      </c>
      <c r="DS23">
        <v>0</v>
      </c>
      <c r="DT23">
        <v>0</v>
      </c>
      <c r="DU23" s="10">
        <f t="shared" si="53"/>
        <v>0</v>
      </c>
      <c r="DV23" s="2">
        <f t="shared" si="18"/>
        <v>0</v>
      </c>
      <c r="DW23">
        <v>4</v>
      </c>
      <c r="DX23">
        <v>0</v>
      </c>
      <c r="DY23" s="10">
        <f t="shared" si="54"/>
        <v>4</v>
      </c>
      <c r="DZ23" s="2">
        <f t="shared" si="19"/>
        <v>1.4285714285714286</v>
      </c>
      <c r="EA23">
        <f t="shared" si="55"/>
        <v>18</v>
      </c>
      <c r="EB23">
        <f t="shared" si="56"/>
        <v>2</v>
      </c>
      <c r="EC23" s="10">
        <f t="shared" si="57"/>
        <v>16</v>
      </c>
      <c r="ED23" s="2">
        <f t="shared" si="20"/>
        <v>5.7142857142857144</v>
      </c>
      <c r="EE23" s="10">
        <v>2346</v>
      </c>
      <c r="EF23" s="10">
        <v>700</v>
      </c>
      <c r="EG23" s="10">
        <f t="shared" si="58"/>
        <v>1646</v>
      </c>
      <c r="EH23" s="2">
        <f t="shared" si="59"/>
        <v>587.85714285714289</v>
      </c>
      <c r="EI23">
        <v>1</v>
      </c>
      <c r="EJ23">
        <v>0</v>
      </c>
      <c r="EK23">
        <f t="shared" si="60"/>
        <v>1</v>
      </c>
      <c r="EL23" s="2">
        <f t="shared" si="61"/>
        <v>0.35714285714285715</v>
      </c>
      <c r="EM23">
        <v>1</v>
      </c>
      <c r="EN23">
        <v>0</v>
      </c>
      <c r="EO23">
        <f t="shared" si="62"/>
        <v>1</v>
      </c>
      <c r="EP23" s="2">
        <f t="shared" si="63"/>
        <v>0.35714285714285715</v>
      </c>
      <c r="EQ23" s="2">
        <v>1.2636780797741E-2</v>
      </c>
      <c r="ER23" s="2">
        <v>1</v>
      </c>
    </row>
    <row r="24" spans="1:148" x14ac:dyDescent="0.2">
      <c r="A24" t="s">
        <v>6</v>
      </c>
      <c r="B24" t="s">
        <v>31</v>
      </c>
      <c r="C24" s="1">
        <v>64.8</v>
      </c>
      <c r="D24" s="1">
        <v>42</v>
      </c>
      <c r="E24" s="1">
        <f t="shared" si="21"/>
        <v>22.799999999999997</v>
      </c>
      <c r="F24">
        <v>12</v>
      </c>
      <c r="G24" t="s">
        <v>26</v>
      </c>
      <c r="H24" s="2">
        <v>-9.9915000000000003</v>
      </c>
      <c r="I24" s="2">
        <f t="shared" si="22"/>
        <v>9.9915000000000003</v>
      </c>
      <c r="J24" s="2">
        <v>-2.0918999999999999</v>
      </c>
      <c r="K24" s="2">
        <v>-2.1568999999999998</v>
      </c>
      <c r="L24" s="2">
        <v>-11.6381904564315</v>
      </c>
      <c r="M24" s="2">
        <f t="shared" si="23"/>
        <v>11.6381904564315</v>
      </c>
      <c r="N24" s="2">
        <v>-3.86371066390041</v>
      </c>
      <c r="O24" s="2">
        <v>-2.25599684647303</v>
      </c>
      <c r="P24" s="1">
        <v>2.4218587902683302</v>
      </c>
      <c r="Q24" s="1">
        <v>8.1249599999999997</v>
      </c>
      <c r="R24" s="1">
        <v>9.6483899999999991</v>
      </c>
      <c r="S24" s="1">
        <v>6.0937200000000002</v>
      </c>
      <c r="T24" s="1">
        <v>2.9</v>
      </c>
      <c r="U24" s="1">
        <v>71.228332129438897</v>
      </c>
      <c r="V24" s="1">
        <v>94.676467192858098</v>
      </c>
      <c r="W24" s="1">
        <v>27.630338281733199</v>
      </c>
      <c r="X24" s="2">
        <f t="shared" si="24"/>
        <v>0.291839557399724</v>
      </c>
      <c r="Y24" s="1">
        <v>48.320354625400597</v>
      </c>
      <c r="Z24" s="1">
        <v>10.8688060539519</v>
      </c>
      <c r="AA24" s="2">
        <f t="shared" si="25"/>
        <v>0.22493224932249331</v>
      </c>
      <c r="AB24" s="1">
        <v>46.356112567457501</v>
      </c>
      <c r="AC24" s="1">
        <v>14.9282396403677</v>
      </c>
      <c r="AD24" s="2">
        <f t="shared" si="26"/>
        <v>0.32203389830508539</v>
      </c>
      <c r="AE24" s="1">
        <v>41.641931628393998</v>
      </c>
      <c r="AF24" s="1">
        <v>24.225652047965099</v>
      </c>
      <c r="AG24" s="2">
        <f t="shared" si="27"/>
        <v>0.58176100628930905</v>
      </c>
      <c r="AH24" s="1">
        <v>53.0345355644641</v>
      </c>
      <c r="AI24" s="1">
        <v>1.57139364635449</v>
      </c>
      <c r="AJ24" s="2">
        <f t="shared" si="28"/>
        <v>2.9629629629629593E-2</v>
      </c>
      <c r="AK24" s="1">
        <v>42.820476863159897</v>
      </c>
      <c r="AL24" s="1">
        <v>21.213814225785601</v>
      </c>
      <c r="AM24" s="2">
        <f t="shared" si="29"/>
        <v>0.49541284403669639</v>
      </c>
      <c r="AN24" s="1">
        <v>51.855990329698201</v>
      </c>
      <c r="AO24" s="1">
        <v>4.5832314685339401</v>
      </c>
      <c r="AP24" s="2">
        <f t="shared" si="30"/>
        <v>8.8383838383838537E-2</v>
      </c>
      <c r="AQ24">
        <v>2</v>
      </c>
      <c r="AR24">
        <v>2</v>
      </c>
      <c r="AS24" s="10">
        <f t="shared" si="31"/>
        <v>0</v>
      </c>
      <c r="AT24" s="2">
        <f t="shared" si="32"/>
        <v>0</v>
      </c>
      <c r="AU24">
        <v>3</v>
      </c>
      <c r="AV24">
        <v>2</v>
      </c>
      <c r="AW24" s="10">
        <f t="shared" si="33"/>
        <v>1</v>
      </c>
      <c r="AX24" s="2">
        <f t="shared" si="0"/>
        <v>0.34482758620689657</v>
      </c>
      <c r="AY24">
        <v>3</v>
      </c>
      <c r="AZ24">
        <v>3</v>
      </c>
      <c r="BA24" s="10">
        <f t="shared" si="34"/>
        <v>0</v>
      </c>
      <c r="BB24" s="2">
        <f t="shared" si="1"/>
        <v>0</v>
      </c>
      <c r="BC24">
        <v>2</v>
      </c>
      <c r="BD24">
        <v>0</v>
      </c>
      <c r="BE24" s="10">
        <f t="shared" si="35"/>
        <v>2</v>
      </c>
      <c r="BF24" s="2">
        <f t="shared" si="2"/>
        <v>0.68965517241379315</v>
      </c>
      <c r="BG24">
        <v>0</v>
      </c>
      <c r="BH24">
        <v>0</v>
      </c>
      <c r="BI24" s="10">
        <f t="shared" si="36"/>
        <v>0</v>
      </c>
      <c r="BJ24" s="2">
        <f t="shared" si="3"/>
        <v>0</v>
      </c>
      <c r="BK24">
        <v>2</v>
      </c>
      <c r="BL24">
        <v>1</v>
      </c>
      <c r="BM24" s="10">
        <f t="shared" si="37"/>
        <v>1</v>
      </c>
      <c r="BN24" s="2">
        <f t="shared" si="4"/>
        <v>0.34482758620689657</v>
      </c>
      <c r="BO24">
        <v>3</v>
      </c>
      <c r="BP24">
        <v>2</v>
      </c>
      <c r="BQ24" s="10">
        <f t="shared" si="38"/>
        <v>1</v>
      </c>
      <c r="BR24" s="2">
        <f t="shared" si="5"/>
        <v>0.34482758620689657</v>
      </c>
      <c r="BS24">
        <v>2</v>
      </c>
      <c r="BT24">
        <v>2</v>
      </c>
      <c r="BU24" s="10">
        <f t="shared" si="39"/>
        <v>0</v>
      </c>
      <c r="BV24" s="2">
        <f t="shared" si="6"/>
        <v>0</v>
      </c>
      <c r="BW24">
        <v>2</v>
      </c>
      <c r="BX24">
        <v>1</v>
      </c>
      <c r="BY24" s="10">
        <f t="shared" si="40"/>
        <v>1</v>
      </c>
      <c r="BZ24" s="2">
        <f t="shared" si="7"/>
        <v>0.34482758620689657</v>
      </c>
      <c r="CA24">
        <v>2</v>
      </c>
      <c r="CB24">
        <v>1</v>
      </c>
      <c r="CC24" s="10">
        <f t="shared" si="41"/>
        <v>1</v>
      </c>
      <c r="CD24" s="2">
        <f t="shared" si="8"/>
        <v>0.34482758620689657</v>
      </c>
      <c r="CE24">
        <v>2</v>
      </c>
      <c r="CF24">
        <v>1</v>
      </c>
      <c r="CG24" s="10">
        <f t="shared" si="42"/>
        <v>1</v>
      </c>
      <c r="CH24" s="2">
        <f t="shared" si="43"/>
        <v>0.34482758620689657</v>
      </c>
      <c r="CI24">
        <v>2</v>
      </c>
      <c r="CJ24">
        <v>2</v>
      </c>
      <c r="CK24" s="10">
        <f t="shared" si="44"/>
        <v>0</v>
      </c>
      <c r="CL24" s="2">
        <f t="shared" si="9"/>
        <v>0</v>
      </c>
      <c r="CM24">
        <v>0</v>
      </c>
      <c r="CN24">
        <v>0</v>
      </c>
      <c r="CO24" s="10">
        <f t="shared" si="45"/>
        <v>0</v>
      </c>
      <c r="CP24" s="2">
        <f t="shared" si="10"/>
        <v>0</v>
      </c>
      <c r="CQ24">
        <v>3</v>
      </c>
      <c r="CR24">
        <v>2</v>
      </c>
      <c r="CS24" s="10">
        <f t="shared" si="46"/>
        <v>1</v>
      </c>
      <c r="CT24" s="2">
        <f t="shared" si="11"/>
        <v>0.34482758620689657</v>
      </c>
      <c r="CU24">
        <v>1</v>
      </c>
      <c r="CV24">
        <v>1</v>
      </c>
      <c r="CW24" s="10">
        <f t="shared" si="47"/>
        <v>0</v>
      </c>
      <c r="CX24" s="2">
        <f t="shared" si="12"/>
        <v>0</v>
      </c>
      <c r="CY24">
        <v>2</v>
      </c>
      <c r="CZ24">
        <v>1</v>
      </c>
      <c r="DA24" s="10">
        <f t="shared" si="48"/>
        <v>1</v>
      </c>
      <c r="DB24" s="2">
        <f t="shared" si="13"/>
        <v>0.34482758620689657</v>
      </c>
      <c r="DC24">
        <v>4</v>
      </c>
      <c r="DD24">
        <v>0</v>
      </c>
      <c r="DE24" s="10">
        <f t="shared" si="49"/>
        <v>4</v>
      </c>
      <c r="DF24" s="2">
        <f t="shared" si="14"/>
        <v>1.3793103448275863</v>
      </c>
      <c r="DG24">
        <v>4</v>
      </c>
      <c r="DH24">
        <v>0</v>
      </c>
      <c r="DI24" s="10">
        <f t="shared" si="50"/>
        <v>4</v>
      </c>
      <c r="DJ24" s="2">
        <f t="shared" si="15"/>
        <v>1.3793103448275863</v>
      </c>
      <c r="DK24">
        <v>3</v>
      </c>
      <c r="DL24">
        <v>0</v>
      </c>
      <c r="DM24" s="10">
        <f t="shared" si="51"/>
        <v>3</v>
      </c>
      <c r="DN24" s="2">
        <f t="shared" si="16"/>
        <v>1.0344827586206897</v>
      </c>
      <c r="DO24">
        <v>3</v>
      </c>
      <c r="DP24">
        <v>0</v>
      </c>
      <c r="DQ24" s="10">
        <f t="shared" si="52"/>
        <v>3</v>
      </c>
      <c r="DR24" s="2">
        <f t="shared" si="17"/>
        <v>1.0344827586206897</v>
      </c>
      <c r="DS24">
        <v>1</v>
      </c>
      <c r="DT24">
        <v>0</v>
      </c>
      <c r="DU24" s="10">
        <f t="shared" si="53"/>
        <v>1</v>
      </c>
      <c r="DV24" s="2">
        <f t="shared" si="18"/>
        <v>0.34482758620689657</v>
      </c>
      <c r="DW24">
        <v>4</v>
      </c>
      <c r="DX24">
        <v>0</v>
      </c>
      <c r="DY24" s="10">
        <f t="shared" si="54"/>
        <v>4</v>
      </c>
      <c r="DZ24" s="2">
        <f t="shared" si="19"/>
        <v>1.3793103448275863</v>
      </c>
      <c r="EA24">
        <f t="shared" si="55"/>
        <v>50</v>
      </c>
      <c r="EB24">
        <f t="shared" si="56"/>
        <v>21</v>
      </c>
      <c r="EC24" s="10">
        <f t="shared" si="57"/>
        <v>29</v>
      </c>
      <c r="ED24" s="2">
        <f t="shared" si="20"/>
        <v>10</v>
      </c>
      <c r="EE24" s="10">
        <v>1331.5</v>
      </c>
      <c r="EF24" s="10">
        <v>620</v>
      </c>
      <c r="EG24" s="10">
        <f t="shared" si="58"/>
        <v>711.5</v>
      </c>
      <c r="EH24" s="2">
        <f t="shared" si="59"/>
        <v>245.34482758620692</v>
      </c>
      <c r="EI24">
        <v>1</v>
      </c>
      <c r="EJ24">
        <v>0</v>
      </c>
      <c r="EK24">
        <f t="shared" si="60"/>
        <v>1</v>
      </c>
      <c r="EL24" s="2">
        <f t="shared" si="61"/>
        <v>0.34482758620689657</v>
      </c>
      <c r="EM24">
        <v>1</v>
      </c>
      <c r="EN24">
        <v>0</v>
      </c>
      <c r="EO24">
        <f t="shared" si="62"/>
        <v>1</v>
      </c>
      <c r="EP24" s="2">
        <f t="shared" si="63"/>
        <v>0.34482758620689657</v>
      </c>
      <c r="EQ24" s="5"/>
      <c r="ER24" s="5"/>
    </row>
    <row r="25" spans="1:148" x14ac:dyDescent="0.2">
      <c r="A25" t="s">
        <v>10</v>
      </c>
      <c r="B25" t="s">
        <v>31</v>
      </c>
      <c r="C25" s="1">
        <v>69.8</v>
      </c>
      <c r="D25" s="1">
        <v>62</v>
      </c>
      <c r="E25" s="1">
        <f t="shared" si="21"/>
        <v>7.7999999999999972</v>
      </c>
      <c r="F25">
        <v>12</v>
      </c>
      <c r="G25" t="s">
        <v>27</v>
      </c>
      <c r="H25" s="2">
        <v>14.882</v>
      </c>
      <c r="I25" s="2">
        <f t="shared" si="22"/>
        <v>14.882</v>
      </c>
      <c r="J25" s="2">
        <v>-0.22311</v>
      </c>
      <c r="K25" s="2">
        <v>-2.0918999999999999</v>
      </c>
      <c r="L25" s="2">
        <v>13.545965697538101</v>
      </c>
      <c r="M25" s="2">
        <f t="shared" si="23"/>
        <v>13.545965697538101</v>
      </c>
      <c r="N25" s="2">
        <v>-1.3129835345838199</v>
      </c>
      <c r="O25" s="2">
        <v>-2.9456551934349502</v>
      </c>
      <c r="P25" s="1">
        <v>1.9226544151250899</v>
      </c>
      <c r="Q25" s="1">
        <v>11.17182</v>
      </c>
      <c r="R25" s="1">
        <v>8.6327700000000007</v>
      </c>
      <c r="S25" s="1">
        <v>6.6015300000000003</v>
      </c>
      <c r="T25" s="1">
        <v>1.5</v>
      </c>
      <c r="U25" s="1">
        <v>35.509221112729897</v>
      </c>
      <c r="V25" s="1">
        <v>111.699898361698</v>
      </c>
      <c r="W25" s="1">
        <v>12.5711491708359</v>
      </c>
      <c r="X25" s="2">
        <f t="shared" si="24"/>
        <v>0.112543962485346</v>
      </c>
      <c r="Y25" s="1">
        <v>55.129727092936797</v>
      </c>
      <c r="Z25" s="1">
        <v>11.2616544655405</v>
      </c>
      <c r="AA25" s="2">
        <f t="shared" si="25"/>
        <v>0.20427553444180463</v>
      </c>
      <c r="AB25" s="1">
        <v>56.570171268761698</v>
      </c>
      <c r="AC25" s="1">
        <v>0.52379788211816403</v>
      </c>
      <c r="AD25" s="2">
        <f t="shared" si="26"/>
        <v>9.2592592592592622E-3</v>
      </c>
      <c r="AE25" s="1">
        <v>59.451059620411598</v>
      </c>
      <c r="AF25" s="1">
        <v>10.2140587013042</v>
      </c>
      <c r="AG25" s="2">
        <f t="shared" si="27"/>
        <v>0.17180616740088114</v>
      </c>
      <c r="AH25" s="1">
        <v>52.248838741286797</v>
      </c>
      <c r="AI25" s="1">
        <v>1.57139364635449</v>
      </c>
      <c r="AJ25" s="2">
        <f t="shared" si="28"/>
        <v>3.007518796992481E-2</v>
      </c>
      <c r="AK25" s="1">
        <v>58.010615444586698</v>
      </c>
      <c r="AL25" s="1">
        <v>0.91664629370678696</v>
      </c>
      <c r="AM25" s="2">
        <f t="shared" si="29"/>
        <v>1.580135440180586E-2</v>
      </c>
      <c r="AN25" s="1">
        <v>53.689282917111797</v>
      </c>
      <c r="AO25" s="1">
        <v>10.8688060539519</v>
      </c>
      <c r="AP25" s="2">
        <f t="shared" si="30"/>
        <v>0.20243902439024389</v>
      </c>
      <c r="AQ25">
        <v>0</v>
      </c>
      <c r="AR25">
        <v>1</v>
      </c>
      <c r="AS25" s="10">
        <f t="shared" si="31"/>
        <v>-1</v>
      </c>
      <c r="AT25" s="2">
        <f t="shared" si="32"/>
        <v>-0.66666666666666663</v>
      </c>
      <c r="AU25">
        <v>2</v>
      </c>
      <c r="AV25">
        <v>1</v>
      </c>
      <c r="AW25" s="10">
        <f t="shared" si="33"/>
        <v>1</v>
      </c>
      <c r="AX25" s="2">
        <f t="shared" si="0"/>
        <v>0.66666666666666663</v>
      </c>
      <c r="AY25">
        <v>1</v>
      </c>
      <c r="AZ25">
        <v>1</v>
      </c>
      <c r="BA25" s="10">
        <f t="shared" si="34"/>
        <v>0</v>
      </c>
      <c r="BB25" s="2">
        <f t="shared" si="1"/>
        <v>0</v>
      </c>
      <c r="BC25">
        <v>0</v>
      </c>
      <c r="BD25">
        <v>1</v>
      </c>
      <c r="BE25" s="10">
        <f t="shared" si="35"/>
        <v>-1</v>
      </c>
      <c r="BF25" s="2">
        <f t="shared" si="2"/>
        <v>-0.66666666666666663</v>
      </c>
      <c r="BG25">
        <v>1</v>
      </c>
      <c r="BH25">
        <v>0</v>
      </c>
      <c r="BI25" s="10">
        <f t="shared" si="36"/>
        <v>1</v>
      </c>
      <c r="BJ25" s="2">
        <f t="shared" si="3"/>
        <v>0.66666666666666663</v>
      </c>
      <c r="BK25">
        <v>1</v>
      </c>
      <c r="BL25">
        <v>1</v>
      </c>
      <c r="BM25" s="10">
        <f t="shared" si="37"/>
        <v>0</v>
      </c>
      <c r="BN25" s="2">
        <f t="shared" si="4"/>
        <v>0</v>
      </c>
      <c r="BO25">
        <v>2</v>
      </c>
      <c r="BP25">
        <v>1</v>
      </c>
      <c r="BQ25" s="10">
        <f t="shared" si="38"/>
        <v>1</v>
      </c>
      <c r="BR25" s="2">
        <f t="shared" si="5"/>
        <v>0.66666666666666663</v>
      </c>
      <c r="BS25">
        <v>2</v>
      </c>
      <c r="BT25">
        <v>2</v>
      </c>
      <c r="BU25" s="10">
        <f t="shared" si="39"/>
        <v>0</v>
      </c>
      <c r="BV25" s="2">
        <f t="shared" si="6"/>
        <v>0</v>
      </c>
      <c r="BW25">
        <v>2</v>
      </c>
      <c r="BX25">
        <v>2</v>
      </c>
      <c r="BY25" s="10">
        <f t="shared" si="40"/>
        <v>0</v>
      </c>
      <c r="BZ25" s="2">
        <f t="shared" si="7"/>
        <v>0</v>
      </c>
      <c r="CA25">
        <v>1</v>
      </c>
      <c r="CB25">
        <v>1</v>
      </c>
      <c r="CC25" s="10">
        <f t="shared" si="41"/>
        <v>0</v>
      </c>
      <c r="CD25" s="2">
        <f t="shared" si="8"/>
        <v>0</v>
      </c>
      <c r="CE25">
        <v>0</v>
      </c>
      <c r="CF25">
        <v>1</v>
      </c>
      <c r="CG25" s="10">
        <f t="shared" si="42"/>
        <v>-1</v>
      </c>
      <c r="CH25" s="2">
        <f t="shared" si="43"/>
        <v>-0.66666666666666663</v>
      </c>
      <c r="CI25">
        <v>2</v>
      </c>
      <c r="CJ25">
        <v>1</v>
      </c>
      <c r="CK25" s="10">
        <f t="shared" si="44"/>
        <v>1</v>
      </c>
      <c r="CL25" s="2">
        <f t="shared" si="9"/>
        <v>0.66666666666666663</v>
      </c>
      <c r="CM25">
        <v>0</v>
      </c>
      <c r="CN25">
        <v>0</v>
      </c>
      <c r="CO25" s="10">
        <f t="shared" si="45"/>
        <v>0</v>
      </c>
      <c r="CP25" s="2">
        <f t="shared" si="10"/>
        <v>0</v>
      </c>
      <c r="CQ25">
        <v>1</v>
      </c>
      <c r="CR25">
        <v>0</v>
      </c>
      <c r="CS25" s="10">
        <f t="shared" si="46"/>
        <v>1</v>
      </c>
      <c r="CT25" s="2">
        <f t="shared" si="11"/>
        <v>0.66666666666666663</v>
      </c>
      <c r="CU25">
        <v>1</v>
      </c>
      <c r="CV25">
        <v>1</v>
      </c>
      <c r="CW25" s="10">
        <f t="shared" si="47"/>
        <v>0</v>
      </c>
      <c r="CX25" s="2">
        <f t="shared" si="12"/>
        <v>0</v>
      </c>
      <c r="CY25">
        <v>1</v>
      </c>
      <c r="CZ25">
        <v>1</v>
      </c>
      <c r="DA25" s="10">
        <f t="shared" si="48"/>
        <v>0</v>
      </c>
      <c r="DB25" s="2">
        <f t="shared" si="13"/>
        <v>0</v>
      </c>
      <c r="DC25">
        <v>1</v>
      </c>
      <c r="DD25">
        <v>0</v>
      </c>
      <c r="DE25" s="10">
        <f t="shared" si="49"/>
        <v>1</v>
      </c>
      <c r="DF25" s="2">
        <f t="shared" si="14"/>
        <v>0.66666666666666663</v>
      </c>
      <c r="DG25">
        <v>0</v>
      </c>
      <c r="DH25">
        <v>0</v>
      </c>
      <c r="DI25" s="10">
        <f t="shared" si="50"/>
        <v>0</v>
      </c>
      <c r="DJ25" s="2">
        <f t="shared" si="15"/>
        <v>0</v>
      </c>
      <c r="DK25">
        <v>3</v>
      </c>
      <c r="DL25">
        <v>3</v>
      </c>
      <c r="DM25" s="10">
        <f t="shared" si="51"/>
        <v>0</v>
      </c>
      <c r="DN25" s="2">
        <f t="shared" si="16"/>
        <v>0</v>
      </c>
      <c r="DO25">
        <v>2</v>
      </c>
      <c r="DP25">
        <v>1</v>
      </c>
      <c r="DQ25" s="10">
        <f t="shared" si="52"/>
        <v>1</v>
      </c>
      <c r="DR25" s="2">
        <f t="shared" si="17"/>
        <v>0.66666666666666663</v>
      </c>
      <c r="DS25">
        <v>0</v>
      </c>
      <c r="DT25">
        <v>0</v>
      </c>
      <c r="DU25" s="10">
        <f t="shared" si="53"/>
        <v>0</v>
      </c>
      <c r="DV25" s="2">
        <f t="shared" si="18"/>
        <v>0</v>
      </c>
      <c r="DW25">
        <v>4</v>
      </c>
      <c r="DX25">
        <v>4</v>
      </c>
      <c r="DY25" s="10">
        <f t="shared" si="54"/>
        <v>0</v>
      </c>
      <c r="DZ25" s="2">
        <f t="shared" si="19"/>
        <v>0</v>
      </c>
      <c r="EA25">
        <f t="shared" si="55"/>
        <v>27</v>
      </c>
      <c r="EB25">
        <f t="shared" si="56"/>
        <v>23</v>
      </c>
      <c r="EC25" s="10">
        <f t="shared" si="57"/>
        <v>4</v>
      </c>
      <c r="ED25" s="2">
        <f t="shared" si="20"/>
        <v>2.6666666666666665</v>
      </c>
      <c r="EE25" s="10">
        <v>831.25</v>
      </c>
      <c r="EF25" s="10">
        <v>150</v>
      </c>
      <c r="EG25" s="10">
        <f t="shared" si="58"/>
        <v>681.25</v>
      </c>
      <c r="EH25" s="2">
        <f t="shared" si="59"/>
        <v>454.16666666666669</v>
      </c>
      <c r="EI25">
        <v>0</v>
      </c>
      <c r="EJ25">
        <v>0</v>
      </c>
      <c r="EK25">
        <f t="shared" si="60"/>
        <v>0</v>
      </c>
      <c r="EL25" s="2">
        <f t="shared" si="61"/>
        <v>0</v>
      </c>
      <c r="EM25">
        <v>0</v>
      </c>
      <c r="EN25">
        <v>0</v>
      </c>
      <c r="EO25">
        <f t="shared" si="62"/>
        <v>0</v>
      </c>
      <c r="EP25" s="2">
        <f t="shared" si="63"/>
        <v>0</v>
      </c>
      <c r="EQ25" s="2">
        <v>0.133528484575546</v>
      </c>
      <c r="ER25" s="5"/>
    </row>
    <row r="26" spans="1:148" x14ac:dyDescent="0.2">
      <c r="A26" t="s">
        <v>12</v>
      </c>
      <c r="B26" t="s">
        <v>31</v>
      </c>
      <c r="C26" s="1">
        <v>62.3</v>
      </c>
      <c r="D26" s="1">
        <v>45</v>
      </c>
      <c r="E26" s="1">
        <f t="shared" si="21"/>
        <v>17.299999999999997</v>
      </c>
      <c r="F26">
        <v>6</v>
      </c>
      <c r="G26" t="s">
        <v>27</v>
      </c>
      <c r="H26" s="2">
        <v>11.172000000000001</v>
      </c>
      <c r="I26" s="2">
        <f t="shared" si="22"/>
        <v>11.172000000000001</v>
      </c>
      <c r="J26" s="2">
        <v>-3.7025000000000001</v>
      </c>
      <c r="K26" s="2">
        <v>-7.3234000000000004</v>
      </c>
      <c r="L26" s="2">
        <v>13.737792285191899</v>
      </c>
      <c r="M26" s="2">
        <f t="shared" si="23"/>
        <v>13.737792285191899</v>
      </c>
      <c r="N26" s="2">
        <v>-0.99333948811700101</v>
      </c>
      <c r="O26" s="2">
        <v>-4.5999973491774799</v>
      </c>
      <c r="P26" s="1">
        <v>4.6203246639170299</v>
      </c>
      <c r="Q26" s="1">
        <v>8.1249599999999997</v>
      </c>
      <c r="R26" s="1">
        <v>11.17182</v>
      </c>
      <c r="S26" s="1">
        <v>6.0937200000000002</v>
      </c>
      <c r="T26" s="1">
        <v>2.7</v>
      </c>
      <c r="U26" s="1">
        <v>94.831291063992495</v>
      </c>
      <c r="V26" s="1">
        <v>143.25872075931801</v>
      </c>
      <c r="W26" s="1">
        <v>2.3570904695317298</v>
      </c>
      <c r="X26" s="2">
        <f t="shared" si="24"/>
        <v>1.645338208409499E-2</v>
      </c>
      <c r="Y26" s="1">
        <v>78.962530729313201</v>
      </c>
      <c r="Z26" s="1">
        <v>0</v>
      </c>
      <c r="AA26" s="2">
        <f t="shared" si="25"/>
        <v>0</v>
      </c>
      <c r="AB26" s="1">
        <v>64.296190030004595</v>
      </c>
      <c r="AC26" s="1">
        <v>2.3570904695317401</v>
      </c>
      <c r="AD26" s="2">
        <f t="shared" si="26"/>
        <v>3.6659877800407387E-2</v>
      </c>
      <c r="AE26" s="1">
        <v>76.867339200840604</v>
      </c>
      <c r="AF26" s="1">
        <v>0</v>
      </c>
      <c r="AG26" s="2">
        <f t="shared" si="27"/>
        <v>0</v>
      </c>
      <c r="AH26" s="1">
        <v>66.391381558477306</v>
      </c>
      <c r="AI26" s="1">
        <v>2.3570904695317401</v>
      </c>
      <c r="AJ26" s="2">
        <f t="shared" si="28"/>
        <v>3.5502958579881679E-2</v>
      </c>
      <c r="AK26" s="1">
        <v>76.474490789251902</v>
      </c>
      <c r="AL26" s="1">
        <v>2.3570904695317401</v>
      </c>
      <c r="AM26" s="2">
        <f t="shared" si="29"/>
        <v>3.0821917808219221E-2</v>
      </c>
      <c r="AN26" s="1">
        <v>66.784229970065894</v>
      </c>
      <c r="AO26" s="1">
        <v>0</v>
      </c>
      <c r="AP26" s="2">
        <f t="shared" si="30"/>
        <v>0</v>
      </c>
      <c r="AQ26">
        <v>3</v>
      </c>
      <c r="AR26">
        <v>3</v>
      </c>
      <c r="AS26" s="10">
        <f t="shared" si="31"/>
        <v>0</v>
      </c>
      <c r="AT26" s="2">
        <f t="shared" si="32"/>
        <v>0</v>
      </c>
      <c r="AU26">
        <v>4</v>
      </c>
      <c r="AV26">
        <v>4</v>
      </c>
      <c r="AW26" s="10">
        <f t="shared" si="33"/>
        <v>0</v>
      </c>
      <c r="AX26" s="2">
        <f t="shared" si="0"/>
        <v>0</v>
      </c>
      <c r="AY26">
        <v>1</v>
      </c>
      <c r="AZ26">
        <v>0</v>
      </c>
      <c r="BA26" s="10">
        <f t="shared" si="34"/>
        <v>1</v>
      </c>
      <c r="BB26" s="2">
        <f t="shared" si="1"/>
        <v>0.37037037037037035</v>
      </c>
      <c r="BC26">
        <v>1</v>
      </c>
      <c r="BD26">
        <v>1</v>
      </c>
      <c r="BE26" s="10">
        <f t="shared" si="35"/>
        <v>0</v>
      </c>
      <c r="BF26" s="2">
        <f t="shared" si="2"/>
        <v>0</v>
      </c>
      <c r="BG26">
        <v>2</v>
      </c>
      <c r="BH26">
        <v>0</v>
      </c>
      <c r="BI26" s="10">
        <f t="shared" si="36"/>
        <v>2</v>
      </c>
      <c r="BJ26" s="2">
        <f t="shared" si="3"/>
        <v>0.7407407407407407</v>
      </c>
      <c r="BK26">
        <v>3</v>
      </c>
      <c r="BL26">
        <v>3</v>
      </c>
      <c r="BM26" s="10">
        <f t="shared" si="37"/>
        <v>0</v>
      </c>
      <c r="BN26" s="2">
        <f t="shared" si="4"/>
        <v>0</v>
      </c>
      <c r="BO26">
        <v>2</v>
      </c>
      <c r="BP26">
        <v>2</v>
      </c>
      <c r="BQ26" s="10">
        <f t="shared" si="38"/>
        <v>0</v>
      </c>
      <c r="BR26" s="2">
        <f t="shared" si="5"/>
        <v>0</v>
      </c>
      <c r="BS26">
        <v>2</v>
      </c>
      <c r="BT26">
        <v>0</v>
      </c>
      <c r="BU26" s="10">
        <f t="shared" si="39"/>
        <v>2</v>
      </c>
      <c r="BV26" s="2">
        <f t="shared" si="6"/>
        <v>0.7407407407407407</v>
      </c>
      <c r="BW26">
        <v>2</v>
      </c>
      <c r="BX26">
        <v>1</v>
      </c>
      <c r="BY26" s="10">
        <f t="shared" si="40"/>
        <v>1</v>
      </c>
      <c r="BZ26" s="2">
        <f t="shared" si="7"/>
        <v>0.37037037037037035</v>
      </c>
      <c r="CA26">
        <v>0</v>
      </c>
      <c r="CB26">
        <v>0</v>
      </c>
      <c r="CC26" s="10">
        <f t="shared" si="41"/>
        <v>0</v>
      </c>
      <c r="CD26" s="2">
        <f t="shared" si="8"/>
        <v>0</v>
      </c>
      <c r="CE26">
        <v>1</v>
      </c>
      <c r="CF26">
        <v>0</v>
      </c>
      <c r="CG26" s="10">
        <f t="shared" si="42"/>
        <v>1</v>
      </c>
      <c r="CH26" s="2">
        <f t="shared" si="43"/>
        <v>0.37037037037037035</v>
      </c>
      <c r="CI26">
        <v>2</v>
      </c>
      <c r="CJ26">
        <v>2</v>
      </c>
      <c r="CK26" s="10">
        <f t="shared" si="44"/>
        <v>0</v>
      </c>
      <c r="CL26" s="2">
        <f t="shared" si="9"/>
        <v>0</v>
      </c>
      <c r="CM26">
        <v>0</v>
      </c>
      <c r="CN26">
        <v>0</v>
      </c>
      <c r="CO26" s="10">
        <f t="shared" si="45"/>
        <v>0</v>
      </c>
      <c r="CP26" s="2">
        <f t="shared" si="10"/>
        <v>0</v>
      </c>
      <c r="CQ26">
        <v>1</v>
      </c>
      <c r="CR26">
        <v>0</v>
      </c>
      <c r="CS26" s="10">
        <f t="shared" si="46"/>
        <v>1</v>
      </c>
      <c r="CT26" s="2">
        <f t="shared" si="11"/>
        <v>0.37037037037037035</v>
      </c>
      <c r="CU26">
        <v>3</v>
      </c>
      <c r="CV26">
        <v>2</v>
      </c>
      <c r="CW26" s="10">
        <f t="shared" si="47"/>
        <v>1</v>
      </c>
      <c r="CX26" s="2">
        <f t="shared" si="12"/>
        <v>0.37037037037037035</v>
      </c>
      <c r="CY26">
        <v>4</v>
      </c>
      <c r="CZ26">
        <v>4</v>
      </c>
      <c r="DA26" s="10">
        <f t="shared" si="48"/>
        <v>0</v>
      </c>
      <c r="DB26" s="2">
        <f t="shared" si="13"/>
        <v>0</v>
      </c>
      <c r="DC26">
        <v>3</v>
      </c>
      <c r="DD26">
        <v>2</v>
      </c>
      <c r="DE26" s="10">
        <f t="shared" si="49"/>
        <v>1</v>
      </c>
      <c r="DF26" s="2">
        <f t="shared" si="14"/>
        <v>0.37037037037037035</v>
      </c>
      <c r="DG26">
        <v>0</v>
      </c>
      <c r="DH26">
        <v>0</v>
      </c>
      <c r="DI26" s="10">
        <f t="shared" si="50"/>
        <v>0</v>
      </c>
      <c r="DJ26" s="2">
        <f t="shared" si="15"/>
        <v>0</v>
      </c>
      <c r="DK26">
        <v>4</v>
      </c>
      <c r="DL26">
        <v>3</v>
      </c>
      <c r="DM26" s="10">
        <f t="shared" si="51"/>
        <v>1</v>
      </c>
      <c r="DN26" s="2">
        <f t="shared" si="16"/>
        <v>0.37037037037037035</v>
      </c>
      <c r="DO26">
        <v>0</v>
      </c>
      <c r="DP26">
        <v>0</v>
      </c>
      <c r="DQ26" s="10">
        <f t="shared" si="52"/>
        <v>0</v>
      </c>
      <c r="DR26" s="2">
        <f t="shared" si="17"/>
        <v>0</v>
      </c>
      <c r="DS26">
        <v>0</v>
      </c>
      <c r="DT26">
        <v>0</v>
      </c>
      <c r="DU26" s="10">
        <f t="shared" si="53"/>
        <v>0</v>
      </c>
      <c r="DV26" s="2">
        <f t="shared" si="18"/>
        <v>0</v>
      </c>
      <c r="DW26">
        <v>4</v>
      </c>
      <c r="DX26">
        <v>3</v>
      </c>
      <c r="DY26" s="10">
        <f t="shared" si="54"/>
        <v>1</v>
      </c>
      <c r="DZ26" s="2">
        <f t="shared" si="19"/>
        <v>0.37037037037037035</v>
      </c>
      <c r="EA26">
        <f t="shared" si="55"/>
        <v>42</v>
      </c>
      <c r="EB26">
        <f t="shared" si="56"/>
        <v>30</v>
      </c>
      <c r="EC26" s="10">
        <f t="shared" si="57"/>
        <v>12</v>
      </c>
      <c r="ED26" s="2">
        <f t="shared" si="20"/>
        <v>4.4444444444444438</v>
      </c>
      <c r="EE26" s="10">
        <v>2394</v>
      </c>
      <c r="EF26" s="10">
        <v>1350</v>
      </c>
      <c r="EG26" s="10">
        <f t="shared" si="58"/>
        <v>1044</v>
      </c>
      <c r="EH26" s="2">
        <f t="shared" si="59"/>
        <v>386.66666666666663</v>
      </c>
      <c r="EI26">
        <v>2</v>
      </c>
      <c r="EJ26">
        <v>1</v>
      </c>
      <c r="EK26">
        <f t="shared" si="60"/>
        <v>1</v>
      </c>
      <c r="EL26" s="2">
        <f t="shared" si="61"/>
        <v>0.37037037037037035</v>
      </c>
      <c r="EM26">
        <v>2</v>
      </c>
      <c r="EN26">
        <v>1</v>
      </c>
      <c r="EO26">
        <f t="shared" si="62"/>
        <v>1</v>
      </c>
      <c r="EP26" s="2">
        <f t="shared" si="63"/>
        <v>0.37037037037037035</v>
      </c>
      <c r="EQ26" s="2">
        <v>0.14441489361702101</v>
      </c>
      <c r="ER26" s="5"/>
    </row>
    <row r="27" spans="1:148" x14ac:dyDescent="0.2">
      <c r="A27" t="s">
        <v>3</v>
      </c>
      <c r="B27" t="s">
        <v>32</v>
      </c>
      <c r="C27" s="1">
        <v>56.6</v>
      </c>
      <c r="D27" s="1">
        <v>53</v>
      </c>
      <c r="E27" s="1">
        <f t="shared" si="21"/>
        <v>3.6000000000000014</v>
      </c>
      <c r="F27">
        <v>6</v>
      </c>
      <c r="G27" t="s">
        <v>27</v>
      </c>
      <c r="H27" s="2">
        <v>11.68</v>
      </c>
      <c r="I27" s="2">
        <f t="shared" si="22"/>
        <v>11.68</v>
      </c>
      <c r="J27" s="2">
        <v>-0.89697000000000005</v>
      </c>
      <c r="K27" s="2">
        <v>0.35849999999999999</v>
      </c>
      <c r="L27" s="2">
        <v>10.220945775000001</v>
      </c>
      <c r="M27" s="2">
        <f t="shared" si="23"/>
        <v>10.220945775000001</v>
      </c>
      <c r="N27" s="2">
        <v>-1.679581575</v>
      </c>
      <c r="O27" s="2">
        <v>-3.8695122000000102</v>
      </c>
      <c r="P27" s="1">
        <v>4.5423452092503904</v>
      </c>
      <c r="Q27" s="1">
        <v>5.5859100000000002</v>
      </c>
      <c r="R27" s="1">
        <v>6.6015300000000003</v>
      </c>
      <c r="S27" s="1">
        <v>3.5546700000000002</v>
      </c>
      <c r="T27" s="1">
        <v>2.2999999999999998</v>
      </c>
      <c r="U27" s="1">
        <v>48.222626952604699</v>
      </c>
      <c r="V27" s="1">
        <v>52.379788211816397</v>
      </c>
      <c r="W27" s="1">
        <v>0</v>
      </c>
      <c r="X27" s="2">
        <f t="shared" si="24"/>
        <v>0</v>
      </c>
      <c r="Y27" s="1">
        <v>23.309005754258301</v>
      </c>
      <c r="Z27" s="1">
        <v>0</v>
      </c>
      <c r="AA27" s="2">
        <f t="shared" si="25"/>
        <v>0</v>
      </c>
      <c r="AB27" s="1">
        <v>29.070782457558099</v>
      </c>
      <c r="AC27" s="1">
        <v>0</v>
      </c>
      <c r="AD27" s="2">
        <f t="shared" si="26"/>
        <v>0</v>
      </c>
      <c r="AE27" s="1">
        <v>27.499388811203598</v>
      </c>
      <c r="AF27" s="1">
        <v>0</v>
      </c>
      <c r="AG27" s="2">
        <f t="shared" si="27"/>
        <v>0</v>
      </c>
      <c r="AH27" s="1">
        <v>24.880399400612799</v>
      </c>
      <c r="AI27" s="1">
        <v>0</v>
      </c>
      <c r="AJ27" s="2">
        <f t="shared" si="28"/>
        <v>0</v>
      </c>
      <c r="AK27" s="1">
        <v>28.5469845754399</v>
      </c>
      <c r="AL27" s="1">
        <v>0</v>
      </c>
      <c r="AM27" s="2">
        <f t="shared" si="29"/>
        <v>0</v>
      </c>
      <c r="AN27" s="1">
        <v>23.8328036363765</v>
      </c>
      <c r="AO27" s="1">
        <v>0</v>
      </c>
      <c r="AP27" s="2">
        <f t="shared" si="30"/>
        <v>0</v>
      </c>
      <c r="AQ27">
        <v>0</v>
      </c>
      <c r="AR27">
        <v>0</v>
      </c>
      <c r="AS27" s="10">
        <f t="shared" si="31"/>
        <v>0</v>
      </c>
      <c r="AT27" s="2">
        <f t="shared" si="32"/>
        <v>0</v>
      </c>
      <c r="AU27">
        <v>2</v>
      </c>
      <c r="AV27">
        <v>2</v>
      </c>
      <c r="AW27" s="10">
        <f t="shared" si="33"/>
        <v>0</v>
      </c>
      <c r="AX27" s="2">
        <f t="shared" si="0"/>
        <v>0</v>
      </c>
      <c r="AY27">
        <v>0</v>
      </c>
      <c r="AZ27">
        <v>0</v>
      </c>
      <c r="BA27" s="10">
        <f t="shared" si="34"/>
        <v>0</v>
      </c>
      <c r="BB27" s="2">
        <f t="shared" si="1"/>
        <v>0</v>
      </c>
      <c r="BC27">
        <v>1</v>
      </c>
      <c r="BD27">
        <v>1</v>
      </c>
      <c r="BE27" s="10">
        <f t="shared" si="35"/>
        <v>0</v>
      </c>
      <c r="BF27" s="2">
        <f t="shared" si="2"/>
        <v>0</v>
      </c>
      <c r="BG27">
        <v>1</v>
      </c>
      <c r="BH27">
        <v>2</v>
      </c>
      <c r="BI27" s="10">
        <f t="shared" si="36"/>
        <v>-1</v>
      </c>
      <c r="BJ27" s="2">
        <f t="shared" si="3"/>
        <v>-0.43478260869565222</v>
      </c>
      <c r="BK27">
        <v>3</v>
      </c>
      <c r="BL27">
        <v>3</v>
      </c>
      <c r="BM27" s="10">
        <f t="shared" si="37"/>
        <v>0</v>
      </c>
      <c r="BN27" s="2">
        <f t="shared" si="4"/>
        <v>0</v>
      </c>
      <c r="BO27">
        <v>3</v>
      </c>
      <c r="BP27">
        <v>3</v>
      </c>
      <c r="BQ27" s="10">
        <f t="shared" si="38"/>
        <v>0</v>
      </c>
      <c r="BR27" s="2">
        <f t="shared" si="5"/>
        <v>0</v>
      </c>
      <c r="BS27">
        <v>2</v>
      </c>
      <c r="BT27">
        <v>1</v>
      </c>
      <c r="BU27" s="10">
        <f t="shared" si="39"/>
        <v>1</v>
      </c>
      <c r="BV27" s="2">
        <f t="shared" si="6"/>
        <v>0.43478260869565222</v>
      </c>
      <c r="BW27">
        <v>2</v>
      </c>
      <c r="BX27">
        <v>1</v>
      </c>
      <c r="BY27" s="10">
        <f t="shared" si="40"/>
        <v>1</v>
      </c>
      <c r="BZ27" s="2">
        <f t="shared" si="7"/>
        <v>0.43478260869565222</v>
      </c>
      <c r="CA27">
        <v>2</v>
      </c>
      <c r="CB27">
        <v>0</v>
      </c>
      <c r="CC27" s="10">
        <f t="shared" si="41"/>
        <v>2</v>
      </c>
      <c r="CD27" s="2">
        <f t="shared" si="8"/>
        <v>0.86956521739130443</v>
      </c>
      <c r="CE27">
        <v>0</v>
      </c>
      <c r="CF27">
        <v>0</v>
      </c>
      <c r="CG27" s="10">
        <f t="shared" si="42"/>
        <v>0</v>
      </c>
      <c r="CH27" s="2">
        <f t="shared" si="43"/>
        <v>0</v>
      </c>
      <c r="CI27">
        <v>0</v>
      </c>
      <c r="CJ27">
        <v>0</v>
      </c>
      <c r="CK27" s="10">
        <f t="shared" si="44"/>
        <v>0</v>
      </c>
      <c r="CL27" s="2">
        <f t="shared" si="9"/>
        <v>0</v>
      </c>
      <c r="CM27">
        <v>0</v>
      </c>
      <c r="CN27">
        <v>0</v>
      </c>
      <c r="CO27" s="10">
        <f t="shared" si="45"/>
        <v>0</v>
      </c>
      <c r="CP27" s="2">
        <f t="shared" si="10"/>
        <v>0</v>
      </c>
      <c r="CQ27">
        <v>2</v>
      </c>
      <c r="CR27">
        <v>1</v>
      </c>
      <c r="CS27" s="10">
        <f t="shared" si="46"/>
        <v>1</v>
      </c>
      <c r="CT27" s="2">
        <f t="shared" si="11"/>
        <v>0.43478260869565222</v>
      </c>
      <c r="CU27">
        <v>0</v>
      </c>
      <c r="CV27">
        <v>0</v>
      </c>
      <c r="CW27" s="10">
        <f t="shared" si="47"/>
        <v>0</v>
      </c>
      <c r="CX27" s="2">
        <f t="shared" si="12"/>
        <v>0</v>
      </c>
      <c r="CY27">
        <v>2</v>
      </c>
      <c r="CZ27">
        <v>1</v>
      </c>
      <c r="DA27" s="10">
        <f t="shared" si="48"/>
        <v>1</v>
      </c>
      <c r="DB27" s="2">
        <f t="shared" si="13"/>
        <v>0.43478260869565222</v>
      </c>
      <c r="DC27">
        <v>0</v>
      </c>
      <c r="DD27">
        <v>1</v>
      </c>
      <c r="DE27" s="10">
        <f t="shared" si="49"/>
        <v>-1</v>
      </c>
      <c r="DF27" s="2">
        <f t="shared" si="14"/>
        <v>-0.43478260869565222</v>
      </c>
      <c r="DG27">
        <v>0</v>
      </c>
      <c r="DH27">
        <v>0</v>
      </c>
      <c r="DI27" s="10">
        <f t="shared" si="50"/>
        <v>0</v>
      </c>
      <c r="DJ27" s="2">
        <f t="shared" si="15"/>
        <v>0</v>
      </c>
      <c r="DK27">
        <v>3</v>
      </c>
      <c r="DL27">
        <v>1</v>
      </c>
      <c r="DM27" s="10">
        <f t="shared" si="51"/>
        <v>2</v>
      </c>
      <c r="DN27" s="2">
        <f t="shared" si="16"/>
        <v>0.86956521739130443</v>
      </c>
      <c r="DO27">
        <v>3</v>
      </c>
      <c r="DP27">
        <v>0</v>
      </c>
      <c r="DQ27" s="10">
        <f t="shared" si="52"/>
        <v>3</v>
      </c>
      <c r="DR27" s="2">
        <f t="shared" si="17"/>
        <v>1.3043478260869565</v>
      </c>
      <c r="DS27">
        <v>0</v>
      </c>
      <c r="DT27">
        <v>0</v>
      </c>
      <c r="DU27" s="10">
        <f t="shared" si="53"/>
        <v>0</v>
      </c>
      <c r="DV27" s="2">
        <f t="shared" si="18"/>
        <v>0</v>
      </c>
      <c r="DW27">
        <v>4</v>
      </c>
      <c r="DX27">
        <v>1</v>
      </c>
      <c r="DY27" s="10">
        <f t="shared" si="54"/>
        <v>3</v>
      </c>
      <c r="DZ27" s="2">
        <f t="shared" si="19"/>
        <v>1.3043478260869565</v>
      </c>
      <c r="EA27">
        <f t="shared" si="55"/>
        <v>30</v>
      </c>
      <c r="EB27">
        <f t="shared" si="56"/>
        <v>18</v>
      </c>
      <c r="EC27" s="10">
        <f t="shared" si="57"/>
        <v>12</v>
      </c>
      <c r="ED27" s="2">
        <f t="shared" si="20"/>
        <v>5.2173913043478262</v>
      </c>
      <c r="EE27" s="10">
        <v>1205</v>
      </c>
      <c r="EF27" s="10">
        <v>740</v>
      </c>
      <c r="EG27" s="10">
        <f t="shared" si="58"/>
        <v>465</v>
      </c>
      <c r="EH27" s="2">
        <f t="shared" si="59"/>
        <v>202.17391304347828</v>
      </c>
      <c r="EI27">
        <v>4</v>
      </c>
      <c r="EJ27">
        <v>0</v>
      </c>
      <c r="EK27">
        <f t="shared" si="60"/>
        <v>4</v>
      </c>
      <c r="EL27" s="2">
        <f t="shared" si="61"/>
        <v>1.7391304347826089</v>
      </c>
      <c r="EM27">
        <v>2</v>
      </c>
      <c r="EN27">
        <v>0</v>
      </c>
      <c r="EO27">
        <f t="shared" si="62"/>
        <v>2</v>
      </c>
      <c r="EP27" s="2">
        <f t="shared" si="63"/>
        <v>0.86956521739130443</v>
      </c>
      <c r="EQ27" s="2">
        <v>0</v>
      </c>
      <c r="ER27" s="5"/>
    </row>
    <row r="28" spans="1:148" x14ac:dyDescent="0.2">
      <c r="A28" t="s">
        <v>0</v>
      </c>
      <c r="B28" t="s">
        <v>32</v>
      </c>
      <c r="C28" s="1">
        <v>52.8</v>
      </c>
      <c r="D28" s="1">
        <v>47</v>
      </c>
      <c r="E28" s="1">
        <f t="shared" si="21"/>
        <v>5.7999999999999972</v>
      </c>
      <c r="F28">
        <v>12</v>
      </c>
      <c r="G28" t="s">
        <v>27</v>
      </c>
      <c r="H28" s="2">
        <v>13.509</v>
      </c>
      <c r="I28" s="2">
        <f t="shared" si="22"/>
        <v>13.509</v>
      </c>
      <c r="J28" s="2">
        <v>-2.2833999999999999</v>
      </c>
      <c r="K28" s="2">
        <v>-1.367</v>
      </c>
      <c r="L28" s="2">
        <v>10.5706625735294</v>
      </c>
      <c r="M28" s="2">
        <f t="shared" si="23"/>
        <v>10.5706625735294</v>
      </c>
      <c r="N28" s="2">
        <v>0.60675827205882304</v>
      </c>
      <c r="O28" s="2">
        <v>-2.6529338602941199</v>
      </c>
      <c r="P28" s="1">
        <v>4.3167232943518599</v>
      </c>
      <c r="Q28" s="1">
        <v>6.0937200000000002</v>
      </c>
      <c r="R28" s="1">
        <v>8.1249599999999997</v>
      </c>
      <c r="S28" s="1">
        <v>5.5859100000000002</v>
      </c>
      <c r="T28" s="1">
        <v>2.2999999999999998</v>
      </c>
      <c r="U28" s="1">
        <v>62.076466982612097</v>
      </c>
      <c r="V28" s="1">
        <v>71.236511968070303</v>
      </c>
      <c r="W28" s="1">
        <v>10.4759576423632</v>
      </c>
      <c r="X28" s="2">
        <f t="shared" si="24"/>
        <v>0.14705882352941066</v>
      </c>
      <c r="Y28" s="1">
        <v>39.546740099921401</v>
      </c>
      <c r="Z28" s="1">
        <v>10.083109230774699</v>
      </c>
      <c r="AA28" s="2">
        <f t="shared" si="25"/>
        <v>0.25496688741721951</v>
      </c>
      <c r="AB28" s="1">
        <v>31.689771868148899</v>
      </c>
      <c r="AC28" s="1">
        <v>0</v>
      </c>
      <c r="AD28" s="2">
        <f t="shared" si="26"/>
        <v>0</v>
      </c>
      <c r="AE28" s="1">
        <v>36.796801218801001</v>
      </c>
      <c r="AF28" s="1">
        <v>0</v>
      </c>
      <c r="AG28" s="2">
        <f t="shared" si="27"/>
        <v>0</v>
      </c>
      <c r="AH28" s="1">
        <v>34.439710749269302</v>
      </c>
      <c r="AI28" s="1">
        <v>10.083109230774699</v>
      </c>
      <c r="AJ28" s="2">
        <f t="shared" si="28"/>
        <v>0.2927756653992406</v>
      </c>
      <c r="AK28" s="1">
        <v>33.523064455562498</v>
      </c>
      <c r="AL28" s="1">
        <v>0</v>
      </c>
      <c r="AM28" s="2">
        <f t="shared" si="29"/>
        <v>0</v>
      </c>
      <c r="AN28" s="1">
        <v>37.713447512507798</v>
      </c>
      <c r="AO28" s="1">
        <v>10.083109230774699</v>
      </c>
      <c r="AP28" s="2">
        <f t="shared" si="30"/>
        <v>0.26736111111111233</v>
      </c>
      <c r="AQ28">
        <v>0</v>
      </c>
      <c r="AR28">
        <v>0</v>
      </c>
      <c r="AS28" s="10">
        <f t="shared" si="31"/>
        <v>0</v>
      </c>
      <c r="AT28" s="2">
        <f t="shared" si="32"/>
        <v>0</v>
      </c>
      <c r="AU28">
        <v>0</v>
      </c>
      <c r="AV28">
        <v>0</v>
      </c>
      <c r="AW28" s="10">
        <f t="shared" si="33"/>
        <v>0</v>
      </c>
      <c r="AX28" s="2">
        <f t="shared" si="0"/>
        <v>0</v>
      </c>
      <c r="AY28">
        <v>1</v>
      </c>
      <c r="AZ28">
        <v>0</v>
      </c>
      <c r="BA28" s="10">
        <f t="shared" si="34"/>
        <v>1</v>
      </c>
      <c r="BB28" s="2">
        <f t="shared" si="1"/>
        <v>0.43478260869565222</v>
      </c>
      <c r="BC28">
        <v>0</v>
      </c>
      <c r="BD28">
        <v>0</v>
      </c>
      <c r="BE28" s="10">
        <f t="shared" si="35"/>
        <v>0</v>
      </c>
      <c r="BF28" s="2">
        <f t="shared" si="2"/>
        <v>0</v>
      </c>
      <c r="BG28">
        <v>1</v>
      </c>
      <c r="BH28">
        <v>0</v>
      </c>
      <c r="BI28" s="10">
        <f t="shared" si="36"/>
        <v>1</v>
      </c>
      <c r="BJ28" s="2">
        <f t="shared" si="3"/>
        <v>0.43478260869565222</v>
      </c>
      <c r="BK28">
        <v>2</v>
      </c>
      <c r="BL28">
        <v>1</v>
      </c>
      <c r="BM28" s="10">
        <f t="shared" si="37"/>
        <v>1</v>
      </c>
      <c r="BN28" s="2">
        <f t="shared" si="4"/>
        <v>0.43478260869565222</v>
      </c>
      <c r="BO28">
        <v>1</v>
      </c>
      <c r="BP28">
        <v>0</v>
      </c>
      <c r="BQ28" s="10">
        <f t="shared" si="38"/>
        <v>1</v>
      </c>
      <c r="BR28" s="2">
        <f t="shared" si="5"/>
        <v>0.43478260869565222</v>
      </c>
      <c r="BS28">
        <v>2</v>
      </c>
      <c r="BT28">
        <v>1</v>
      </c>
      <c r="BU28" s="10">
        <f t="shared" si="39"/>
        <v>1</v>
      </c>
      <c r="BV28" s="2">
        <f t="shared" si="6"/>
        <v>0.43478260869565222</v>
      </c>
      <c r="BW28">
        <v>3</v>
      </c>
      <c r="BX28">
        <v>0</v>
      </c>
      <c r="BY28" s="10">
        <f t="shared" si="40"/>
        <v>3</v>
      </c>
      <c r="BZ28" s="2">
        <f t="shared" si="7"/>
        <v>1.3043478260869565</v>
      </c>
      <c r="CA28">
        <v>1</v>
      </c>
      <c r="CB28">
        <v>0</v>
      </c>
      <c r="CC28" s="10">
        <f t="shared" si="41"/>
        <v>1</v>
      </c>
      <c r="CD28" s="2">
        <f t="shared" si="8"/>
        <v>0.43478260869565222</v>
      </c>
      <c r="CE28">
        <v>0</v>
      </c>
      <c r="CF28">
        <v>0</v>
      </c>
      <c r="CG28" s="10">
        <f t="shared" si="42"/>
        <v>0</v>
      </c>
      <c r="CH28" s="2">
        <f t="shared" si="43"/>
        <v>0</v>
      </c>
      <c r="CI28">
        <v>1</v>
      </c>
      <c r="CJ28">
        <v>0</v>
      </c>
      <c r="CK28" s="10">
        <f t="shared" si="44"/>
        <v>1</v>
      </c>
      <c r="CL28" s="2">
        <f t="shared" si="9"/>
        <v>0.43478260869565222</v>
      </c>
      <c r="CM28">
        <v>0</v>
      </c>
      <c r="CN28">
        <v>0</v>
      </c>
      <c r="CO28" s="10">
        <f t="shared" si="45"/>
        <v>0</v>
      </c>
      <c r="CP28" s="2">
        <f t="shared" si="10"/>
        <v>0</v>
      </c>
      <c r="CQ28">
        <v>0</v>
      </c>
      <c r="CR28">
        <v>0</v>
      </c>
      <c r="CS28" s="10">
        <f t="shared" si="46"/>
        <v>0</v>
      </c>
      <c r="CT28" s="2">
        <f t="shared" si="11"/>
        <v>0</v>
      </c>
      <c r="CU28">
        <v>0</v>
      </c>
      <c r="CV28">
        <v>0</v>
      </c>
      <c r="CW28" s="10">
        <f t="shared" si="47"/>
        <v>0</v>
      </c>
      <c r="CX28" s="2">
        <f t="shared" si="12"/>
        <v>0</v>
      </c>
      <c r="CY28">
        <v>1</v>
      </c>
      <c r="CZ28">
        <v>0</v>
      </c>
      <c r="DA28" s="10">
        <f t="shared" si="48"/>
        <v>1</v>
      </c>
      <c r="DB28" s="2">
        <f t="shared" si="13"/>
        <v>0.43478260869565222</v>
      </c>
      <c r="DC28">
        <v>1</v>
      </c>
      <c r="DD28">
        <v>0</v>
      </c>
      <c r="DE28" s="10">
        <f t="shared" si="49"/>
        <v>1</v>
      </c>
      <c r="DF28" s="2">
        <f t="shared" si="14"/>
        <v>0.43478260869565222</v>
      </c>
      <c r="DG28">
        <v>0</v>
      </c>
      <c r="DH28">
        <v>0</v>
      </c>
      <c r="DI28" s="10">
        <f t="shared" si="50"/>
        <v>0</v>
      </c>
      <c r="DJ28" s="2">
        <f t="shared" si="15"/>
        <v>0</v>
      </c>
      <c r="DK28">
        <v>0</v>
      </c>
      <c r="DL28">
        <v>0</v>
      </c>
      <c r="DM28" s="10">
        <f t="shared" si="51"/>
        <v>0</v>
      </c>
      <c r="DN28" s="2">
        <f t="shared" si="16"/>
        <v>0</v>
      </c>
      <c r="DO28">
        <v>0</v>
      </c>
      <c r="DP28">
        <v>0</v>
      </c>
      <c r="DQ28" s="10">
        <f t="shared" si="52"/>
        <v>0</v>
      </c>
      <c r="DR28" s="2">
        <f t="shared" si="17"/>
        <v>0</v>
      </c>
      <c r="DS28">
        <v>0</v>
      </c>
      <c r="DT28">
        <v>0</v>
      </c>
      <c r="DU28" s="10">
        <f t="shared" si="53"/>
        <v>0</v>
      </c>
      <c r="DV28" s="2">
        <f t="shared" si="18"/>
        <v>0</v>
      </c>
      <c r="DW28">
        <v>0</v>
      </c>
      <c r="DX28">
        <v>0</v>
      </c>
      <c r="DY28" s="10">
        <f t="shared" si="54"/>
        <v>0</v>
      </c>
      <c r="DZ28" s="2">
        <f t="shared" si="19"/>
        <v>0</v>
      </c>
      <c r="EA28">
        <f t="shared" si="55"/>
        <v>14</v>
      </c>
      <c r="EB28">
        <f t="shared" si="56"/>
        <v>2</v>
      </c>
      <c r="EC28" s="10">
        <f t="shared" si="57"/>
        <v>12</v>
      </c>
      <c r="ED28" s="2">
        <f t="shared" si="20"/>
        <v>5.2173913043478262</v>
      </c>
      <c r="EE28" s="10">
        <v>1630</v>
      </c>
      <c r="EF28" s="10">
        <v>600</v>
      </c>
      <c r="EG28" s="10">
        <f t="shared" si="58"/>
        <v>1030</v>
      </c>
      <c r="EH28" s="2">
        <f t="shared" si="59"/>
        <v>447.82608695652175</v>
      </c>
      <c r="EI28">
        <v>1</v>
      </c>
      <c r="EJ28">
        <v>0</v>
      </c>
      <c r="EK28">
        <f t="shared" si="60"/>
        <v>1</v>
      </c>
      <c r="EL28" s="2">
        <f t="shared" si="61"/>
        <v>0.43478260869565222</v>
      </c>
      <c r="EM28">
        <v>3</v>
      </c>
      <c r="EN28">
        <v>0</v>
      </c>
      <c r="EO28">
        <f t="shared" si="62"/>
        <v>3</v>
      </c>
      <c r="EP28" s="2">
        <f t="shared" si="63"/>
        <v>1.3043478260869565</v>
      </c>
      <c r="EQ28" s="2">
        <v>1.4169246196101999E-2</v>
      </c>
      <c r="ER28" s="5"/>
    </row>
    <row r="29" spans="1:148" x14ac:dyDescent="0.2">
      <c r="A29" t="s">
        <v>24</v>
      </c>
      <c r="B29" t="s">
        <v>31</v>
      </c>
      <c r="C29" s="1">
        <v>55.4</v>
      </c>
      <c r="D29" s="1">
        <v>48</v>
      </c>
      <c r="E29" s="1">
        <f t="shared" si="21"/>
        <v>7.3999999999999986</v>
      </c>
      <c r="F29">
        <v>12</v>
      </c>
      <c r="G29" t="s">
        <v>27</v>
      </c>
      <c r="H29" s="2">
        <v>12.098000000000001</v>
      </c>
      <c r="I29" s="2">
        <f t="shared" si="22"/>
        <v>12.098000000000001</v>
      </c>
      <c r="J29" s="2">
        <v>-1.7897000000000001</v>
      </c>
      <c r="K29" s="2">
        <v>-4.5376000000000003</v>
      </c>
      <c r="L29" s="2">
        <v>11.660899303278701</v>
      </c>
      <c r="M29" s="2">
        <f t="shared" si="23"/>
        <v>11.660899303278701</v>
      </c>
      <c r="N29" s="2">
        <v>1.10302991803279</v>
      </c>
      <c r="O29" s="2">
        <v>-2.8449847131147399</v>
      </c>
      <c r="P29" s="1">
        <v>3.3816711844885199</v>
      </c>
      <c r="Q29" s="1">
        <v>5.5859100000000002</v>
      </c>
      <c r="R29" s="1">
        <v>6.6015300000000003</v>
      </c>
      <c r="S29" s="1">
        <v>3.5546700000000002</v>
      </c>
      <c r="T29" s="1">
        <v>3.6</v>
      </c>
      <c r="U29" s="1">
        <v>83.651017892472098</v>
      </c>
      <c r="V29" s="1">
        <v>31.951670809208</v>
      </c>
      <c r="W29" s="1">
        <v>5.36892829171118</v>
      </c>
      <c r="X29" s="2">
        <f t="shared" si="24"/>
        <v>0.16803278688524589</v>
      </c>
      <c r="Y29" s="1">
        <v>14.9282396403677</v>
      </c>
      <c r="Z29" s="1">
        <v>0.78569682317724598</v>
      </c>
      <c r="AA29" s="2">
        <f t="shared" si="25"/>
        <v>5.2631578947368328E-2</v>
      </c>
      <c r="AB29" s="1">
        <v>17.0234311688403</v>
      </c>
      <c r="AC29" s="1">
        <v>3.6665851748271501</v>
      </c>
      <c r="AD29" s="2">
        <f t="shared" si="26"/>
        <v>0.21538461538461587</v>
      </c>
      <c r="AE29" s="1">
        <v>15.452037522485799</v>
      </c>
      <c r="AF29" s="1">
        <v>0</v>
      </c>
      <c r="AG29" s="2">
        <f t="shared" si="27"/>
        <v>0</v>
      </c>
      <c r="AH29" s="1">
        <v>16.499633286722201</v>
      </c>
      <c r="AI29" s="1">
        <v>4.4522819980043904</v>
      </c>
      <c r="AJ29" s="2">
        <f t="shared" si="28"/>
        <v>0.26984126984126905</v>
      </c>
      <c r="AK29" s="1">
        <v>13.6187449350723</v>
      </c>
      <c r="AL29" s="1">
        <v>1.0475957642363301</v>
      </c>
      <c r="AM29" s="2">
        <f t="shared" si="29"/>
        <v>7.6923076923076872E-2</v>
      </c>
      <c r="AN29" s="1">
        <v>18.3329258741357</v>
      </c>
      <c r="AO29" s="1">
        <v>3.4046862337680701</v>
      </c>
      <c r="AP29" s="2">
        <f t="shared" si="30"/>
        <v>0.18571428571428633</v>
      </c>
      <c r="AQ29">
        <v>1</v>
      </c>
      <c r="AR29">
        <v>1</v>
      </c>
      <c r="AS29" s="10">
        <f t="shared" si="31"/>
        <v>0</v>
      </c>
      <c r="AT29" s="2">
        <f t="shared" si="32"/>
        <v>0</v>
      </c>
      <c r="AU29">
        <v>1</v>
      </c>
      <c r="AV29">
        <v>1</v>
      </c>
      <c r="AW29" s="10">
        <f t="shared" si="33"/>
        <v>0</v>
      </c>
      <c r="AX29" s="2">
        <f t="shared" si="0"/>
        <v>0</v>
      </c>
      <c r="AY29">
        <v>2</v>
      </c>
      <c r="AZ29">
        <v>1</v>
      </c>
      <c r="BA29" s="10">
        <f t="shared" si="34"/>
        <v>1</v>
      </c>
      <c r="BB29" s="2">
        <f t="shared" si="1"/>
        <v>0.27777777777777779</v>
      </c>
      <c r="BC29">
        <v>0</v>
      </c>
      <c r="BD29">
        <v>0</v>
      </c>
      <c r="BE29" s="10">
        <f t="shared" si="35"/>
        <v>0</v>
      </c>
      <c r="BF29" s="2">
        <f t="shared" si="2"/>
        <v>0</v>
      </c>
      <c r="BG29">
        <v>0</v>
      </c>
      <c r="BH29">
        <v>1</v>
      </c>
      <c r="BI29" s="10">
        <f t="shared" si="36"/>
        <v>-1</v>
      </c>
      <c r="BJ29" s="2">
        <f t="shared" si="3"/>
        <v>-0.27777777777777779</v>
      </c>
      <c r="BK29">
        <v>2</v>
      </c>
      <c r="BL29">
        <v>4</v>
      </c>
      <c r="BM29" s="10">
        <f t="shared" si="37"/>
        <v>-2</v>
      </c>
      <c r="BN29" s="2">
        <f t="shared" si="4"/>
        <v>-0.55555555555555558</v>
      </c>
      <c r="BO29">
        <v>2</v>
      </c>
      <c r="BP29">
        <v>4</v>
      </c>
      <c r="BQ29" s="10">
        <f t="shared" si="38"/>
        <v>-2</v>
      </c>
      <c r="BR29" s="2">
        <f t="shared" si="5"/>
        <v>-0.55555555555555558</v>
      </c>
      <c r="BS29">
        <v>4</v>
      </c>
      <c r="BT29">
        <v>4</v>
      </c>
      <c r="BU29" s="10">
        <f t="shared" si="39"/>
        <v>0</v>
      </c>
      <c r="BV29" s="2">
        <f t="shared" si="6"/>
        <v>0</v>
      </c>
      <c r="BW29">
        <v>1</v>
      </c>
      <c r="BX29">
        <v>2</v>
      </c>
      <c r="BY29" s="10">
        <f t="shared" si="40"/>
        <v>-1</v>
      </c>
      <c r="BZ29" s="2">
        <f t="shared" si="7"/>
        <v>-0.27777777777777779</v>
      </c>
      <c r="CA29">
        <v>1</v>
      </c>
      <c r="CB29">
        <v>2</v>
      </c>
      <c r="CC29" s="10">
        <f t="shared" si="41"/>
        <v>-1</v>
      </c>
      <c r="CD29" s="2">
        <f t="shared" si="8"/>
        <v>-0.27777777777777779</v>
      </c>
      <c r="CE29">
        <v>1</v>
      </c>
      <c r="CF29">
        <v>1</v>
      </c>
      <c r="CG29" s="10">
        <f t="shared" si="42"/>
        <v>0</v>
      </c>
      <c r="CH29" s="2">
        <f t="shared" si="43"/>
        <v>0</v>
      </c>
      <c r="CI29">
        <v>3</v>
      </c>
      <c r="CJ29">
        <v>4</v>
      </c>
      <c r="CK29" s="10">
        <f t="shared" si="44"/>
        <v>-1</v>
      </c>
      <c r="CL29" s="2">
        <f t="shared" si="9"/>
        <v>-0.27777777777777779</v>
      </c>
      <c r="CM29">
        <v>4</v>
      </c>
      <c r="CN29">
        <v>2</v>
      </c>
      <c r="CO29" s="10">
        <f t="shared" si="45"/>
        <v>2</v>
      </c>
      <c r="CP29" s="2">
        <f t="shared" si="10"/>
        <v>0.55555555555555558</v>
      </c>
      <c r="CQ29">
        <v>3</v>
      </c>
      <c r="CR29">
        <v>3</v>
      </c>
      <c r="CS29" s="10">
        <f t="shared" si="46"/>
        <v>0</v>
      </c>
      <c r="CT29" s="2">
        <f t="shared" si="11"/>
        <v>0</v>
      </c>
      <c r="CU29">
        <v>1</v>
      </c>
      <c r="CV29">
        <v>1</v>
      </c>
      <c r="CW29" s="10">
        <f t="shared" si="47"/>
        <v>0</v>
      </c>
      <c r="CX29" s="2">
        <f t="shared" si="12"/>
        <v>0</v>
      </c>
      <c r="CY29">
        <v>1</v>
      </c>
      <c r="CZ29">
        <v>2</v>
      </c>
      <c r="DA29" s="10">
        <f t="shared" si="48"/>
        <v>-1</v>
      </c>
      <c r="DB29" s="2">
        <f t="shared" si="13"/>
        <v>-0.27777777777777779</v>
      </c>
      <c r="DC29">
        <v>1</v>
      </c>
      <c r="DD29">
        <v>0</v>
      </c>
      <c r="DE29" s="10">
        <f t="shared" si="49"/>
        <v>1</v>
      </c>
      <c r="DF29" s="2">
        <f t="shared" si="14"/>
        <v>0.27777777777777779</v>
      </c>
      <c r="DG29">
        <v>0</v>
      </c>
      <c r="DH29">
        <v>0</v>
      </c>
      <c r="DI29" s="10">
        <f t="shared" si="50"/>
        <v>0</v>
      </c>
      <c r="DJ29" s="2">
        <f t="shared" si="15"/>
        <v>0</v>
      </c>
      <c r="DK29">
        <v>0</v>
      </c>
      <c r="DL29">
        <v>0</v>
      </c>
      <c r="DM29" s="10">
        <f t="shared" si="51"/>
        <v>0</v>
      </c>
      <c r="DN29" s="2">
        <f t="shared" si="16"/>
        <v>0</v>
      </c>
      <c r="DO29">
        <v>0</v>
      </c>
      <c r="DP29">
        <v>0</v>
      </c>
      <c r="DQ29" s="10">
        <f t="shared" si="52"/>
        <v>0</v>
      </c>
      <c r="DR29" s="2">
        <f t="shared" si="17"/>
        <v>0</v>
      </c>
      <c r="DS29">
        <v>0</v>
      </c>
      <c r="DT29">
        <v>0</v>
      </c>
      <c r="DU29" s="10">
        <f t="shared" si="53"/>
        <v>0</v>
      </c>
      <c r="DV29" s="2">
        <f t="shared" si="18"/>
        <v>0</v>
      </c>
      <c r="DW29">
        <v>0</v>
      </c>
      <c r="DX29">
        <v>0</v>
      </c>
      <c r="DY29" s="10">
        <f t="shared" si="54"/>
        <v>0</v>
      </c>
      <c r="DZ29" s="2">
        <f t="shared" si="19"/>
        <v>0</v>
      </c>
      <c r="EA29">
        <f t="shared" si="55"/>
        <v>28</v>
      </c>
      <c r="EB29">
        <f t="shared" si="56"/>
        <v>33</v>
      </c>
      <c r="EC29" s="10">
        <f t="shared" si="57"/>
        <v>-5</v>
      </c>
      <c r="ED29" s="2">
        <f t="shared" si="20"/>
        <v>-1.3888888888888888</v>
      </c>
      <c r="EE29" s="10">
        <v>1864.5</v>
      </c>
      <c r="EF29" s="10">
        <v>1025</v>
      </c>
      <c r="EG29" s="10">
        <f t="shared" si="58"/>
        <v>839.5</v>
      </c>
      <c r="EH29" s="2">
        <f t="shared" si="59"/>
        <v>233.19444444444443</v>
      </c>
      <c r="EI29">
        <v>4</v>
      </c>
      <c r="EJ29">
        <v>3</v>
      </c>
      <c r="EK29">
        <f t="shared" si="60"/>
        <v>1</v>
      </c>
      <c r="EL29" s="2">
        <f t="shared" si="61"/>
        <v>0.27777777777777779</v>
      </c>
      <c r="EM29">
        <v>0</v>
      </c>
      <c r="EN29">
        <v>3</v>
      </c>
      <c r="EO29">
        <f t="shared" si="62"/>
        <v>-3</v>
      </c>
      <c r="EP29" s="2">
        <f t="shared" si="63"/>
        <v>-0.83333333333333326</v>
      </c>
      <c r="EQ29" s="2">
        <v>9.0874177907925999E-2</v>
      </c>
      <c r="ER29" s="2">
        <v>0</v>
      </c>
    </row>
    <row r="30" spans="1:148" x14ac:dyDescent="0.2">
      <c r="A30" t="s">
        <v>14</v>
      </c>
      <c r="B30" t="s">
        <v>32</v>
      </c>
      <c r="C30" s="1">
        <v>57.8</v>
      </c>
      <c r="D30" s="1">
        <v>52</v>
      </c>
      <c r="E30" s="1">
        <f t="shared" si="21"/>
        <v>5.7999999999999972</v>
      </c>
      <c r="F30">
        <v>6</v>
      </c>
      <c r="G30" t="s">
        <v>27</v>
      </c>
      <c r="H30" s="2">
        <v>10.002000000000001</v>
      </c>
      <c r="I30" s="2">
        <f t="shared" si="22"/>
        <v>10.002000000000001</v>
      </c>
      <c r="J30" s="2">
        <v>-1.4882</v>
      </c>
      <c r="K30" s="2">
        <v>-2.7776999999999998</v>
      </c>
      <c r="L30" s="2">
        <v>8.6909092486583202</v>
      </c>
      <c r="M30" s="2">
        <f t="shared" si="23"/>
        <v>8.6909092486583202</v>
      </c>
      <c r="N30" s="2">
        <v>-0.46783926654740599</v>
      </c>
      <c r="O30" s="2">
        <v>-4.03068509838997</v>
      </c>
      <c r="P30" s="1">
        <v>2.0782203925474301</v>
      </c>
      <c r="Q30" s="1">
        <v>8.1249599999999997</v>
      </c>
      <c r="R30" s="1">
        <v>9.6483899999999991</v>
      </c>
      <c r="S30" s="1">
        <v>5.0781000000000001</v>
      </c>
      <c r="T30" s="1">
        <v>2.2999999999999998</v>
      </c>
      <c r="U30" s="1">
        <v>58.115281360532798</v>
      </c>
      <c r="V30" s="1">
        <v>73.200754026013399</v>
      </c>
      <c r="W30" s="1">
        <v>19.7733700499607</v>
      </c>
      <c r="X30" s="2">
        <f t="shared" si="24"/>
        <v>0.27012522361359592</v>
      </c>
      <c r="Y30" s="1">
        <v>31.558822397619402</v>
      </c>
      <c r="Z30" s="1">
        <v>15.059189110897201</v>
      </c>
      <c r="AA30" s="2">
        <f t="shared" si="25"/>
        <v>0.47717842323651377</v>
      </c>
      <c r="AB30" s="1">
        <v>41.641931628393998</v>
      </c>
      <c r="AC30" s="1">
        <v>3.1427872927089799</v>
      </c>
      <c r="AD30" s="2">
        <f t="shared" si="26"/>
        <v>7.5471698113207517E-2</v>
      </c>
      <c r="AE30" s="1">
        <v>35.618255984035102</v>
      </c>
      <c r="AF30" s="1">
        <v>5.36892829171118</v>
      </c>
      <c r="AG30" s="2">
        <f t="shared" si="27"/>
        <v>0.15073529411764724</v>
      </c>
      <c r="AH30" s="1">
        <v>37.582498041978297</v>
      </c>
      <c r="AI30" s="1">
        <v>12.833048111895</v>
      </c>
      <c r="AJ30" s="2">
        <f t="shared" si="28"/>
        <v>0.34146341463414559</v>
      </c>
      <c r="AK30" s="1">
        <v>39.284841158862299</v>
      </c>
      <c r="AL30" s="1">
        <v>0.52379788211816403</v>
      </c>
      <c r="AM30" s="2">
        <f t="shared" si="29"/>
        <v>1.3333333333333334E-2</v>
      </c>
      <c r="AN30" s="1">
        <v>33.9159128671511</v>
      </c>
      <c r="AO30" s="1">
        <v>17.678178521488</v>
      </c>
      <c r="AP30" s="2">
        <f t="shared" si="30"/>
        <v>0.52123552123552053</v>
      </c>
      <c r="AQ30">
        <v>1</v>
      </c>
      <c r="AR30">
        <v>0</v>
      </c>
      <c r="AS30" s="10">
        <f t="shared" si="31"/>
        <v>1</v>
      </c>
      <c r="AT30" s="2">
        <f t="shared" si="32"/>
        <v>0.43478260869565222</v>
      </c>
      <c r="AU30">
        <v>3</v>
      </c>
      <c r="AV30">
        <v>1</v>
      </c>
      <c r="AW30" s="10">
        <f t="shared" si="33"/>
        <v>2</v>
      </c>
      <c r="AX30" s="2">
        <f t="shared" si="0"/>
        <v>0.86956521739130443</v>
      </c>
      <c r="AY30">
        <v>1</v>
      </c>
      <c r="AZ30">
        <v>0</v>
      </c>
      <c r="BA30" s="10">
        <f t="shared" si="34"/>
        <v>1</v>
      </c>
      <c r="BB30" s="2">
        <f t="shared" si="1"/>
        <v>0.43478260869565222</v>
      </c>
      <c r="BC30">
        <v>1</v>
      </c>
      <c r="BD30">
        <v>0</v>
      </c>
      <c r="BE30" s="10">
        <f t="shared" si="35"/>
        <v>1</v>
      </c>
      <c r="BF30" s="2">
        <f t="shared" si="2"/>
        <v>0.43478260869565222</v>
      </c>
      <c r="BG30">
        <v>1</v>
      </c>
      <c r="BH30">
        <v>0</v>
      </c>
      <c r="BI30" s="10">
        <f t="shared" si="36"/>
        <v>1</v>
      </c>
      <c r="BJ30" s="2">
        <f t="shared" si="3"/>
        <v>0.43478260869565222</v>
      </c>
      <c r="BK30">
        <v>2</v>
      </c>
      <c r="BL30">
        <v>2</v>
      </c>
      <c r="BM30" s="10">
        <f t="shared" si="37"/>
        <v>0</v>
      </c>
      <c r="BN30" s="2">
        <f t="shared" si="4"/>
        <v>0</v>
      </c>
      <c r="BO30">
        <v>2</v>
      </c>
      <c r="BP30">
        <v>1</v>
      </c>
      <c r="BQ30" s="10">
        <f t="shared" si="38"/>
        <v>1</v>
      </c>
      <c r="BR30" s="2">
        <f t="shared" si="5"/>
        <v>0.43478260869565222</v>
      </c>
      <c r="BS30">
        <v>2</v>
      </c>
      <c r="BT30">
        <v>2</v>
      </c>
      <c r="BU30" s="10">
        <f t="shared" si="39"/>
        <v>0</v>
      </c>
      <c r="BV30" s="2">
        <f t="shared" si="6"/>
        <v>0</v>
      </c>
      <c r="BW30">
        <v>1</v>
      </c>
      <c r="BX30">
        <v>1</v>
      </c>
      <c r="BY30" s="10">
        <f t="shared" si="40"/>
        <v>0</v>
      </c>
      <c r="BZ30" s="2">
        <f t="shared" si="7"/>
        <v>0</v>
      </c>
      <c r="CA30">
        <v>1</v>
      </c>
      <c r="CB30">
        <v>0</v>
      </c>
      <c r="CC30" s="10">
        <f t="shared" si="41"/>
        <v>1</v>
      </c>
      <c r="CD30" s="2">
        <f t="shared" si="8"/>
        <v>0.43478260869565222</v>
      </c>
      <c r="CE30">
        <v>0</v>
      </c>
      <c r="CF30">
        <v>0</v>
      </c>
      <c r="CG30" s="10">
        <f t="shared" si="42"/>
        <v>0</v>
      </c>
      <c r="CH30" s="2">
        <f t="shared" si="43"/>
        <v>0</v>
      </c>
      <c r="CI30">
        <v>1</v>
      </c>
      <c r="CJ30">
        <v>0</v>
      </c>
      <c r="CK30" s="10">
        <f t="shared" si="44"/>
        <v>1</v>
      </c>
      <c r="CL30" s="2">
        <f t="shared" si="9"/>
        <v>0.43478260869565222</v>
      </c>
      <c r="CM30">
        <v>0</v>
      </c>
      <c r="CN30">
        <v>0</v>
      </c>
      <c r="CO30" s="10">
        <f t="shared" si="45"/>
        <v>0</v>
      </c>
      <c r="CP30" s="2">
        <f t="shared" si="10"/>
        <v>0</v>
      </c>
      <c r="CQ30">
        <v>1</v>
      </c>
      <c r="CR30">
        <v>0</v>
      </c>
      <c r="CS30" s="10">
        <f t="shared" si="46"/>
        <v>1</v>
      </c>
      <c r="CT30" s="2">
        <f t="shared" si="11"/>
        <v>0.43478260869565222</v>
      </c>
      <c r="CU30">
        <v>0</v>
      </c>
      <c r="CV30">
        <v>0</v>
      </c>
      <c r="CW30" s="10">
        <f t="shared" si="47"/>
        <v>0</v>
      </c>
      <c r="CX30" s="2">
        <f t="shared" si="12"/>
        <v>0</v>
      </c>
      <c r="CY30">
        <v>2</v>
      </c>
      <c r="CZ30">
        <v>1</v>
      </c>
      <c r="DA30" s="10">
        <f t="shared" si="48"/>
        <v>1</v>
      </c>
      <c r="DB30" s="2">
        <f t="shared" si="13"/>
        <v>0.43478260869565222</v>
      </c>
      <c r="DC30">
        <v>0</v>
      </c>
      <c r="DD30">
        <v>0</v>
      </c>
      <c r="DE30" s="10">
        <f t="shared" si="49"/>
        <v>0</v>
      </c>
      <c r="DF30" s="2">
        <f t="shared" si="14"/>
        <v>0</v>
      </c>
      <c r="DG30">
        <v>0</v>
      </c>
      <c r="DH30">
        <v>0</v>
      </c>
      <c r="DI30" s="10">
        <f t="shared" si="50"/>
        <v>0</v>
      </c>
      <c r="DJ30" s="2">
        <f t="shared" si="15"/>
        <v>0</v>
      </c>
      <c r="DK30">
        <v>0</v>
      </c>
      <c r="DL30">
        <v>0</v>
      </c>
      <c r="DM30" s="10">
        <f t="shared" si="51"/>
        <v>0</v>
      </c>
      <c r="DN30" s="2">
        <f t="shared" si="16"/>
        <v>0</v>
      </c>
      <c r="DO30">
        <v>0</v>
      </c>
      <c r="DP30">
        <v>0</v>
      </c>
      <c r="DQ30" s="10">
        <f t="shared" si="52"/>
        <v>0</v>
      </c>
      <c r="DR30" s="2">
        <f t="shared" si="17"/>
        <v>0</v>
      </c>
      <c r="DS30">
        <v>0</v>
      </c>
      <c r="DT30">
        <v>0</v>
      </c>
      <c r="DU30" s="10">
        <f t="shared" si="53"/>
        <v>0</v>
      </c>
      <c r="DV30" s="2">
        <f t="shared" si="18"/>
        <v>0</v>
      </c>
      <c r="DW30">
        <v>0</v>
      </c>
      <c r="DX30">
        <v>0</v>
      </c>
      <c r="DY30" s="10">
        <f t="shared" si="54"/>
        <v>0</v>
      </c>
      <c r="DZ30" s="2">
        <f t="shared" si="19"/>
        <v>0</v>
      </c>
      <c r="EA30">
        <f t="shared" si="55"/>
        <v>19</v>
      </c>
      <c r="EB30">
        <f t="shared" si="56"/>
        <v>8</v>
      </c>
      <c r="EC30" s="10">
        <f t="shared" si="57"/>
        <v>11</v>
      </c>
      <c r="ED30" s="2">
        <f t="shared" si="20"/>
        <v>4.7826086956521747</v>
      </c>
      <c r="EE30" s="10">
        <v>2705</v>
      </c>
      <c r="EF30" s="10">
        <v>760</v>
      </c>
      <c r="EG30" s="10">
        <f t="shared" si="58"/>
        <v>1945</v>
      </c>
      <c r="EH30" s="2">
        <f t="shared" si="59"/>
        <v>845.6521739130435</v>
      </c>
      <c r="EI30">
        <v>3</v>
      </c>
      <c r="EJ30">
        <v>0</v>
      </c>
      <c r="EK30">
        <f t="shared" si="60"/>
        <v>3</v>
      </c>
      <c r="EL30" s="2">
        <f t="shared" si="61"/>
        <v>1.3043478260869565</v>
      </c>
      <c r="EM30">
        <v>2</v>
      </c>
      <c r="EN30">
        <v>0</v>
      </c>
      <c r="EO30">
        <f t="shared" si="62"/>
        <v>2</v>
      </c>
      <c r="EP30" s="2">
        <f t="shared" si="63"/>
        <v>0.86956521739130443</v>
      </c>
      <c r="EQ30" s="2">
        <v>2.0858085808580999E-2</v>
      </c>
      <c r="ER30" s="2">
        <v>0.18181818181818199</v>
      </c>
    </row>
    <row r="31" spans="1:148" x14ac:dyDescent="0.2">
      <c r="A31" t="s">
        <v>4</v>
      </c>
      <c r="B31" t="s">
        <v>31</v>
      </c>
      <c r="C31" s="1">
        <v>56.3</v>
      </c>
      <c r="D31" s="1">
        <v>46</v>
      </c>
      <c r="E31" s="1">
        <f t="shared" si="21"/>
        <v>10.299999999999997</v>
      </c>
      <c r="F31">
        <v>24</v>
      </c>
      <c r="G31" t="s">
        <v>27</v>
      </c>
      <c r="H31" s="2">
        <v>12.865</v>
      </c>
      <c r="I31" s="2">
        <f t="shared" si="22"/>
        <v>12.865</v>
      </c>
      <c r="J31" s="2">
        <v>-4.2026000000000003</v>
      </c>
      <c r="K31" s="2">
        <v>3.1374</v>
      </c>
      <c r="L31" s="2">
        <v>11.280863840125299</v>
      </c>
      <c r="M31" s="2">
        <f t="shared" si="23"/>
        <v>11.280863840125299</v>
      </c>
      <c r="N31" s="2">
        <v>-1.87523567398119</v>
      </c>
      <c r="O31" s="2">
        <v>-3.6263046394984202</v>
      </c>
      <c r="P31" s="1">
        <v>7.3309890192251697</v>
      </c>
      <c r="Q31" s="1">
        <v>7.6171499999999996</v>
      </c>
      <c r="R31" s="1">
        <v>8.1249599999999997</v>
      </c>
      <c r="S31" s="1">
        <v>6.0937200000000002</v>
      </c>
      <c r="T31" s="1">
        <v>2.1</v>
      </c>
      <c r="U31" s="1">
        <v>46.724945666618503</v>
      </c>
      <c r="V31" s="1">
        <v>83.545762197847097</v>
      </c>
      <c r="W31" s="1">
        <v>0</v>
      </c>
      <c r="X31" s="2">
        <f t="shared" si="24"/>
        <v>0</v>
      </c>
      <c r="Y31" s="1">
        <v>46.487062037987101</v>
      </c>
      <c r="Z31" s="1">
        <v>0</v>
      </c>
      <c r="AA31" s="2">
        <f t="shared" si="25"/>
        <v>0</v>
      </c>
      <c r="AB31" s="1">
        <v>37.058700159860102</v>
      </c>
      <c r="AC31" s="1">
        <v>0</v>
      </c>
      <c r="AD31" s="2">
        <f t="shared" si="26"/>
        <v>0</v>
      </c>
      <c r="AE31" s="1">
        <v>41.118133746275902</v>
      </c>
      <c r="AF31" s="1">
        <v>0</v>
      </c>
      <c r="AG31" s="2">
        <f t="shared" si="27"/>
        <v>0</v>
      </c>
      <c r="AH31" s="1">
        <v>42.427628451571302</v>
      </c>
      <c r="AI31" s="1">
        <v>0</v>
      </c>
      <c r="AJ31" s="2">
        <f t="shared" si="28"/>
        <v>0</v>
      </c>
      <c r="AK31" s="1">
        <v>42.296678981041701</v>
      </c>
      <c r="AL31" s="1">
        <v>0</v>
      </c>
      <c r="AM31" s="2">
        <f t="shared" si="29"/>
        <v>0</v>
      </c>
      <c r="AN31" s="1">
        <v>41.249083216805403</v>
      </c>
      <c r="AO31" s="1">
        <v>0</v>
      </c>
      <c r="AP31" s="2">
        <f t="shared" si="30"/>
        <v>0</v>
      </c>
      <c r="AQ31">
        <v>1</v>
      </c>
      <c r="AR31">
        <v>0</v>
      </c>
      <c r="AS31" s="10">
        <f t="shared" si="31"/>
        <v>1</v>
      </c>
      <c r="AT31" s="2">
        <f t="shared" si="32"/>
        <v>0.47619047619047616</v>
      </c>
      <c r="AU31">
        <v>2</v>
      </c>
      <c r="AV31">
        <v>0</v>
      </c>
      <c r="AW31" s="10">
        <f t="shared" si="33"/>
        <v>2</v>
      </c>
      <c r="AX31" s="2">
        <f t="shared" si="0"/>
        <v>0.95238095238095233</v>
      </c>
      <c r="AY31">
        <v>2</v>
      </c>
      <c r="AZ31">
        <v>1</v>
      </c>
      <c r="BA31" s="10">
        <f t="shared" si="34"/>
        <v>1</v>
      </c>
      <c r="BB31" s="2">
        <f t="shared" si="1"/>
        <v>0.47619047619047616</v>
      </c>
      <c r="BC31">
        <v>1</v>
      </c>
      <c r="BD31">
        <v>0</v>
      </c>
      <c r="BE31" s="10">
        <f t="shared" si="35"/>
        <v>1</v>
      </c>
      <c r="BF31" s="2">
        <f t="shared" si="2"/>
        <v>0.47619047619047616</v>
      </c>
      <c r="BG31">
        <v>1</v>
      </c>
      <c r="BH31">
        <v>0</v>
      </c>
      <c r="BI31" s="10">
        <f t="shared" si="36"/>
        <v>1</v>
      </c>
      <c r="BJ31" s="2">
        <f t="shared" si="3"/>
        <v>0.47619047619047616</v>
      </c>
      <c r="BK31">
        <v>0</v>
      </c>
      <c r="BL31">
        <v>0</v>
      </c>
      <c r="BM31" s="10">
        <f t="shared" si="37"/>
        <v>0</v>
      </c>
      <c r="BN31" s="2">
        <f t="shared" si="4"/>
        <v>0</v>
      </c>
      <c r="BO31">
        <v>1</v>
      </c>
      <c r="BP31">
        <v>0</v>
      </c>
      <c r="BQ31" s="10">
        <f t="shared" si="38"/>
        <v>1</v>
      </c>
      <c r="BR31" s="2">
        <f t="shared" si="5"/>
        <v>0.47619047619047616</v>
      </c>
      <c r="BS31">
        <v>1</v>
      </c>
      <c r="BT31">
        <v>0</v>
      </c>
      <c r="BU31" s="10">
        <f t="shared" si="39"/>
        <v>1</v>
      </c>
      <c r="BV31" s="2">
        <f t="shared" si="6"/>
        <v>0.47619047619047616</v>
      </c>
      <c r="BW31">
        <v>0</v>
      </c>
      <c r="BX31">
        <v>0</v>
      </c>
      <c r="BY31" s="10">
        <f t="shared" si="40"/>
        <v>0</v>
      </c>
      <c r="BZ31" s="2">
        <f t="shared" si="7"/>
        <v>0</v>
      </c>
      <c r="CA31">
        <v>0</v>
      </c>
      <c r="CB31">
        <v>0</v>
      </c>
      <c r="CC31" s="10">
        <f t="shared" si="41"/>
        <v>0</v>
      </c>
      <c r="CD31" s="2">
        <f t="shared" si="8"/>
        <v>0</v>
      </c>
      <c r="CE31">
        <v>0</v>
      </c>
      <c r="CF31">
        <v>0</v>
      </c>
      <c r="CG31" s="10">
        <f t="shared" si="42"/>
        <v>0</v>
      </c>
      <c r="CH31" s="2">
        <f t="shared" si="43"/>
        <v>0</v>
      </c>
      <c r="CI31">
        <v>1</v>
      </c>
      <c r="CJ31">
        <v>1</v>
      </c>
      <c r="CK31" s="10">
        <f t="shared" si="44"/>
        <v>0</v>
      </c>
      <c r="CL31" s="2">
        <f t="shared" si="9"/>
        <v>0</v>
      </c>
      <c r="CM31">
        <v>0</v>
      </c>
      <c r="CN31">
        <v>0</v>
      </c>
      <c r="CO31" s="10">
        <f t="shared" si="45"/>
        <v>0</v>
      </c>
      <c r="CP31" s="2">
        <f t="shared" si="10"/>
        <v>0</v>
      </c>
      <c r="CQ31">
        <v>2</v>
      </c>
      <c r="CR31">
        <v>3</v>
      </c>
      <c r="CS31" s="10">
        <f t="shared" si="46"/>
        <v>-1</v>
      </c>
      <c r="CT31" s="2">
        <f t="shared" si="11"/>
        <v>-0.47619047619047616</v>
      </c>
      <c r="CU31">
        <v>2</v>
      </c>
      <c r="CV31">
        <v>2</v>
      </c>
      <c r="CW31" s="10">
        <f t="shared" si="47"/>
        <v>0</v>
      </c>
      <c r="CX31" s="2">
        <f t="shared" si="12"/>
        <v>0</v>
      </c>
      <c r="CY31">
        <v>2</v>
      </c>
      <c r="CZ31">
        <v>0</v>
      </c>
      <c r="DA31" s="10">
        <f t="shared" si="48"/>
        <v>2</v>
      </c>
      <c r="DB31" s="2">
        <f t="shared" si="13"/>
        <v>0.95238095238095233</v>
      </c>
      <c r="DC31">
        <v>0</v>
      </c>
      <c r="DD31">
        <v>0</v>
      </c>
      <c r="DE31" s="10">
        <f t="shared" si="49"/>
        <v>0</v>
      </c>
      <c r="DF31" s="2">
        <f t="shared" si="14"/>
        <v>0</v>
      </c>
      <c r="DG31">
        <v>0</v>
      </c>
      <c r="DH31">
        <v>0</v>
      </c>
      <c r="DI31" s="10">
        <f t="shared" si="50"/>
        <v>0</v>
      </c>
      <c r="DJ31" s="2">
        <f t="shared" si="15"/>
        <v>0</v>
      </c>
      <c r="DK31">
        <v>0</v>
      </c>
      <c r="DL31">
        <v>0</v>
      </c>
      <c r="DM31" s="10">
        <f t="shared" si="51"/>
        <v>0</v>
      </c>
      <c r="DN31" s="2">
        <f t="shared" si="16"/>
        <v>0</v>
      </c>
      <c r="DO31">
        <v>1</v>
      </c>
      <c r="DP31">
        <v>1</v>
      </c>
      <c r="DQ31" s="10">
        <f t="shared" si="52"/>
        <v>0</v>
      </c>
      <c r="DR31" s="2">
        <f t="shared" si="17"/>
        <v>0</v>
      </c>
      <c r="DS31">
        <v>0</v>
      </c>
      <c r="DT31">
        <v>0</v>
      </c>
      <c r="DU31" s="10">
        <f t="shared" si="53"/>
        <v>0</v>
      </c>
      <c r="DV31" s="2">
        <f t="shared" si="18"/>
        <v>0</v>
      </c>
      <c r="DW31">
        <v>4</v>
      </c>
      <c r="DX31">
        <v>1</v>
      </c>
      <c r="DY31" s="10">
        <f t="shared" si="54"/>
        <v>3</v>
      </c>
      <c r="DZ31" s="2">
        <f t="shared" si="19"/>
        <v>1.4285714285714286</v>
      </c>
      <c r="EA31">
        <f t="shared" si="55"/>
        <v>21</v>
      </c>
      <c r="EB31">
        <f t="shared" si="56"/>
        <v>9</v>
      </c>
      <c r="EC31" s="10">
        <f t="shared" si="57"/>
        <v>12</v>
      </c>
      <c r="ED31" s="2">
        <f t="shared" si="20"/>
        <v>5.7142857142857144</v>
      </c>
      <c r="EE31" s="10">
        <v>1790</v>
      </c>
      <c r="EF31" s="10">
        <v>525</v>
      </c>
      <c r="EG31" s="10">
        <f t="shared" si="58"/>
        <v>1265</v>
      </c>
      <c r="EH31" s="2">
        <f t="shared" si="59"/>
        <v>602.38095238095241</v>
      </c>
      <c r="EI31">
        <v>3</v>
      </c>
      <c r="EJ31">
        <v>0</v>
      </c>
      <c r="EK31">
        <f t="shared" si="60"/>
        <v>3</v>
      </c>
      <c r="EL31" s="2">
        <f t="shared" si="61"/>
        <v>1.4285714285714286</v>
      </c>
      <c r="EM31">
        <v>1</v>
      </c>
      <c r="EN31">
        <v>0</v>
      </c>
      <c r="EO31">
        <f t="shared" si="62"/>
        <v>1</v>
      </c>
      <c r="EP31" s="2">
        <f t="shared" si="63"/>
        <v>0.47619047619047616</v>
      </c>
      <c r="EQ31" s="2">
        <v>0</v>
      </c>
      <c r="ER31" s="2">
        <v>0.28125</v>
      </c>
    </row>
    <row r="32" spans="1:148" x14ac:dyDescent="0.2">
      <c r="A32" t="s">
        <v>7</v>
      </c>
      <c r="B32" t="s">
        <v>31</v>
      </c>
      <c r="C32" s="1">
        <v>72.8</v>
      </c>
      <c r="D32" s="1">
        <v>62</v>
      </c>
      <c r="E32" s="1">
        <f t="shared" si="21"/>
        <v>10.799999999999997</v>
      </c>
      <c r="F32">
        <v>6</v>
      </c>
      <c r="G32" t="s">
        <v>27</v>
      </c>
      <c r="H32" s="2">
        <v>10.664</v>
      </c>
      <c r="I32" s="2">
        <f t="shared" si="22"/>
        <v>10.664</v>
      </c>
      <c r="J32" s="2">
        <v>-1.7739</v>
      </c>
      <c r="K32" s="2">
        <v>-0.98109999999999997</v>
      </c>
      <c r="L32" s="2">
        <v>12.095725266159601</v>
      </c>
      <c r="M32" s="2">
        <f t="shared" si="23"/>
        <v>12.095725266159601</v>
      </c>
      <c r="N32" s="2">
        <v>-1.8449142775665399</v>
      </c>
      <c r="O32" s="2">
        <v>-1.79181627376425</v>
      </c>
      <c r="P32" s="1">
        <v>1.6536626016210201</v>
      </c>
      <c r="Q32" s="1">
        <v>7.1093400000000004</v>
      </c>
      <c r="R32" s="1">
        <v>8.6327700000000007</v>
      </c>
      <c r="S32" s="1">
        <v>4.0624799999999999</v>
      </c>
      <c r="T32" s="1">
        <v>2.2000000000000002</v>
      </c>
      <c r="U32" s="1">
        <v>73.656097868386695</v>
      </c>
      <c r="V32" s="1">
        <v>68.879421498538505</v>
      </c>
      <c r="W32" s="1">
        <v>18.3329258741357</v>
      </c>
      <c r="X32" s="2">
        <f t="shared" si="24"/>
        <v>0.26615969581749016</v>
      </c>
      <c r="Y32" s="1">
        <v>34.832559160857897</v>
      </c>
      <c r="Z32" s="1">
        <v>9.5593113486564896</v>
      </c>
      <c r="AA32" s="2">
        <f t="shared" si="25"/>
        <v>0.27443609022556387</v>
      </c>
      <c r="AB32" s="1">
        <v>34.0468623376807</v>
      </c>
      <c r="AC32" s="1">
        <v>7.987917702302</v>
      </c>
      <c r="AD32" s="2">
        <f t="shared" si="26"/>
        <v>0.23461538461538431</v>
      </c>
      <c r="AE32" s="1">
        <v>33.784963396621599</v>
      </c>
      <c r="AF32" s="1">
        <v>10.8688060539519</v>
      </c>
      <c r="AG32" s="2">
        <f t="shared" si="27"/>
        <v>0.32170542635658889</v>
      </c>
      <c r="AH32" s="1">
        <v>35.094458101916999</v>
      </c>
      <c r="AI32" s="1">
        <v>6.6784229970065896</v>
      </c>
      <c r="AJ32" s="2">
        <f t="shared" si="28"/>
        <v>0.19029850746268648</v>
      </c>
      <c r="AK32" s="1">
        <v>30.249327692324002</v>
      </c>
      <c r="AL32" s="1">
        <v>11.5235534065996</v>
      </c>
      <c r="AM32" s="2">
        <f t="shared" si="29"/>
        <v>0.38095238095238032</v>
      </c>
      <c r="AN32" s="1">
        <v>38.630093806214603</v>
      </c>
      <c r="AO32" s="1">
        <v>6.0236756443588897</v>
      </c>
      <c r="AP32" s="2">
        <f t="shared" si="30"/>
        <v>0.15593220338983058</v>
      </c>
      <c r="AQ32">
        <v>1</v>
      </c>
      <c r="AR32">
        <v>1</v>
      </c>
      <c r="AS32" s="10">
        <f t="shared" si="31"/>
        <v>0</v>
      </c>
      <c r="AT32" s="2">
        <f t="shared" si="32"/>
        <v>0</v>
      </c>
      <c r="AU32">
        <v>1</v>
      </c>
      <c r="AV32">
        <v>1</v>
      </c>
      <c r="AW32" s="10">
        <f t="shared" si="33"/>
        <v>0</v>
      </c>
      <c r="AX32" s="2">
        <f t="shared" si="0"/>
        <v>0</v>
      </c>
      <c r="AY32">
        <v>0</v>
      </c>
      <c r="AZ32">
        <v>0</v>
      </c>
      <c r="BA32" s="10">
        <f t="shared" si="34"/>
        <v>0</v>
      </c>
      <c r="BB32" s="2">
        <f t="shared" si="1"/>
        <v>0</v>
      </c>
      <c r="BC32">
        <v>2</v>
      </c>
      <c r="BD32">
        <v>0</v>
      </c>
      <c r="BE32" s="10">
        <f t="shared" si="35"/>
        <v>2</v>
      </c>
      <c r="BF32" s="2">
        <f t="shared" si="2"/>
        <v>0.90909090909090906</v>
      </c>
      <c r="BG32">
        <v>0</v>
      </c>
      <c r="BH32">
        <v>0</v>
      </c>
      <c r="BI32" s="10">
        <f t="shared" si="36"/>
        <v>0</v>
      </c>
      <c r="BJ32" s="2">
        <f t="shared" si="3"/>
        <v>0</v>
      </c>
      <c r="BK32">
        <v>2</v>
      </c>
      <c r="BL32">
        <v>2</v>
      </c>
      <c r="BM32" s="10">
        <f t="shared" si="37"/>
        <v>0</v>
      </c>
      <c r="BN32" s="2">
        <f t="shared" si="4"/>
        <v>0</v>
      </c>
      <c r="BO32">
        <v>2</v>
      </c>
      <c r="BP32">
        <v>2</v>
      </c>
      <c r="BQ32" s="10">
        <f t="shared" si="38"/>
        <v>0</v>
      </c>
      <c r="BR32" s="2">
        <f t="shared" si="5"/>
        <v>0</v>
      </c>
      <c r="BS32">
        <v>3</v>
      </c>
      <c r="BT32">
        <v>2</v>
      </c>
      <c r="BU32" s="10">
        <f t="shared" si="39"/>
        <v>1</v>
      </c>
      <c r="BV32" s="2">
        <f t="shared" si="6"/>
        <v>0.45454545454545453</v>
      </c>
      <c r="BW32">
        <v>0</v>
      </c>
      <c r="BX32">
        <v>0</v>
      </c>
      <c r="BY32" s="10">
        <f t="shared" si="40"/>
        <v>0</v>
      </c>
      <c r="BZ32" s="2">
        <f t="shared" si="7"/>
        <v>0</v>
      </c>
      <c r="CA32">
        <v>1</v>
      </c>
      <c r="CB32">
        <v>0</v>
      </c>
      <c r="CC32" s="10">
        <f t="shared" si="41"/>
        <v>1</v>
      </c>
      <c r="CD32" s="2">
        <f t="shared" si="8"/>
        <v>0.45454545454545453</v>
      </c>
      <c r="CE32">
        <v>1</v>
      </c>
      <c r="CF32">
        <v>1</v>
      </c>
      <c r="CG32" s="10">
        <f t="shared" si="42"/>
        <v>0</v>
      </c>
      <c r="CH32" s="2">
        <f t="shared" si="43"/>
        <v>0</v>
      </c>
      <c r="CI32">
        <v>3</v>
      </c>
      <c r="CJ32">
        <v>3</v>
      </c>
      <c r="CK32" s="10">
        <f t="shared" si="44"/>
        <v>0</v>
      </c>
      <c r="CL32" s="2">
        <f t="shared" si="9"/>
        <v>0</v>
      </c>
      <c r="CM32">
        <v>0</v>
      </c>
      <c r="CN32">
        <v>0</v>
      </c>
      <c r="CO32" s="10">
        <f t="shared" si="45"/>
        <v>0</v>
      </c>
      <c r="CP32" s="2">
        <f t="shared" si="10"/>
        <v>0</v>
      </c>
      <c r="CQ32">
        <v>1</v>
      </c>
      <c r="CR32">
        <v>1</v>
      </c>
      <c r="CS32" s="10">
        <f t="shared" si="46"/>
        <v>0</v>
      </c>
      <c r="CT32" s="2">
        <f t="shared" si="11"/>
        <v>0</v>
      </c>
      <c r="CU32">
        <v>2</v>
      </c>
      <c r="CV32">
        <v>1</v>
      </c>
      <c r="CW32" s="10">
        <f t="shared" si="47"/>
        <v>1</v>
      </c>
      <c r="CX32" s="2">
        <f t="shared" si="12"/>
        <v>0.45454545454545453</v>
      </c>
      <c r="CY32">
        <v>3</v>
      </c>
      <c r="CZ32">
        <v>2</v>
      </c>
      <c r="DA32" s="10">
        <f t="shared" si="48"/>
        <v>1</v>
      </c>
      <c r="DB32" s="2">
        <f t="shared" si="13"/>
        <v>0.45454545454545453</v>
      </c>
      <c r="DC32">
        <v>2</v>
      </c>
      <c r="DD32">
        <v>0</v>
      </c>
      <c r="DE32" s="10">
        <f t="shared" si="49"/>
        <v>2</v>
      </c>
      <c r="DF32" s="2">
        <f t="shared" si="14"/>
        <v>0.90909090909090906</v>
      </c>
      <c r="DG32">
        <v>1</v>
      </c>
      <c r="DH32">
        <v>0</v>
      </c>
      <c r="DI32" s="10">
        <f t="shared" si="50"/>
        <v>1</v>
      </c>
      <c r="DJ32" s="2">
        <f t="shared" si="15"/>
        <v>0.45454545454545453</v>
      </c>
      <c r="DK32">
        <v>2</v>
      </c>
      <c r="DL32">
        <v>0</v>
      </c>
      <c r="DM32" s="10">
        <f t="shared" si="51"/>
        <v>2</v>
      </c>
      <c r="DN32" s="2">
        <f t="shared" si="16"/>
        <v>0.90909090909090906</v>
      </c>
      <c r="DO32">
        <v>0</v>
      </c>
      <c r="DP32">
        <v>0</v>
      </c>
      <c r="DQ32" s="10">
        <f t="shared" si="52"/>
        <v>0</v>
      </c>
      <c r="DR32" s="2">
        <f t="shared" si="17"/>
        <v>0</v>
      </c>
      <c r="DS32">
        <v>0</v>
      </c>
      <c r="DT32">
        <v>0</v>
      </c>
      <c r="DU32" s="10">
        <f t="shared" si="53"/>
        <v>0</v>
      </c>
      <c r="DV32" s="2">
        <f t="shared" si="18"/>
        <v>0</v>
      </c>
      <c r="DW32">
        <v>4</v>
      </c>
      <c r="DX32">
        <v>4</v>
      </c>
      <c r="DY32" s="10">
        <f t="shared" si="54"/>
        <v>0</v>
      </c>
      <c r="DZ32" s="2">
        <f t="shared" si="19"/>
        <v>0</v>
      </c>
      <c r="EA32">
        <f t="shared" si="55"/>
        <v>31</v>
      </c>
      <c r="EB32">
        <f t="shared" si="56"/>
        <v>20</v>
      </c>
      <c r="EC32" s="10">
        <f t="shared" si="57"/>
        <v>11</v>
      </c>
      <c r="ED32" s="2">
        <f t="shared" si="20"/>
        <v>5</v>
      </c>
      <c r="EE32" s="10">
        <v>1450</v>
      </c>
      <c r="EF32" s="10">
        <v>1050</v>
      </c>
      <c r="EG32" s="10">
        <f t="shared" si="58"/>
        <v>400</v>
      </c>
      <c r="EH32" s="2">
        <f t="shared" si="59"/>
        <v>181.81818181818181</v>
      </c>
      <c r="EI32">
        <v>3</v>
      </c>
      <c r="EJ32">
        <v>1</v>
      </c>
      <c r="EK32">
        <f t="shared" si="60"/>
        <v>2</v>
      </c>
      <c r="EL32" s="2">
        <f t="shared" si="61"/>
        <v>0.90909090909090906</v>
      </c>
      <c r="EM32">
        <v>1</v>
      </c>
      <c r="EN32">
        <v>0</v>
      </c>
      <c r="EO32">
        <f t="shared" si="62"/>
        <v>1</v>
      </c>
      <c r="EP32" s="2">
        <f t="shared" si="63"/>
        <v>0.45454545454545453</v>
      </c>
      <c r="EQ32" s="2">
        <v>7.8176651394768995E-2</v>
      </c>
      <c r="ER32" s="5"/>
    </row>
    <row r="33" spans="1:148" x14ac:dyDescent="0.2">
      <c r="A33" t="s">
        <v>11</v>
      </c>
      <c r="B33" t="s">
        <v>31</v>
      </c>
      <c r="C33" s="1">
        <v>72.900000000000006</v>
      </c>
      <c r="D33" s="1">
        <v>64</v>
      </c>
      <c r="E33" s="1">
        <f t="shared" si="21"/>
        <v>8.9000000000000057</v>
      </c>
      <c r="F33">
        <v>12</v>
      </c>
      <c r="G33" t="s">
        <v>27</v>
      </c>
      <c r="H33" s="2">
        <v>13.154</v>
      </c>
      <c r="I33" s="2">
        <f t="shared" si="22"/>
        <v>13.154</v>
      </c>
      <c r="J33" s="2">
        <v>-1.0813999999999999</v>
      </c>
      <c r="K33" s="2">
        <v>0.63968000000000003</v>
      </c>
      <c r="L33" s="2">
        <v>14.500920947136599</v>
      </c>
      <c r="M33" s="2">
        <f t="shared" si="23"/>
        <v>14.500920947136599</v>
      </c>
      <c r="N33" s="2">
        <v>-2.2061026211453698</v>
      </c>
      <c r="O33" s="2">
        <v>-3.2683277973568399</v>
      </c>
      <c r="P33" s="1">
        <v>4.2880648315994501</v>
      </c>
      <c r="Q33" s="1">
        <v>9.6483899999999991</v>
      </c>
      <c r="R33" s="1">
        <v>10.1562</v>
      </c>
      <c r="S33" s="1">
        <v>4.57029</v>
      </c>
      <c r="T33" s="1">
        <v>2.1</v>
      </c>
      <c r="U33" s="1">
        <v>41.652435405599597</v>
      </c>
      <c r="V33" s="1">
        <v>89.176589430617398</v>
      </c>
      <c r="W33" s="1">
        <v>0</v>
      </c>
      <c r="X33" s="2">
        <f t="shared" si="24"/>
        <v>0</v>
      </c>
      <c r="Y33" s="1">
        <v>45.701365214809798</v>
      </c>
      <c r="Z33" s="1">
        <v>0</v>
      </c>
      <c r="AA33" s="2">
        <f t="shared" si="25"/>
        <v>0</v>
      </c>
      <c r="AB33" s="1">
        <v>43.4752242158076</v>
      </c>
      <c r="AC33" s="1">
        <v>0</v>
      </c>
      <c r="AD33" s="2">
        <f t="shared" si="26"/>
        <v>0</v>
      </c>
      <c r="AE33" s="1">
        <v>44.784718921103</v>
      </c>
      <c r="AF33" s="1">
        <v>0</v>
      </c>
      <c r="AG33" s="2">
        <f t="shared" si="27"/>
        <v>0</v>
      </c>
      <c r="AH33" s="1">
        <v>44.391870509514398</v>
      </c>
      <c r="AI33" s="1">
        <v>0</v>
      </c>
      <c r="AJ33" s="2">
        <f t="shared" si="28"/>
        <v>0</v>
      </c>
      <c r="AK33" s="1">
        <v>46.748960979046103</v>
      </c>
      <c r="AL33" s="1">
        <v>0</v>
      </c>
      <c r="AM33" s="2">
        <f t="shared" si="29"/>
        <v>0</v>
      </c>
      <c r="AN33" s="1">
        <v>42.427628451571302</v>
      </c>
      <c r="AO33" s="1">
        <v>0</v>
      </c>
      <c r="AP33" s="2">
        <f t="shared" si="30"/>
        <v>0</v>
      </c>
      <c r="AQ33">
        <v>1</v>
      </c>
      <c r="AR33">
        <v>0</v>
      </c>
      <c r="AS33" s="10">
        <f t="shared" si="31"/>
        <v>1</v>
      </c>
      <c r="AT33" s="2">
        <f t="shared" si="32"/>
        <v>0.47619047619047616</v>
      </c>
      <c r="AU33">
        <v>1</v>
      </c>
      <c r="AV33">
        <v>1</v>
      </c>
      <c r="AW33" s="10">
        <f t="shared" si="33"/>
        <v>0</v>
      </c>
      <c r="AX33" s="2">
        <f t="shared" si="0"/>
        <v>0</v>
      </c>
      <c r="AY33">
        <v>1</v>
      </c>
      <c r="AZ33">
        <v>1</v>
      </c>
      <c r="BA33" s="10">
        <f t="shared" si="34"/>
        <v>0</v>
      </c>
      <c r="BB33" s="2">
        <f t="shared" si="1"/>
        <v>0</v>
      </c>
      <c r="BC33">
        <v>0</v>
      </c>
      <c r="BD33">
        <v>0</v>
      </c>
      <c r="BE33" s="10">
        <f t="shared" si="35"/>
        <v>0</v>
      </c>
      <c r="BF33" s="2">
        <f t="shared" si="2"/>
        <v>0</v>
      </c>
      <c r="BG33">
        <v>1</v>
      </c>
      <c r="BH33">
        <v>0</v>
      </c>
      <c r="BI33" s="10">
        <f t="shared" si="36"/>
        <v>1</v>
      </c>
      <c r="BJ33" s="2">
        <f t="shared" si="3"/>
        <v>0.47619047619047616</v>
      </c>
      <c r="BK33">
        <v>1</v>
      </c>
      <c r="BL33">
        <v>1</v>
      </c>
      <c r="BM33" s="10">
        <f t="shared" si="37"/>
        <v>0</v>
      </c>
      <c r="BN33" s="2">
        <f t="shared" si="4"/>
        <v>0</v>
      </c>
      <c r="BO33">
        <v>1</v>
      </c>
      <c r="BP33">
        <v>1</v>
      </c>
      <c r="BQ33" s="10">
        <f t="shared" si="38"/>
        <v>0</v>
      </c>
      <c r="BR33" s="2">
        <f t="shared" si="5"/>
        <v>0</v>
      </c>
      <c r="BS33">
        <v>2</v>
      </c>
      <c r="BT33">
        <v>1</v>
      </c>
      <c r="BU33" s="10">
        <f t="shared" si="39"/>
        <v>1</v>
      </c>
      <c r="BV33" s="2">
        <f t="shared" si="6"/>
        <v>0.47619047619047616</v>
      </c>
      <c r="BW33">
        <v>2</v>
      </c>
      <c r="BX33">
        <v>2</v>
      </c>
      <c r="BY33" s="10">
        <f t="shared" si="40"/>
        <v>0</v>
      </c>
      <c r="BZ33" s="2">
        <f t="shared" si="7"/>
        <v>0</v>
      </c>
      <c r="CA33">
        <v>2</v>
      </c>
      <c r="CB33">
        <v>1</v>
      </c>
      <c r="CC33" s="10">
        <f t="shared" si="41"/>
        <v>1</v>
      </c>
      <c r="CD33" s="2">
        <f t="shared" si="8"/>
        <v>0.47619047619047616</v>
      </c>
      <c r="CE33">
        <v>0</v>
      </c>
      <c r="CF33">
        <v>0</v>
      </c>
      <c r="CG33" s="10">
        <f t="shared" si="42"/>
        <v>0</v>
      </c>
      <c r="CH33" s="2">
        <f t="shared" si="43"/>
        <v>0</v>
      </c>
      <c r="CI33">
        <v>1</v>
      </c>
      <c r="CJ33">
        <v>1</v>
      </c>
      <c r="CK33" s="10">
        <f t="shared" si="44"/>
        <v>0</v>
      </c>
      <c r="CL33" s="2">
        <f t="shared" si="9"/>
        <v>0</v>
      </c>
      <c r="CM33">
        <v>0</v>
      </c>
      <c r="CN33">
        <v>0</v>
      </c>
      <c r="CO33" s="10">
        <f t="shared" si="45"/>
        <v>0</v>
      </c>
      <c r="CP33" s="2">
        <f t="shared" si="10"/>
        <v>0</v>
      </c>
      <c r="CQ33">
        <v>0</v>
      </c>
      <c r="CR33">
        <v>0</v>
      </c>
      <c r="CS33" s="10">
        <f t="shared" si="46"/>
        <v>0</v>
      </c>
      <c r="CT33" s="2">
        <f t="shared" si="11"/>
        <v>0</v>
      </c>
      <c r="CU33">
        <v>1</v>
      </c>
      <c r="CV33">
        <v>1</v>
      </c>
      <c r="CW33" s="10">
        <f t="shared" si="47"/>
        <v>0</v>
      </c>
      <c r="CX33" s="2">
        <f t="shared" si="12"/>
        <v>0</v>
      </c>
      <c r="CY33">
        <v>2</v>
      </c>
      <c r="CZ33">
        <v>1</v>
      </c>
      <c r="DA33" s="10">
        <f t="shared" si="48"/>
        <v>1</v>
      </c>
      <c r="DB33" s="2">
        <f t="shared" si="13"/>
        <v>0.47619047619047616</v>
      </c>
      <c r="DC33">
        <v>0</v>
      </c>
      <c r="DD33">
        <v>0</v>
      </c>
      <c r="DE33" s="10">
        <f t="shared" si="49"/>
        <v>0</v>
      </c>
      <c r="DF33" s="2">
        <f t="shared" si="14"/>
        <v>0</v>
      </c>
      <c r="DG33">
        <v>0</v>
      </c>
      <c r="DH33">
        <v>0</v>
      </c>
      <c r="DI33" s="10">
        <f t="shared" si="50"/>
        <v>0</v>
      </c>
      <c r="DJ33" s="2">
        <f t="shared" si="15"/>
        <v>0</v>
      </c>
      <c r="DK33">
        <v>0</v>
      </c>
      <c r="DL33">
        <v>0</v>
      </c>
      <c r="DM33" s="10">
        <f t="shared" si="51"/>
        <v>0</v>
      </c>
      <c r="DN33" s="2">
        <f t="shared" si="16"/>
        <v>0</v>
      </c>
      <c r="DO33">
        <v>0</v>
      </c>
      <c r="DP33">
        <v>0</v>
      </c>
      <c r="DQ33" s="10">
        <f t="shared" si="52"/>
        <v>0</v>
      </c>
      <c r="DR33" s="2">
        <f t="shared" si="17"/>
        <v>0</v>
      </c>
      <c r="DS33">
        <v>0</v>
      </c>
      <c r="DT33">
        <v>0</v>
      </c>
      <c r="DU33" s="10">
        <f t="shared" si="53"/>
        <v>0</v>
      </c>
      <c r="DV33" s="2">
        <f t="shared" si="18"/>
        <v>0</v>
      </c>
      <c r="DW33">
        <v>3</v>
      </c>
      <c r="DX33">
        <v>1</v>
      </c>
      <c r="DY33" s="10">
        <f t="shared" si="54"/>
        <v>2</v>
      </c>
      <c r="DZ33" s="2">
        <f t="shared" si="19"/>
        <v>0.95238095238095233</v>
      </c>
      <c r="EA33">
        <f t="shared" si="55"/>
        <v>19</v>
      </c>
      <c r="EB33">
        <f t="shared" si="56"/>
        <v>12</v>
      </c>
      <c r="EC33" s="10">
        <f t="shared" si="57"/>
        <v>7</v>
      </c>
      <c r="ED33" s="2">
        <f t="shared" si="20"/>
        <v>3.333333333333333</v>
      </c>
      <c r="EE33" s="10">
        <v>1982.5</v>
      </c>
      <c r="EF33" s="10">
        <v>720</v>
      </c>
      <c r="EG33" s="10">
        <f t="shared" si="58"/>
        <v>1262.5</v>
      </c>
      <c r="EH33" s="2">
        <f t="shared" si="59"/>
        <v>601.19047619047615</v>
      </c>
      <c r="EI33">
        <v>1</v>
      </c>
      <c r="EJ33">
        <v>0</v>
      </c>
      <c r="EK33">
        <f t="shared" si="60"/>
        <v>1</v>
      </c>
      <c r="EL33" s="2">
        <f t="shared" si="61"/>
        <v>0.47619047619047616</v>
      </c>
      <c r="EM33">
        <v>1</v>
      </c>
      <c r="EN33">
        <v>0</v>
      </c>
      <c r="EO33">
        <f t="shared" si="62"/>
        <v>1</v>
      </c>
      <c r="EP33" s="2">
        <f t="shared" si="63"/>
        <v>0.47619047619047616</v>
      </c>
      <c r="EQ33" s="2">
        <v>0</v>
      </c>
      <c r="ER33" s="2">
        <v>0</v>
      </c>
    </row>
    <row r="34" spans="1:148" x14ac:dyDescent="0.2">
      <c r="A34" t="s">
        <v>21</v>
      </c>
      <c r="B34" t="s">
        <v>32</v>
      </c>
      <c r="C34" s="1">
        <v>53.8</v>
      </c>
      <c r="D34" s="1">
        <v>46</v>
      </c>
      <c r="E34" s="1">
        <f t="shared" si="21"/>
        <v>7.7999999999999972</v>
      </c>
      <c r="F34">
        <v>6</v>
      </c>
      <c r="G34" t="s">
        <v>27</v>
      </c>
      <c r="H34" s="2">
        <v>11.172000000000001</v>
      </c>
      <c r="I34" s="2">
        <f t="shared" si="22"/>
        <v>11.172000000000001</v>
      </c>
      <c r="J34" s="2">
        <v>-1.7438</v>
      </c>
      <c r="K34" s="2">
        <v>-5.3236999999999997</v>
      </c>
      <c r="L34" s="2">
        <v>9.5658854004576703</v>
      </c>
      <c r="M34" s="2">
        <f t="shared" si="23"/>
        <v>9.5658854004576703</v>
      </c>
      <c r="N34" s="2">
        <v>-0.56300673913043497</v>
      </c>
      <c r="O34" s="2">
        <v>-4.8282621281464504</v>
      </c>
      <c r="P34" s="1">
        <v>2.0475595229443302</v>
      </c>
      <c r="Q34" s="1">
        <v>6.6015300000000003</v>
      </c>
      <c r="R34" s="1">
        <v>6.0937200000000002</v>
      </c>
      <c r="S34" s="1">
        <v>6.0937200000000002</v>
      </c>
      <c r="T34" s="1">
        <v>3.4</v>
      </c>
      <c r="U34" s="1">
        <v>104.63152733247</v>
      </c>
      <c r="V34" s="1">
        <v>57.224918621409401</v>
      </c>
      <c r="W34" s="1">
        <v>28.5469845754399</v>
      </c>
      <c r="X34" s="2">
        <f t="shared" si="24"/>
        <v>0.4988558352402741</v>
      </c>
      <c r="Y34" s="1">
        <v>27.8922372227922</v>
      </c>
      <c r="Z34" s="1">
        <v>15.713936463544901</v>
      </c>
      <c r="AA34" s="2">
        <f t="shared" si="25"/>
        <v>0.56338028169014076</v>
      </c>
      <c r="AB34" s="1">
        <v>29.332681398617201</v>
      </c>
      <c r="AC34" s="1">
        <v>10.606907112892801</v>
      </c>
      <c r="AD34" s="2">
        <f t="shared" si="26"/>
        <v>0.36160714285714196</v>
      </c>
      <c r="AE34" s="1">
        <v>25.535146753260499</v>
      </c>
      <c r="AF34" s="1">
        <v>5.7617767032998</v>
      </c>
      <c r="AG34" s="2">
        <f t="shared" si="27"/>
        <v>0.22564102564102545</v>
      </c>
      <c r="AH34" s="1">
        <v>31.689771868148899</v>
      </c>
      <c r="AI34" s="1">
        <v>20.559066873137901</v>
      </c>
      <c r="AJ34" s="2">
        <f t="shared" si="28"/>
        <v>0.64876033057851179</v>
      </c>
      <c r="AK34" s="1">
        <v>27.368439340674101</v>
      </c>
      <c r="AL34" s="1">
        <v>7.7260187612429201</v>
      </c>
      <c r="AM34" s="2">
        <f t="shared" si="29"/>
        <v>0.28229665071770305</v>
      </c>
      <c r="AN34" s="1">
        <v>29.8564792807353</v>
      </c>
      <c r="AO34" s="1">
        <v>18.594824815194801</v>
      </c>
      <c r="AP34" s="2">
        <f t="shared" si="30"/>
        <v>0.62280701754385992</v>
      </c>
      <c r="AQ34">
        <v>1</v>
      </c>
      <c r="AR34">
        <v>1</v>
      </c>
      <c r="AS34" s="10">
        <f t="shared" si="31"/>
        <v>0</v>
      </c>
      <c r="AT34" s="2">
        <f t="shared" si="32"/>
        <v>0</v>
      </c>
      <c r="AU34">
        <v>1</v>
      </c>
      <c r="AV34">
        <v>1</v>
      </c>
      <c r="AW34" s="10">
        <f t="shared" si="33"/>
        <v>0</v>
      </c>
      <c r="AX34" s="2">
        <f t="shared" si="0"/>
        <v>0</v>
      </c>
      <c r="AY34">
        <v>1</v>
      </c>
      <c r="AZ34">
        <v>1</v>
      </c>
      <c r="BA34" s="10">
        <f t="shared" si="34"/>
        <v>0</v>
      </c>
      <c r="BB34" s="2">
        <f t="shared" si="1"/>
        <v>0</v>
      </c>
      <c r="BC34">
        <v>1</v>
      </c>
      <c r="BD34">
        <v>2</v>
      </c>
      <c r="BE34" s="10">
        <f t="shared" si="35"/>
        <v>-1</v>
      </c>
      <c r="BF34" s="2">
        <f t="shared" si="2"/>
        <v>-0.29411764705882354</v>
      </c>
      <c r="BG34">
        <v>2</v>
      </c>
      <c r="BH34">
        <v>2</v>
      </c>
      <c r="BI34" s="10">
        <f t="shared" si="36"/>
        <v>0</v>
      </c>
      <c r="BJ34" s="2">
        <f t="shared" si="3"/>
        <v>0</v>
      </c>
      <c r="BK34">
        <v>3</v>
      </c>
      <c r="BL34">
        <v>3</v>
      </c>
      <c r="BM34" s="10">
        <f t="shared" si="37"/>
        <v>0</v>
      </c>
      <c r="BN34" s="2">
        <f t="shared" si="4"/>
        <v>0</v>
      </c>
      <c r="BO34">
        <v>3</v>
      </c>
      <c r="BP34">
        <v>2</v>
      </c>
      <c r="BQ34" s="10">
        <f t="shared" si="38"/>
        <v>1</v>
      </c>
      <c r="BR34" s="2">
        <f t="shared" si="5"/>
        <v>0.29411764705882354</v>
      </c>
      <c r="BS34">
        <v>2</v>
      </c>
      <c r="BT34">
        <v>2</v>
      </c>
      <c r="BU34" s="10">
        <f t="shared" si="39"/>
        <v>0</v>
      </c>
      <c r="BV34" s="2">
        <f t="shared" si="6"/>
        <v>0</v>
      </c>
      <c r="BW34">
        <v>2</v>
      </c>
      <c r="BX34">
        <v>2</v>
      </c>
      <c r="BY34" s="10">
        <f t="shared" si="40"/>
        <v>0</v>
      </c>
      <c r="BZ34" s="2">
        <f t="shared" si="7"/>
        <v>0</v>
      </c>
      <c r="CA34">
        <v>2</v>
      </c>
      <c r="CB34">
        <v>1</v>
      </c>
      <c r="CC34" s="10">
        <f t="shared" si="41"/>
        <v>1</v>
      </c>
      <c r="CD34" s="2">
        <f t="shared" si="8"/>
        <v>0.29411764705882354</v>
      </c>
      <c r="CE34">
        <v>0</v>
      </c>
      <c r="CF34">
        <v>0</v>
      </c>
      <c r="CG34" s="10">
        <f t="shared" si="42"/>
        <v>0</v>
      </c>
      <c r="CH34" s="2">
        <f t="shared" si="43"/>
        <v>0</v>
      </c>
      <c r="CI34">
        <v>1</v>
      </c>
      <c r="CJ34">
        <v>1</v>
      </c>
      <c r="CK34" s="10">
        <f t="shared" si="44"/>
        <v>0</v>
      </c>
      <c r="CL34" s="2">
        <f t="shared" si="9"/>
        <v>0</v>
      </c>
      <c r="CM34">
        <v>0</v>
      </c>
      <c r="CN34">
        <v>0</v>
      </c>
      <c r="CO34" s="10">
        <f t="shared" si="45"/>
        <v>0</v>
      </c>
      <c r="CP34" s="2">
        <f t="shared" si="10"/>
        <v>0</v>
      </c>
      <c r="CQ34">
        <v>1</v>
      </c>
      <c r="CR34">
        <v>1</v>
      </c>
      <c r="CS34" s="10">
        <f t="shared" si="46"/>
        <v>0</v>
      </c>
      <c r="CT34" s="2">
        <f t="shared" si="11"/>
        <v>0</v>
      </c>
      <c r="CU34">
        <v>0</v>
      </c>
      <c r="CV34">
        <v>0</v>
      </c>
      <c r="CW34" s="10">
        <f t="shared" si="47"/>
        <v>0</v>
      </c>
      <c r="CX34" s="2">
        <f t="shared" si="12"/>
        <v>0</v>
      </c>
      <c r="CY34">
        <v>3</v>
      </c>
      <c r="CZ34">
        <v>3</v>
      </c>
      <c r="DA34" s="10">
        <f t="shared" si="48"/>
        <v>0</v>
      </c>
      <c r="DB34" s="2">
        <f t="shared" si="13"/>
        <v>0</v>
      </c>
      <c r="DC34">
        <v>3</v>
      </c>
      <c r="DD34">
        <v>3</v>
      </c>
      <c r="DE34" s="10">
        <f t="shared" si="49"/>
        <v>0</v>
      </c>
      <c r="DF34" s="2">
        <f t="shared" si="14"/>
        <v>0</v>
      </c>
      <c r="DG34">
        <v>3</v>
      </c>
      <c r="DH34">
        <v>3</v>
      </c>
      <c r="DI34" s="10">
        <f t="shared" si="50"/>
        <v>0</v>
      </c>
      <c r="DJ34" s="2">
        <f t="shared" si="15"/>
        <v>0</v>
      </c>
      <c r="DK34">
        <v>3</v>
      </c>
      <c r="DL34">
        <v>3</v>
      </c>
      <c r="DM34" s="10">
        <f t="shared" si="51"/>
        <v>0</v>
      </c>
      <c r="DN34" s="2">
        <f t="shared" si="16"/>
        <v>0</v>
      </c>
      <c r="DO34">
        <v>0</v>
      </c>
      <c r="DP34">
        <v>0</v>
      </c>
      <c r="DQ34" s="10">
        <f t="shared" si="52"/>
        <v>0</v>
      </c>
      <c r="DR34" s="2">
        <f t="shared" si="17"/>
        <v>0</v>
      </c>
      <c r="DS34">
        <v>0</v>
      </c>
      <c r="DT34">
        <v>0</v>
      </c>
      <c r="DU34" s="10">
        <f t="shared" si="53"/>
        <v>0</v>
      </c>
      <c r="DV34" s="2">
        <f t="shared" si="18"/>
        <v>0</v>
      </c>
      <c r="DW34">
        <v>4</v>
      </c>
      <c r="DX34">
        <v>4</v>
      </c>
      <c r="DY34" s="10">
        <f t="shared" si="54"/>
        <v>0</v>
      </c>
      <c r="DZ34" s="2">
        <f t="shared" si="19"/>
        <v>0</v>
      </c>
      <c r="EA34">
        <f t="shared" si="55"/>
        <v>36</v>
      </c>
      <c r="EB34">
        <f t="shared" si="56"/>
        <v>35</v>
      </c>
      <c r="EC34" s="10">
        <f t="shared" si="57"/>
        <v>1</v>
      </c>
      <c r="ED34" s="2">
        <f t="shared" si="20"/>
        <v>0.29411764705882354</v>
      </c>
      <c r="EE34" s="10">
        <v>700</v>
      </c>
      <c r="EF34" s="10">
        <v>550</v>
      </c>
      <c r="EG34" s="10">
        <f t="shared" si="58"/>
        <v>150</v>
      </c>
      <c r="EH34" s="2">
        <f t="shared" si="59"/>
        <v>44.117647058823529</v>
      </c>
      <c r="EI34">
        <v>4</v>
      </c>
      <c r="EJ34">
        <v>0</v>
      </c>
      <c r="EK34">
        <f t="shared" si="60"/>
        <v>4</v>
      </c>
      <c r="EL34" s="2">
        <f t="shared" si="61"/>
        <v>1.1764705882352942</v>
      </c>
      <c r="EM34">
        <v>2</v>
      </c>
      <c r="EN34">
        <v>0</v>
      </c>
      <c r="EO34">
        <f t="shared" si="62"/>
        <v>2</v>
      </c>
      <c r="EP34" s="2">
        <f t="shared" si="63"/>
        <v>0.58823529411764708</v>
      </c>
      <c r="EQ34" s="2">
        <v>2.8133352088901301E-4</v>
      </c>
      <c r="ER34" s="2">
        <v>0</v>
      </c>
    </row>
    <row r="35" spans="1:148" x14ac:dyDescent="0.2">
      <c r="A35" t="s">
        <v>18</v>
      </c>
      <c r="B35" t="s">
        <v>31</v>
      </c>
      <c r="C35" s="1">
        <v>57.4</v>
      </c>
      <c r="D35" s="1">
        <v>40</v>
      </c>
      <c r="E35" s="1">
        <f t="shared" si="21"/>
        <v>17.399999999999999</v>
      </c>
      <c r="F35">
        <v>12</v>
      </c>
      <c r="G35" t="s">
        <v>27</v>
      </c>
      <c r="H35" s="2">
        <v>10.981</v>
      </c>
      <c r="I35" s="2">
        <f t="shared" si="22"/>
        <v>10.981</v>
      </c>
      <c r="J35" s="2">
        <v>-2.3515000000000001</v>
      </c>
      <c r="K35" s="2">
        <v>-3.1772</v>
      </c>
      <c r="L35" s="2">
        <v>12.4835960675039</v>
      </c>
      <c r="M35" s="2">
        <f t="shared" si="23"/>
        <v>12.4835960675039</v>
      </c>
      <c r="N35" s="2">
        <v>0.56441048665619897</v>
      </c>
      <c r="O35" s="2">
        <v>-3.15328485871271</v>
      </c>
      <c r="P35" s="1">
        <v>3.2739883933819902</v>
      </c>
      <c r="Q35" s="1">
        <v>11.17182</v>
      </c>
      <c r="R35" s="1">
        <v>10.664009999999999</v>
      </c>
      <c r="S35" s="1">
        <v>7.1093400000000004</v>
      </c>
      <c r="T35" s="1">
        <v>2.6</v>
      </c>
      <c r="U35" s="1">
        <v>56.712528709835901</v>
      </c>
      <c r="V35" s="1">
        <v>166.82962545463499</v>
      </c>
      <c r="W35" s="1">
        <v>14.797290169838099</v>
      </c>
      <c r="X35" s="2">
        <f t="shared" si="24"/>
        <v>8.8697017268445769E-2</v>
      </c>
      <c r="Y35" s="1">
        <v>84.462408491553902</v>
      </c>
      <c r="Z35" s="1">
        <v>4.5832314685339401</v>
      </c>
      <c r="AA35" s="2">
        <f t="shared" si="25"/>
        <v>5.4263565891472958E-2</v>
      </c>
      <c r="AB35" s="1">
        <v>82.367216963081304</v>
      </c>
      <c r="AC35" s="1">
        <v>8.5117155844201609</v>
      </c>
      <c r="AD35" s="2">
        <f t="shared" si="26"/>
        <v>0.10333863275039738</v>
      </c>
      <c r="AE35" s="1">
        <v>77.260187612429206</v>
      </c>
      <c r="AF35" s="1">
        <v>0</v>
      </c>
      <c r="AG35" s="2">
        <f t="shared" si="27"/>
        <v>0</v>
      </c>
      <c r="AH35" s="1">
        <v>89.569437842206</v>
      </c>
      <c r="AI35" s="1">
        <v>13.094947052954099</v>
      </c>
      <c r="AJ35" s="2">
        <f t="shared" si="28"/>
        <v>0.1461988304093568</v>
      </c>
      <c r="AK35" s="1">
        <v>89.7003873127356</v>
      </c>
      <c r="AL35" s="1">
        <v>8.1188671728315391</v>
      </c>
      <c r="AM35" s="2">
        <f t="shared" si="29"/>
        <v>9.051094890510944E-2</v>
      </c>
      <c r="AN35" s="1">
        <v>77.129238141899606</v>
      </c>
      <c r="AO35" s="1">
        <v>4.9760798801225601</v>
      </c>
      <c r="AP35" s="2">
        <f t="shared" si="30"/>
        <v>6.4516129032258132E-2</v>
      </c>
      <c r="AQ35">
        <v>1</v>
      </c>
      <c r="AR35">
        <v>1</v>
      </c>
      <c r="AS35" s="10">
        <f t="shared" si="31"/>
        <v>0</v>
      </c>
      <c r="AT35" s="2">
        <f t="shared" si="32"/>
        <v>0</v>
      </c>
      <c r="AU35">
        <v>3</v>
      </c>
      <c r="AV35">
        <v>2</v>
      </c>
      <c r="AW35" s="10">
        <f t="shared" si="33"/>
        <v>1</v>
      </c>
      <c r="AX35" s="2">
        <f t="shared" si="0"/>
        <v>0.38461538461538458</v>
      </c>
      <c r="AY35">
        <v>2</v>
      </c>
      <c r="AZ35">
        <v>1</v>
      </c>
      <c r="BA35" s="10">
        <f t="shared" si="34"/>
        <v>1</v>
      </c>
      <c r="BB35" s="2">
        <f t="shared" si="1"/>
        <v>0.38461538461538458</v>
      </c>
      <c r="BC35">
        <v>2</v>
      </c>
      <c r="BD35">
        <v>0</v>
      </c>
      <c r="BE35" s="10">
        <f t="shared" si="35"/>
        <v>2</v>
      </c>
      <c r="BF35" s="2">
        <f t="shared" si="2"/>
        <v>0.76923076923076916</v>
      </c>
      <c r="BG35">
        <v>2</v>
      </c>
      <c r="BH35">
        <v>2</v>
      </c>
      <c r="BI35" s="10">
        <f t="shared" si="36"/>
        <v>0</v>
      </c>
      <c r="BJ35" s="2">
        <f t="shared" si="3"/>
        <v>0</v>
      </c>
      <c r="BK35">
        <v>4</v>
      </c>
      <c r="BL35">
        <v>3</v>
      </c>
      <c r="BM35" s="10">
        <f t="shared" si="37"/>
        <v>1</v>
      </c>
      <c r="BN35" s="2">
        <f t="shared" si="4"/>
        <v>0.38461538461538458</v>
      </c>
      <c r="BO35">
        <v>3</v>
      </c>
      <c r="BP35">
        <v>3</v>
      </c>
      <c r="BQ35" s="10">
        <f t="shared" si="38"/>
        <v>0</v>
      </c>
      <c r="BR35" s="2">
        <f t="shared" si="5"/>
        <v>0</v>
      </c>
      <c r="BS35">
        <v>3</v>
      </c>
      <c r="BT35">
        <v>2</v>
      </c>
      <c r="BU35" s="10">
        <f t="shared" si="39"/>
        <v>1</v>
      </c>
      <c r="BV35" s="2">
        <f t="shared" si="6"/>
        <v>0.38461538461538458</v>
      </c>
      <c r="BW35">
        <v>2</v>
      </c>
      <c r="BX35">
        <v>2</v>
      </c>
      <c r="BY35" s="10">
        <f t="shared" si="40"/>
        <v>0</v>
      </c>
      <c r="BZ35" s="2">
        <f t="shared" si="7"/>
        <v>0</v>
      </c>
      <c r="CA35">
        <v>2</v>
      </c>
      <c r="CB35">
        <v>2</v>
      </c>
      <c r="CC35" s="10">
        <f t="shared" si="41"/>
        <v>0</v>
      </c>
      <c r="CD35" s="2">
        <f t="shared" si="8"/>
        <v>0</v>
      </c>
      <c r="CE35">
        <v>2</v>
      </c>
      <c r="CF35">
        <v>1</v>
      </c>
      <c r="CG35" s="10">
        <f t="shared" si="42"/>
        <v>1</v>
      </c>
      <c r="CH35" s="2">
        <f t="shared" si="43"/>
        <v>0.38461538461538458</v>
      </c>
      <c r="CI35">
        <v>2</v>
      </c>
      <c r="CJ35">
        <v>2</v>
      </c>
      <c r="CK35" s="10">
        <f t="shared" si="44"/>
        <v>0</v>
      </c>
      <c r="CL35" s="2">
        <f t="shared" si="9"/>
        <v>0</v>
      </c>
      <c r="CM35">
        <v>0</v>
      </c>
      <c r="CN35">
        <v>0</v>
      </c>
      <c r="CO35" s="10">
        <f t="shared" si="45"/>
        <v>0</v>
      </c>
      <c r="CP35" s="2">
        <f t="shared" si="10"/>
        <v>0</v>
      </c>
      <c r="CQ35">
        <v>3</v>
      </c>
      <c r="CR35">
        <v>2</v>
      </c>
      <c r="CS35" s="10">
        <f t="shared" si="46"/>
        <v>1</v>
      </c>
      <c r="CT35" s="2">
        <f t="shared" si="11"/>
        <v>0.38461538461538458</v>
      </c>
      <c r="CU35">
        <v>1</v>
      </c>
      <c r="CV35">
        <v>1</v>
      </c>
      <c r="CW35" s="10">
        <f t="shared" si="47"/>
        <v>0</v>
      </c>
      <c r="CX35" s="2">
        <f t="shared" si="12"/>
        <v>0</v>
      </c>
      <c r="CY35">
        <v>3</v>
      </c>
      <c r="CZ35">
        <v>3</v>
      </c>
      <c r="DA35" s="10">
        <f t="shared" si="48"/>
        <v>0</v>
      </c>
      <c r="DB35" s="2">
        <f t="shared" si="13"/>
        <v>0</v>
      </c>
      <c r="DC35">
        <v>0</v>
      </c>
      <c r="DD35">
        <v>0</v>
      </c>
      <c r="DE35" s="10">
        <f t="shared" si="49"/>
        <v>0</v>
      </c>
      <c r="DF35" s="2">
        <f t="shared" si="14"/>
        <v>0</v>
      </c>
      <c r="DG35">
        <v>0</v>
      </c>
      <c r="DH35">
        <v>0</v>
      </c>
      <c r="DI35" s="10">
        <f t="shared" si="50"/>
        <v>0</v>
      </c>
      <c r="DJ35" s="2">
        <f t="shared" si="15"/>
        <v>0</v>
      </c>
      <c r="DK35">
        <v>0</v>
      </c>
      <c r="DL35">
        <v>0</v>
      </c>
      <c r="DM35" s="10">
        <f t="shared" si="51"/>
        <v>0</v>
      </c>
      <c r="DN35" s="2">
        <f t="shared" si="16"/>
        <v>0</v>
      </c>
      <c r="DO35">
        <v>3</v>
      </c>
      <c r="DP35">
        <v>3</v>
      </c>
      <c r="DQ35" s="10">
        <f t="shared" si="52"/>
        <v>0</v>
      </c>
      <c r="DR35" s="2">
        <f t="shared" si="17"/>
        <v>0</v>
      </c>
      <c r="DS35">
        <v>0</v>
      </c>
      <c r="DT35">
        <v>0</v>
      </c>
      <c r="DU35" s="10">
        <f t="shared" si="53"/>
        <v>0</v>
      </c>
      <c r="DV35" s="2">
        <f t="shared" si="18"/>
        <v>0</v>
      </c>
      <c r="DW35">
        <v>3</v>
      </c>
      <c r="DX35">
        <v>1</v>
      </c>
      <c r="DY35" s="10">
        <f t="shared" si="54"/>
        <v>2</v>
      </c>
      <c r="DZ35" s="2">
        <f t="shared" si="19"/>
        <v>0.76923076923076916</v>
      </c>
      <c r="EA35">
        <f t="shared" si="55"/>
        <v>41</v>
      </c>
      <c r="EB35">
        <f t="shared" si="56"/>
        <v>31</v>
      </c>
      <c r="EC35" s="10">
        <f t="shared" si="57"/>
        <v>10</v>
      </c>
      <c r="ED35" s="2">
        <f t="shared" si="20"/>
        <v>3.8461538461538458</v>
      </c>
      <c r="EE35" s="10">
        <v>872</v>
      </c>
      <c r="EF35" s="10">
        <v>300</v>
      </c>
      <c r="EG35" s="10">
        <f t="shared" si="58"/>
        <v>572</v>
      </c>
      <c r="EH35" s="2">
        <f t="shared" si="59"/>
        <v>220</v>
      </c>
      <c r="EI35">
        <v>1</v>
      </c>
      <c r="EJ35">
        <v>2</v>
      </c>
      <c r="EK35">
        <f t="shared" si="60"/>
        <v>-1</v>
      </c>
      <c r="EL35" s="2">
        <f t="shared" si="61"/>
        <v>-0.38461538461538458</v>
      </c>
      <c r="EM35">
        <v>2</v>
      </c>
      <c r="EN35">
        <v>0</v>
      </c>
      <c r="EO35">
        <f t="shared" si="62"/>
        <v>2</v>
      </c>
      <c r="EP35" s="2">
        <f t="shared" si="63"/>
        <v>0.76923076923076916</v>
      </c>
      <c r="EQ35" s="2">
        <v>6.1565523306950001E-3</v>
      </c>
      <c r="ER35" s="2">
        <v>0</v>
      </c>
    </row>
    <row r="36" spans="1:148" x14ac:dyDescent="0.2">
      <c r="A36" t="s">
        <v>15</v>
      </c>
      <c r="B36" t="s">
        <v>32</v>
      </c>
      <c r="C36" s="1">
        <v>58.1</v>
      </c>
      <c r="D36" s="1">
        <v>52</v>
      </c>
      <c r="E36" s="1">
        <f t="shared" si="21"/>
        <v>6.1000000000000014</v>
      </c>
      <c r="F36">
        <v>24</v>
      </c>
      <c r="G36" t="s">
        <v>27</v>
      </c>
      <c r="H36" s="2">
        <v>12.334</v>
      </c>
      <c r="I36" s="2">
        <f t="shared" si="22"/>
        <v>12.334</v>
      </c>
      <c r="J36" s="2">
        <v>-3.8761000000000001</v>
      </c>
      <c r="K36" s="2">
        <v>-3.4262999999999999</v>
      </c>
      <c r="L36" s="2">
        <v>10.7009212995595</v>
      </c>
      <c r="M36" s="2">
        <f t="shared" si="23"/>
        <v>10.7009212995595</v>
      </c>
      <c r="N36" s="2">
        <v>-0.65545519823788501</v>
      </c>
      <c r="O36" s="2">
        <v>-3.19170888766517</v>
      </c>
      <c r="P36" s="1">
        <v>3.61702916770103</v>
      </c>
      <c r="Q36" s="1">
        <v>8.6327700000000007</v>
      </c>
      <c r="R36" s="1">
        <v>9.1405799999999999</v>
      </c>
      <c r="S36" s="1">
        <v>7.1093400000000004</v>
      </c>
      <c r="T36" s="1">
        <v>2.5</v>
      </c>
      <c r="U36" s="1">
        <v>66.544243019230294</v>
      </c>
      <c r="V36" s="1">
        <v>118.902119240823</v>
      </c>
      <c r="W36" s="1">
        <v>27.106540399615</v>
      </c>
      <c r="X36" s="2">
        <f t="shared" si="24"/>
        <v>0.22797356828193888</v>
      </c>
      <c r="Y36" s="1">
        <v>65.736634205829603</v>
      </c>
      <c r="Z36" s="1">
        <v>18.3329258741357</v>
      </c>
      <c r="AA36" s="2">
        <f t="shared" si="25"/>
        <v>0.27888446215139373</v>
      </c>
      <c r="AB36" s="1">
        <v>53.165485034993601</v>
      </c>
      <c r="AC36" s="1">
        <v>7.2022208791247602</v>
      </c>
      <c r="AD36" s="2">
        <f t="shared" si="26"/>
        <v>0.13546798029556673</v>
      </c>
      <c r="AE36" s="1">
        <v>64.296190030004595</v>
      </c>
      <c r="AF36" s="1">
        <v>0</v>
      </c>
      <c r="AG36" s="2">
        <f t="shared" si="27"/>
        <v>0</v>
      </c>
      <c r="AH36" s="1">
        <v>54.605929210818601</v>
      </c>
      <c r="AI36" s="1">
        <v>25.535146753260499</v>
      </c>
      <c r="AJ36" s="2">
        <f t="shared" si="28"/>
        <v>0.46762589928057557</v>
      </c>
      <c r="AK36" s="1">
        <v>61.808150089943403</v>
      </c>
      <c r="AL36" s="1">
        <v>3.5356357042976101</v>
      </c>
      <c r="AM36" s="2">
        <f t="shared" si="29"/>
        <v>5.7203389830508475E-2</v>
      </c>
      <c r="AN36" s="1">
        <v>57.0939691508799</v>
      </c>
      <c r="AO36" s="1">
        <v>21.999511048962901</v>
      </c>
      <c r="AP36" s="2">
        <f t="shared" si="30"/>
        <v>0.38532110091743127</v>
      </c>
      <c r="AQ36">
        <v>3</v>
      </c>
      <c r="AR36">
        <v>2</v>
      </c>
      <c r="AS36" s="10">
        <f t="shared" si="31"/>
        <v>1</v>
      </c>
      <c r="AT36" s="2">
        <f t="shared" si="32"/>
        <v>0.4</v>
      </c>
      <c r="AU36">
        <v>3</v>
      </c>
      <c r="AV36">
        <v>2</v>
      </c>
      <c r="AW36" s="10">
        <f t="shared" si="33"/>
        <v>1</v>
      </c>
      <c r="AX36" s="2">
        <f t="shared" si="0"/>
        <v>0.4</v>
      </c>
      <c r="AY36">
        <v>1</v>
      </c>
      <c r="AZ36">
        <v>0</v>
      </c>
      <c r="BA36" s="10">
        <f t="shared" si="34"/>
        <v>1</v>
      </c>
      <c r="BB36" s="2">
        <f t="shared" si="1"/>
        <v>0.4</v>
      </c>
      <c r="BC36">
        <v>3</v>
      </c>
      <c r="BD36">
        <v>2</v>
      </c>
      <c r="BE36" s="10">
        <f t="shared" si="35"/>
        <v>1</v>
      </c>
      <c r="BF36" s="2">
        <f t="shared" si="2"/>
        <v>0.4</v>
      </c>
      <c r="BG36">
        <v>3</v>
      </c>
      <c r="BH36">
        <v>1</v>
      </c>
      <c r="BI36" s="10">
        <f t="shared" si="36"/>
        <v>2</v>
      </c>
      <c r="BJ36" s="2">
        <f t="shared" si="3"/>
        <v>0.8</v>
      </c>
      <c r="BK36">
        <v>4</v>
      </c>
      <c r="BL36">
        <v>3</v>
      </c>
      <c r="BM36" s="10">
        <f t="shared" si="37"/>
        <v>1</v>
      </c>
      <c r="BN36" s="2">
        <f t="shared" si="4"/>
        <v>0.4</v>
      </c>
      <c r="BO36">
        <v>3</v>
      </c>
      <c r="BP36">
        <v>2</v>
      </c>
      <c r="BQ36" s="10">
        <f t="shared" si="38"/>
        <v>1</v>
      </c>
      <c r="BR36" s="2">
        <f t="shared" si="5"/>
        <v>0.4</v>
      </c>
      <c r="BS36">
        <v>4</v>
      </c>
      <c r="BT36">
        <v>2</v>
      </c>
      <c r="BU36" s="10">
        <f t="shared" si="39"/>
        <v>2</v>
      </c>
      <c r="BV36" s="2">
        <f t="shared" si="6"/>
        <v>0.8</v>
      </c>
      <c r="BW36">
        <v>3</v>
      </c>
      <c r="BX36">
        <v>2</v>
      </c>
      <c r="BY36" s="10">
        <f t="shared" si="40"/>
        <v>1</v>
      </c>
      <c r="BZ36" s="2">
        <f t="shared" si="7"/>
        <v>0.4</v>
      </c>
      <c r="CA36">
        <v>3</v>
      </c>
      <c r="CB36">
        <v>2</v>
      </c>
      <c r="CC36" s="10">
        <f t="shared" si="41"/>
        <v>1</v>
      </c>
      <c r="CD36" s="2">
        <f t="shared" si="8"/>
        <v>0.4</v>
      </c>
      <c r="CE36">
        <v>3</v>
      </c>
      <c r="CF36">
        <v>0</v>
      </c>
      <c r="CG36" s="10">
        <f t="shared" si="42"/>
        <v>3</v>
      </c>
      <c r="CH36" s="2">
        <f t="shared" si="43"/>
        <v>1.2</v>
      </c>
      <c r="CI36">
        <v>4</v>
      </c>
      <c r="CJ36">
        <v>3</v>
      </c>
      <c r="CK36" s="10">
        <f t="shared" si="44"/>
        <v>1</v>
      </c>
      <c r="CL36" s="2">
        <f t="shared" si="9"/>
        <v>0.4</v>
      </c>
      <c r="CM36">
        <v>4</v>
      </c>
      <c r="CN36">
        <v>4</v>
      </c>
      <c r="CO36" s="10">
        <f t="shared" si="45"/>
        <v>0</v>
      </c>
      <c r="CP36" s="2">
        <f t="shared" si="10"/>
        <v>0</v>
      </c>
      <c r="CQ36" s="3"/>
      <c r="CR36">
        <v>3</v>
      </c>
      <c r="CS36" s="11">
        <f t="shared" si="46"/>
        <v>-3</v>
      </c>
      <c r="CT36" s="5">
        <f t="shared" si="11"/>
        <v>-1.2</v>
      </c>
      <c r="CU36" s="3"/>
      <c r="CV36">
        <v>2</v>
      </c>
      <c r="CW36" s="11">
        <f t="shared" si="47"/>
        <v>-2</v>
      </c>
      <c r="CX36" s="5">
        <f t="shared" si="12"/>
        <v>-0.8</v>
      </c>
      <c r="CY36">
        <v>4</v>
      </c>
      <c r="CZ36">
        <v>3</v>
      </c>
      <c r="DA36" s="10">
        <f t="shared" si="48"/>
        <v>1</v>
      </c>
      <c r="DB36" s="2">
        <f t="shared" si="13"/>
        <v>0.4</v>
      </c>
      <c r="DC36">
        <v>0</v>
      </c>
      <c r="DD36">
        <v>0</v>
      </c>
      <c r="DE36" s="10">
        <f t="shared" si="49"/>
        <v>0</v>
      </c>
      <c r="DF36" s="2">
        <f t="shared" si="14"/>
        <v>0</v>
      </c>
      <c r="DG36">
        <v>0</v>
      </c>
      <c r="DH36">
        <v>0</v>
      </c>
      <c r="DI36" s="10">
        <f t="shared" si="50"/>
        <v>0</v>
      </c>
      <c r="DJ36" s="2">
        <f t="shared" si="15"/>
        <v>0</v>
      </c>
      <c r="DK36">
        <v>0</v>
      </c>
      <c r="DL36">
        <v>0</v>
      </c>
      <c r="DM36" s="10">
        <f t="shared" si="51"/>
        <v>0</v>
      </c>
      <c r="DN36" s="2">
        <f t="shared" si="16"/>
        <v>0</v>
      </c>
      <c r="DO36">
        <v>0</v>
      </c>
      <c r="DP36">
        <v>0</v>
      </c>
      <c r="DQ36" s="10">
        <f t="shared" si="52"/>
        <v>0</v>
      </c>
      <c r="DR36" s="2">
        <f t="shared" si="17"/>
        <v>0</v>
      </c>
      <c r="DS36">
        <v>0</v>
      </c>
      <c r="DT36">
        <v>0</v>
      </c>
      <c r="DU36" s="10">
        <f t="shared" si="53"/>
        <v>0</v>
      </c>
      <c r="DV36" s="2">
        <f t="shared" si="18"/>
        <v>0</v>
      </c>
      <c r="DW36">
        <v>0</v>
      </c>
      <c r="DX36">
        <v>0</v>
      </c>
      <c r="DY36" s="10">
        <f t="shared" si="54"/>
        <v>0</v>
      </c>
      <c r="DZ36" s="2">
        <f t="shared" si="19"/>
        <v>0</v>
      </c>
      <c r="EA36" s="3">
        <f t="shared" si="55"/>
        <v>45</v>
      </c>
      <c r="EB36">
        <f t="shared" si="56"/>
        <v>33</v>
      </c>
      <c r="EC36" s="11">
        <f t="shared" si="57"/>
        <v>12</v>
      </c>
      <c r="ED36" s="5">
        <f t="shared" si="20"/>
        <v>4.8</v>
      </c>
      <c r="EE36" s="10">
        <v>750</v>
      </c>
      <c r="EF36" s="10">
        <v>150</v>
      </c>
      <c r="EG36" s="10">
        <f t="shared" si="58"/>
        <v>600</v>
      </c>
      <c r="EH36" s="2">
        <f t="shared" si="59"/>
        <v>240</v>
      </c>
      <c r="EI36">
        <v>3</v>
      </c>
      <c r="EJ36">
        <v>1</v>
      </c>
      <c r="EK36">
        <f t="shared" si="60"/>
        <v>2</v>
      </c>
      <c r="EL36" s="2">
        <f t="shared" si="61"/>
        <v>0.8</v>
      </c>
      <c r="EM36">
        <v>3</v>
      </c>
      <c r="EN36">
        <v>2</v>
      </c>
      <c r="EO36">
        <f t="shared" si="62"/>
        <v>1</v>
      </c>
      <c r="EP36" s="2">
        <f t="shared" si="63"/>
        <v>0.4</v>
      </c>
      <c r="EQ36" s="2">
        <v>1.4833924540471E-2</v>
      </c>
      <c r="ER36" s="5"/>
    </row>
    <row r="37" spans="1:148" x14ac:dyDescent="0.2">
      <c r="A37" t="s">
        <v>23</v>
      </c>
      <c r="B37" t="s">
        <v>31</v>
      </c>
      <c r="C37" s="1">
        <v>69.5</v>
      </c>
      <c r="D37" s="1">
        <v>61</v>
      </c>
      <c r="E37" s="1">
        <f t="shared" si="21"/>
        <v>8.5</v>
      </c>
      <c r="F37">
        <v>6</v>
      </c>
      <c r="G37" t="s">
        <v>27</v>
      </c>
      <c r="H37" s="2">
        <v>11.86</v>
      </c>
      <c r="I37" s="2">
        <f t="shared" si="22"/>
        <v>11.86</v>
      </c>
      <c r="J37" s="2">
        <v>-2.2408999999999999</v>
      </c>
      <c r="K37" s="2">
        <v>0.27887000000000001</v>
      </c>
      <c r="L37" s="2">
        <v>13.4661465438109</v>
      </c>
      <c r="M37" s="2">
        <f t="shared" si="23"/>
        <v>13.4661465438109</v>
      </c>
      <c r="N37" s="2">
        <v>-1.90905484005563</v>
      </c>
      <c r="O37" s="2">
        <v>-4.0864932684283497</v>
      </c>
      <c r="P37" s="1">
        <v>4.6688221212635597</v>
      </c>
      <c r="Q37" s="1">
        <v>7.6171499999999996</v>
      </c>
      <c r="R37" s="1">
        <v>8.6327700000000007</v>
      </c>
      <c r="S37" s="1">
        <v>4.57029</v>
      </c>
      <c r="T37" s="1">
        <v>3.2</v>
      </c>
      <c r="U37" s="1">
        <v>73.482916269479006</v>
      </c>
      <c r="V37" s="1">
        <v>94.152669310739995</v>
      </c>
      <c r="W37" s="1">
        <v>0</v>
      </c>
      <c r="X37" s="2">
        <f t="shared" si="24"/>
        <v>0</v>
      </c>
      <c r="Y37" s="1">
        <v>52.248838741286797</v>
      </c>
      <c r="Z37" s="1">
        <v>0</v>
      </c>
      <c r="AA37" s="2">
        <f t="shared" si="25"/>
        <v>0</v>
      </c>
      <c r="AB37" s="1">
        <v>41.903830569453099</v>
      </c>
      <c r="AC37" s="1">
        <v>0</v>
      </c>
      <c r="AD37" s="2">
        <f t="shared" si="26"/>
        <v>0</v>
      </c>
      <c r="AE37" s="1">
        <v>45.963264155868899</v>
      </c>
      <c r="AF37" s="1">
        <v>0</v>
      </c>
      <c r="AG37" s="2">
        <f t="shared" si="27"/>
        <v>0</v>
      </c>
      <c r="AH37" s="1">
        <v>48.189405154871103</v>
      </c>
      <c r="AI37" s="1">
        <v>0</v>
      </c>
      <c r="AJ37" s="2">
        <f t="shared" si="28"/>
        <v>0</v>
      </c>
      <c r="AK37" s="1">
        <v>50.677445094932402</v>
      </c>
      <c r="AL37" s="1">
        <v>0</v>
      </c>
      <c r="AM37" s="2">
        <f t="shared" si="29"/>
        <v>0</v>
      </c>
      <c r="AN37" s="1">
        <v>43.4752242158076</v>
      </c>
      <c r="AO37" s="1">
        <v>0</v>
      </c>
      <c r="AP37" s="2">
        <f t="shared" si="30"/>
        <v>0</v>
      </c>
      <c r="AQ37">
        <v>2</v>
      </c>
      <c r="AR37">
        <v>2</v>
      </c>
      <c r="AS37" s="10">
        <f t="shared" si="31"/>
        <v>0</v>
      </c>
      <c r="AT37" s="2">
        <f t="shared" si="32"/>
        <v>0</v>
      </c>
      <c r="AU37">
        <v>2</v>
      </c>
      <c r="AV37">
        <v>2</v>
      </c>
      <c r="AW37" s="10">
        <f t="shared" si="33"/>
        <v>0</v>
      </c>
      <c r="AX37" s="2">
        <f t="shared" si="0"/>
        <v>0</v>
      </c>
      <c r="AY37">
        <v>2</v>
      </c>
      <c r="AZ37">
        <v>2</v>
      </c>
      <c r="BA37" s="10">
        <f t="shared" si="34"/>
        <v>0</v>
      </c>
      <c r="BB37" s="2">
        <f t="shared" si="1"/>
        <v>0</v>
      </c>
      <c r="BC37">
        <v>3</v>
      </c>
      <c r="BD37">
        <v>3</v>
      </c>
      <c r="BE37" s="10">
        <f t="shared" si="35"/>
        <v>0</v>
      </c>
      <c r="BF37" s="2">
        <f t="shared" si="2"/>
        <v>0</v>
      </c>
      <c r="BG37">
        <v>2</v>
      </c>
      <c r="BH37">
        <v>2</v>
      </c>
      <c r="BI37" s="10">
        <f t="shared" si="36"/>
        <v>0</v>
      </c>
      <c r="BJ37" s="2">
        <f t="shared" si="3"/>
        <v>0</v>
      </c>
      <c r="BK37">
        <v>2</v>
      </c>
      <c r="BL37">
        <v>2</v>
      </c>
      <c r="BM37" s="10">
        <f t="shared" si="37"/>
        <v>0</v>
      </c>
      <c r="BN37" s="2">
        <f t="shared" si="4"/>
        <v>0</v>
      </c>
      <c r="BO37">
        <v>3</v>
      </c>
      <c r="BP37">
        <v>3</v>
      </c>
      <c r="BQ37" s="10">
        <f t="shared" si="38"/>
        <v>0</v>
      </c>
      <c r="BR37" s="2">
        <f t="shared" si="5"/>
        <v>0</v>
      </c>
      <c r="BS37">
        <v>3</v>
      </c>
      <c r="BT37">
        <v>2</v>
      </c>
      <c r="BU37" s="10">
        <f t="shared" si="39"/>
        <v>1</v>
      </c>
      <c r="BV37" s="2">
        <f t="shared" si="6"/>
        <v>0.3125</v>
      </c>
      <c r="BW37">
        <v>2</v>
      </c>
      <c r="BX37">
        <v>2</v>
      </c>
      <c r="BY37" s="10">
        <f t="shared" si="40"/>
        <v>0</v>
      </c>
      <c r="BZ37" s="2">
        <f t="shared" si="7"/>
        <v>0</v>
      </c>
      <c r="CA37">
        <v>1</v>
      </c>
      <c r="CB37">
        <v>1</v>
      </c>
      <c r="CC37" s="10">
        <f t="shared" si="41"/>
        <v>0</v>
      </c>
      <c r="CD37" s="2">
        <f t="shared" si="8"/>
        <v>0</v>
      </c>
      <c r="CE37">
        <v>1</v>
      </c>
      <c r="CF37">
        <v>1</v>
      </c>
      <c r="CG37" s="10">
        <f t="shared" si="42"/>
        <v>0</v>
      </c>
      <c r="CH37" s="2">
        <f t="shared" si="43"/>
        <v>0</v>
      </c>
      <c r="CI37">
        <v>1</v>
      </c>
      <c r="CJ37">
        <v>1</v>
      </c>
      <c r="CK37" s="10">
        <f t="shared" si="44"/>
        <v>0</v>
      </c>
      <c r="CL37" s="2">
        <f t="shared" si="9"/>
        <v>0</v>
      </c>
      <c r="CM37">
        <v>0</v>
      </c>
      <c r="CN37">
        <v>0</v>
      </c>
      <c r="CO37" s="10">
        <f t="shared" si="45"/>
        <v>0</v>
      </c>
      <c r="CP37" s="2">
        <f t="shared" si="10"/>
        <v>0</v>
      </c>
      <c r="CQ37">
        <v>0</v>
      </c>
      <c r="CR37">
        <v>0</v>
      </c>
      <c r="CS37" s="10">
        <f t="shared" si="46"/>
        <v>0</v>
      </c>
      <c r="CT37" s="2">
        <f t="shared" si="11"/>
        <v>0</v>
      </c>
      <c r="CU37">
        <v>1</v>
      </c>
      <c r="CV37">
        <v>1</v>
      </c>
      <c r="CW37" s="10">
        <f t="shared" si="47"/>
        <v>0</v>
      </c>
      <c r="CX37" s="2">
        <f t="shared" si="12"/>
        <v>0</v>
      </c>
      <c r="CY37">
        <v>1</v>
      </c>
      <c r="CZ37">
        <v>1</v>
      </c>
      <c r="DA37" s="10">
        <f t="shared" si="48"/>
        <v>0</v>
      </c>
      <c r="DB37" s="2">
        <f t="shared" si="13"/>
        <v>0</v>
      </c>
      <c r="DC37">
        <v>0</v>
      </c>
      <c r="DD37">
        <v>0</v>
      </c>
      <c r="DE37" s="10">
        <f t="shared" si="49"/>
        <v>0</v>
      </c>
      <c r="DF37" s="2">
        <f t="shared" si="14"/>
        <v>0</v>
      </c>
      <c r="DG37">
        <v>0</v>
      </c>
      <c r="DH37">
        <v>0</v>
      </c>
      <c r="DI37" s="10">
        <f t="shared" si="50"/>
        <v>0</v>
      </c>
      <c r="DJ37" s="2">
        <f t="shared" si="15"/>
        <v>0</v>
      </c>
      <c r="DK37">
        <v>0</v>
      </c>
      <c r="DL37">
        <v>0</v>
      </c>
      <c r="DM37" s="10">
        <f t="shared" si="51"/>
        <v>0</v>
      </c>
      <c r="DN37" s="2">
        <f t="shared" si="16"/>
        <v>0</v>
      </c>
      <c r="DO37">
        <v>0</v>
      </c>
      <c r="DP37">
        <v>0</v>
      </c>
      <c r="DQ37" s="10">
        <f t="shared" si="52"/>
        <v>0</v>
      </c>
      <c r="DR37" s="2">
        <f t="shared" si="17"/>
        <v>0</v>
      </c>
      <c r="DS37">
        <v>0</v>
      </c>
      <c r="DT37">
        <v>0</v>
      </c>
      <c r="DU37" s="10">
        <f t="shared" si="53"/>
        <v>0</v>
      </c>
      <c r="DV37" s="2">
        <f t="shared" si="18"/>
        <v>0</v>
      </c>
      <c r="DW37">
        <v>0</v>
      </c>
      <c r="DX37">
        <v>0</v>
      </c>
      <c r="DY37" s="10">
        <f t="shared" si="54"/>
        <v>0</v>
      </c>
      <c r="DZ37" s="2">
        <f t="shared" si="19"/>
        <v>0</v>
      </c>
      <c r="EA37">
        <f t="shared" si="55"/>
        <v>26</v>
      </c>
      <c r="EB37">
        <f t="shared" si="56"/>
        <v>25</v>
      </c>
      <c r="EC37" s="10">
        <f t="shared" si="57"/>
        <v>1</v>
      </c>
      <c r="ED37" s="2">
        <f t="shared" si="20"/>
        <v>0.3125</v>
      </c>
      <c r="EE37" s="10">
        <v>2000</v>
      </c>
      <c r="EF37" s="10">
        <v>1300</v>
      </c>
      <c r="EG37" s="10">
        <f t="shared" si="58"/>
        <v>700</v>
      </c>
      <c r="EH37" s="2">
        <f t="shared" si="59"/>
        <v>218.75</v>
      </c>
      <c r="EI37">
        <v>1</v>
      </c>
      <c r="EJ37">
        <v>0</v>
      </c>
      <c r="EK37">
        <f t="shared" si="60"/>
        <v>1</v>
      </c>
      <c r="EL37" s="2">
        <f t="shared" si="61"/>
        <v>0.3125</v>
      </c>
      <c r="EM37">
        <v>1</v>
      </c>
      <c r="EN37">
        <v>0</v>
      </c>
      <c r="EO37">
        <f t="shared" si="62"/>
        <v>1</v>
      </c>
      <c r="EP37" s="2">
        <f t="shared" si="63"/>
        <v>0.3125</v>
      </c>
      <c r="EQ37" s="2">
        <v>0</v>
      </c>
      <c r="ER37" s="2">
        <v>0</v>
      </c>
    </row>
    <row r="38" spans="1:148" x14ac:dyDescent="0.2">
      <c r="A38" t="s">
        <v>9</v>
      </c>
      <c r="B38" t="s">
        <v>31</v>
      </c>
      <c r="C38" s="1">
        <v>64.5</v>
      </c>
      <c r="D38" s="1">
        <v>58</v>
      </c>
      <c r="E38" s="1">
        <f t="shared" si="21"/>
        <v>6.5</v>
      </c>
      <c r="F38">
        <v>6</v>
      </c>
      <c r="G38" t="s">
        <v>27</v>
      </c>
      <c r="H38" s="2">
        <v>11.032999999999999</v>
      </c>
      <c r="I38" s="2">
        <f t="shared" si="22"/>
        <v>11.032999999999999</v>
      </c>
      <c r="J38" s="2">
        <v>-2.9113000000000002</v>
      </c>
      <c r="K38" s="2">
        <v>-4.4724000000000004</v>
      </c>
      <c r="L38" s="2">
        <v>10.030010741483</v>
      </c>
      <c r="M38" s="2">
        <f t="shared" si="23"/>
        <v>10.030010741483</v>
      </c>
      <c r="N38" s="2">
        <v>-1.06090566132265</v>
      </c>
      <c r="O38" s="2">
        <v>-4.2436226452905697</v>
      </c>
      <c r="P38" s="1">
        <v>2.1155141219098499</v>
      </c>
      <c r="Q38" s="1">
        <v>7.1093400000000004</v>
      </c>
      <c r="R38" s="1">
        <v>7.6171499999999996</v>
      </c>
      <c r="S38" s="1">
        <v>4.0624799999999999</v>
      </c>
      <c r="T38" s="1">
        <v>3.1</v>
      </c>
      <c r="U38" s="1">
        <v>95.464721471429399</v>
      </c>
      <c r="V38" s="1">
        <v>65.343785794240901</v>
      </c>
      <c r="W38" s="1">
        <v>30.249327692323899</v>
      </c>
      <c r="X38" s="2">
        <f t="shared" si="24"/>
        <v>0.46292585170340611</v>
      </c>
      <c r="Y38" s="1">
        <v>35.487306513505601</v>
      </c>
      <c r="Z38" s="1">
        <v>19.118622697313</v>
      </c>
      <c r="AA38" s="2">
        <f t="shared" si="25"/>
        <v>0.53874538745387512</v>
      </c>
      <c r="AB38" s="1">
        <v>29.8564792807353</v>
      </c>
      <c r="AC38" s="1">
        <v>10.737856583422399</v>
      </c>
      <c r="AD38" s="2">
        <f t="shared" si="26"/>
        <v>0.35964912280701938</v>
      </c>
      <c r="AE38" s="1">
        <v>31.035024515501199</v>
      </c>
      <c r="AF38" s="1">
        <v>6.1546251148884297</v>
      </c>
      <c r="AG38" s="2">
        <f t="shared" si="27"/>
        <v>0.19831223628692005</v>
      </c>
      <c r="AH38" s="1">
        <v>34.308761278739702</v>
      </c>
      <c r="AI38" s="1">
        <v>23.7018541658469</v>
      </c>
      <c r="AJ38" s="2">
        <f t="shared" si="28"/>
        <v>0.69083969465648876</v>
      </c>
      <c r="AK38" s="1">
        <v>31.951670809208</v>
      </c>
      <c r="AL38" s="1">
        <v>4.3213325274748504</v>
      </c>
      <c r="AM38" s="2">
        <f t="shared" si="29"/>
        <v>0.13524590163934419</v>
      </c>
      <c r="AN38" s="1">
        <v>33.392114985032997</v>
      </c>
      <c r="AO38" s="1">
        <v>25.535146753260499</v>
      </c>
      <c r="AP38" s="2">
        <f t="shared" si="30"/>
        <v>0.76470588235294035</v>
      </c>
      <c r="AQ38">
        <v>1</v>
      </c>
      <c r="AR38">
        <v>1</v>
      </c>
      <c r="AS38" s="10">
        <f t="shared" si="31"/>
        <v>0</v>
      </c>
      <c r="AT38" s="2">
        <f t="shared" si="32"/>
        <v>0</v>
      </c>
      <c r="AU38">
        <v>1</v>
      </c>
      <c r="AV38">
        <v>1</v>
      </c>
      <c r="AW38" s="10">
        <f t="shared" si="33"/>
        <v>0</v>
      </c>
      <c r="AX38" s="2">
        <f t="shared" si="0"/>
        <v>0</v>
      </c>
      <c r="AY38">
        <v>1</v>
      </c>
      <c r="AZ38">
        <v>0</v>
      </c>
      <c r="BA38" s="10">
        <f t="shared" si="34"/>
        <v>1</v>
      </c>
      <c r="BB38" s="2">
        <f t="shared" si="1"/>
        <v>0.32258064516129031</v>
      </c>
      <c r="BC38">
        <v>2</v>
      </c>
      <c r="BD38">
        <v>1</v>
      </c>
      <c r="BE38" s="10">
        <f t="shared" si="35"/>
        <v>1</v>
      </c>
      <c r="BF38" s="2">
        <f t="shared" si="2"/>
        <v>0.32258064516129031</v>
      </c>
      <c r="BG38">
        <v>0</v>
      </c>
      <c r="BH38">
        <v>0</v>
      </c>
      <c r="BI38" s="10">
        <f t="shared" si="36"/>
        <v>0</v>
      </c>
      <c r="BJ38" s="2">
        <f t="shared" si="3"/>
        <v>0</v>
      </c>
      <c r="BK38">
        <v>2</v>
      </c>
      <c r="BL38">
        <v>1</v>
      </c>
      <c r="BM38" s="10">
        <f t="shared" si="37"/>
        <v>1</v>
      </c>
      <c r="BN38" s="2">
        <f t="shared" si="4"/>
        <v>0.32258064516129031</v>
      </c>
      <c r="BO38">
        <v>2</v>
      </c>
      <c r="BP38">
        <v>1</v>
      </c>
      <c r="BQ38" s="10">
        <f t="shared" si="38"/>
        <v>1</v>
      </c>
      <c r="BR38" s="2">
        <f t="shared" si="5"/>
        <v>0.32258064516129031</v>
      </c>
      <c r="BS38">
        <v>1</v>
      </c>
      <c r="BT38">
        <v>0</v>
      </c>
      <c r="BU38" s="10">
        <f t="shared" si="39"/>
        <v>1</v>
      </c>
      <c r="BV38" s="2">
        <f t="shared" si="6"/>
        <v>0.32258064516129031</v>
      </c>
      <c r="BW38">
        <v>2</v>
      </c>
      <c r="BX38">
        <v>1</v>
      </c>
      <c r="BY38" s="10">
        <f t="shared" si="40"/>
        <v>1</v>
      </c>
      <c r="BZ38" s="2">
        <f t="shared" si="7"/>
        <v>0.32258064516129031</v>
      </c>
      <c r="CA38">
        <v>0</v>
      </c>
      <c r="CB38">
        <v>0</v>
      </c>
      <c r="CC38" s="10">
        <f t="shared" si="41"/>
        <v>0</v>
      </c>
      <c r="CD38" s="2">
        <f t="shared" si="8"/>
        <v>0</v>
      </c>
      <c r="CE38">
        <v>0</v>
      </c>
      <c r="CF38">
        <v>0</v>
      </c>
      <c r="CG38" s="10">
        <f t="shared" si="42"/>
        <v>0</v>
      </c>
      <c r="CH38" s="2">
        <f t="shared" si="43"/>
        <v>0</v>
      </c>
      <c r="CI38">
        <v>0</v>
      </c>
      <c r="CJ38">
        <v>0</v>
      </c>
      <c r="CK38" s="10">
        <f t="shared" si="44"/>
        <v>0</v>
      </c>
      <c r="CL38" s="2">
        <f t="shared" si="9"/>
        <v>0</v>
      </c>
      <c r="CM38">
        <v>0</v>
      </c>
      <c r="CN38">
        <v>0</v>
      </c>
      <c r="CO38" s="10">
        <f t="shared" si="45"/>
        <v>0</v>
      </c>
      <c r="CP38" s="2">
        <f t="shared" si="10"/>
        <v>0</v>
      </c>
      <c r="CQ38">
        <v>0</v>
      </c>
      <c r="CR38">
        <v>0</v>
      </c>
      <c r="CS38" s="10">
        <f t="shared" si="46"/>
        <v>0</v>
      </c>
      <c r="CT38" s="2">
        <f t="shared" si="11"/>
        <v>0</v>
      </c>
      <c r="CU38">
        <v>0</v>
      </c>
      <c r="CV38">
        <v>0</v>
      </c>
      <c r="CW38" s="10">
        <f t="shared" si="47"/>
        <v>0</v>
      </c>
      <c r="CX38" s="2">
        <f t="shared" si="12"/>
        <v>0</v>
      </c>
      <c r="CY38">
        <v>1</v>
      </c>
      <c r="CZ38">
        <v>1</v>
      </c>
      <c r="DA38" s="10">
        <f t="shared" si="48"/>
        <v>0</v>
      </c>
      <c r="DB38" s="2">
        <f t="shared" si="13"/>
        <v>0</v>
      </c>
      <c r="DC38">
        <v>0</v>
      </c>
      <c r="DD38">
        <v>0</v>
      </c>
      <c r="DE38" s="10">
        <f t="shared" si="49"/>
        <v>0</v>
      </c>
      <c r="DF38" s="2">
        <f t="shared" si="14"/>
        <v>0</v>
      </c>
      <c r="DG38">
        <v>2</v>
      </c>
      <c r="DH38">
        <v>2</v>
      </c>
      <c r="DI38" s="10">
        <f t="shared" si="50"/>
        <v>0</v>
      </c>
      <c r="DJ38" s="2">
        <f t="shared" si="15"/>
        <v>0</v>
      </c>
      <c r="DK38">
        <v>4</v>
      </c>
      <c r="DL38">
        <v>2</v>
      </c>
      <c r="DM38" s="10">
        <f t="shared" si="51"/>
        <v>2</v>
      </c>
      <c r="DN38" s="2">
        <f t="shared" si="16"/>
        <v>0.64516129032258063</v>
      </c>
      <c r="DO38">
        <v>0</v>
      </c>
      <c r="DP38">
        <v>0</v>
      </c>
      <c r="DQ38" s="10">
        <f t="shared" si="52"/>
        <v>0</v>
      </c>
      <c r="DR38" s="2">
        <f t="shared" si="17"/>
        <v>0</v>
      </c>
      <c r="DS38">
        <v>0</v>
      </c>
      <c r="DT38">
        <v>0</v>
      </c>
      <c r="DU38" s="10">
        <f t="shared" si="53"/>
        <v>0</v>
      </c>
      <c r="DV38" s="2">
        <f t="shared" si="18"/>
        <v>0</v>
      </c>
      <c r="DW38">
        <v>4</v>
      </c>
      <c r="DX38">
        <v>3</v>
      </c>
      <c r="DY38" s="10">
        <f t="shared" si="54"/>
        <v>1</v>
      </c>
      <c r="DZ38" s="2">
        <f t="shared" si="19"/>
        <v>0.32258064516129031</v>
      </c>
      <c r="EA38">
        <f t="shared" si="55"/>
        <v>23</v>
      </c>
      <c r="EB38">
        <f t="shared" si="56"/>
        <v>14</v>
      </c>
      <c r="EC38" s="10">
        <f t="shared" si="57"/>
        <v>9</v>
      </c>
      <c r="ED38" s="2">
        <f t="shared" si="20"/>
        <v>2.903225806451613</v>
      </c>
      <c r="EE38" s="10">
        <v>600</v>
      </c>
      <c r="EF38" s="10">
        <v>0</v>
      </c>
      <c r="EG38" s="10">
        <f t="shared" si="58"/>
        <v>600</v>
      </c>
      <c r="EH38" s="2">
        <f t="shared" si="59"/>
        <v>193.54838709677418</v>
      </c>
      <c r="EI38">
        <v>0</v>
      </c>
      <c r="EJ38">
        <v>0</v>
      </c>
      <c r="EK38">
        <f t="shared" si="60"/>
        <v>0</v>
      </c>
      <c r="EL38" s="2">
        <f t="shared" si="61"/>
        <v>0</v>
      </c>
      <c r="EM38">
        <v>0</v>
      </c>
      <c r="EN38">
        <v>0</v>
      </c>
      <c r="EO38">
        <f t="shared" si="62"/>
        <v>0</v>
      </c>
      <c r="EP38" s="2">
        <f t="shared" si="63"/>
        <v>0</v>
      </c>
      <c r="EQ38" s="2">
        <v>0.226532049776943</v>
      </c>
      <c r="ER38" s="5"/>
    </row>
    <row r="39" spans="1:148" x14ac:dyDescent="0.2">
      <c r="A39" t="s">
        <v>1</v>
      </c>
      <c r="B39" t="s">
        <v>31</v>
      </c>
      <c r="C39" s="1">
        <v>54.8</v>
      </c>
      <c r="D39" s="1">
        <v>37</v>
      </c>
      <c r="E39" s="1">
        <f t="shared" si="21"/>
        <v>17.799999999999997</v>
      </c>
      <c r="F39">
        <v>12</v>
      </c>
      <c r="G39" t="s">
        <v>27</v>
      </c>
      <c r="H39" s="2">
        <v>10.163</v>
      </c>
      <c r="I39" s="2">
        <f t="shared" si="22"/>
        <v>10.163</v>
      </c>
      <c r="J39" s="2">
        <v>-3.5133000000000001</v>
      </c>
      <c r="K39" s="2">
        <v>-0.72950000000000004</v>
      </c>
      <c r="L39" s="2">
        <v>11.51036</v>
      </c>
      <c r="M39" s="2">
        <f t="shared" si="23"/>
        <v>11.51036</v>
      </c>
      <c r="N39" s="2">
        <v>-2.3457790298507502</v>
      </c>
      <c r="O39" s="2">
        <v>-1.3396330970149199</v>
      </c>
      <c r="P39" s="1">
        <v>1.8815419208723501</v>
      </c>
      <c r="Q39" s="1">
        <v>7.6171499999999996</v>
      </c>
      <c r="R39" s="1">
        <v>9.6483899999999991</v>
      </c>
      <c r="S39" s="1">
        <v>5.5859100000000002</v>
      </c>
      <c r="T39" s="1">
        <v>2.1</v>
      </c>
      <c r="U39" s="1">
        <v>47.685067675194702</v>
      </c>
      <c r="V39" s="1">
        <v>105.283374305751</v>
      </c>
      <c r="W39" s="1">
        <v>19.642420579431199</v>
      </c>
      <c r="X39" s="2">
        <f t="shared" si="24"/>
        <v>0.18656716417910488</v>
      </c>
      <c r="Y39" s="1">
        <v>47.927506213812002</v>
      </c>
      <c r="Z39" s="1">
        <v>8.9045639960087897</v>
      </c>
      <c r="AA39" s="2">
        <f t="shared" si="25"/>
        <v>0.185792349726776</v>
      </c>
      <c r="AB39" s="1">
        <v>57.355868091938902</v>
      </c>
      <c r="AC39" s="1">
        <v>9.1664629370678696</v>
      </c>
      <c r="AD39" s="2">
        <f t="shared" si="26"/>
        <v>0.15981735159817367</v>
      </c>
      <c r="AE39" s="1">
        <v>48.975101978048301</v>
      </c>
      <c r="AF39" s="1">
        <v>2.61898941059082</v>
      </c>
      <c r="AG39" s="2">
        <f t="shared" si="27"/>
        <v>5.3475935828877046E-2</v>
      </c>
      <c r="AH39" s="1">
        <v>56.308272327702603</v>
      </c>
      <c r="AI39" s="1">
        <v>15.452037522485799</v>
      </c>
      <c r="AJ39" s="2">
        <f t="shared" si="28"/>
        <v>0.27441860465116225</v>
      </c>
      <c r="AK39" s="1">
        <v>51.070293506520997</v>
      </c>
      <c r="AL39" s="1">
        <v>12.5711491708359</v>
      </c>
      <c r="AM39" s="2">
        <f t="shared" si="29"/>
        <v>0.24615384615384542</v>
      </c>
      <c r="AN39" s="1">
        <v>54.213080799229999</v>
      </c>
      <c r="AO39" s="1">
        <v>5.49987776224072</v>
      </c>
      <c r="AP39" s="2">
        <f t="shared" si="30"/>
        <v>0.10144927536231875</v>
      </c>
      <c r="AQ39">
        <v>0</v>
      </c>
      <c r="AR39">
        <v>0</v>
      </c>
      <c r="AS39" s="10">
        <f t="shared" si="31"/>
        <v>0</v>
      </c>
      <c r="AT39" s="2">
        <f t="shared" si="32"/>
        <v>0</v>
      </c>
      <c r="AU39">
        <v>0</v>
      </c>
      <c r="AV39">
        <v>0</v>
      </c>
      <c r="AW39" s="10">
        <f t="shared" si="33"/>
        <v>0</v>
      </c>
      <c r="AX39" s="2">
        <f t="shared" si="0"/>
        <v>0</v>
      </c>
      <c r="AY39">
        <v>2</v>
      </c>
      <c r="AZ39">
        <v>1</v>
      </c>
      <c r="BA39" s="10">
        <f t="shared" si="34"/>
        <v>1</v>
      </c>
      <c r="BB39" s="2">
        <f t="shared" si="1"/>
        <v>0.47619047619047616</v>
      </c>
      <c r="BC39">
        <v>2</v>
      </c>
      <c r="BD39">
        <v>0</v>
      </c>
      <c r="BE39" s="10">
        <f t="shared" si="35"/>
        <v>2</v>
      </c>
      <c r="BF39" s="2">
        <f t="shared" si="2"/>
        <v>0.95238095238095233</v>
      </c>
      <c r="BG39">
        <v>1</v>
      </c>
      <c r="BH39">
        <v>0</v>
      </c>
      <c r="BI39" s="10">
        <f t="shared" si="36"/>
        <v>1</v>
      </c>
      <c r="BJ39" s="2">
        <f t="shared" si="3"/>
        <v>0.47619047619047616</v>
      </c>
      <c r="BK39">
        <v>3</v>
      </c>
      <c r="BL39">
        <v>0</v>
      </c>
      <c r="BM39" s="10">
        <f t="shared" si="37"/>
        <v>3</v>
      </c>
      <c r="BN39" s="2">
        <f t="shared" si="4"/>
        <v>1.4285714285714286</v>
      </c>
      <c r="BO39">
        <v>2</v>
      </c>
      <c r="BP39">
        <v>0</v>
      </c>
      <c r="BQ39" s="10">
        <f t="shared" si="38"/>
        <v>2</v>
      </c>
      <c r="BR39" s="2">
        <f t="shared" si="5"/>
        <v>0.95238095238095233</v>
      </c>
      <c r="BS39">
        <v>3</v>
      </c>
      <c r="BT39">
        <v>0</v>
      </c>
      <c r="BU39" s="10">
        <f t="shared" si="39"/>
        <v>3</v>
      </c>
      <c r="BV39" s="2">
        <f t="shared" si="6"/>
        <v>1.4285714285714286</v>
      </c>
      <c r="BW39">
        <v>4</v>
      </c>
      <c r="BX39">
        <v>1</v>
      </c>
      <c r="BY39" s="10">
        <f t="shared" si="40"/>
        <v>3</v>
      </c>
      <c r="BZ39" s="2">
        <f t="shared" si="7"/>
        <v>1.4285714285714286</v>
      </c>
      <c r="CA39">
        <v>2</v>
      </c>
      <c r="CB39">
        <v>0</v>
      </c>
      <c r="CC39" s="10">
        <f t="shared" si="41"/>
        <v>2</v>
      </c>
      <c r="CD39" s="2">
        <f t="shared" si="8"/>
        <v>0.95238095238095233</v>
      </c>
      <c r="CE39">
        <v>0</v>
      </c>
      <c r="CF39">
        <v>0</v>
      </c>
      <c r="CG39" s="10">
        <f t="shared" si="42"/>
        <v>0</v>
      </c>
      <c r="CH39" s="2">
        <f t="shared" si="43"/>
        <v>0</v>
      </c>
      <c r="CI39">
        <v>2</v>
      </c>
      <c r="CJ39">
        <v>1</v>
      </c>
      <c r="CK39" s="10">
        <f t="shared" si="44"/>
        <v>1</v>
      </c>
      <c r="CL39" s="2">
        <f t="shared" si="9"/>
        <v>0.47619047619047616</v>
      </c>
      <c r="CM39">
        <v>0</v>
      </c>
      <c r="CN39">
        <v>0</v>
      </c>
      <c r="CO39" s="10">
        <f t="shared" si="45"/>
        <v>0</v>
      </c>
      <c r="CP39" s="2">
        <f t="shared" si="10"/>
        <v>0</v>
      </c>
      <c r="CQ39">
        <v>1</v>
      </c>
      <c r="CR39">
        <v>1</v>
      </c>
      <c r="CS39" s="10">
        <f t="shared" si="46"/>
        <v>0</v>
      </c>
      <c r="CT39" s="2">
        <f t="shared" si="11"/>
        <v>0</v>
      </c>
      <c r="CU39">
        <v>0</v>
      </c>
      <c r="CV39">
        <v>0</v>
      </c>
      <c r="CW39" s="10">
        <f t="shared" si="47"/>
        <v>0</v>
      </c>
      <c r="CX39" s="2">
        <f t="shared" si="12"/>
        <v>0</v>
      </c>
      <c r="CY39">
        <v>1</v>
      </c>
      <c r="CZ39">
        <v>1</v>
      </c>
      <c r="DA39" s="10">
        <f t="shared" si="48"/>
        <v>0</v>
      </c>
      <c r="DB39" s="2">
        <f t="shared" si="13"/>
        <v>0</v>
      </c>
      <c r="DC39">
        <v>4</v>
      </c>
      <c r="DD39">
        <v>0</v>
      </c>
      <c r="DE39" s="10">
        <f t="shared" si="49"/>
        <v>4</v>
      </c>
      <c r="DF39" s="2">
        <f t="shared" si="14"/>
        <v>1.9047619047619047</v>
      </c>
      <c r="DG39">
        <v>3</v>
      </c>
      <c r="DH39">
        <v>0</v>
      </c>
      <c r="DI39" s="10">
        <f t="shared" si="50"/>
        <v>3</v>
      </c>
      <c r="DJ39" s="2">
        <f t="shared" si="15"/>
        <v>1.4285714285714286</v>
      </c>
      <c r="DK39">
        <v>4</v>
      </c>
      <c r="DL39">
        <v>0</v>
      </c>
      <c r="DM39" s="10">
        <f t="shared" si="51"/>
        <v>4</v>
      </c>
      <c r="DN39" s="2">
        <f t="shared" si="16"/>
        <v>1.9047619047619047</v>
      </c>
      <c r="DO39">
        <v>4</v>
      </c>
      <c r="DP39">
        <v>0</v>
      </c>
      <c r="DQ39" s="10">
        <f t="shared" si="52"/>
        <v>4</v>
      </c>
      <c r="DR39" s="2">
        <f t="shared" si="17"/>
        <v>1.9047619047619047</v>
      </c>
      <c r="DS39">
        <v>0</v>
      </c>
      <c r="DT39">
        <v>0</v>
      </c>
      <c r="DU39" s="10">
        <f t="shared" si="53"/>
        <v>0</v>
      </c>
      <c r="DV39" s="2">
        <f t="shared" si="18"/>
        <v>0</v>
      </c>
      <c r="DW39">
        <v>4</v>
      </c>
      <c r="DX39">
        <v>3</v>
      </c>
      <c r="DY39" s="10">
        <f t="shared" si="54"/>
        <v>1</v>
      </c>
      <c r="DZ39" s="2">
        <f t="shared" si="19"/>
        <v>0.47619047619047616</v>
      </c>
      <c r="EA39">
        <f t="shared" si="55"/>
        <v>42</v>
      </c>
      <c r="EB39">
        <f t="shared" si="56"/>
        <v>8</v>
      </c>
      <c r="EC39" s="10">
        <f t="shared" si="57"/>
        <v>34</v>
      </c>
      <c r="ED39" s="2">
        <f t="shared" si="20"/>
        <v>16.19047619047619</v>
      </c>
      <c r="EE39" s="10">
        <v>1332</v>
      </c>
      <c r="EF39" s="10">
        <v>400</v>
      </c>
      <c r="EG39" s="10">
        <f t="shared" si="58"/>
        <v>932</v>
      </c>
      <c r="EH39" s="2">
        <f t="shared" si="59"/>
        <v>443.8095238095238</v>
      </c>
      <c r="EI39">
        <v>1</v>
      </c>
      <c r="EJ39">
        <v>0</v>
      </c>
      <c r="EK39">
        <f t="shared" si="60"/>
        <v>1</v>
      </c>
      <c r="EL39" s="2">
        <f t="shared" si="61"/>
        <v>0.47619047619047616</v>
      </c>
      <c r="EM39">
        <v>1</v>
      </c>
      <c r="EN39">
        <v>0</v>
      </c>
      <c r="EO39">
        <f t="shared" si="62"/>
        <v>1</v>
      </c>
      <c r="EP39" s="2">
        <f t="shared" si="63"/>
        <v>0.47619047619047616</v>
      </c>
      <c r="EQ39" s="2">
        <v>5.4023134612940103E-4</v>
      </c>
      <c r="ER39" s="2">
        <v>0.66666666666666696</v>
      </c>
    </row>
    <row r="40" spans="1:148" x14ac:dyDescent="0.2">
      <c r="A40" t="s">
        <v>16</v>
      </c>
      <c r="B40" t="s">
        <v>32</v>
      </c>
      <c r="C40" s="1">
        <v>66</v>
      </c>
      <c r="D40" s="1">
        <v>52</v>
      </c>
      <c r="E40" s="1">
        <f>C40-D40</f>
        <v>14</v>
      </c>
      <c r="F40">
        <v>12</v>
      </c>
      <c r="G40" t="s">
        <v>27</v>
      </c>
      <c r="H40" s="2">
        <v>11.52</v>
      </c>
      <c r="I40" s="2">
        <f t="shared" si="22"/>
        <v>11.52</v>
      </c>
      <c r="J40" s="2">
        <v>-4.391</v>
      </c>
      <c r="K40" s="2">
        <v>-3.7957000000000001</v>
      </c>
      <c r="L40" s="2">
        <v>11.386955074850301</v>
      </c>
      <c r="M40" s="2">
        <f t="shared" si="23"/>
        <v>11.386955074850301</v>
      </c>
      <c r="N40" s="2">
        <v>-1.28092791916168</v>
      </c>
      <c r="O40" s="2">
        <v>-2.1908808682634602</v>
      </c>
      <c r="P40" s="1">
        <v>3.5044400408624501</v>
      </c>
      <c r="Q40" s="1">
        <v>8.1249599999999997</v>
      </c>
      <c r="R40" s="1">
        <v>8.6327700000000007</v>
      </c>
      <c r="S40" s="1">
        <v>4.0624799999999999</v>
      </c>
      <c r="T40" s="1">
        <v>2.8</v>
      </c>
      <c r="U40" s="1">
        <v>57.299856244326698</v>
      </c>
      <c r="V40" s="1">
        <v>87.474246313733403</v>
      </c>
      <c r="W40" s="1">
        <v>14.2734922877199</v>
      </c>
      <c r="X40" s="2">
        <f t="shared" si="24"/>
        <v>0.16317365269460996</v>
      </c>
      <c r="Y40" s="1">
        <v>45.308516803221202</v>
      </c>
      <c r="Z40" s="1">
        <v>1.0475957642363301</v>
      </c>
      <c r="AA40" s="2">
        <f t="shared" si="25"/>
        <v>2.3121387283237031E-2</v>
      </c>
      <c r="AB40" s="1">
        <v>42.1657295105122</v>
      </c>
      <c r="AC40" s="1">
        <v>12.047351288717801</v>
      </c>
      <c r="AD40" s="2">
        <f t="shared" si="26"/>
        <v>0.28571428571428642</v>
      </c>
      <c r="AE40" s="1">
        <v>41.641931628393998</v>
      </c>
      <c r="AF40" s="1">
        <v>0</v>
      </c>
      <c r="AG40" s="2">
        <f t="shared" si="27"/>
        <v>0</v>
      </c>
      <c r="AH40" s="1">
        <v>45.832314685339298</v>
      </c>
      <c r="AI40" s="1">
        <v>13.094947052954099</v>
      </c>
      <c r="AJ40" s="2">
        <f t="shared" si="28"/>
        <v>0.28571428571428603</v>
      </c>
      <c r="AK40" s="1">
        <v>45.701365214809798</v>
      </c>
      <c r="AL40" s="1">
        <v>6.0236756443588897</v>
      </c>
      <c r="AM40" s="2">
        <f t="shared" si="29"/>
        <v>0.13180515759312333</v>
      </c>
      <c r="AN40" s="1">
        <v>41.772881098923598</v>
      </c>
      <c r="AO40" s="1">
        <v>7.0712714085952104</v>
      </c>
      <c r="AP40" s="2">
        <f t="shared" si="30"/>
        <v>0.16927899686520359</v>
      </c>
      <c r="AQ40">
        <v>1</v>
      </c>
      <c r="AR40">
        <v>1</v>
      </c>
      <c r="AS40" s="10">
        <f t="shared" si="31"/>
        <v>0</v>
      </c>
      <c r="AT40" s="2">
        <f t="shared" si="32"/>
        <v>0</v>
      </c>
      <c r="AU40">
        <v>1</v>
      </c>
      <c r="AV40">
        <v>1</v>
      </c>
      <c r="AW40" s="10">
        <f t="shared" si="33"/>
        <v>0</v>
      </c>
      <c r="AX40" s="2">
        <f t="shared" si="0"/>
        <v>0</v>
      </c>
      <c r="AY40">
        <v>0</v>
      </c>
      <c r="AZ40">
        <v>0</v>
      </c>
      <c r="BA40" s="10">
        <f t="shared" si="34"/>
        <v>0</v>
      </c>
      <c r="BB40" s="2">
        <f t="shared" si="1"/>
        <v>0</v>
      </c>
      <c r="BC40">
        <v>1</v>
      </c>
      <c r="BD40">
        <v>1</v>
      </c>
      <c r="BE40" s="10">
        <f t="shared" si="35"/>
        <v>0</v>
      </c>
      <c r="BF40" s="2">
        <f t="shared" si="2"/>
        <v>0</v>
      </c>
      <c r="BG40">
        <v>0</v>
      </c>
      <c r="BH40">
        <v>0</v>
      </c>
      <c r="BI40" s="10">
        <f t="shared" si="36"/>
        <v>0</v>
      </c>
      <c r="BJ40" s="2">
        <f t="shared" si="3"/>
        <v>0</v>
      </c>
      <c r="BK40">
        <v>2</v>
      </c>
      <c r="BL40">
        <v>1</v>
      </c>
      <c r="BM40" s="10">
        <f t="shared" si="37"/>
        <v>1</v>
      </c>
      <c r="BN40" s="2">
        <f t="shared" si="4"/>
        <v>0.35714285714285715</v>
      </c>
      <c r="BO40">
        <v>1</v>
      </c>
      <c r="BP40">
        <v>0</v>
      </c>
      <c r="BQ40" s="10">
        <f t="shared" si="38"/>
        <v>1</v>
      </c>
      <c r="BR40" s="2">
        <f t="shared" si="5"/>
        <v>0.35714285714285715</v>
      </c>
      <c r="BS40">
        <v>1</v>
      </c>
      <c r="BT40">
        <v>1</v>
      </c>
      <c r="BU40" s="10">
        <f t="shared" si="39"/>
        <v>0</v>
      </c>
      <c r="BV40" s="2">
        <f t="shared" si="6"/>
        <v>0</v>
      </c>
      <c r="BW40">
        <v>0</v>
      </c>
      <c r="BX40">
        <v>0</v>
      </c>
      <c r="BY40" s="10">
        <f t="shared" si="40"/>
        <v>0</v>
      </c>
      <c r="BZ40" s="2">
        <f t="shared" si="7"/>
        <v>0</v>
      </c>
      <c r="CA40">
        <v>0</v>
      </c>
      <c r="CB40">
        <v>0</v>
      </c>
      <c r="CC40" s="10">
        <f t="shared" si="41"/>
        <v>0</v>
      </c>
      <c r="CD40" s="2">
        <f t="shared" si="8"/>
        <v>0</v>
      </c>
      <c r="CE40">
        <v>1</v>
      </c>
      <c r="CF40">
        <v>1</v>
      </c>
      <c r="CG40" s="10">
        <f t="shared" si="42"/>
        <v>0</v>
      </c>
      <c r="CH40" s="2">
        <f t="shared" si="43"/>
        <v>0</v>
      </c>
      <c r="CI40">
        <v>2</v>
      </c>
      <c r="CJ40">
        <v>2</v>
      </c>
      <c r="CK40" s="10">
        <f t="shared" si="44"/>
        <v>0</v>
      </c>
      <c r="CL40" s="2">
        <f t="shared" si="9"/>
        <v>0</v>
      </c>
      <c r="CM40">
        <v>0</v>
      </c>
      <c r="CN40">
        <v>0</v>
      </c>
      <c r="CO40" s="10">
        <f t="shared" si="45"/>
        <v>0</v>
      </c>
      <c r="CP40" s="2">
        <f t="shared" si="10"/>
        <v>0</v>
      </c>
      <c r="CQ40">
        <v>1</v>
      </c>
      <c r="CR40">
        <v>1</v>
      </c>
      <c r="CS40" s="10">
        <f t="shared" si="46"/>
        <v>0</v>
      </c>
      <c r="CT40" s="2">
        <f t="shared" si="11"/>
        <v>0</v>
      </c>
      <c r="CU40">
        <v>1</v>
      </c>
      <c r="CV40">
        <v>1</v>
      </c>
      <c r="CW40" s="10">
        <f t="shared" si="47"/>
        <v>0</v>
      </c>
      <c r="CX40" s="2">
        <f t="shared" si="12"/>
        <v>0</v>
      </c>
      <c r="CY40">
        <v>1</v>
      </c>
      <c r="CZ40">
        <v>1</v>
      </c>
      <c r="DA40" s="10">
        <f t="shared" si="48"/>
        <v>0</v>
      </c>
      <c r="DB40" s="2">
        <f t="shared" si="13"/>
        <v>0</v>
      </c>
      <c r="DC40">
        <v>0</v>
      </c>
      <c r="DD40">
        <v>0</v>
      </c>
      <c r="DE40" s="10">
        <f t="shared" si="49"/>
        <v>0</v>
      </c>
      <c r="DF40" s="2">
        <f t="shared" si="14"/>
        <v>0</v>
      </c>
      <c r="DG40">
        <v>0</v>
      </c>
      <c r="DH40">
        <v>0</v>
      </c>
      <c r="DI40" s="10">
        <f t="shared" si="50"/>
        <v>0</v>
      </c>
      <c r="DJ40" s="2">
        <f t="shared" si="15"/>
        <v>0</v>
      </c>
      <c r="DK40">
        <v>0</v>
      </c>
      <c r="DL40">
        <v>0</v>
      </c>
      <c r="DM40" s="10">
        <f t="shared" si="51"/>
        <v>0</v>
      </c>
      <c r="DN40" s="2">
        <f t="shared" si="16"/>
        <v>0</v>
      </c>
      <c r="DO40">
        <v>0</v>
      </c>
      <c r="DP40">
        <v>0</v>
      </c>
      <c r="DQ40" s="10">
        <f t="shared" si="52"/>
        <v>0</v>
      </c>
      <c r="DR40" s="2">
        <f t="shared" si="17"/>
        <v>0</v>
      </c>
      <c r="DS40">
        <v>0</v>
      </c>
      <c r="DT40">
        <v>0</v>
      </c>
      <c r="DU40" s="10">
        <f t="shared" si="53"/>
        <v>0</v>
      </c>
      <c r="DV40" s="2">
        <f t="shared" si="18"/>
        <v>0</v>
      </c>
      <c r="DW40">
        <v>0</v>
      </c>
      <c r="DX40">
        <v>0</v>
      </c>
      <c r="DY40" s="10">
        <f t="shared" si="54"/>
        <v>0</v>
      </c>
      <c r="DZ40" s="2">
        <f t="shared" si="19"/>
        <v>0</v>
      </c>
      <c r="EA40">
        <f t="shared" si="55"/>
        <v>13</v>
      </c>
      <c r="EB40">
        <f t="shared" si="56"/>
        <v>11</v>
      </c>
      <c r="EC40" s="10">
        <f t="shared" si="57"/>
        <v>2</v>
      </c>
      <c r="ED40" s="2">
        <f t="shared" si="20"/>
        <v>0.7142857142857143</v>
      </c>
      <c r="EE40" s="10">
        <v>0</v>
      </c>
      <c r="EF40" s="10">
        <v>0</v>
      </c>
      <c r="EG40" s="10">
        <f t="shared" si="58"/>
        <v>0</v>
      </c>
      <c r="EH40" s="2">
        <f t="shared" si="59"/>
        <v>0</v>
      </c>
      <c r="EI40">
        <v>1</v>
      </c>
      <c r="EJ40">
        <v>1</v>
      </c>
      <c r="EK40">
        <f t="shared" si="60"/>
        <v>0</v>
      </c>
      <c r="EL40" s="2">
        <f t="shared" si="61"/>
        <v>0</v>
      </c>
      <c r="EM40">
        <v>1</v>
      </c>
      <c r="EN40">
        <v>0</v>
      </c>
      <c r="EO40">
        <f t="shared" si="62"/>
        <v>1</v>
      </c>
      <c r="EP40" s="2">
        <f t="shared" si="63"/>
        <v>0.35714285714285715</v>
      </c>
      <c r="EQ40" s="2">
        <v>5.1347282072581997E-2</v>
      </c>
      <c r="ER40" s="2">
        <v>1</v>
      </c>
    </row>
    <row r="41" spans="1:148" x14ac:dyDescent="0.2">
      <c r="A41" t="s">
        <v>13</v>
      </c>
      <c r="B41" t="s">
        <v>31</v>
      </c>
      <c r="C41" s="1">
        <v>52.7</v>
      </c>
      <c r="D41" s="1">
        <v>33</v>
      </c>
      <c r="E41" s="1">
        <f t="shared" si="21"/>
        <v>19.700000000000003</v>
      </c>
      <c r="F41">
        <v>6</v>
      </c>
      <c r="G41" t="s">
        <v>27</v>
      </c>
      <c r="H41" s="2">
        <v>11.670999999999999</v>
      </c>
      <c r="I41" s="2">
        <f t="shared" si="22"/>
        <v>11.670999999999999</v>
      </c>
      <c r="J41" s="2">
        <v>-1.7592000000000001</v>
      </c>
      <c r="K41" s="2">
        <v>2.1623999999999999</v>
      </c>
      <c r="L41" s="2">
        <v>11.873977037036999</v>
      </c>
      <c r="M41" s="2">
        <f t="shared" si="23"/>
        <v>11.873977037036999</v>
      </c>
      <c r="N41" s="2">
        <v>-3.2490436111111101</v>
      </c>
      <c r="O41" s="2">
        <v>-4.3516495833333302</v>
      </c>
      <c r="P41" s="1">
        <v>6.6813322024877602</v>
      </c>
      <c r="Q41" s="1">
        <v>5.5859100000000002</v>
      </c>
      <c r="R41" s="1">
        <v>7.6171499999999996</v>
      </c>
      <c r="S41" s="1">
        <v>6.6015300000000003</v>
      </c>
      <c r="T41" s="1">
        <v>1.9</v>
      </c>
      <c r="U41" s="1">
        <v>35.280355642168999</v>
      </c>
      <c r="V41" s="1">
        <v>84.855256903142603</v>
      </c>
      <c r="W41" s="1">
        <v>0</v>
      </c>
      <c r="X41" s="2">
        <f t="shared" si="24"/>
        <v>0</v>
      </c>
      <c r="Y41" s="1">
        <v>39.677689570450902</v>
      </c>
      <c r="Z41" s="1">
        <v>0</v>
      </c>
      <c r="AA41" s="2">
        <f t="shared" si="25"/>
        <v>0</v>
      </c>
      <c r="AB41" s="1">
        <v>45.177567332691602</v>
      </c>
      <c r="AC41" s="1">
        <v>0</v>
      </c>
      <c r="AD41" s="2">
        <f t="shared" si="26"/>
        <v>0</v>
      </c>
      <c r="AE41" s="1">
        <v>39.022942217803198</v>
      </c>
      <c r="AF41" s="1">
        <v>0</v>
      </c>
      <c r="AG41" s="2">
        <f t="shared" si="27"/>
        <v>0</v>
      </c>
      <c r="AH41" s="1">
        <v>45.832314685339298</v>
      </c>
      <c r="AI41" s="1">
        <v>0</v>
      </c>
      <c r="AJ41" s="2">
        <f t="shared" si="28"/>
        <v>0</v>
      </c>
      <c r="AK41" s="1">
        <v>43.344274745278099</v>
      </c>
      <c r="AL41" s="1">
        <v>0</v>
      </c>
      <c r="AM41" s="2">
        <f t="shared" si="29"/>
        <v>0</v>
      </c>
      <c r="AN41" s="1">
        <v>41.510982157864497</v>
      </c>
      <c r="AO41" s="1">
        <v>0</v>
      </c>
      <c r="AP41" s="2">
        <f t="shared" si="30"/>
        <v>0</v>
      </c>
      <c r="AQ41">
        <v>1</v>
      </c>
      <c r="AR41">
        <v>1</v>
      </c>
      <c r="AS41" s="10">
        <f t="shared" si="31"/>
        <v>0</v>
      </c>
      <c r="AT41" s="2">
        <f t="shared" si="32"/>
        <v>0</v>
      </c>
      <c r="AU41">
        <v>2</v>
      </c>
      <c r="AV41">
        <v>2</v>
      </c>
      <c r="AW41" s="10">
        <f t="shared" si="33"/>
        <v>0</v>
      </c>
      <c r="AX41" s="2">
        <f t="shared" si="0"/>
        <v>0</v>
      </c>
      <c r="AY41">
        <v>4</v>
      </c>
      <c r="AZ41">
        <v>4</v>
      </c>
      <c r="BA41" s="10">
        <f t="shared" si="34"/>
        <v>0</v>
      </c>
      <c r="BB41" s="2">
        <f t="shared" si="1"/>
        <v>0</v>
      </c>
      <c r="BC41">
        <v>2</v>
      </c>
      <c r="BD41">
        <v>2</v>
      </c>
      <c r="BE41" s="10">
        <f t="shared" si="35"/>
        <v>0</v>
      </c>
      <c r="BF41" s="2">
        <f t="shared" si="2"/>
        <v>0</v>
      </c>
      <c r="BG41">
        <v>2</v>
      </c>
      <c r="BH41">
        <v>2</v>
      </c>
      <c r="BI41" s="10">
        <f t="shared" si="36"/>
        <v>0</v>
      </c>
      <c r="BJ41" s="2">
        <f t="shared" si="3"/>
        <v>0</v>
      </c>
      <c r="BK41">
        <v>2</v>
      </c>
      <c r="BL41">
        <v>2</v>
      </c>
      <c r="BM41" s="10">
        <f t="shared" si="37"/>
        <v>0</v>
      </c>
      <c r="BN41" s="2">
        <f t="shared" si="4"/>
        <v>0</v>
      </c>
      <c r="BO41">
        <v>3</v>
      </c>
      <c r="BP41">
        <v>1</v>
      </c>
      <c r="BQ41" s="10">
        <f t="shared" si="38"/>
        <v>2</v>
      </c>
      <c r="BR41" s="2">
        <f t="shared" si="5"/>
        <v>1.0526315789473684</v>
      </c>
      <c r="BS41">
        <v>1</v>
      </c>
      <c r="BT41">
        <v>1</v>
      </c>
      <c r="BU41" s="10">
        <f t="shared" si="39"/>
        <v>0</v>
      </c>
      <c r="BV41" s="2">
        <f t="shared" si="6"/>
        <v>0</v>
      </c>
      <c r="BW41">
        <v>1</v>
      </c>
      <c r="BX41">
        <v>1</v>
      </c>
      <c r="BY41" s="10">
        <f t="shared" si="40"/>
        <v>0</v>
      </c>
      <c r="BZ41" s="2">
        <f t="shared" si="7"/>
        <v>0</v>
      </c>
      <c r="CA41">
        <v>1</v>
      </c>
      <c r="CB41">
        <v>1</v>
      </c>
      <c r="CC41" s="10">
        <f t="shared" si="41"/>
        <v>0</v>
      </c>
      <c r="CD41" s="2">
        <f t="shared" si="8"/>
        <v>0</v>
      </c>
      <c r="CE41">
        <v>3</v>
      </c>
      <c r="CF41">
        <v>3</v>
      </c>
      <c r="CG41" s="10">
        <f t="shared" si="42"/>
        <v>0</v>
      </c>
      <c r="CH41" s="2">
        <f t="shared" si="43"/>
        <v>0</v>
      </c>
      <c r="CI41">
        <v>3</v>
      </c>
      <c r="CJ41">
        <v>3</v>
      </c>
      <c r="CK41" s="10">
        <f t="shared" si="44"/>
        <v>0</v>
      </c>
      <c r="CL41" s="2">
        <f t="shared" si="9"/>
        <v>0</v>
      </c>
      <c r="CM41">
        <v>0</v>
      </c>
      <c r="CN41">
        <v>0</v>
      </c>
      <c r="CO41" s="10">
        <f t="shared" si="45"/>
        <v>0</v>
      </c>
      <c r="CP41" s="2">
        <f t="shared" si="10"/>
        <v>0</v>
      </c>
      <c r="CQ41">
        <v>4</v>
      </c>
      <c r="CR41">
        <v>4</v>
      </c>
      <c r="CS41" s="10">
        <f t="shared" si="46"/>
        <v>0</v>
      </c>
      <c r="CT41" s="2">
        <f t="shared" si="11"/>
        <v>0</v>
      </c>
      <c r="CU41">
        <v>3</v>
      </c>
      <c r="CV41">
        <v>2</v>
      </c>
      <c r="CW41" s="10">
        <f t="shared" si="47"/>
        <v>1</v>
      </c>
      <c r="CX41" s="2">
        <f t="shared" si="12"/>
        <v>0.52631578947368418</v>
      </c>
      <c r="CY41">
        <v>2</v>
      </c>
      <c r="CZ41">
        <v>2</v>
      </c>
      <c r="DA41" s="10">
        <f t="shared" si="48"/>
        <v>0</v>
      </c>
      <c r="DB41" s="2">
        <f t="shared" si="13"/>
        <v>0</v>
      </c>
      <c r="DC41">
        <v>0</v>
      </c>
      <c r="DD41">
        <v>0</v>
      </c>
      <c r="DE41" s="10">
        <f t="shared" si="49"/>
        <v>0</v>
      </c>
      <c r="DF41" s="2">
        <f t="shared" si="14"/>
        <v>0</v>
      </c>
      <c r="DG41">
        <v>0</v>
      </c>
      <c r="DH41">
        <v>0</v>
      </c>
      <c r="DI41" s="10">
        <f t="shared" si="50"/>
        <v>0</v>
      </c>
      <c r="DJ41" s="2">
        <f t="shared" si="15"/>
        <v>0</v>
      </c>
      <c r="DK41">
        <v>2</v>
      </c>
      <c r="DL41">
        <v>0</v>
      </c>
      <c r="DM41" s="10">
        <f t="shared" si="51"/>
        <v>2</v>
      </c>
      <c r="DN41" s="2">
        <f t="shared" si="16"/>
        <v>1.0526315789473684</v>
      </c>
      <c r="DO41">
        <v>0</v>
      </c>
      <c r="DP41">
        <v>0</v>
      </c>
      <c r="DQ41" s="10">
        <f t="shared" si="52"/>
        <v>0</v>
      </c>
      <c r="DR41" s="2">
        <f t="shared" si="17"/>
        <v>0</v>
      </c>
      <c r="DS41">
        <v>0</v>
      </c>
      <c r="DT41">
        <v>0</v>
      </c>
      <c r="DU41" s="10">
        <f t="shared" si="53"/>
        <v>0</v>
      </c>
      <c r="DV41" s="2">
        <f t="shared" si="18"/>
        <v>0</v>
      </c>
      <c r="DW41">
        <v>2</v>
      </c>
      <c r="DX41">
        <v>0</v>
      </c>
      <c r="DY41" s="10">
        <f t="shared" si="54"/>
        <v>2</v>
      </c>
      <c r="DZ41" s="2">
        <f t="shared" si="19"/>
        <v>1.0526315789473684</v>
      </c>
      <c r="EA41">
        <f t="shared" si="55"/>
        <v>38</v>
      </c>
      <c r="EB41">
        <f t="shared" si="56"/>
        <v>31</v>
      </c>
      <c r="EC41" s="10">
        <f t="shared" si="57"/>
        <v>7</v>
      </c>
      <c r="ED41" s="2">
        <f t="shared" si="20"/>
        <v>3.6842105263157898</v>
      </c>
      <c r="EE41" s="10">
        <v>1600</v>
      </c>
      <c r="EF41" s="10">
        <v>880</v>
      </c>
      <c r="EG41" s="10">
        <f t="shared" si="58"/>
        <v>720</v>
      </c>
      <c r="EH41" s="2">
        <f t="shared" si="59"/>
        <v>378.94736842105266</v>
      </c>
      <c r="EI41">
        <v>3</v>
      </c>
      <c r="EJ41">
        <v>0</v>
      </c>
      <c r="EK41">
        <f t="shared" si="60"/>
        <v>3</v>
      </c>
      <c r="EL41" s="2">
        <f t="shared" si="61"/>
        <v>1.5789473684210527</v>
      </c>
      <c r="EM41">
        <v>2</v>
      </c>
      <c r="EN41">
        <v>0</v>
      </c>
      <c r="EO41">
        <f t="shared" si="62"/>
        <v>2</v>
      </c>
      <c r="EP41" s="2">
        <f t="shared" si="63"/>
        <v>1.0526315789473684</v>
      </c>
      <c r="EQ41" s="5"/>
      <c r="ER41" s="5"/>
    </row>
    <row r="42" spans="1:148" x14ac:dyDescent="0.2">
      <c r="A42" t="s">
        <v>20</v>
      </c>
      <c r="B42" t="s">
        <v>31</v>
      </c>
      <c r="C42" s="1">
        <v>73.234770704996578</v>
      </c>
      <c r="D42" s="1">
        <v>68</v>
      </c>
      <c r="E42" s="1">
        <f t="shared" si="21"/>
        <v>5.2347707049965777</v>
      </c>
      <c r="F42">
        <v>6</v>
      </c>
      <c r="G42" t="s">
        <v>27</v>
      </c>
      <c r="H42" s="2">
        <v>8.7256</v>
      </c>
      <c r="I42" s="2">
        <f t="shared" si="22"/>
        <v>8.7256</v>
      </c>
      <c r="J42" s="2">
        <v>-1.1744000000000001</v>
      </c>
      <c r="K42" s="2">
        <v>-1.0449999999999999</v>
      </c>
      <c r="L42" s="2">
        <v>12.560225375722499</v>
      </c>
      <c r="M42" s="2">
        <f t="shared" si="23"/>
        <v>12.560225375722499</v>
      </c>
      <c r="N42" s="2">
        <v>-1.9974838439306399</v>
      </c>
      <c r="O42" s="2">
        <v>-0.48139213872832498</v>
      </c>
      <c r="P42" s="1">
        <v>3.96013888645335</v>
      </c>
      <c r="Q42" s="1">
        <v>7.1093400000000004</v>
      </c>
      <c r="R42" s="1">
        <v>10.664009999999999</v>
      </c>
      <c r="S42" s="1">
        <v>3.0468600000000001</v>
      </c>
      <c r="T42" s="1">
        <v>2.2999999999999998</v>
      </c>
      <c r="U42" s="1">
        <v>53.972330694641798</v>
      </c>
      <c r="V42" s="1">
        <v>45.308516803221202</v>
      </c>
      <c r="W42" s="1">
        <v>3.5356357042976101</v>
      </c>
      <c r="X42" s="2">
        <f t="shared" si="24"/>
        <v>7.80346820809249E-2</v>
      </c>
      <c r="Y42" s="1">
        <v>18.856723756253899</v>
      </c>
      <c r="Z42" s="1">
        <v>0</v>
      </c>
      <c r="AA42" s="2">
        <f t="shared" si="25"/>
        <v>0</v>
      </c>
      <c r="AB42" s="1">
        <v>26.4517930469673</v>
      </c>
      <c r="AC42" s="1">
        <v>3.5356357042976101</v>
      </c>
      <c r="AD42" s="2">
        <f t="shared" si="26"/>
        <v>0.1336633663366337</v>
      </c>
      <c r="AE42" s="1">
        <v>23.7018541658469</v>
      </c>
      <c r="AF42" s="1">
        <v>3.2737367632385301</v>
      </c>
      <c r="AG42" s="2">
        <f t="shared" si="27"/>
        <v>0.13812154696132631</v>
      </c>
      <c r="AH42" s="1">
        <v>21.606662637374299</v>
      </c>
      <c r="AI42" s="1">
        <v>0.26189894105908201</v>
      </c>
      <c r="AJ42" s="2">
        <f t="shared" si="28"/>
        <v>1.2121212121212102E-2</v>
      </c>
      <c r="AK42" s="1">
        <v>21.344763696315201</v>
      </c>
      <c r="AL42" s="1">
        <v>3.5356357042976101</v>
      </c>
      <c r="AM42" s="2">
        <f t="shared" si="29"/>
        <v>0.16564417177914112</v>
      </c>
      <c r="AN42" s="1">
        <v>23.963753106906001</v>
      </c>
      <c r="AO42" s="1">
        <v>0</v>
      </c>
      <c r="AP42" s="2">
        <f t="shared" si="30"/>
        <v>0</v>
      </c>
      <c r="AQ42">
        <v>2</v>
      </c>
      <c r="AR42">
        <v>2</v>
      </c>
      <c r="AS42" s="10">
        <f t="shared" si="31"/>
        <v>0</v>
      </c>
      <c r="AT42" s="2">
        <f t="shared" si="32"/>
        <v>0</v>
      </c>
      <c r="AU42">
        <v>3</v>
      </c>
      <c r="AV42">
        <v>3</v>
      </c>
      <c r="AW42" s="10">
        <f t="shared" si="33"/>
        <v>0</v>
      </c>
      <c r="AX42" s="2">
        <f t="shared" si="0"/>
        <v>0</v>
      </c>
      <c r="AY42">
        <v>1</v>
      </c>
      <c r="AZ42">
        <v>0</v>
      </c>
      <c r="BA42" s="10">
        <f t="shared" si="34"/>
        <v>1</v>
      </c>
      <c r="BB42" s="2">
        <f t="shared" si="1"/>
        <v>0.43478260869565222</v>
      </c>
      <c r="BC42">
        <v>2</v>
      </c>
      <c r="BD42">
        <v>1</v>
      </c>
      <c r="BE42" s="10">
        <f t="shared" si="35"/>
        <v>1</v>
      </c>
      <c r="BF42" s="2">
        <f t="shared" si="2"/>
        <v>0.43478260869565222</v>
      </c>
      <c r="BG42">
        <v>1</v>
      </c>
      <c r="BH42">
        <v>1</v>
      </c>
      <c r="BI42" s="10">
        <f t="shared" si="36"/>
        <v>0</v>
      </c>
      <c r="BJ42" s="2">
        <f t="shared" si="3"/>
        <v>0</v>
      </c>
      <c r="BK42">
        <v>3</v>
      </c>
      <c r="BL42">
        <v>3</v>
      </c>
      <c r="BM42" s="10">
        <f t="shared" si="37"/>
        <v>0</v>
      </c>
      <c r="BN42" s="2">
        <f t="shared" si="4"/>
        <v>0</v>
      </c>
      <c r="BO42">
        <v>2</v>
      </c>
      <c r="BP42">
        <v>2</v>
      </c>
      <c r="BQ42" s="10">
        <f t="shared" si="38"/>
        <v>0</v>
      </c>
      <c r="BR42" s="2">
        <f t="shared" si="5"/>
        <v>0</v>
      </c>
      <c r="BS42">
        <v>1</v>
      </c>
      <c r="BT42">
        <v>1</v>
      </c>
      <c r="BU42" s="10">
        <f t="shared" si="39"/>
        <v>0</v>
      </c>
      <c r="BV42" s="2">
        <f t="shared" si="6"/>
        <v>0</v>
      </c>
      <c r="BW42">
        <v>1</v>
      </c>
      <c r="BX42">
        <v>1</v>
      </c>
      <c r="BY42" s="10">
        <f t="shared" si="40"/>
        <v>0</v>
      </c>
      <c r="BZ42" s="2">
        <f t="shared" si="7"/>
        <v>0</v>
      </c>
      <c r="CA42">
        <v>0</v>
      </c>
      <c r="CB42">
        <v>0</v>
      </c>
      <c r="CC42" s="10">
        <f t="shared" si="41"/>
        <v>0</v>
      </c>
      <c r="CD42" s="2">
        <f t="shared" si="8"/>
        <v>0</v>
      </c>
      <c r="CE42">
        <v>2</v>
      </c>
      <c r="CF42">
        <v>2</v>
      </c>
      <c r="CG42" s="10">
        <f t="shared" si="42"/>
        <v>0</v>
      </c>
      <c r="CH42" s="2">
        <f t="shared" si="43"/>
        <v>0</v>
      </c>
      <c r="CI42">
        <v>1</v>
      </c>
      <c r="CJ42">
        <v>1</v>
      </c>
      <c r="CK42" s="10">
        <f t="shared" si="44"/>
        <v>0</v>
      </c>
      <c r="CL42" s="2">
        <f t="shared" si="9"/>
        <v>0</v>
      </c>
      <c r="CM42">
        <v>0</v>
      </c>
      <c r="CN42">
        <v>0</v>
      </c>
      <c r="CO42" s="10">
        <f t="shared" si="45"/>
        <v>0</v>
      </c>
      <c r="CP42" s="2">
        <f t="shared" si="10"/>
        <v>0</v>
      </c>
      <c r="CQ42">
        <v>2</v>
      </c>
      <c r="CR42">
        <v>2</v>
      </c>
      <c r="CS42" s="10">
        <f t="shared" si="46"/>
        <v>0</v>
      </c>
      <c r="CT42" s="2">
        <f t="shared" si="11"/>
        <v>0</v>
      </c>
      <c r="CU42">
        <v>0</v>
      </c>
      <c r="CV42">
        <v>0</v>
      </c>
      <c r="CW42" s="10">
        <f t="shared" si="47"/>
        <v>0</v>
      </c>
      <c r="CX42" s="2">
        <f t="shared" si="12"/>
        <v>0</v>
      </c>
      <c r="CY42">
        <v>3</v>
      </c>
      <c r="CZ42">
        <v>3</v>
      </c>
      <c r="DA42" s="10">
        <f t="shared" si="48"/>
        <v>0</v>
      </c>
      <c r="DB42" s="2">
        <f t="shared" si="13"/>
        <v>0</v>
      </c>
      <c r="DC42">
        <v>0</v>
      </c>
      <c r="DD42">
        <v>0</v>
      </c>
      <c r="DE42" s="10">
        <f t="shared" si="49"/>
        <v>0</v>
      </c>
      <c r="DF42" s="2">
        <f t="shared" si="14"/>
        <v>0</v>
      </c>
      <c r="DG42">
        <v>0</v>
      </c>
      <c r="DH42">
        <v>0</v>
      </c>
      <c r="DI42" s="10">
        <f t="shared" si="50"/>
        <v>0</v>
      </c>
      <c r="DJ42" s="2">
        <f t="shared" si="15"/>
        <v>0</v>
      </c>
      <c r="DK42">
        <v>0</v>
      </c>
      <c r="DL42">
        <v>0</v>
      </c>
      <c r="DM42" s="10">
        <f t="shared" si="51"/>
        <v>0</v>
      </c>
      <c r="DN42" s="2">
        <f t="shared" si="16"/>
        <v>0</v>
      </c>
      <c r="DO42">
        <v>0</v>
      </c>
      <c r="DP42">
        <v>0</v>
      </c>
      <c r="DQ42" s="10">
        <f t="shared" si="52"/>
        <v>0</v>
      </c>
      <c r="DR42" s="2">
        <f t="shared" si="17"/>
        <v>0</v>
      </c>
      <c r="DS42">
        <v>0</v>
      </c>
      <c r="DT42">
        <v>0</v>
      </c>
      <c r="DU42" s="10">
        <f t="shared" si="53"/>
        <v>0</v>
      </c>
      <c r="DV42" s="2">
        <f t="shared" si="18"/>
        <v>0</v>
      </c>
      <c r="DW42">
        <v>4</v>
      </c>
      <c r="DX42">
        <v>4</v>
      </c>
      <c r="DY42" s="10">
        <f t="shared" si="54"/>
        <v>0</v>
      </c>
      <c r="DZ42" s="2">
        <f t="shared" si="19"/>
        <v>0</v>
      </c>
      <c r="EA42">
        <f t="shared" si="55"/>
        <v>28</v>
      </c>
      <c r="EB42">
        <f t="shared" si="56"/>
        <v>26</v>
      </c>
      <c r="EC42" s="10">
        <f t="shared" si="57"/>
        <v>2</v>
      </c>
      <c r="ED42" s="2">
        <f t="shared" si="20"/>
        <v>0.86956521739130443</v>
      </c>
      <c r="EE42" s="10">
        <v>1314</v>
      </c>
      <c r="EF42" s="10">
        <v>1475</v>
      </c>
      <c r="EG42" s="10">
        <f t="shared" si="58"/>
        <v>-161</v>
      </c>
      <c r="EH42" s="2">
        <f t="shared" si="59"/>
        <v>-70</v>
      </c>
      <c r="EI42">
        <v>4</v>
      </c>
      <c r="EJ42">
        <v>2</v>
      </c>
      <c r="EK42">
        <f t="shared" si="60"/>
        <v>2</v>
      </c>
      <c r="EL42" s="2">
        <f t="shared" si="61"/>
        <v>0.86956521739130443</v>
      </c>
      <c r="EM42">
        <v>0</v>
      </c>
      <c r="EN42">
        <v>0</v>
      </c>
      <c r="EO42">
        <f t="shared" si="62"/>
        <v>0</v>
      </c>
      <c r="EP42" s="2">
        <f t="shared" si="63"/>
        <v>0</v>
      </c>
      <c r="EQ42" s="2">
        <v>4.8389047945481602E-4</v>
      </c>
      <c r="ER42" s="2">
        <v>0</v>
      </c>
    </row>
    <row r="43" spans="1:148" x14ac:dyDescent="0.2">
      <c r="A43" t="s">
        <v>5</v>
      </c>
      <c r="B43" t="s">
        <v>31</v>
      </c>
      <c r="C43" s="1">
        <v>61.8</v>
      </c>
      <c r="D43" s="1">
        <v>57</v>
      </c>
      <c r="E43" s="1">
        <f t="shared" si="21"/>
        <v>4.7999999999999972</v>
      </c>
      <c r="F43">
        <v>6</v>
      </c>
      <c r="G43" t="s">
        <v>27</v>
      </c>
      <c r="H43" s="2">
        <v>11.321</v>
      </c>
      <c r="I43" s="2">
        <f t="shared" si="22"/>
        <v>11.321</v>
      </c>
      <c r="J43" s="2">
        <v>-3.2109000000000001</v>
      </c>
      <c r="K43" s="2">
        <v>-4.6326000000000001</v>
      </c>
      <c r="L43" s="2">
        <v>12.160080985545299</v>
      </c>
      <c r="M43" s="2">
        <f t="shared" si="23"/>
        <v>12.160080985545299</v>
      </c>
      <c r="N43" s="2">
        <v>2.29849086070959</v>
      </c>
      <c r="O43" s="2">
        <v>-3.2330347568988</v>
      </c>
      <c r="P43" s="1">
        <v>5.7467991090693298</v>
      </c>
      <c r="Q43" s="1">
        <v>9.1405799999999999</v>
      </c>
      <c r="R43" s="1">
        <v>10.1562</v>
      </c>
      <c r="S43" s="1">
        <v>4.57029</v>
      </c>
      <c r="T43" s="1">
        <v>3.5</v>
      </c>
      <c r="U43" s="1">
        <v>115.059361585513</v>
      </c>
      <c r="V43" s="1">
        <v>99.652547072980695</v>
      </c>
      <c r="W43" s="1">
        <v>15.8448859340744</v>
      </c>
      <c r="X43" s="2">
        <f t="shared" si="24"/>
        <v>0.15900131406044618</v>
      </c>
      <c r="Y43" s="1">
        <v>52.379788211816397</v>
      </c>
      <c r="Z43" s="1">
        <v>0.52379788211816403</v>
      </c>
      <c r="AA43" s="2">
        <f t="shared" si="25"/>
        <v>1.0000000000000002E-2</v>
      </c>
      <c r="AB43" s="1">
        <v>47.272758861164299</v>
      </c>
      <c r="AC43" s="1">
        <v>14.0115933466609</v>
      </c>
      <c r="AD43" s="2">
        <f t="shared" si="26"/>
        <v>0.29639889196675928</v>
      </c>
      <c r="AE43" s="1">
        <v>48.320354625400597</v>
      </c>
      <c r="AF43" s="1">
        <v>0</v>
      </c>
      <c r="AG43" s="2">
        <f t="shared" si="27"/>
        <v>0</v>
      </c>
      <c r="AH43" s="1">
        <v>51.332192447580098</v>
      </c>
      <c r="AI43" s="1">
        <v>14.535391228779099</v>
      </c>
      <c r="AJ43" s="2">
        <f t="shared" si="28"/>
        <v>0.28316326530612324</v>
      </c>
      <c r="AK43" s="1">
        <v>46.748960979046103</v>
      </c>
      <c r="AL43" s="1">
        <v>3.5356357042976101</v>
      </c>
      <c r="AM43" s="2">
        <f t="shared" si="29"/>
        <v>7.5630252100840456E-2</v>
      </c>
      <c r="AN43" s="1">
        <v>52.903586093934599</v>
      </c>
      <c r="AO43" s="1">
        <v>10.999755524481399</v>
      </c>
      <c r="AP43" s="2">
        <f t="shared" si="30"/>
        <v>0.20792079207920694</v>
      </c>
      <c r="AQ43">
        <v>0</v>
      </c>
      <c r="AR43">
        <v>0</v>
      </c>
      <c r="AS43" s="10">
        <f t="shared" si="31"/>
        <v>0</v>
      </c>
      <c r="AT43" s="2">
        <f t="shared" si="32"/>
        <v>0</v>
      </c>
      <c r="AU43">
        <v>1</v>
      </c>
      <c r="AV43">
        <v>1</v>
      </c>
      <c r="AW43" s="10">
        <f t="shared" si="33"/>
        <v>0</v>
      </c>
      <c r="AX43" s="2">
        <f t="shared" si="0"/>
        <v>0</v>
      </c>
      <c r="AY43">
        <v>0</v>
      </c>
      <c r="AZ43">
        <v>0</v>
      </c>
      <c r="BA43" s="10">
        <f t="shared" si="34"/>
        <v>0</v>
      </c>
      <c r="BB43" s="2">
        <f t="shared" si="1"/>
        <v>0</v>
      </c>
      <c r="BC43">
        <v>1</v>
      </c>
      <c r="BD43">
        <v>1</v>
      </c>
      <c r="BE43" s="10">
        <f t="shared" si="35"/>
        <v>0</v>
      </c>
      <c r="BF43" s="2">
        <f t="shared" si="2"/>
        <v>0</v>
      </c>
      <c r="BG43">
        <v>0</v>
      </c>
      <c r="BH43">
        <v>0</v>
      </c>
      <c r="BI43" s="10">
        <f t="shared" si="36"/>
        <v>0</v>
      </c>
      <c r="BJ43" s="2">
        <f t="shared" si="3"/>
        <v>0</v>
      </c>
      <c r="BK43">
        <v>1</v>
      </c>
      <c r="BL43">
        <v>0</v>
      </c>
      <c r="BM43" s="10">
        <f t="shared" si="37"/>
        <v>1</v>
      </c>
      <c r="BN43" s="2">
        <f t="shared" si="4"/>
        <v>0.2857142857142857</v>
      </c>
      <c r="BO43">
        <v>2</v>
      </c>
      <c r="BP43">
        <v>1</v>
      </c>
      <c r="BQ43" s="10">
        <f t="shared" si="38"/>
        <v>1</v>
      </c>
      <c r="BR43" s="2">
        <f t="shared" si="5"/>
        <v>0.2857142857142857</v>
      </c>
      <c r="BS43">
        <v>1</v>
      </c>
      <c r="BT43">
        <v>0</v>
      </c>
      <c r="BU43" s="10">
        <f t="shared" si="39"/>
        <v>1</v>
      </c>
      <c r="BV43" s="2">
        <f t="shared" si="6"/>
        <v>0.2857142857142857</v>
      </c>
      <c r="BW43">
        <v>0</v>
      </c>
      <c r="BX43">
        <v>0</v>
      </c>
      <c r="BY43" s="10">
        <f t="shared" si="40"/>
        <v>0</v>
      </c>
      <c r="BZ43" s="2">
        <f t="shared" si="7"/>
        <v>0</v>
      </c>
      <c r="CA43">
        <v>0</v>
      </c>
      <c r="CB43">
        <v>0</v>
      </c>
      <c r="CC43" s="10">
        <f t="shared" si="41"/>
        <v>0</v>
      </c>
      <c r="CD43" s="2">
        <f t="shared" si="8"/>
        <v>0</v>
      </c>
      <c r="CE43">
        <v>0</v>
      </c>
      <c r="CF43">
        <v>0</v>
      </c>
      <c r="CG43" s="10">
        <f t="shared" si="42"/>
        <v>0</v>
      </c>
      <c r="CH43" s="2">
        <f t="shared" si="43"/>
        <v>0</v>
      </c>
      <c r="CI43">
        <v>0</v>
      </c>
      <c r="CJ43">
        <v>0</v>
      </c>
      <c r="CK43" s="10">
        <f t="shared" si="44"/>
        <v>0</v>
      </c>
      <c r="CL43" s="2">
        <f t="shared" si="9"/>
        <v>0</v>
      </c>
      <c r="CM43">
        <v>0</v>
      </c>
      <c r="CN43">
        <v>0</v>
      </c>
      <c r="CO43" s="10">
        <f t="shared" si="45"/>
        <v>0</v>
      </c>
      <c r="CP43" s="2">
        <f t="shared" si="10"/>
        <v>0</v>
      </c>
      <c r="CQ43">
        <v>0</v>
      </c>
      <c r="CR43">
        <v>0</v>
      </c>
      <c r="CS43" s="10">
        <f t="shared" si="46"/>
        <v>0</v>
      </c>
      <c r="CT43" s="2">
        <f t="shared" si="11"/>
        <v>0</v>
      </c>
      <c r="CU43">
        <v>0</v>
      </c>
      <c r="CV43">
        <v>0</v>
      </c>
      <c r="CW43" s="10">
        <f t="shared" si="47"/>
        <v>0</v>
      </c>
      <c r="CX43" s="2">
        <f t="shared" si="12"/>
        <v>0</v>
      </c>
      <c r="CY43">
        <v>0</v>
      </c>
      <c r="CZ43">
        <v>0</v>
      </c>
      <c r="DA43" s="10">
        <f t="shared" si="48"/>
        <v>0</v>
      </c>
      <c r="DB43" s="2">
        <f t="shared" si="13"/>
        <v>0</v>
      </c>
      <c r="DC43">
        <v>3</v>
      </c>
      <c r="DD43">
        <v>1</v>
      </c>
      <c r="DE43" s="10">
        <f t="shared" si="49"/>
        <v>2</v>
      </c>
      <c r="DF43" s="2">
        <f t="shared" si="14"/>
        <v>0.5714285714285714</v>
      </c>
      <c r="DG43">
        <v>0</v>
      </c>
      <c r="DH43">
        <v>0</v>
      </c>
      <c r="DI43" s="10">
        <f t="shared" si="50"/>
        <v>0</v>
      </c>
      <c r="DJ43" s="2">
        <f t="shared" si="15"/>
        <v>0</v>
      </c>
      <c r="DK43">
        <v>2</v>
      </c>
      <c r="DL43">
        <v>2</v>
      </c>
      <c r="DM43" s="10">
        <f t="shared" si="51"/>
        <v>0</v>
      </c>
      <c r="DN43" s="2">
        <f t="shared" si="16"/>
        <v>0</v>
      </c>
      <c r="DO43">
        <v>2</v>
      </c>
      <c r="DP43">
        <v>2</v>
      </c>
      <c r="DQ43" s="10">
        <f t="shared" si="52"/>
        <v>0</v>
      </c>
      <c r="DR43" s="2">
        <f t="shared" si="17"/>
        <v>0</v>
      </c>
      <c r="DS43">
        <v>0</v>
      </c>
      <c r="DT43">
        <v>0</v>
      </c>
      <c r="DU43" s="10">
        <f t="shared" si="53"/>
        <v>0</v>
      </c>
      <c r="DV43" s="2">
        <f t="shared" si="18"/>
        <v>0</v>
      </c>
      <c r="DW43">
        <v>4</v>
      </c>
      <c r="DX43">
        <v>2</v>
      </c>
      <c r="DY43" s="10">
        <f t="shared" si="54"/>
        <v>2</v>
      </c>
      <c r="DZ43" s="2">
        <f t="shared" si="19"/>
        <v>0.5714285714285714</v>
      </c>
      <c r="EA43">
        <f t="shared" si="55"/>
        <v>17</v>
      </c>
      <c r="EB43">
        <f t="shared" si="56"/>
        <v>10</v>
      </c>
      <c r="EC43" s="10">
        <f t="shared" si="57"/>
        <v>7</v>
      </c>
      <c r="ED43" s="2">
        <f t="shared" si="20"/>
        <v>2</v>
      </c>
      <c r="EE43" s="10">
        <v>0</v>
      </c>
      <c r="EF43" s="10">
        <v>0</v>
      </c>
      <c r="EG43" s="10">
        <f t="shared" si="58"/>
        <v>0</v>
      </c>
      <c r="EH43" s="2">
        <f t="shared" si="59"/>
        <v>0</v>
      </c>
      <c r="EI43">
        <v>0</v>
      </c>
      <c r="EJ43">
        <v>0</v>
      </c>
      <c r="EK43">
        <f t="shared" si="60"/>
        <v>0</v>
      </c>
      <c r="EL43" s="2">
        <f t="shared" si="61"/>
        <v>0</v>
      </c>
      <c r="EM43">
        <v>0</v>
      </c>
      <c r="EN43">
        <v>0</v>
      </c>
      <c r="EO43">
        <f t="shared" si="62"/>
        <v>0</v>
      </c>
      <c r="EP43" s="2">
        <f t="shared" si="63"/>
        <v>0</v>
      </c>
      <c r="EQ43" s="2">
        <v>1.0969540634201001E-2</v>
      </c>
      <c r="ER43" s="2">
        <v>0</v>
      </c>
    </row>
    <row r="44" spans="1:148" x14ac:dyDescent="0.2">
      <c r="A44" t="s">
        <v>19</v>
      </c>
      <c r="B44" t="s">
        <v>32</v>
      </c>
      <c r="C44" s="1">
        <v>71.8</v>
      </c>
      <c r="D44" s="1">
        <v>58</v>
      </c>
      <c r="E44" s="1">
        <f t="shared" si="21"/>
        <v>13.799999999999997</v>
      </c>
      <c r="F44">
        <v>6</v>
      </c>
      <c r="G44" t="s">
        <v>27</v>
      </c>
      <c r="H44" s="2">
        <v>11.125</v>
      </c>
      <c r="I44" s="2">
        <f t="shared" si="22"/>
        <v>11.125</v>
      </c>
      <c r="J44" s="2">
        <v>-4.1394000000000002</v>
      </c>
      <c r="K44" s="2">
        <v>-0.94254000000000004</v>
      </c>
      <c r="L44" s="2">
        <v>11.2686639608802</v>
      </c>
      <c r="M44" s="2">
        <f t="shared" si="23"/>
        <v>11.2686639608802</v>
      </c>
      <c r="N44" s="2">
        <v>-0.41655319070904601</v>
      </c>
      <c r="O44" s="2">
        <v>-0.91629286063569904</v>
      </c>
      <c r="P44" s="1">
        <v>3.72268720147154</v>
      </c>
      <c r="Q44" s="1">
        <v>7.6171499999999996</v>
      </c>
      <c r="R44" s="1">
        <v>11.17182</v>
      </c>
      <c r="S44" s="1">
        <v>3.0468600000000001</v>
      </c>
      <c r="T44" s="1">
        <v>2.7</v>
      </c>
      <c r="U44" s="1">
        <v>63.294160481203498</v>
      </c>
      <c r="V44" s="1">
        <v>53.558333446582303</v>
      </c>
      <c r="W44" s="1">
        <v>8.2498166433610791</v>
      </c>
      <c r="X44" s="2">
        <f t="shared" si="24"/>
        <v>0.15403422982885068</v>
      </c>
      <c r="Y44" s="1">
        <v>25.0113488711423</v>
      </c>
      <c r="Z44" s="1">
        <v>4.7141809390634801</v>
      </c>
      <c r="AA44" s="2">
        <f t="shared" si="25"/>
        <v>0.18848167539267055</v>
      </c>
      <c r="AB44" s="1">
        <v>28.5469845754399</v>
      </c>
      <c r="AC44" s="1">
        <v>2.48803994006128</v>
      </c>
      <c r="AD44" s="2">
        <f t="shared" si="26"/>
        <v>8.7155963302752451E-2</v>
      </c>
      <c r="AE44" s="1">
        <v>27.237489870144501</v>
      </c>
      <c r="AF44" s="1">
        <v>0</v>
      </c>
      <c r="AG44" s="2">
        <f t="shared" si="27"/>
        <v>0</v>
      </c>
      <c r="AH44" s="1">
        <v>26.320843576437699</v>
      </c>
      <c r="AI44" s="1">
        <v>7.2022208791247602</v>
      </c>
      <c r="AJ44" s="2">
        <f t="shared" si="28"/>
        <v>0.27363184079602054</v>
      </c>
      <c r="AK44" s="1">
        <v>31.951670809208</v>
      </c>
      <c r="AL44" s="1">
        <v>3.1427872927089799</v>
      </c>
      <c r="AM44" s="2">
        <f t="shared" si="29"/>
        <v>9.8360655737704805E-2</v>
      </c>
      <c r="AN44" s="1">
        <v>21.606662637374299</v>
      </c>
      <c r="AO44" s="1">
        <v>4.0594335864157696</v>
      </c>
      <c r="AP44" s="2">
        <f t="shared" si="30"/>
        <v>0.18787878787878751</v>
      </c>
      <c r="AQ44">
        <v>2</v>
      </c>
      <c r="AR44">
        <v>2</v>
      </c>
      <c r="AS44" s="10">
        <f t="shared" si="31"/>
        <v>0</v>
      </c>
      <c r="AT44" s="2">
        <f t="shared" si="32"/>
        <v>0</v>
      </c>
      <c r="AU44">
        <v>2</v>
      </c>
      <c r="AV44">
        <v>2</v>
      </c>
      <c r="AW44" s="10">
        <f t="shared" si="33"/>
        <v>0</v>
      </c>
      <c r="AX44" s="2">
        <f t="shared" si="0"/>
        <v>0</v>
      </c>
      <c r="AY44">
        <v>4</v>
      </c>
      <c r="AZ44">
        <v>3</v>
      </c>
      <c r="BA44" s="10">
        <f t="shared" si="34"/>
        <v>1</v>
      </c>
      <c r="BB44" s="2">
        <f t="shared" si="1"/>
        <v>0.37037037037037035</v>
      </c>
      <c r="BC44">
        <v>1</v>
      </c>
      <c r="BD44">
        <v>0</v>
      </c>
      <c r="BE44" s="10">
        <f t="shared" si="35"/>
        <v>1</v>
      </c>
      <c r="BF44" s="2">
        <f t="shared" si="2"/>
        <v>0.37037037037037035</v>
      </c>
      <c r="BG44">
        <v>1</v>
      </c>
      <c r="BH44">
        <v>0</v>
      </c>
      <c r="BI44" s="10">
        <f t="shared" si="36"/>
        <v>1</v>
      </c>
      <c r="BJ44" s="2">
        <f t="shared" si="3"/>
        <v>0.37037037037037035</v>
      </c>
      <c r="BK44">
        <v>2</v>
      </c>
      <c r="BL44">
        <v>1</v>
      </c>
      <c r="BM44" s="10">
        <f t="shared" si="37"/>
        <v>1</v>
      </c>
      <c r="BN44" s="2">
        <f t="shared" si="4"/>
        <v>0.37037037037037035</v>
      </c>
      <c r="BO44">
        <v>2</v>
      </c>
      <c r="BP44">
        <v>1</v>
      </c>
      <c r="BQ44" s="10">
        <f t="shared" si="38"/>
        <v>1</v>
      </c>
      <c r="BR44" s="2">
        <f t="shared" si="5"/>
        <v>0.37037037037037035</v>
      </c>
      <c r="BS44">
        <v>4</v>
      </c>
      <c r="BT44">
        <v>4</v>
      </c>
      <c r="BU44" s="10">
        <f t="shared" si="39"/>
        <v>0</v>
      </c>
      <c r="BV44" s="2">
        <f t="shared" si="6"/>
        <v>0</v>
      </c>
      <c r="BW44">
        <v>2</v>
      </c>
      <c r="BX44">
        <v>3</v>
      </c>
      <c r="BY44" s="10">
        <f t="shared" si="40"/>
        <v>-1</v>
      </c>
      <c r="BZ44" s="2">
        <f t="shared" si="7"/>
        <v>-0.37037037037037035</v>
      </c>
      <c r="CA44">
        <v>2</v>
      </c>
      <c r="CB44">
        <v>1</v>
      </c>
      <c r="CC44" s="10">
        <f t="shared" si="41"/>
        <v>1</v>
      </c>
      <c r="CD44" s="2">
        <f t="shared" si="8"/>
        <v>0.37037037037037035</v>
      </c>
      <c r="CE44">
        <v>2</v>
      </c>
      <c r="CF44">
        <v>1</v>
      </c>
      <c r="CG44" s="10">
        <f t="shared" si="42"/>
        <v>1</v>
      </c>
      <c r="CH44" s="2">
        <f t="shared" si="43"/>
        <v>0.37037037037037035</v>
      </c>
      <c r="CI44">
        <v>2</v>
      </c>
      <c r="CJ44">
        <v>1</v>
      </c>
      <c r="CK44" s="10">
        <f t="shared" si="44"/>
        <v>1</v>
      </c>
      <c r="CL44" s="2">
        <f t="shared" si="9"/>
        <v>0.37037037037037035</v>
      </c>
      <c r="CM44">
        <v>0</v>
      </c>
      <c r="CN44">
        <v>0</v>
      </c>
      <c r="CO44" s="10">
        <f t="shared" si="45"/>
        <v>0</v>
      </c>
      <c r="CP44" s="2">
        <f t="shared" si="10"/>
        <v>0</v>
      </c>
      <c r="CQ44">
        <v>3</v>
      </c>
      <c r="CR44">
        <v>3</v>
      </c>
      <c r="CS44" s="10">
        <f t="shared" si="46"/>
        <v>0</v>
      </c>
      <c r="CT44" s="2">
        <f t="shared" si="11"/>
        <v>0</v>
      </c>
      <c r="CU44">
        <v>1</v>
      </c>
      <c r="CV44">
        <v>1</v>
      </c>
      <c r="CW44" s="10">
        <f t="shared" si="47"/>
        <v>0</v>
      </c>
      <c r="CX44" s="2">
        <f t="shared" si="12"/>
        <v>0</v>
      </c>
      <c r="CY44">
        <v>3</v>
      </c>
      <c r="CZ44">
        <v>3</v>
      </c>
      <c r="DA44" s="10">
        <f t="shared" si="48"/>
        <v>0</v>
      </c>
      <c r="DB44" s="2">
        <f t="shared" si="13"/>
        <v>0</v>
      </c>
      <c r="DC44">
        <v>0</v>
      </c>
      <c r="DD44">
        <v>0</v>
      </c>
      <c r="DE44" s="10">
        <f t="shared" si="49"/>
        <v>0</v>
      </c>
      <c r="DF44" s="2">
        <f t="shared" si="14"/>
        <v>0</v>
      </c>
      <c r="DG44">
        <v>0</v>
      </c>
      <c r="DH44">
        <v>0</v>
      </c>
      <c r="DI44" s="10">
        <f t="shared" si="50"/>
        <v>0</v>
      </c>
      <c r="DJ44" s="2">
        <f t="shared" si="15"/>
        <v>0</v>
      </c>
      <c r="DK44">
        <v>0</v>
      </c>
      <c r="DL44">
        <v>0</v>
      </c>
      <c r="DM44" s="10">
        <f t="shared" si="51"/>
        <v>0</v>
      </c>
      <c r="DN44" s="2">
        <f t="shared" si="16"/>
        <v>0</v>
      </c>
      <c r="DO44">
        <v>0</v>
      </c>
      <c r="DP44">
        <v>0</v>
      </c>
      <c r="DQ44" s="10">
        <f t="shared" si="52"/>
        <v>0</v>
      </c>
      <c r="DR44" s="2">
        <f t="shared" si="17"/>
        <v>0</v>
      </c>
      <c r="DS44">
        <v>1</v>
      </c>
      <c r="DT44">
        <v>1</v>
      </c>
      <c r="DU44" s="10">
        <f t="shared" si="53"/>
        <v>0</v>
      </c>
      <c r="DV44" s="2">
        <f t="shared" si="18"/>
        <v>0</v>
      </c>
      <c r="DW44">
        <v>4</v>
      </c>
      <c r="DX44">
        <v>1</v>
      </c>
      <c r="DY44" s="10">
        <f t="shared" si="54"/>
        <v>3</v>
      </c>
      <c r="DZ44" s="2">
        <f t="shared" si="19"/>
        <v>1.1111111111111109</v>
      </c>
      <c r="EA44">
        <f t="shared" si="55"/>
        <v>38</v>
      </c>
      <c r="EB44">
        <f t="shared" si="56"/>
        <v>28</v>
      </c>
      <c r="EC44" s="10">
        <f t="shared" si="57"/>
        <v>10</v>
      </c>
      <c r="ED44" s="2">
        <f t="shared" si="20"/>
        <v>3.7037037037037033</v>
      </c>
      <c r="EE44" s="10">
        <v>1714.5</v>
      </c>
      <c r="EF44" s="10">
        <v>875</v>
      </c>
      <c r="EG44" s="10">
        <f t="shared" si="58"/>
        <v>839.5</v>
      </c>
      <c r="EH44" s="2">
        <f t="shared" si="59"/>
        <v>310.92592592592592</v>
      </c>
      <c r="EI44">
        <v>3</v>
      </c>
      <c r="EJ44">
        <v>2</v>
      </c>
      <c r="EK44">
        <f t="shared" si="60"/>
        <v>1</v>
      </c>
      <c r="EL44" s="2">
        <f t="shared" si="61"/>
        <v>0.37037037037037035</v>
      </c>
      <c r="EM44">
        <v>2</v>
      </c>
      <c r="EN44">
        <v>1</v>
      </c>
      <c r="EO44">
        <f t="shared" si="62"/>
        <v>1</v>
      </c>
      <c r="EP44" s="2">
        <f t="shared" si="63"/>
        <v>0.37037037037037035</v>
      </c>
      <c r="EQ44" s="2">
        <v>1.8641504471331002E-2</v>
      </c>
      <c r="ER44" s="2">
        <v>0</v>
      </c>
    </row>
    <row r="45" spans="1:148" x14ac:dyDescent="0.2">
      <c r="A45" t="s">
        <v>2</v>
      </c>
      <c r="B45" t="s">
        <v>32</v>
      </c>
      <c r="C45" s="1">
        <v>58.2</v>
      </c>
      <c r="D45" s="1">
        <v>47</v>
      </c>
      <c r="E45" s="1">
        <f t="shared" si="21"/>
        <v>11.200000000000003</v>
      </c>
      <c r="F45">
        <v>12</v>
      </c>
      <c r="G45" t="s">
        <v>27</v>
      </c>
      <c r="H45" s="2">
        <v>10.302</v>
      </c>
      <c r="I45" s="2">
        <f t="shared" si="22"/>
        <v>10.302</v>
      </c>
      <c r="J45" s="2">
        <v>-5.6950000000000003</v>
      </c>
      <c r="K45" s="2">
        <v>-1.8768</v>
      </c>
      <c r="L45" s="2">
        <v>11.119828232819099</v>
      </c>
      <c r="M45" s="2">
        <f t="shared" si="23"/>
        <v>11.119828232819099</v>
      </c>
      <c r="N45" s="2">
        <v>-2.6597706100981799</v>
      </c>
      <c r="O45" s="2">
        <v>0.78486201963534297</v>
      </c>
      <c r="P45" s="1">
        <v>4.12184424742129</v>
      </c>
      <c r="Q45" s="1">
        <v>8.6327700000000007</v>
      </c>
      <c r="R45" s="1">
        <v>9.6483899999999991</v>
      </c>
      <c r="S45" s="1">
        <v>6.0937200000000002</v>
      </c>
      <c r="T45" s="1">
        <v>2.8</v>
      </c>
      <c r="U45" s="1">
        <v>77.234223446445398</v>
      </c>
      <c r="V45" s="1">
        <v>93.366972487562705</v>
      </c>
      <c r="W45" s="1">
        <v>6.2855745854179599</v>
      </c>
      <c r="X45" s="2">
        <f t="shared" si="24"/>
        <v>6.732117812061704E-2</v>
      </c>
      <c r="Y45" s="1">
        <v>45.439466273750703</v>
      </c>
      <c r="Z45" s="1">
        <v>0</v>
      </c>
      <c r="AA45" s="2">
        <f t="shared" si="25"/>
        <v>0</v>
      </c>
      <c r="AB45" s="1">
        <v>47.927506213812002</v>
      </c>
      <c r="AC45" s="1">
        <v>5.7617767032998</v>
      </c>
      <c r="AD45" s="2">
        <f t="shared" si="26"/>
        <v>0.1202185792349726</v>
      </c>
      <c r="AE45" s="1">
        <v>45.570415744280297</v>
      </c>
      <c r="AF45" s="1">
        <v>0</v>
      </c>
      <c r="AG45" s="2">
        <f t="shared" si="27"/>
        <v>0</v>
      </c>
      <c r="AH45" s="1">
        <v>47.796556743282501</v>
      </c>
      <c r="AI45" s="1">
        <v>5.7617767032998</v>
      </c>
      <c r="AJ45" s="2">
        <f t="shared" si="28"/>
        <v>0.12054794520547928</v>
      </c>
      <c r="AK45" s="1">
        <v>39.808639040980502</v>
      </c>
      <c r="AL45" s="1">
        <v>0.26189894105908201</v>
      </c>
      <c r="AM45" s="2">
        <f t="shared" si="29"/>
        <v>6.5789473684210471E-3</v>
      </c>
      <c r="AN45" s="1">
        <v>53.558333446582303</v>
      </c>
      <c r="AO45" s="1">
        <v>5.49987776224072</v>
      </c>
      <c r="AP45" s="2">
        <f t="shared" si="30"/>
        <v>0.10268948655256714</v>
      </c>
      <c r="AQ45">
        <v>0</v>
      </c>
      <c r="AR45">
        <v>0</v>
      </c>
      <c r="AS45" s="10">
        <f t="shared" si="31"/>
        <v>0</v>
      </c>
      <c r="AT45" s="2">
        <f t="shared" si="32"/>
        <v>0</v>
      </c>
      <c r="AU45">
        <v>0</v>
      </c>
      <c r="AV45">
        <v>0</v>
      </c>
      <c r="AW45" s="10">
        <f t="shared" si="33"/>
        <v>0</v>
      </c>
      <c r="AX45" s="2">
        <f t="shared" si="0"/>
        <v>0</v>
      </c>
      <c r="AY45">
        <v>1</v>
      </c>
      <c r="AZ45">
        <v>0</v>
      </c>
      <c r="BA45" s="10">
        <f t="shared" si="34"/>
        <v>1</v>
      </c>
      <c r="BB45" s="2">
        <f t="shared" si="1"/>
        <v>0.35714285714285715</v>
      </c>
      <c r="BC45">
        <v>2</v>
      </c>
      <c r="BD45">
        <v>0</v>
      </c>
      <c r="BE45" s="10">
        <f t="shared" si="35"/>
        <v>2</v>
      </c>
      <c r="BF45" s="2">
        <f t="shared" si="2"/>
        <v>0.7142857142857143</v>
      </c>
      <c r="BG45">
        <v>1</v>
      </c>
      <c r="BH45">
        <v>1</v>
      </c>
      <c r="BI45" s="10">
        <f t="shared" si="36"/>
        <v>0</v>
      </c>
      <c r="BJ45" s="2">
        <f t="shared" si="3"/>
        <v>0</v>
      </c>
      <c r="BK45">
        <v>1</v>
      </c>
      <c r="BL45">
        <v>0</v>
      </c>
      <c r="BM45" s="10">
        <f t="shared" si="37"/>
        <v>1</v>
      </c>
      <c r="BN45" s="2">
        <f t="shared" si="4"/>
        <v>0.35714285714285715</v>
      </c>
      <c r="BO45">
        <v>1</v>
      </c>
      <c r="BP45">
        <v>0</v>
      </c>
      <c r="BQ45" s="10">
        <f t="shared" si="38"/>
        <v>1</v>
      </c>
      <c r="BR45" s="2">
        <f t="shared" si="5"/>
        <v>0.35714285714285715</v>
      </c>
      <c r="BS45">
        <v>1</v>
      </c>
      <c r="BT45">
        <v>0</v>
      </c>
      <c r="BU45" s="10">
        <f t="shared" si="39"/>
        <v>1</v>
      </c>
      <c r="BV45" s="2">
        <f t="shared" si="6"/>
        <v>0.35714285714285715</v>
      </c>
      <c r="BW45">
        <v>1</v>
      </c>
      <c r="BX45">
        <v>1</v>
      </c>
      <c r="BY45" s="10">
        <f t="shared" si="40"/>
        <v>0</v>
      </c>
      <c r="BZ45" s="2">
        <f t="shared" si="7"/>
        <v>0</v>
      </c>
      <c r="CA45">
        <v>0</v>
      </c>
      <c r="CB45">
        <v>0</v>
      </c>
      <c r="CC45" s="10">
        <f t="shared" si="41"/>
        <v>0</v>
      </c>
      <c r="CD45" s="2">
        <f t="shared" si="8"/>
        <v>0</v>
      </c>
      <c r="CE45">
        <v>0</v>
      </c>
      <c r="CF45">
        <v>0</v>
      </c>
      <c r="CG45" s="10">
        <f t="shared" si="42"/>
        <v>0</v>
      </c>
      <c r="CH45" s="2">
        <f t="shared" si="43"/>
        <v>0</v>
      </c>
      <c r="CI45">
        <v>1</v>
      </c>
      <c r="CJ45">
        <v>0</v>
      </c>
      <c r="CK45" s="10">
        <f t="shared" si="44"/>
        <v>1</v>
      </c>
      <c r="CL45" s="2">
        <f t="shared" si="9"/>
        <v>0.35714285714285715</v>
      </c>
      <c r="CM45">
        <v>1</v>
      </c>
      <c r="CN45">
        <v>0</v>
      </c>
      <c r="CO45" s="10">
        <f t="shared" si="45"/>
        <v>1</v>
      </c>
      <c r="CP45" s="2">
        <f t="shared" si="10"/>
        <v>0.35714285714285715</v>
      </c>
      <c r="CQ45">
        <v>0</v>
      </c>
      <c r="CR45">
        <v>0</v>
      </c>
      <c r="CS45" s="10">
        <f t="shared" si="46"/>
        <v>0</v>
      </c>
      <c r="CT45" s="2">
        <f t="shared" si="11"/>
        <v>0</v>
      </c>
      <c r="CU45">
        <v>0</v>
      </c>
      <c r="CV45">
        <v>0</v>
      </c>
      <c r="CW45" s="10">
        <f t="shared" si="47"/>
        <v>0</v>
      </c>
      <c r="CX45" s="2">
        <f t="shared" si="12"/>
        <v>0</v>
      </c>
      <c r="CY45">
        <v>1</v>
      </c>
      <c r="CZ45">
        <v>1</v>
      </c>
      <c r="DA45" s="10">
        <f t="shared" si="48"/>
        <v>0</v>
      </c>
      <c r="DB45" s="2">
        <f t="shared" si="13"/>
        <v>0</v>
      </c>
      <c r="DC45">
        <v>0</v>
      </c>
      <c r="DD45">
        <v>0</v>
      </c>
      <c r="DE45" s="10">
        <f t="shared" si="49"/>
        <v>0</v>
      </c>
      <c r="DF45" s="2">
        <f t="shared" si="14"/>
        <v>0</v>
      </c>
      <c r="DG45">
        <v>0</v>
      </c>
      <c r="DH45">
        <v>0</v>
      </c>
      <c r="DI45" s="10">
        <f t="shared" si="50"/>
        <v>0</v>
      </c>
      <c r="DJ45" s="2">
        <f t="shared" si="15"/>
        <v>0</v>
      </c>
      <c r="DK45">
        <v>0</v>
      </c>
      <c r="DL45">
        <v>0</v>
      </c>
      <c r="DM45" s="10">
        <f t="shared" si="51"/>
        <v>0</v>
      </c>
      <c r="DN45" s="2">
        <f t="shared" si="16"/>
        <v>0</v>
      </c>
      <c r="DO45">
        <v>0</v>
      </c>
      <c r="DP45">
        <v>0</v>
      </c>
      <c r="DQ45" s="10">
        <f t="shared" si="52"/>
        <v>0</v>
      </c>
      <c r="DR45" s="2">
        <f t="shared" si="17"/>
        <v>0</v>
      </c>
      <c r="DS45">
        <v>0</v>
      </c>
      <c r="DT45">
        <v>0</v>
      </c>
      <c r="DU45" s="10">
        <f t="shared" si="53"/>
        <v>0</v>
      </c>
      <c r="DV45" s="2">
        <f t="shared" si="18"/>
        <v>0</v>
      </c>
      <c r="DW45">
        <v>4</v>
      </c>
      <c r="DX45">
        <v>0</v>
      </c>
      <c r="DY45" s="10">
        <f t="shared" si="54"/>
        <v>4</v>
      </c>
      <c r="DZ45" s="2">
        <f t="shared" si="19"/>
        <v>1.4285714285714286</v>
      </c>
      <c r="EA45">
        <f t="shared" si="55"/>
        <v>15</v>
      </c>
      <c r="EB45">
        <f t="shared" si="56"/>
        <v>3</v>
      </c>
      <c r="EC45" s="10">
        <f t="shared" si="57"/>
        <v>12</v>
      </c>
      <c r="ED45" s="2">
        <f t="shared" si="20"/>
        <v>4.2857142857142856</v>
      </c>
      <c r="EE45" s="10">
        <v>2346</v>
      </c>
      <c r="EF45" s="10">
        <v>700</v>
      </c>
      <c r="EG45" s="10">
        <f t="shared" si="58"/>
        <v>1646</v>
      </c>
      <c r="EH45" s="2">
        <f t="shared" si="59"/>
        <v>587.85714285714289</v>
      </c>
      <c r="EI45">
        <v>1</v>
      </c>
      <c r="EJ45">
        <v>0</v>
      </c>
      <c r="EK45">
        <f t="shared" si="60"/>
        <v>1</v>
      </c>
      <c r="EL45" s="2">
        <f t="shared" si="61"/>
        <v>0.35714285714285715</v>
      </c>
      <c r="EM45">
        <v>1</v>
      </c>
      <c r="EN45">
        <v>0</v>
      </c>
      <c r="EO45">
        <f t="shared" si="62"/>
        <v>1</v>
      </c>
      <c r="EP45" s="2">
        <f t="shared" si="63"/>
        <v>0.35714285714285715</v>
      </c>
      <c r="EQ45" s="2">
        <v>2.3248699908229E-2</v>
      </c>
      <c r="ER45" s="2">
        <v>0</v>
      </c>
    </row>
    <row r="46" spans="1:148" x14ac:dyDescent="0.2">
      <c r="A46" t="s">
        <v>6</v>
      </c>
      <c r="B46" t="s">
        <v>31</v>
      </c>
      <c r="C46" s="1">
        <v>64.8</v>
      </c>
      <c r="D46" s="1">
        <v>42</v>
      </c>
      <c r="E46" s="1">
        <f t="shared" si="21"/>
        <v>22.799999999999997</v>
      </c>
      <c r="F46">
        <v>12</v>
      </c>
      <c r="G46" t="s">
        <v>27</v>
      </c>
      <c r="H46" s="2">
        <v>11.646000000000001</v>
      </c>
      <c r="I46" s="2">
        <f t="shared" si="22"/>
        <v>11.646000000000001</v>
      </c>
      <c r="J46" s="2">
        <v>-2.6869000000000001</v>
      </c>
      <c r="K46" s="2">
        <v>-3.4994000000000001</v>
      </c>
      <c r="L46" s="2">
        <v>10.1289831029619</v>
      </c>
      <c r="M46" s="2">
        <f t="shared" si="23"/>
        <v>10.1289831029619</v>
      </c>
      <c r="N46" s="2">
        <v>-3.07909053596615</v>
      </c>
      <c r="O46" s="2">
        <v>-2.8506118476727802</v>
      </c>
      <c r="P46" s="1">
        <v>1.6985287751463001</v>
      </c>
      <c r="Q46" s="1">
        <v>8.1249599999999997</v>
      </c>
      <c r="R46" s="1">
        <v>7.6171499999999996</v>
      </c>
      <c r="S46" s="1">
        <v>6.6015300000000003</v>
      </c>
      <c r="T46" s="1">
        <v>2.6</v>
      </c>
      <c r="U46" s="1">
        <v>74.874036373205101</v>
      </c>
      <c r="V46" s="1">
        <v>92.843174605444602</v>
      </c>
      <c r="W46" s="1">
        <v>23.570904695317399</v>
      </c>
      <c r="X46" s="2">
        <f t="shared" si="24"/>
        <v>0.25387870239774341</v>
      </c>
      <c r="Y46" s="1">
        <v>44.9156683916326</v>
      </c>
      <c r="Z46" s="1">
        <v>10.345008171833699</v>
      </c>
      <c r="AA46" s="2">
        <f t="shared" si="25"/>
        <v>0.23032069970845373</v>
      </c>
      <c r="AB46" s="1">
        <v>47.927506213812002</v>
      </c>
      <c r="AC46" s="1">
        <v>10.8688060539519</v>
      </c>
      <c r="AD46" s="2">
        <f t="shared" si="26"/>
        <v>0.22677595628415295</v>
      </c>
      <c r="AE46" s="1">
        <v>45.963264155868899</v>
      </c>
      <c r="AF46" s="1">
        <v>9.9521597602451202</v>
      </c>
      <c r="AG46" s="2">
        <f t="shared" si="27"/>
        <v>0.21652421652421658</v>
      </c>
      <c r="AH46" s="1">
        <v>46.879910449575704</v>
      </c>
      <c r="AI46" s="1">
        <v>11.2616544655405</v>
      </c>
      <c r="AJ46" s="2">
        <f t="shared" si="28"/>
        <v>0.24022346368715017</v>
      </c>
      <c r="AK46" s="1">
        <v>45.308516803221202</v>
      </c>
      <c r="AL46" s="1">
        <v>4.5832314685339401</v>
      </c>
      <c r="AM46" s="2">
        <f t="shared" si="29"/>
        <v>0.10115606936416192</v>
      </c>
      <c r="AN46" s="1">
        <v>47.5346578022234</v>
      </c>
      <c r="AO46" s="1">
        <v>16.630582757251702</v>
      </c>
      <c r="AP46" s="2">
        <f t="shared" si="30"/>
        <v>0.3498622589531678</v>
      </c>
      <c r="AQ46">
        <v>2</v>
      </c>
      <c r="AR46">
        <v>2</v>
      </c>
      <c r="AS46" s="10">
        <f t="shared" si="31"/>
        <v>0</v>
      </c>
      <c r="AT46" s="2">
        <f t="shared" si="32"/>
        <v>0</v>
      </c>
      <c r="AU46">
        <v>3</v>
      </c>
      <c r="AV46">
        <v>2</v>
      </c>
      <c r="AW46" s="10">
        <f t="shared" si="33"/>
        <v>1</v>
      </c>
      <c r="AX46" s="2">
        <f t="shared" si="0"/>
        <v>0.38461538461538458</v>
      </c>
      <c r="AY46">
        <v>3</v>
      </c>
      <c r="AZ46">
        <v>3</v>
      </c>
      <c r="BA46" s="10">
        <f t="shared" si="34"/>
        <v>0</v>
      </c>
      <c r="BB46" s="2">
        <f t="shared" si="1"/>
        <v>0</v>
      </c>
      <c r="BC46">
        <v>2</v>
      </c>
      <c r="BD46">
        <v>0</v>
      </c>
      <c r="BE46" s="10">
        <f t="shared" si="35"/>
        <v>2</v>
      </c>
      <c r="BF46" s="2">
        <f t="shared" si="2"/>
        <v>0.76923076923076916</v>
      </c>
      <c r="BG46">
        <v>2</v>
      </c>
      <c r="BH46">
        <v>0</v>
      </c>
      <c r="BI46" s="10">
        <f t="shared" si="36"/>
        <v>2</v>
      </c>
      <c r="BJ46" s="2">
        <f t="shared" si="3"/>
        <v>0.76923076923076916</v>
      </c>
      <c r="BK46">
        <v>3</v>
      </c>
      <c r="BL46">
        <v>3</v>
      </c>
      <c r="BM46" s="10">
        <f t="shared" si="37"/>
        <v>0</v>
      </c>
      <c r="BN46" s="2">
        <f t="shared" si="4"/>
        <v>0</v>
      </c>
      <c r="BO46">
        <v>4</v>
      </c>
      <c r="BP46">
        <v>2</v>
      </c>
      <c r="BQ46" s="10">
        <f t="shared" si="38"/>
        <v>2</v>
      </c>
      <c r="BR46" s="2">
        <f t="shared" si="5"/>
        <v>0.76923076923076916</v>
      </c>
      <c r="BS46">
        <v>2</v>
      </c>
      <c r="BT46">
        <v>2</v>
      </c>
      <c r="BU46" s="10">
        <f t="shared" si="39"/>
        <v>0</v>
      </c>
      <c r="BV46" s="2">
        <f t="shared" si="6"/>
        <v>0</v>
      </c>
      <c r="BW46">
        <v>2</v>
      </c>
      <c r="BX46">
        <v>1</v>
      </c>
      <c r="BY46" s="10">
        <f t="shared" si="40"/>
        <v>1</v>
      </c>
      <c r="BZ46" s="2">
        <f t="shared" si="7"/>
        <v>0.38461538461538458</v>
      </c>
      <c r="CA46">
        <v>2</v>
      </c>
      <c r="CB46">
        <v>1</v>
      </c>
      <c r="CC46" s="10">
        <f t="shared" si="41"/>
        <v>1</v>
      </c>
      <c r="CD46" s="2">
        <f t="shared" si="8"/>
        <v>0.38461538461538458</v>
      </c>
      <c r="CE46">
        <v>2</v>
      </c>
      <c r="CF46">
        <v>1</v>
      </c>
      <c r="CG46" s="10">
        <f t="shared" si="42"/>
        <v>1</v>
      </c>
      <c r="CH46" s="2">
        <f t="shared" si="43"/>
        <v>0.38461538461538458</v>
      </c>
      <c r="CI46">
        <v>2</v>
      </c>
      <c r="CJ46">
        <v>2</v>
      </c>
      <c r="CK46" s="10">
        <f t="shared" si="44"/>
        <v>0</v>
      </c>
      <c r="CL46" s="2">
        <f t="shared" si="9"/>
        <v>0</v>
      </c>
      <c r="CM46">
        <v>0</v>
      </c>
      <c r="CN46">
        <v>0</v>
      </c>
      <c r="CO46" s="10">
        <f t="shared" si="45"/>
        <v>0</v>
      </c>
      <c r="CP46" s="2">
        <f t="shared" si="10"/>
        <v>0</v>
      </c>
      <c r="CQ46">
        <v>3</v>
      </c>
      <c r="CR46">
        <v>2</v>
      </c>
      <c r="CS46" s="10">
        <f t="shared" si="46"/>
        <v>1</v>
      </c>
      <c r="CT46" s="2">
        <f t="shared" si="11"/>
        <v>0.38461538461538458</v>
      </c>
      <c r="CU46">
        <v>1</v>
      </c>
      <c r="CV46">
        <v>1</v>
      </c>
      <c r="CW46" s="10">
        <f t="shared" si="47"/>
        <v>0</v>
      </c>
      <c r="CX46" s="2">
        <f t="shared" si="12"/>
        <v>0</v>
      </c>
      <c r="CY46">
        <v>2</v>
      </c>
      <c r="CZ46">
        <v>1</v>
      </c>
      <c r="DA46" s="10">
        <f t="shared" si="48"/>
        <v>1</v>
      </c>
      <c r="DB46" s="2">
        <f t="shared" si="13"/>
        <v>0.38461538461538458</v>
      </c>
      <c r="DC46">
        <v>4</v>
      </c>
      <c r="DD46">
        <v>0</v>
      </c>
      <c r="DE46" s="10">
        <f t="shared" si="49"/>
        <v>4</v>
      </c>
      <c r="DF46" s="2">
        <f t="shared" si="14"/>
        <v>1.5384615384615383</v>
      </c>
      <c r="DG46">
        <v>4</v>
      </c>
      <c r="DH46">
        <v>1</v>
      </c>
      <c r="DI46" s="10">
        <f t="shared" si="50"/>
        <v>3</v>
      </c>
      <c r="DJ46" s="2">
        <f t="shared" si="15"/>
        <v>1.1538461538461537</v>
      </c>
      <c r="DK46">
        <v>3</v>
      </c>
      <c r="DL46">
        <v>0</v>
      </c>
      <c r="DM46" s="10">
        <f t="shared" si="51"/>
        <v>3</v>
      </c>
      <c r="DN46" s="2">
        <f t="shared" si="16"/>
        <v>1.1538461538461537</v>
      </c>
      <c r="DO46">
        <v>3</v>
      </c>
      <c r="DP46">
        <v>0</v>
      </c>
      <c r="DQ46" s="10">
        <f t="shared" si="52"/>
        <v>3</v>
      </c>
      <c r="DR46" s="2">
        <f t="shared" si="17"/>
        <v>1.1538461538461537</v>
      </c>
      <c r="DS46">
        <v>1</v>
      </c>
      <c r="DT46">
        <v>0</v>
      </c>
      <c r="DU46" s="10">
        <f t="shared" si="53"/>
        <v>1</v>
      </c>
      <c r="DV46" s="2">
        <f t="shared" si="18"/>
        <v>0.38461538461538458</v>
      </c>
      <c r="DW46">
        <v>4</v>
      </c>
      <c r="DX46">
        <v>0</v>
      </c>
      <c r="DY46" s="10">
        <f t="shared" si="54"/>
        <v>4</v>
      </c>
      <c r="DZ46" s="2">
        <f t="shared" si="19"/>
        <v>1.5384615384615383</v>
      </c>
      <c r="EA46">
        <f t="shared" si="55"/>
        <v>54</v>
      </c>
      <c r="EB46">
        <f t="shared" si="56"/>
        <v>24</v>
      </c>
      <c r="EC46" s="10">
        <f t="shared" si="57"/>
        <v>30</v>
      </c>
      <c r="ED46" s="2">
        <f t="shared" si="20"/>
        <v>11.538461538461538</v>
      </c>
      <c r="EE46" s="10">
        <v>1331.5</v>
      </c>
      <c r="EF46" s="10">
        <v>620</v>
      </c>
      <c r="EG46" s="10">
        <f t="shared" si="58"/>
        <v>711.5</v>
      </c>
      <c r="EH46" s="2">
        <f t="shared" si="59"/>
        <v>273.65384615384613</v>
      </c>
      <c r="EI46">
        <v>1</v>
      </c>
      <c r="EJ46">
        <v>0</v>
      </c>
      <c r="EK46">
        <f t="shared" si="60"/>
        <v>1</v>
      </c>
      <c r="EL46" s="2">
        <f t="shared" si="61"/>
        <v>0.38461538461538458</v>
      </c>
      <c r="EM46">
        <v>1</v>
      </c>
      <c r="EN46">
        <v>0</v>
      </c>
      <c r="EO46">
        <f t="shared" si="62"/>
        <v>1</v>
      </c>
      <c r="EP46" s="2">
        <f t="shared" si="63"/>
        <v>0.38461538461538458</v>
      </c>
      <c r="EQ46" s="5"/>
      <c r="ER46" s="5"/>
    </row>
    <row r="48" spans="1:148" x14ac:dyDescent="0.2">
      <c r="EE48" s="10"/>
      <c r="EF48" s="10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3" max="3" width="12" bestFit="1" customWidth="1"/>
    <col min="4" max="4" width="14.25" bestFit="1" customWidth="1"/>
    <col min="5" max="5" width="14.625" bestFit="1" customWidth="1"/>
    <col min="6" max="6" width="18" bestFit="1" customWidth="1"/>
    <col min="8" max="8" width="16.75" bestFit="1" customWidth="1"/>
    <col min="9" max="9" width="17" bestFit="1" customWidth="1"/>
    <col min="10" max="10" width="16.75" bestFit="1" customWidth="1"/>
    <col min="11" max="12" width="9.375" bestFit="1" customWidth="1"/>
    <col min="13" max="13" width="9.25" bestFit="1" customWidth="1"/>
    <col min="14" max="14" width="19.25" customWidth="1"/>
    <col min="15" max="20" width="9" customWidth="1"/>
    <col min="21" max="21" width="15.25" bestFit="1" customWidth="1"/>
    <col min="22" max="22" width="15.125" bestFit="1" customWidth="1"/>
    <col min="23" max="23" width="10" bestFit="1" customWidth="1"/>
    <col min="24" max="25" width="18.25" bestFit="1" customWidth="1"/>
    <col min="26" max="26" width="10.5" bestFit="1" customWidth="1"/>
    <col min="27" max="27" width="18.75" bestFit="1" customWidth="1"/>
    <col min="28" max="28" width="18.625" bestFit="1" customWidth="1"/>
    <col min="29" max="29" width="10" bestFit="1" customWidth="1"/>
    <col min="30" max="30" width="18.25" bestFit="1" customWidth="1"/>
    <col min="31" max="31" width="18.125" bestFit="1" customWidth="1"/>
    <col min="32" max="32" width="10.25" bestFit="1" customWidth="1"/>
    <col min="33" max="34" width="18.5" bestFit="1" customWidth="1"/>
    <col min="35" max="35" width="10.5" bestFit="1" customWidth="1"/>
    <col min="36" max="36" width="18.75" bestFit="1" customWidth="1"/>
    <col min="37" max="37" width="18.625" bestFit="1" customWidth="1"/>
    <col min="38" max="38" width="9.625" bestFit="1" customWidth="1"/>
    <col min="39" max="39" width="18" bestFit="1" customWidth="1"/>
    <col min="40" max="40" width="17.75" bestFit="1" customWidth="1"/>
    <col min="41" max="41" width="9" customWidth="1"/>
  </cols>
  <sheetData>
    <row r="1" spans="1:40" x14ac:dyDescent="0.2">
      <c r="A1" t="s">
        <v>29</v>
      </c>
      <c r="B1" t="s">
        <v>30</v>
      </c>
      <c r="C1" t="s">
        <v>34</v>
      </c>
      <c r="D1" t="s">
        <v>35</v>
      </c>
      <c r="E1" t="s">
        <v>33</v>
      </c>
      <c r="F1" t="s">
        <v>58</v>
      </c>
      <c r="G1" t="s">
        <v>25</v>
      </c>
      <c r="H1" t="s">
        <v>59</v>
      </c>
      <c r="I1" t="s">
        <v>60</v>
      </c>
      <c r="J1" t="s">
        <v>61</v>
      </c>
      <c r="K1" s="8" t="s">
        <v>62</v>
      </c>
      <c r="L1" s="8" t="s">
        <v>63</v>
      </c>
      <c r="M1" s="8" t="s">
        <v>64</v>
      </c>
      <c r="N1" s="8" t="s">
        <v>68</v>
      </c>
      <c r="O1" s="8" t="s">
        <v>65</v>
      </c>
      <c r="P1" s="8" t="s">
        <v>66</v>
      </c>
      <c r="Q1" s="8" t="s">
        <v>67</v>
      </c>
      <c r="R1" t="s">
        <v>28</v>
      </c>
      <c r="S1" t="s">
        <v>37</v>
      </c>
      <c r="T1" t="s">
        <v>36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</row>
    <row r="2" spans="1:40" x14ac:dyDescent="0.2">
      <c r="A2" t="s">
        <v>10</v>
      </c>
      <c r="B2" t="s">
        <v>31</v>
      </c>
      <c r="C2" s="1">
        <v>69.8</v>
      </c>
      <c r="D2" s="1">
        <v>62</v>
      </c>
      <c r="E2" s="1">
        <f>C2-D2</f>
        <v>7.7999999999999972</v>
      </c>
      <c r="F2">
        <v>12</v>
      </c>
      <c r="G2" t="s">
        <v>26</v>
      </c>
      <c r="H2" s="2">
        <v>-11.144</v>
      </c>
      <c r="I2" s="2">
        <v>-1.5055000000000001</v>
      </c>
      <c r="J2" s="2">
        <v>-2.5390000000000001</v>
      </c>
      <c r="K2" s="6">
        <v>-12.0907335537848</v>
      </c>
      <c r="L2" s="6">
        <v>-1.27316666533865</v>
      </c>
      <c r="M2" s="6">
        <v>-3.7128801274901</v>
      </c>
      <c r="N2" s="1">
        <v>1.52610615620277</v>
      </c>
      <c r="O2" s="1">
        <v>11.67963</v>
      </c>
      <c r="P2" s="1">
        <v>10.664009999999999</v>
      </c>
      <c r="Q2" s="1">
        <v>6.0937200000000002</v>
      </c>
      <c r="R2" s="1">
        <v>3</v>
      </c>
      <c r="S2" s="1">
        <v>100.735995397499</v>
      </c>
      <c r="T2" s="1">
        <v>164.34158551457401</v>
      </c>
      <c r="U2" s="1">
        <v>43.344274745278</v>
      </c>
      <c r="V2" s="1">
        <f t="shared" ref="V2:V33" si="0">U2/T2*100</f>
        <v>26.374501992031824</v>
      </c>
      <c r="W2" s="1">
        <v>85.379054785260706</v>
      </c>
      <c r="X2" s="1">
        <v>24.094702577435498</v>
      </c>
      <c r="Y2" s="1">
        <f>X2/W2*100</f>
        <v>28.220858895705476</v>
      </c>
      <c r="Z2" s="1">
        <v>78.962530729313201</v>
      </c>
      <c r="AA2" s="1">
        <v>15.844885934074499</v>
      </c>
      <c r="AB2" s="1">
        <f>AA2/Z2*100</f>
        <v>20.066334991708178</v>
      </c>
      <c r="AC2" s="1">
        <v>83.807661138906198</v>
      </c>
      <c r="AD2" s="1">
        <v>24.3566015184946</v>
      </c>
      <c r="AE2" s="1">
        <f>AD2/AC2*100</f>
        <v>29.062499999999986</v>
      </c>
      <c r="AF2" s="1">
        <v>80.533924375667695</v>
      </c>
      <c r="AG2" s="1">
        <v>15.5829869930154</v>
      </c>
      <c r="AH2" s="1">
        <f>AG2/AF2*100</f>
        <v>19.34959349593499</v>
      </c>
      <c r="AI2" s="1">
        <v>75.950692907133799</v>
      </c>
      <c r="AJ2" s="1">
        <v>15.3210880519563</v>
      </c>
      <c r="AK2" s="1">
        <f>AJ2/AI2*100</f>
        <v>20.172413793103448</v>
      </c>
      <c r="AL2" s="1">
        <v>88.390892607440193</v>
      </c>
      <c r="AM2" s="1">
        <v>24.618500459553701</v>
      </c>
      <c r="AN2" s="1">
        <f>AM2/AL2*100</f>
        <v>27.851851851851841</v>
      </c>
    </row>
    <row r="3" spans="1:40" x14ac:dyDescent="0.2">
      <c r="A3" t="s">
        <v>12</v>
      </c>
      <c r="B3" t="s">
        <v>31</v>
      </c>
      <c r="C3" s="1">
        <v>62.3</v>
      </c>
      <c r="D3" s="1">
        <v>45</v>
      </c>
      <c r="E3" s="1">
        <f t="shared" ref="E3:E51" si="1">C3-D3</f>
        <v>17.299999999999997</v>
      </c>
      <c r="F3">
        <v>6</v>
      </c>
      <c r="G3" t="s">
        <v>26</v>
      </c>
      <c r="H3" s="2">
        <v>-10.664</v>
      </c>
      <c r="I3" s="2">
        <v>-4.6398000000000001</v>
      </c>
      <c r="J3" s="2">
        <v>-5.8945999999999996</v>
      </c>
      <c r="K3" s="7">
        <v>-10.8170331026786</v>
      </c>
      <c r="L3" s="7">
        <v>-1.3386687723214299</v>
      </c>
      <c r="M3" s="7">
        <v>-3.3342033816963998</v>
      </c>
      <c r="N3" s="1">
        <v>4.1796172073528499</v>
      </c>
      <c r="O3" s="1">
        <v>9.6483899999999991</v>
      </c>
      <c r="P3" s="1">
        <v>10.664009999999999</v>
      </c>
      <c r="Q3" s="1">
        <v>5.5859100000000002</v>
      </c>
      <c r="R3" s="1">
        <v>2.7</v>
      </c>
      <c r="S3" s="1">
        <v>69.433164123483294</v>
      </c>
      <c r="T3" s="1">
        <v>117.330725594469</v>
      </c>
      <c r="U3" s="1">
        <v>6.4165240559474999</v>
      </c>
      <c r="V3" s="1">
        <f t="shared" si="0"/>
        <v>5.4687499999999796</v>
      </c>
      <c r="W3" s="1">
        <v>56.832070209820799</v>
      </c>
      <c r="X3" s="1">
        <v>0</v>
      </c>
      <c r="Y3" s="1">
        <f t="shared" ref="Y3:Y51" si="2">X3/W3*100</f>
        <v>0</v>
      </c>
      <c r="Z3" s="1">
        <v>60.498655384647897</v>
      </c>
      <c r="AA3" s="1">
        <v>5.49987776224072</v>
      </c>
      <c r="AB3" s="1">
        <f t="shared" ref="AB3:AB51" si="3">AA3/Z3*100</f>
        <v>9.0909090909090935</v>
      </c>
      <c r="AC3" s="1">
        <v>66.391381558477306</v>
      </c>
      <c r="AD3" s="1">
        <v>0</v>
      </c>
      <c r="AE3" s="1">
        <f t="shared" ref="AE3:AE51" si="4">AD3/AC3*100</f>
        <v>0</v>
      </c>
      <c r="AF3" s="1">
        <v>50.939344035991397</v>
      </c>
      <c r="AG3" s="1">
        <v>5.49987776224072</v>
      </c>
      <c r="AH3" s="1">
        <f t="shared" ref="AH3:AH51" si="5">AG3/AF3*100</f>
        <v>10.796915167095122</v>
      </c>
      <c r="AI3" s="1">
        <v>61.1534027372956</v>
      </c>
      <c r="AJ3" s="1">
        <v>4.1903830569453104</v>
      </c>
      <c r="AK3" s="1">
        <f t="shared" ref="AK3:AK51" si="6">AJ3/AI3*100</f>
        <v>6.8522483940042855</v>
      </c>
      <c r="AL3" s="1">
        <v>56.177322857173102</v>
      </c>
      <c r="AM3" s="1">
        <v>1.30949470529541</v>
      </c>
      <c r="AN3" s="1">
        <f t="shared" ref="AN3:AN51" si="7">AM3/AL3*100</f>
        <v>2.3310023310023307</v>
      </c>
    </row>
    <row r="4" spans="1:40" x14ac:dyDescent="0.2">
      <c r="A4" t="s">
        <v>3</v>
      </c>
      <c r="B4" t="s">
        <v>32</v>
      </c>
      <c r="C4" s="1">
        <v>56.6</v>
      </c>
      <c r="D4" s="1">
        <v>53</v>
      </c>
      <c r="E4" s="1">
        <f t="shared" si="1"/>
        <v>3.6000000000000014</v>
      </c>
      <c r="F4">
        <v>6</v>
      </c>
      <c r="G4" t="s">
        <v>26</v>
      </c>
      <c r="H4" s="2">
        <v>-9.9969000000000001</v>
      </c>
      <c r="I4" s="2">
        <v>-0.53073000000000004</v>
      </c>
      <c r="J4" s="2">
        <v>0.10775999999999999</v>
      </c>
      <c r="K4" s="7">
        <v>-9.5857240851063992</v>
      </c>
      <c r="L4" s="7">
        <v>-2.74325444680851</v>
      </c>
      <c r="M4" s="7">
        <v>-4.6232318936170298</v>
      </c>
      <c r="N4" s="1">
        <v>5.23689793675607</v>
      </c>
      <c r="O4" s="1">
        <v>5.5859100000000002</v>
      </c>
      <c r="P4" s="1">
        <v>6.6015300000000003</v>
      </c>
      <c r="Q4" s="1">
        <v>4.0624799999999999</v>
      </c>
      <c r="R4" s="1">
        <v>2.2999999999999998</v>
      </c>
      <c r="S4" s="1">
        <v>49.791185006870002</v>
      </c>
      <c r="T4" s="1">
        <v>61.546251148884302</v>
      </c>
      <c r="U4" s="1">
        <v>0</v>
      </c>
      <c r="V4" s="1">
        <f t="shared" si="0"/>
        <v>0</v>
      </c>
      <c r="W4" s="1">
        <v>33.9159128671511</v>
      </c>
      <c r="X4" s="1">
        <v>0</v>
      </c>
      <c r="Y4" s="1">
        <f t="shared" si="2"/>
        <v>0</v>
      </c>
      <c r="Z4" s="1">
        <v>27.630338281733199</v>
      </c>
      <c r="AA4" s="1">
        <v>0</v>
      </c>
      <c r="AB4" s="1">
        <f t="shared" si="3"/>
        <v>0</v>
      </c>
      <c r="AC4" s="1">
        <v>30.6421761039126</v>
      </c>
      <c r="AD4" s="1">
        <v>0</v>
      </c>
      <c r="AE4" s="1">
        <f t="shared" si="4"/>
        <v>0</v>
      </c>
      <c r="AF4" s="1">
        <v>30.904075044971702</v>
      </c>
      <c r="AG4" s="1">
        <v>0</v>
      </c>
      <c r="AH4" s="1">
        <f t="shared" si="5"/>
        <v>0</v>
      </c>
      <c r="AI4" s="1">
        <v>26.320843576437699</v>
      </c>
      <c r="AJ4" s="1">
        <v>0</v>
      </c>
      <c r="AK4" s="1">
        <f t="shared" si="6"/>
        <v>0</v>
      </c>
      <c r="AL4" s="1">
        <v>35.2254075724465</v>
      </c>
      <c r="AM4" s="1">
        <v>0</v>
      </c>
      <c r="AN4" s="1">
        <f t="shared" si="7"/>
        <v>0</v>
      </c>
    </row>
    <row r="5" spans="1:40" x14ac:dyDescent="0.2">
      <c r="A5" t="s">
        <v>0</v>
      </c>
      <c r="B5" t="s">
        <v>32</v>
      </c>
      <c r="C5" s="1">
        <v>52.8</v>
      </c>
      <c r="D5" s="1">
        <v>47</v>
      </c>
      <c r="E5" s="1">
        <f t="shared" si="1"/>
        <v>5.7999999999999972</v>
      </c>
      <c r="F5">
        <v>12</v>
      </c>
      <c r="G5" t="s">
        <v>26</v>
      </c>
      <c r="H5" s="2">
        <v>-9.2957000000000001</v>
      </c>
      <c r="I5" s="2">
        <v>-2.3239999999999998</v>
      </c>
      <c r="J5" s="2">
        <v>-2.5527000000000002</v>
      </c>
      <c r="K5" s="7">
        <v>-9.24662073929961</v>
      </c>
      <c r="L5" s="7">
        <v>-0.84338612840466898</v>
      </c>
      <c r="M5" s="7">
        <v>-2.4810898443579901</v>
      </c>
      <c r="N5" s="1">
        <v>1.4824978920727001</v>
      </c>
      <c r="O5" s="1">
        <v>7.1093400000000004</v>
      </c>
      <c r="P5" s="1">
        <v>10.1562</v>
      </c>
      <c r="Q5" s="1">
        <v>4.57029</v>
      </c>
      <c r="R5" s="1">
        <v>2.2999999999999998</v>
      </c>
      <c r="S5" s="1">
        <v>58.584107961852098</v>
      </c>
      <c r="T5" s="1">
        <v>100.962041778276</v>
      </c>
      <c r="U5" s="1">
        <v>36.273003336682798</v>
      </c>
      <c r="V5" s="1">
        <f t="shared" si="0"/>
        <v>35.927367055771704</v>
      </c>
      <c r="W5" s="1">
        <v>42.1657295105122</v>
      </c>
      <c r="X5" s="1">
        <v>11.5235534065996</v>
      </c>
      <c r="Y5" s="1">
        <f t="shared" si="2"/>
        <v>27.32919254658383</v>
      </c>
      <c r="Z5" s="1">
        <v>58.796312267763902</v>
      </c>
      <c r="AA5" s="1">
        <v>22.654258401610601</v>
      </c>
      <c r="AB5" s="1">
        <f t="shared" si="3"/>
        <v>38.530066815144785</v>
      </c>
      <c r="AC5" s="1">
        <v>53.427383976052703</v>
      </c>
      <c r="AD5" s="1">
        <v>8.5117155844201609</v>
      </c>
      <c r="AE5" s="1">
        <f t="shared" si="4"/>
        <v>15.931372549019606</v>
      </c>
      <c r="AF5" s="1">
        <v>47.5346578022234</v>
      </c>
      <c r="AG5" s="1">
        <v>25.666096223789999</v>
      </c>
      <c r="AH5" s="1">
        <f t="shared" si="5"/>
        <v>53.994490358126626</v>
      </c>
      <c r="AI5" s="1">
        <v>51.5940913886392</v>
      </c>
      <c r="AJ5" s="1">
        <v>13.2258965234836</v>
      </c>
      <c r="AK5" s="1">
        <f t="shared" si="6"/>
        <v>25.63451776649736</v>
      </c>
      <c r="AL5" s="1">
        <v>49.367950389637002</v>
      </c>
      <c r="AM5" s="1">
        <v>20.951915284726599</v>
      </c>
      <c r="AN5" s="1">
        <f t="shared" si="7"/>
        <v>42.440318302387311</v>
      </c>
    </row>
    <row r="6" spans="1:40" x14ac:dyDescent="0.2">
      <c r="A6" t="s">
        <v>22</v>
      </c>
      <c r="B6" t="s">
        <v>31</v>
      </c>
      <c r="C6" s="1">
        <v>60</v>
      </c>
      <c r="D6" s="1">
        <v>57</v>
      </c>
      <c r="E6" s="1">
        <f t="shared" si="1"/>
        <v>3</v>
      </c>
      <c r="F6">
        <v>24</v>
      </c>
      <c r="G6" t="s">
        <v>26</v>
      </c>
      <c r="H6" s="2">
        <v>-11.476000000000001</v>
      </c>
      <c r="I6" s="2">
        <v>-4.0563000000000002</v>
      </c>
      <c r="J6" s="2">
        <v>-2.4784999999999999</v>
      </c>
      <c r="K6" s="7">
        <v>-11.543241841216201</v>
      </c>
      <c r="L6" s="7">
        <v>-2.4687114527027001</v>
      </c>
      <c r="M6" s="7">
        <v>-3.4585978378378401</v>
      </c>
      <c r="N6" s="1">
        <v>1.8687161368169301</v>
      </c>
      <c r="O6" s="1">
        <v>9.6483899999999991</v>
      </c>
      <c r="P6" s="1">
        <v>5.0781000000000001</v>
      </c>
      <c r="Q6" s="1">
        <v>6.0937200000000002</v>
      </c>
      <c r="R6" s="1">
        <v>3.5</v>
      </c>
      <c r="S6" s="1">
        <v>93.079126225591594</v>
      </c>
      <c r="T6" s="1">
        <v>77.522086553488293</v>
      </c>
      <c r="U6" s="1">
        <v>33.130216043973803</v>
      </c>
      <c r="V6" s="1">
        <f t="shared" si="0"/>
        <v>42.736486486486385</v>
      </c>
      <c r="W6" s="1">
        <v>34.439710749269302</v>
      </c>
      <c r="X6" s="1">
        <v>17.809127992017601</v>
      </c>
      <c r="Y6" s="1">
        <f t="shared" si="2"/>
        <v>51.711026615969622</v>
      </c>
      <c r="Z6" s="1">
        <v>43.082375804218998</v>
      </c>
      <c r="AA6" s="1">
        <v>12.9639975824246</v>
      </c>
      <c r="AB6" s="1">
        <f t="shared" si="3"/>
        <v>30.091185410334436</v>
      </c>
      <c r="AC6" s="1">
        <v>35.487306513505601</v>
      </c>
      <c r="AD6" s="1">
        <v>4.8451304095930201</v>
      </c>
      <c r="AE6" s="1">
        <f t="shared" si="4"/>
        <v>13.653136531365325</v>
      </c>
      <c r="AF6" s="1">
        <v>42.034780039982699</v>
      </c>
      <c r="AG6" s="1">
        <v>25.927995164849101</v>
      </c>
      <c r="AH6" s="1">
        <f t="shared" si="5"/>
        <v>61.68224299065411</v>
      </c>
      <c r="AI6" s="1">
        <v>35.2254075724465</v>
      </c>
      <c r="AJ6" s="1">
        <v>4.9760798801225601</v>
      </c>
      <c r="AK6" s="1">
        <f t="shared" si="6"/>
        <v>14.126394052044628</v>
      </c>
      <c r="AL6" s="1">
        <v>42.296678981041701</v>
      </c>
      <c r="AM6" s="1">
        <v>25.7970456943196</v>
      </c>
      <c r="AN6" s="1">
        <f t="shared" si="7"/>
        <v>60.990712074303524</v>
      </c>
    </row>
    <row r="7" spans="1:40" x14ac:dyDescent="0.2">
      <c r="A7" t="s">
        <v>24</v>
      </c>
      <c r="B7" t="s">
        <v>31</v>
      </c>
      <c r="C7" s="1">
        <v>55.4</v>
      </c>
      <c r="D7" s="1">
        <v>48</v>
      </c>
      <c r="E7" s="1">
        <f t="shared" si="1"/>
        <v>7.3999999999999986</v>
      </c>
      <c r="F7">
        <v>12</v>
      </c>
      <c r="G7" t="s">
        <v>26</v>
      </c>
      <c r="H7" s="2">
        <v>-10.618</v>
      </c>
      <c r="I7" s="2">
        <v>-3.6962000000000002</v>
      </c>
      <c r="J7" s="2">
        <v>-5.0914000000000001</v>
      </c>
      <c r="K7" s="2">
        <v>-9.4851012720848207</v>
      </c>
      <c r="L7" s="2">
        <v>-0.366951042402826</v>
      </c>
      <c r="M7" s="2">
        <v>-4.1844979505300399</v>
      </c>
      <c r="N7" s="1">
        <v>3.6323408430377202</v>
      </c>
      <c r="O7" s="1">
        <v>6.0937200000000002</v>
      </c>
      <c r="P7" s="1">
        <v>10.1562</v>
      </c>
      <c r="Q7" s="1">
        <v>5.5859100000000002</v>
      </c>
      <c r="R7" s="1">
        <v>3.5</v>
      </c>
      <c r="S7" s="1">
        <v>82.414155274333396</v>
      </c>
      <c r="T7" s="1">
        <v>74.117400319720204</v>
      </c>
      <c r="U7" s="1">
        <v>23.309005754258301</v>
      </c>
      <c r="V7" s="1">
        <f t="shared" si="0"/>
        <v>31.448763250883399</v>
      </c>
      <c r="W7" s="1">
        <v>36.6658517482715</v>
      </c>
      <c r="X7" s="1">
        <v>7.8569682317724601</v>
      </c>
      <c r="Y7" s="1">
        <f t="shared" si="2"/>
        <v>21.428571428571416</v>
      </c>
      <c r="Z7" s="1">
        <v>37.451548571448697</v>
      </c>
      <c r="AA7" s="1">
        <v>14.0115933466609</v>
      </c>
      <c r="AB7" s="1">
        <f t="shared" si="3"/>
        <v>37.412587412587477</v>
      </c>
      <c r="AC7" s="1">
        <v>38.891992747273697</v>
      </c>
      <c r="AD7" s="1">
        <v>0</v>
      </c>
      <c r="AE7" s="1">
        <f t="shared" si="4"/>
        <v>0</v>
      </c>
      <c r="AF7" s="1">
        <v>35.2254075724465</v>
      </c>
      <c r="AG7" s="1">
        <v>21.868561578433301</v>
      </c>
      <c r="AH7" s="1">
        <f t="shared" si="5"/>
        <v>62.081784386617024</v>
      </c>
      <c r="AI7" s="1">
        <v>33.261165514503404</v>
      </c>
      <c r="AJ7" s="1">
        <v>2.2261409990022001</v>
      </c>
      <c r="AK7" s="1">
        <f t="shared" si="6"/>
        <v>6.6929133858267837</v>
      </c>
      <c r="AL7" s="1">
        <v>40.856234805216801</v>
      </c>
      <c r="AM7" s="1">
        <v>19.642420579431199</v>
      </c>
      <c r="AN7" s="1">
        <f t="shared" si="7"/>
        <v>48.076923076923187</v>
      </c>
    </row>
    <row r="8" spans="1:40" x14ac:dyDescent="0.2">
      <c r="A8" t="s">
        <v>14</v>
      </c>
      <c r="B8" t="s">
        <v>32</v>
      </c>
      <c r="C8" s="1">
        <v>57.8</v>
      </c>
      <c r="D8" s="1">
        <v>52</v>
      </c>
      <c r="E8" s="1">
        <f t="shared" si="1"/>
        <v>5.7999999999999972</v>
      </c>
      <c r="F8">
        <v>6</v>
      </c>
      <c r="G8" t="s">
        <v>26</v>
      </c>
      <c r="H8" s="2">
        <v>-8.2690999999999999</v>
      </c>
      <c r="I8" s="2">
        <v>-0.21878</v>
      </c>
      <c r="J8" s="2">
        <v>-2.5297999999999998</v>
      </c>
      <c r="K8" s="2">
        <v>-9.4704837755101998</v>
      </c>
      <c r="L8" s="2">
        <v>-2.2324640306122401</v>
      </c>
      <c r="M8" s="2">
        <v>-3.2791744387755202</v>
      </c>
      <c r="N8" s="1">
        <v>2.4581700510745801</v>
      </c>
      <c r="O8" s="1">
        <v>9.6483899999999991</v>
      </c>
      <c r="P8" s="1">
        <v>9.1405799999999999</v>
      </c>
      <c r="Q8" s="1">
        <v>5.0781000000000001</v>
      </c>
      <c r="R8" s="1">
        <v>2.2999999999999998</v>
      </c>
      <c r="S8" s="1">
        <v>52.235759738959999</v>
      </c>
      <c r="T8" s="1">
        <v>76.998288671370105</v>
      </c>
      <c r="U8" s="1">
        <v>14.797290169838099</v>
      </c>
      <c r="V8" s="1">
        <f t="shared" si="0"/>
        <v>19.21768707482989</v>
      </c>
      <c r="W8" s="1">
        <v>39.4157906293918</v>
      </c>
      <c r="X8" s="1">
        <v>7.4641198201838401</v>
      </c>
      <c r="Y8" s="1">
        <f t="shared" si="2"/>
        <v>18.936877076411989</v>
      </c>
      <c r="Z8" s="1">
        <v>37.582498041978297</v>
      </c>
      <c r="AA8" s="1">
        <v>5.63082723277026</v>
      </c>
      <c r="AB8" s="1">
        <f t="shared" si="3"/>
        <v>14.982578397212523</v>
      </c>
      <c r="AC8" s="1">
        <v>39.284841158862299</v>
      </c>
      <c r="AD8" s="1">
        <v>12.9639975824246</v>
      </c>
      <c r="AE8" s="1">
        <f t="shared" si="4"/>
        <v>33.000000000000107</v>
      </c>
      <c r="AF8" s="1">
        <v>37.713447512507798</v>
      </c>
      <c r="AG8" s="1">
        <v>0.13094947052954101</v>
      </c>
      <c r="AH8" s="1">
        <f t="shared" si="5"/>
        <v>0.34722222222222232</v>
      </c>
      <c r="AI8" s="1">
        <v>37.844396983037399</v>
      </c>
      <c r="AJ8" s="1">
        <v>10.737856583422399</v>
      </c>
      <c r="AK8" s="1">
        <f t="shared" si="6"/>
        <v>28.373702422145392</v>
      </c>
      <c r="AL8" s="1">
        <v>39.153891688332799</v>
      </c>
      <c r="AM8" s="1">
        <v>2.3570904695317401</v>
      </c>
      <c r="AN8" s="1">
        <f t="shared" si="7"/>
        <v>6.0200668896321066</v>
      </c>
    </row>
    <row r="9" spans="1:40" x14ac:dyDescent="0.2">
      <c r="A9" t="s">
        <v>4</v>
      </c>
      <c r="B9" t="s">
        <v>31</v>
      </c>
      <c r="C9" s="1">
        <v>56.3</v>
      </c>
      <c r="D9" s="1">
        <v>46</v>
      </c>
      <c r="E9" s="1">
        <f t="shared" si="1"/>
        <v>10.299999999999997</v>
      </c>
      <c r="F9">
        <v>24</v>
      </c>
      <c r="G9" t="s">
        <v>26</v>
      </c>
      <c r="H9" s="2">
        <v>-11.47</v>
      </c>
      <c r="I9" s="2">
        <v>-3.0011999999999999</v>
      </c>
      <c r="J9" s="2">
        <v>3.1732999999999998</v>
      </c>
      <c r="K9" s="2">
        <v>-10.2824854991243</v>
      </c>
      <c r="L9" s="2">
        <v>-2.1192841155866899</v>
      </c>
      <c r="M9" s="2">
        <v>-3.2282842381786399</v>
      </c>
      <c r="N9" s="1">
        <v>6.5689040181753304</v>
      </c>
      <c r="O9" s="1">
        <v>8.1249599999999997</v>
      </c>
      <c r="P9" s="1">
        <v>9.1405799999999999</v>
      </c>
      <c r="Q9" s="1">
        <v>5.5859100000000002</v>
      </c>
      <c r="R9" s="1">
        <v>3</v>
      </c>
      <c r="S9" s="1">
        <v>73.851759382509499</v>
      </c>
      <c r="T9" s="1">
        <v>74.772147672367893</v>
      </c>
      <c r="U9" s="1">
        <v>0</v>
      </c>
      <c r="V9" s="1">
        <f t="shared" si="0"/>
        <v>0</v>
      </c>
      <c r="W9" s="1">
        <v>40.463386393628198</v>
      </c>
      <c r="X9" s="1">
        <v>0</v>
      </c>
      <c r="Y9" s="1">
        <f t="shared" si="2"/>
        <v>0</v>
      </c>
      <c r="Z9" s="1">
        <v>34.308761278739702</v>
      </c>
      <c r="AA9" s="1">
        <v>0</v>
      </c>
      <c r="AB9" s="1">
        <f t="shared" si="3"/>
        <v>0</v>
      </c>
      <c r="AC9" s="1">
        <v>40.463386393628198</v>
      </c>
      <c r="AD9" s="1">
        <v>0</v>
      </c>
      <c r="AE9" s="1">
        <f t="shared" si="4"/>
        <v>0</v>
      </c>
      <c r="AF9" s="1">
        <v>34.308761278739702</v>
      </c>
      <c r="AG9" s="1">
        <v>0</v>
      </c>
      <c r="AH9" s="1">
        <f t="shared" si="5"/>
        <v>0</v>
      </c>
      <c r="AI9" s="1">
        <v>39.284841158862299</v>
      </c>
      <c r="AJ9" s="1">
        <v>0</v>
      </c>
      <c r="AK9" s="1">
        <f t="shared" si="6"/>
        <v>0</v>
      </c>
      <c r="AL9" s="1">
        <v>35.487306513505601</v>
      </c>
      <c r="AM9" s="1">
        <v>0</v>
      </c>
      <c r="AN9" s="1">
        <f t="shared" si="7"/>
        <v>0</v>
      </c>
    </row>
    <row r="10" spans="1:40" x14ac:dyDescent="0.2">
      <c r="A10" t="s">
        <v>7</v>
      </c>
      <c r="B10" t="s">
        <v>31</v>
      </c>
      <c r="C10" s="1">
        <v>72.8</v>
      </c>
      <c r="D10" s="1">
        <v>62</v>
      </c>
      <c r="E10" s="1">
        <f t="shared" si="1"/>
        <v>10.799999999999997</v>
      </c>
      <c r="F10">
        <v>6</v>
      </c>
      <c r="G10" t="s">
        <v>26</v>
      </c>
      <c r="H10" s="2">
        <v>-12.048</v>
      </c>
      <c r="I10" s="2">
        <v>-1.9978</v>
      </c>
      <c r="J10" s="2">
        <v>-2.7734000000000001</v>
      </c>
      <c r="K10" s="2">
        <v>-11.081521089866101</v>
      </c>
      <c r="L10" s="2">
        <v>-2.4691411663479901</v>
      </c>
      <c r="M10" s="2">
        <v>-3.85663732313576</v>
      </c>
      <c r="N10" s="1">
        <v>1.53293835492495</v>
      </c>
      <c r="O10" s="1">
        <v>7.1093400000000004</v>
      </c>
      <c r="P10" s="1">
        <v>8.1249599999999997</v>
      </c>
      <c r="Q10" s="1">
        <v>5.0781000000000001</v>
      </c>
      <c r="R10" s="1">
        <v>2.2000000000000002</v>
      </c>
      <c r="S10" s="1">
        <v>39.423184708229002</v>
      </c>
      <c r="T10" s="1">
        <v>68.486573086950003</v>
      </c>
      <c r="U10" s="1">
        <v>19.118622697313</v>
      </c>
      <c r="V10" s="1">
        <f t="shared" si="0"/>
        <v>27.915869980879538</v>
      </c>
      <c r="W10" s="1">
        <v>33.130216043973903</v>
      </c>
      <c r="X10" s="1">
        <v>13.4877954645427</v>
      </c>
      <c r="Y10" s="1">
        <f t="shared" si="2"/>
        <v>40.711462450592776</v>
      </c>
      <c r="Z10" s="1">
        <v>35.3563570429761</v>
      </c>
      <c r="AA10" s="1">
        <v>4.5832314685339401</v>
      </c>
      <c r="AB10" s="1">
        <f t="shared" si="3"/>
        <v>12.962962962962967</v>
      </c>
      <c r="AC10" s="1">
        <v>33.654013926091999</v>
      </c>
      <c r="AD10" s="1">
        <v>8.7736145254792408</v>
      </c>
      <c r="AE10" s="1">
        <f t="shared" si="4"/>
        <v>26.070038910505851</v>
      </c>
      <c r="AF10" s="1">
        <v>34.832559160857897</v>
      </c>
      <c r="AG10" s="1">
        <v>9.2974124075974096</v>
      </c>
      <c r="AH10" s="1">
        <f t="shared" si="5"/>
        <v>26.691729323308273</v>
      </c>
      <c r="AI10" s="1">
        <v>32.6064181618557</v>
      </c>
      <c r="AJ10" s="1">
        <v>3.2737367632385301</v>
      </c>
      <c r="AK10" s="1">
        <f t="shared" si="6"/>
        <v>10.040160642570299</v>
      </c>
      <c r="AL10" s="1">
        <v>35.880154925094203</v>
      </c>
      <c r="AM10" s="1">
        <v>14.797290169838099</v>
      </c>
      <c r="AN10" s="1">
        <f t="shared" si="7"/>
        <v>41.240875912408704</v>
      </c>
    </row>
    <row r="11" spans="1:40" x14ac:dyDescent="0.2">
      <c r="A11" t="s">
        <v>17</v>
      </c>
      <c r="B11" t="s">
        <v>31</v>
      </c>
      <c r="C11" s="1">
        <v>69.3</v>
      </c>
      <c r="D11" s="1">
        <v>57</v>
      </c>
      <c r="E11" s="1">
        <f t="shared" si="1"/>
        <v>12.299999999999997</v>
      </c>
      <c r="F11">
        <v>6</v>
      </c>
      <c r="G11" t="s">
        <v>26</v>
      </c>
      <c r="H11" s="2">
        <v>-6.4036999999999997</v>
      </c>
      <c r="I11" s="2">
        <v>9.2049000000000003</v>
      </c>
      <c r="J11" s="2">
        <v>-3.1785000000000001</v>
      </c>
      <c r="K11" s="2">
        <v>-7.6225843519619998</v>
      </c>
      <c r="L11" s="2">
        <v>9.9502984423305794</v>
      </c>
      <c r="M11" s="2">
        <v>-4.7653228537455599</v>
      </c>
      <c r="N11" s="1">
        <v>2.1398598084921399</v>
      </c>
      <c r="O11" s="1">
        <v>8.6327700000000007</v>
      </c>
      <c r="P11" s="1">
        <v>8.1249599999999997</v>
      </c>
      <c r="Q11" s="1">
        <v>7.1093400000000004</v>
      </c>
      <c r="R11" s="1">
        <v>3.6</v>
      </c>
      <c r="S11" s="1">
        <v>126.397510408253</v>
      </c>
      <c r="T11" s="1">
        <v>110.12850471534399</v>
      </c>
      <c r="U11" s="1">
        <v>29.2017319280876</v>
      </c>
      <c r="V11" s="1">
        <f t="shared" si="0"/>
        <v>26.516052318668208</v>
      </c>
      <c r="W11" s="3"/>
      <c r="X11" s="1">
        <v>14.535391228779099</v>
      </c>
      <c r="Y11" s="4" t="e">
        <f>X11/W11*100</f>
        <v>#DIV/0!</v>
      </c>
      <c r="Z11" s="3"/>
      <c r="AA11" s="1">
        <v>13.6187449350723</v>
      </c>
      <c r="AB11" s="4" t="e">
        <f t="shared" si="3"/>
        <v>#DIV/0!</v>
      </c>
      <c r="AC11" s="3"/>
      <c r="AD11" s="1">
        <v>11.654502877129101</v>
      </c>
      <c r="AE11" s="4" t="e">
        <f t="shared" si="4"/>
        <v>#DIV/0!</v>
      </c>
      <c r="AF11" s="3"/>
      <c r="AG11" s="1">
        <v>16.499633286722201</v>
      </c>
      <c r="AH11" s="4" t="e">
        <f t="shared" si="5"/>
        <v>#DIV/0!</v>
      </c>
      <c r="AI11" s="3"/>
      <c r="AJ11" s="1">
        <v>18.594824815194801</v>
      </c>
      <c r="AK11" s="4" t="e">
        <f t="shared" si="6"/>
        <v>#DIV/0!</v>
      </c>
      <c r="AL11" s="3"/>
      <c r="AM11" s="1">
        <v>9.5593113486564896</v>
      </c>
      <c r="AN11" s="4" t="e">
        <f t="shared" si="7"/>
        <v>#DIV/0!</v>
      </c>
    </row>
    <row r="12" spans="1:40" x14ac:dyDescent="0.2">
      <c r="A12" t="s">
        <v>11</v>
      </c>
      <c r="B12" t="s">
        <v>31</v>
      </c>
      <c r="C12" s="1">
        <v>72.900000000000006</v>
      </c>
      <c r="D12" s="1">
        <v>64</v>
      </c>
      <c r="E12" s="1">
        <f t="shared" si="1"/>
        <v>8.9000000000000057</v>
      </c>
      <c r="F12">
        <v>12</v>
      </c>
      <c r="G12" t="s">
        <v>26</v>
      </c>
      <c r="H12" s="2">
        <v>-11.083</v>
      </c>
      <c r="I12" s="2">
        <v>-2.2244999999999999</v>
      </c>
      <c r="J12" s="2">
        <v>-3.4291</v>
      </c>
      <c r="K12" s="2">
        <v>-12.104636360123701</v>
      </c>
      <c r="L12" s="2">
        <v>-0.43913399536321401</v>
      </c>
      <c r="M12" s="2">
        <v>-3.4856015610509798</v>
      </c>
      <c r="N12" s="1">
        <v>2.0524132137559401</v>
      </c>
      <c r="O12" s="1">
        <v>9.6483899999999991</v>
      </c>
      <c r="P12" s="1">
        <v>9.6483899999999991</v>
      </c>
      <c r="Q12" s="1">
        <v>3.5546700000000002</v>
      </c>
      <c r="R12" s="1">
        <v>2.8</v>
      </c>
      <c r="S12" s="1">
        <v>70.920899742967194</v>
      </c>
      <c r="T12" s="1">
        <v>84.724307432613003</v>
      </c>
      <c r="U12" s="1">
        <v>21.999511048962901</v>
      </c>
      <c r="V12" s="1">
        <f t="shared" si="0"/>
        <v>25.965996908809913</v>
      </c>
      <c r="W12" s="1">
        <v>36.011104395623803</v>
      </c>
      <c r="X12" s="1">
        <v>7.5950692907133801</v>
      </c>
      <c r="Y12" s="1">
        <f t="shared" si="2"/>
        <v>21.090909090909079</v>
      </c>
      <c r="Z12" s="1">
        <v>48.713203036989299</v>
      </c>
      <c r="AA12" s="1">
        <v>13.094947052954099</v>
      </c>
      <c r="AB12" s="1">
        <f t="shared" si="3"/>
        <v>26.881720430107496</v>
      </c>
      <c r="AC12" s="1">
        <v>44.522819980043899</v>
      </c>
      <c r="AD12" s="1">
        <v>5.63082723277026</v>
      </c>
      <c r="AE12" s="1">
        <f t="shared" si="4"/>
        <v>12.647058823529417</v>
      </c>
      <c r="AF12" s="1">
        <v>40.201487452569097</v>
      </c>
      <c r="AG12" s="1">
        <v>15.059189110897201</v>
      </c>
      <c r="AH12" s="1">
        <f t="shared" si="5"/>
        <v>37.459283387622108</v>
      </c>
      <c r="AI12" s="1">
        <v>43.6061736863372</v>
      </c>
      <c r="AJ12" s="1">
        <v>12.5711491708359</v>
      </c>
      <c r="AK12" s="1">
        <f t="shared" si="6"/>
        <v>28.828828828828719</v>
      </c>
      <c r="AL12" s="1">
        <v>41.118133746275902</v>
      </c>
      <c r="AM12" s="1">
        <v>8.1188671728315391</v>
      </c>
      <c r="AN12" s="1">
        <f t="shared" si="7"/>
        <v>19.745222929936286</v>
      </c>
    </row>
    <row r="13" spans="1:40" x14ac:dyDescent="0.2">
      <c r="A13" t="s">
        <v>21</v>
      </c>
      <c r="B13" t="s">
        <v>32</v>
      </c>
      <c r="C13" s="1">
        <v>53.8</v>
      </c>
      <c r="D13" s="1">
        <v>46</v>
      </c>
      <c r="E13" s="1">
        <f t="shared" si="1"/>
        <v>7.7999999999999972</v>
      </c>
      <c r="F13">
        <v>6</v>
      </c>
      <c r="G13" t="s">
        <v>26</v>
      </c>
      <c r="H13" s="2">
        <v>-10.83</v>
      </c>
      <c r="I13" s="2">
        <v>-2.2311000000000001</v>
      </c>
      <c r="J13" s="2">
        <v>-6.3457999999999997</v>
      </c>
      <c r="K13" s="2">
        <v>-9.7169550632911204</v>
      </c>
      <c r="L13" s="2">
        <v>-1.2245291772151901</v>
      </c>
      <c r="M13" s="2">
        <v>-3.9264212025316501</v>
      </c>
      <c r="N13" s="1">
        <v>2.8475603593251502</v>
      </c>
      <c r="O13" s="1">
        <v>7.1093400000000004</v>
      </c>
      <c r="P13" s="1">
        <v>7.1093400000000004</v>
      </c>
      <c r="Q13" s="1">
        <v>5.5859100000000002</v>
      </c>
      <c r="R13" s="1">
        <v>2.6</v>
      </c>
      <c r="S13" s="1">
        <v>55.8223627395666</v>
      </c>
      <c r="T13" s="1">
        <v>62.070049031002398</v>
      </c>
      <c r="U13" s="1">
        <v>7.0712714085952104</v>
      </c>
      <c r="V13" s="1">
        <f t="shared" si="0"/>
        <v>11.39240506329114</v>
      </c>
      <c r="W13" s="1">
        <v>28.154136163851302</v>
      </c>
      <c r="X13" s="1">
        <v>0</v>
      </c>
      <c r="Y13" s="1">
        <f t="shared" si="2"/>
        <v>0</v>
      </c>
      <c r="Z13" s="1">
        <v>33.9159128671511</v>
      </c>
      <c r="AA13" s="1">
        <v>6.9403219380656704</v>
      </c>
      <c r="AB13" s="1">
        <f t="shared" si="3"/>
        <v>20.463320463320468</v>
      </c>
      <c r="AC13" s="1">
        <v>30.773125574442101</v>
      </c>
      <c r="AD13" s="1">
        <v>0.26189894105908201</v>
      </c>
      <c r="AE13" s="1">
        <f t="shared" si="4"/>
        <v>0.85106382978723505</v>
      </c>
      <c r="AF13" s="1">
        <v>31.2969234565603</v>
      </c>
      <c r="AG13" s="1">
        <v>6.6784229970065896</v>
      </c>
      <c r="AH13" s="1">
        <f t="shared" si="5"/>
        <v>21.338912133891206</v>
      </c>
      <c r="AI13" s="1">
        <v>34.0468623376807</v>
      </c>
      <c r="AJ13" s="1">
        <v>3.7975346453566901</v>
      </c>
      <c r="AK13" s="1">
        <f t="shared" si="6"/>
        <v>11.153846153846143</v>
      </c>
      <c r="AL13" s="1">
        <v>28.023186693321801</v>
      </c>
      <c r="AM13" s="1">
        <v>3.1427872927089799</v>
      </c>
      <c r="AN13" s="1">
        <f t="shared" si="7"/>
        <v>11.214953271028012</v>
      </c>
    </row>
    <row r="14" spans="1:40" x14ac:dyDescent="0.2">
      <c r="A14" t="s">
        <v>18</v>
      </c>
      <c r="B14" t="s">
        <v>31</v>
      </c>
      <c r="C14" s="1">
        <v>57.4</v>
      </c>
      <c r="D14" s="1">
        <v>40</v>
      </c>
      <c r="E14" s="1">
        <f t="shared" si="1"/>
        <v>17.399999999999999</v>
      </c>
      <c r="F14">
        <v>12</v>
      </c>
      <c r="G14" t="s">
        <v>26</v>
      </c>
      <c r="H14" s="2">
        <v>-10.206</v>
      </c>
      <c r="I14" s="2">
        <v>-2.3311000000000002</v>
      </c>
      <c r="J14" s="2">
        <v>-4.2018000000000004</v>
      </c>
      <c r="K14" s="2">
        <v>-9.9496076614699493</v>
      </c>
      <c r="L14" s="2">
        <v>-1.2116565256124701</v>
      </c>
      <c r="M14" s="2">
        <v>-4.1872647884188501</v>
      </c>
      <c r="N14" s="1">
        <v>1.1498260738042101</v>
      </c>
      <c r="O14" s="1">
        <v>9.6483899999999991</v>
      </c>
      <c r="P14" s="1">
        <v>10.1562</v>
      </c>
      <c r="Q14" s="1">
        <v>6.6015300000000003</v>
      </c>
      <c r="R14" s="1">
        <v>2.2999999999999998</v>
      </c>
      <c r="S14" s="1">
        <v>39.635731181335501</v>
      </c>
      <c r="T14" s="1">
        <v>176.38893680329201</v>
      </c>
      <c r="U14" s="1">
        <v>30.904075044971599</v>
      </c>
      <c r="V14" s="1">
        <f t="shared" si="0"/>
        <v>17.520415738678473</v>
      </c>
      <c r="W14" s="1">
        <v>89.438488371676499</v>
      </c>
      <c r="X14" s="1">
        <v>12.833048111895</v>
      </c>
      <c r="Y14" s="1">
        <f t="shared" si="2"/>
        <v>14.348462664714475</v>
      </c>
      <c r="Z14" s="1">
        <v>86.9504484316152</v>
      </c>
      <c r="AA14" s="1">
        <v>15.5829869930154</v>
      </c>
      <c r="AB14" s="1">
        <f t="shared" si="3"/>
        <v>17.92168674698798</v>
      </c>
      <c r="AC14" s="1">
        <v>84.593357962083502</v>
      </c>
      <c r="AD14" s="1">
        <v>8.1188671728315391</v>
      </c>
      <c r="AE14" s="1">
        <f t="shared" si="4"/>
        <v>9.5975232198142351</v>
      </c>
      <c r="AF14" s="1">
        <v>91.795578841208197</v>
      </c>
      <c r="AG14" s="1">
        <v>20.297167932078899</v>
      </c>
      <c r="AH14" s="1">
        <f t="shared" si="5"/>
        <v>22.111269614836008</v>
      </c>
      <c r="AI14" s="1">
        <v>82.105318022022203</v>
      </c>
      <c r="AJ14" s="1">
        <v>8.6426650549497008</v>
      </c>
      <c r="AK14" s="1">
        <f t="shared" si="6"/>
        <v>10.526315789473678</v>
      </c>
      <c r="AL14" s="1">
        <v>94.283618781269496</v>
      </c>
      <c r="AM14" s="1">
        <v>19.7733700499607</v>
      </c>
      <c r="AN14" s="1">
        <f t="shared" si="7"/>
        <v>20.972222222222236</v>
      </c>
    </row>
    <row r="15" spans="1:40" x14ac:dyDescent="0.2">
      <c r="A15" t="s">
        <v>15</v>
      </c>
      <c r="B15" t="s">
        <v>32</v>
      </c>
      <c r="C15" s="1">
        <v>58.1</v>
      </c>
      <c r="D15" s="1">
        <v>52</v>
      </c>
      <c r="E15" s="1">
        <f t="shared" si="1"/>
        <v>6.1000000000000014</v>
      </c>
      <c r="F15">
        <v>24</v>
      </c>
      <c r="G15" t="s">
        <v>26</v>
      </c>
      <c r="H15" s="2">
        <v>-9.8472000000000008</v>
      </c>
      <c r="I15" s="2">
        <v>-3.6865000000000001</v>
      </c>
      <c r="J15" s="2">
        <v>-2.1231</v>
      </c>
      <c r="K15" s="2">
        <v>-9.8969595426452308</v>
      </c>
      <c r="L15" s="2">
        <v>-0.78776458590853105</v>
      </c>
      <c r="M15" s="2">
        <v>-3.6921364894931701</v>
      </c>
      <c r="N15" s="1">
        <v>3.2980903565548401</v>
      </c>
      <c r="O15" s="1">
        <v>8.6327700000000007</v>
      </c>
      <c r="P15" s="1">
        <v>9.6483899999999991</v>
      </c>
      <c r="Q15" s="1">
        <v>4.57029</v>
      </c>
      <c r="R15" s="1">
        <v>2.9</v>
      </c>
      <c r="S15" s="1">
        <v>75.570185508067098</v>
      </c>
      <c r="T15" s="1">
        <v>105.938121658399</v>
      </c>
      <c r="U15" s="1">
        <v>17.285330109899402</v>
      </c>
      <c r="V15" s="1">
        <f t="shared" si="0"/>
        <v>16.316440049443699</v>
      </c>
      <c r="W15" s="1">
        <v>58.2725143856457</v>
      </c>
      <c r="X15" s="1">
        <v>11.5235534065996</v>
      </c>
      <c r="Y15" s="1">
        <f t="shared" si="2"/>
        <v>19.775280898876407</v>
      </c>
      <c r="Z15" s="1">
        <v>47.665607272752901</v>
      </c>
      <c r="AA15" s="1">
        <v>4.4522819980043904</v>
      </c>
      <c r="AB15" s="1">
        <f t="shared" si="3"/>
        <v>9.3406593406593377</v>
      </c>
      <c r="AC15" s="1">
        <v>53.0345355644641</v>
      </c>
      <c r="AD15" s="1">
        <v>0</v>
      </c>
      <c r="AE15" s="1">
        <f t="shared" si="4"/>
        <v>0</v>
      </c>
      <c r="AF15" s="1">
        <v>52.903586093934599</v>
      </c>
      <c r="AG15" s="1">
        <v>15.975835404604</v>
      </c>
      <c r="AH15" s="1">
        <f t="shared" si="5"/>
        <v>30.198019801980173</v>
      </c>
      <c r="AI15" s="1">
        <v>53.689282917111797</v>
      </c>
      <c r="AJ15" s="1">
        <v>4.7141809390634801</v>
      </c>
      <c r="AK15" s="1">
        <f t="shared" si="6"/>
        <v>8.7804878048780584</v>
      </c>
      <c r="AL15" s="1">
        <v>52.248838741286797</v>
      </c>
      <c r="AM15" s="1">
        <v>11.2616544655405</v>
      </c>
      <c r="AN15" s="1">
        <f t="shared" si="7"/>
        <v>21.553884711779425</v>
      </c>
    </row>
    <row r="16" spans="1:40" x14ac:dyDescent="0.2">
      <c r="A16" t="s">
        <v>23</v>
      </c>
      <c r="B16" t="s">
        <v>31</v>
      </c>
      <c r="C16" s="1">
        <v>69.5</v>
      </c>
      <c r="D16" s="1">
        <v>61</v>
      </c>
      <c r="E16" s="1">
        <f t="shared" si="1"/>
        <v>8.5</v>
      </c>
      <c r="F16">
        <v>6</v>
      </c>
      <c r="G16" t="s">
        <v>26</v>
      </c>
      <c r="H16" s="2">
        <v>-12.536</v>
      </c>
      <c r="I16" s="2">
        <v>-2.1004999999999998</v>
      </c>
      <c r="J16" s="2">
        <v>-1.7017</v>
      </c>
      <c r="K16" s="2">
        <v>-13.1372327777778</v>
      </c>
      <c r="L16" s="2">
        <v>-2.58405432539683</v>
      </c>
      <c r="M16" s="2">
        <v>-4.9283094841270101</v>
      </c>
      <c r="N16" s="1">
        <v>3.3201355394019698</v>
      </c>
      <c r="O16" s="1">
        <v>9.6483899999999991</v>
      </c>
      <c r="P16" s="1">
        <v>8.1249599999999997</v>
      </c>
      <c r="Q16" s="1">
        <v>6.6015300000000003</v>
      </c>
      <c r="R16" s="1">
        <v>3.2</v>
      </c>
      <c r="S16" s="1">
        <v>75.148493817932305</v>
      </c>
      <c r="T16" s="1">
        <v>98.997799720333006</v>
      </c>
      <c r="U16" s="1">
        <v>63.772392147886499</v>
      </c>
      <c r="V16" s="1">
        <f t="shared" si="0"/>
        <v>64.417989417989446</v>
      </c>
      <c r="W16" s="1">
        <v>44.653769450573499</v>
      </c>
      <c r="X16" s="1">
        <v>18.594824815194801</v>
      </c>
      <c r="Y16" s="1">
        <f t="shared" si="2"/>
        <v>41.642228739002867</v>
      </c>
      <c r="Z16" s="1">
        <v>54.3440302697595</v>
      </c>
      <c r="AA16" s="1">
        <v>34.177811808210201</v>
      </c>
      <c r="AB16" s="1">
        <f t="shared" si="3"/>
        <v>62.891566265060263</v>
      </c>
      <c r="AC16" s="1">
        <v>52.510737682345898</v>
      </c>
      <c r="AD16" s="1">
        <v>34.0468623376807</v>
      </c>
      <c r="AE16" s="1">
        <f t="shared" si="4"/>
        <v>64.837905236907858</v>
      </c>
      <c r="AF16" s="1">
        <v>46.487062037987101</v>
      </c>
      <c r="AG16" s="1">
        <v>18.725774285724398</v>
      </c>
      <c r="AH16" s="1">
        <f t="shared" si="5"/>
        <v>40.281690140845107</v>
      </c>
      <c r="AI16" s="1">
        <v>50.677445094932402</v>
      </c>
      <c r="AJ16" s="1">
        <v>39.677689570450902</v>
      </c>
      <c r="AK16" s="1">
        <f t="shared" si="6"/>
        <v>78.294573643410757</v>
      </c>
      <c r="AL16" s="1">
        <v>48.320354625400597</v>
      </c>
      <c r="AM16" s="1">
        <v>13.094947052954099</v>
      </c>
      <c r="AN16" s="1">
        <f t="shared" si="7"/>
        <v>27.100271002710041</v>
      </c>
    </row>
    <row r="17" spans="1:40" x14ac:dyDescent="0.2">
      <c r="A17" t="s">
        <v>9</v>
      </c>
      <c r="B17" t="s">
        <v>31</v>
      </c>
      <c r="C17" s="1">
        <v>64.5</v>
      </c>
      <c r="D17" s="1">
        <v>58</v>
      </c>
      <c r="E17" s="1">
        <f t="shared" si="1"/>
        <v>6.5</v>
      </c>
      <c r="F17">
        <v>6</v>
      </c>
      <c r="G17" t="s">
        <v>26</v>
      </c>
      <c r="H17" s="2">
        <v>-11.281000000000001</v>
      </c>
      <c r="I17" s="2">
        <v>-0.19892000000000001</v>
      </c>
      <c r="J17" s="2">
        <v>-0.72111000000000003</v>
      </c>
      <c r="K17" s="2">
        <v>-9.3750021905940795</v>
      </c>
      <c r="L17" s="2">
        <v>-3.2209483292079302</v>
      </c>
      <c r="M17" s="2">
        <v>-4.7154683539604099</v>
      </c>
      <c r="N17" s="1">
        <v>5.3600746263461696</v>
      </c>
      <c r="O17" s="1">
        <v>8.1249599999999997</v>
      </c>
      <c r="P17" s="1">
        <v>8.6327700000000007</v>
      </c>
      <c r="Q17" s="1">
        <v>7.1093400000000004</v>
      </c>
      <c r="R17" s="1">
        <v>1.5</v>
      </c>
      <c r="S17" s="1">
        <v>30.0908571150506</v>
      </c>
      <c r="T17" s="1">
        <v>105.807172187869</v>
      </c>
      <c r="U17" s="1">
        <v>0</v>
      </c>
      <c r="V17" s="1">
        <f t="shared" si="0"/>
        <v>0</v>
      </c>
      <c r="W17" s="1">
        <v>57.617767032998003</v>
      </c>
      <c r="X17" s="1">
        <v>0</v>
      </c>
      <c r="Y17" s="1">
        <f t="shared" si="2"/>
        <v>0</v>
      </c>
      <c r="Z17" s="1">
        <v>48.189405154871103</v>
      </c>
      <c r="AA17" s="1">
        <v>0</v>
      </c>
      <c r="AB17" s="1">
        <f t="shared" si="3"/>
        <v>0</v>
      </c>
      <c r="AC17" s="1">
        <v>40.463386393628198</v>
      </c>
      <c r="AD17" s="1">
        <v>0</v>
      </c>
      <c r="AE17" s="1">
        <f t="shared" si="4"/>
        <v>0</v>
      </c>
      <c r="AF17" s="1">
        <v>65.343785794240901</v>
      </c>
      <c r="AG17" s="1">
        <v>0</v>
      </c>
      <c r="AH17" s="1">
        <f t="shared" si="5"/>
        <v>0</v>
      </c>
      <c r="AI17" s="1">
        <v>59.582009090941199</v>
      </c>
      <c r="AJ17" s="1">
        <v>0</v>
      </c>
      <c r="AK17" s="1">
        <f t="shared" si="6"/>
        <v>0</v>
      </c>
      <c r="AL17" s="1">
        <v>46.225163096928</v>
      </c>
      <c r="AM17" s="1">
        <v>0</v>
      </c>
      <c r="AN17" s="1">
        <f t="shared" si="7"/>
        <v>0</v>
      </c>
    </row>
    <row r="18" spans="1:40" x14ac:dyDescent="0.2">
      <c r="A18" t="s">
        <v>1</v>
      </c>
      <c r="B18" t="s">
        <v>31</v>
      </c>
      <c r="C18" s="1">
        <v>54.8</v>
      </c>
      <c r="D18" s="1">
        <v>37</v>
      </c>
      <c r="E18" s="1">
        <f t="shared" si="1"/>
        <v>17.799999999999997</v>
      </c>
      <c r="F18">
        <v>12</v>
      </c>
      <c r="G18" t="s">
        <v>26</v>
      </c>
      <c r="H18" s="2">
        <v>-8.1660000000000004</v>
      </c>
      <c r="I18" s="2">
        <v>-3.0076999999999998</v>
      </c>
      <c r="J18" s="2">
        <v>-0.25074999999999997</v>
      </c>
      <c r="K18" s="2">
        <v>-9.4490149328858593</v>
      </c>
      <c r="L18" s="2">
        <v>-2.6855991946308699</v>
      </c>
      <c r="M18" s="2">
        <v>-2.2800328187919399</v>
      </c>
      <c r="N18" s="1">
        <v>2.4210947936832201</v>
      </c>
      <c r="O18" s="1">
        <v>8.1249599999999997</v>
      </c>
      <c r="P18" s="1">
        <v>8.6327700000000007</v>
      </c>
      <c r="Q18" s="1">
        <v>6.0937200000000002</v>
      </c>
      <c r="R18" s="1">
        <v>2.8</v>
      </c>
      <c r="S18" s="1">
        <v>64.810296757955896</v>
      </c>
      <c r="T18" s="1">
        <v>78.045884435606396</v>
      </c>
      <c r="U18" s="1">
        <v>9.1664629370678696</v>
      </c>
      <c r="V18" s="1">
        <f t="shared" si="0"/>
        <v>11.744966442953025</v>
      </c>
      <c r="W18" s="1">
        <v>36.403952807212399</v>
      </c>
      <c r="X18" s="1">
        <v>6.5474735264770496</v>
      </c>
      <c r="Y18" s="1">
        <f t="shared" si="2"/>
        <v>17.985611510791365</v>
      </c>
      <c r="Z18" s="1">
        <v>41.641931628393998</v>
      </c>
      <c r="AA18" s="1">
        <v>0.78569682317724598</v>
      </c>
      <c r="AB18" s="1">
        <f t="shared" si="3"/>
        <v>1.8867924528301903</v>
      </c>
      <c r="AC18" s="1">
        <v>42.427628451571302</v>
      </c>
      <c r="AD18" s="1">
        <v>4.0594335864157696</v>
      </c>
      <c r="AE18" s="1">
        <f t="shared" si="4"/>
        <v>9.5679012345678931</v>
      </c>
      <c r="AF18" s="1">
        <v>35.618255984035102</v>
      </c>
      <c r="AG18" s="1">
        <v>3.2737367632385301</v>
      </c>
      <c r="AH18" s="1">
        <f t="shared" si="5"/>
        <v>9.1911764705882621</v>
      </c>
      <c r="AI18" s="1">
        <v>39.284841158862299</v>
      </c>
      <c r="AJ18" s="1">
        <v>3.1427872927089799</v>
      </c>
      <c r="AK18" s="1">
        <f t="shared" si="6"/>
        <v>7.9999999999999902</v>
      </c>
      <c r="AL18" s="1">
        <v>38.761043276744097</v>
      </c>
      <c r="AM18" s="1">
        <v>4.1903830569453104</v>
      </c>
      <c r="AN18" s="1">
        <f t="shared" si="7"/>
        <v>10.810810810810818</v>
      </c>
    </row>
    <row r="19" spans="1:40" x14ac:dyDescent="0.2">
      <c r="A19" t="s">
        <v>16</v>
      </c>
      <c r="B19" t="s">
        <v>32</v>
      </c>
      <c r="C19" s="1">
        <v>66</v>
      </c>
      <c r="D19" s="1">
        <v>52</v>
      </c>
      <c r="E19" s="1">
        <f t="shared" si="1"/>
        <v>14</v>
      </c>
      <c r="F19">
        <v>12</v>
      </c>
      <c r="G19" t="s">
        <v>26</v>
      </c>
      <c r="H19" s="5"/>
      <c r="I19" s="5"/>
      <c r="J19" s="5"/>
      <c r="K19" s="5"/>
      <c r="L19" s="5"/>
      <c r="M19" s="5"/>
      <c r="N19" s="4"/>
      <c r="O19" s="4"/>
      <c r="P19" s="4"/>
      <c r="Q19" s="4"/>
      <c r="R19" s="4"/>
      <c r="S19" s="4"/>
      <c r="T19" s="4"/>
      <c r="U19" s="4"/>
      <c r="V19" s="4" t="e">
        <f t="shared" si="0"/>
        <v>#DIV/0!</v>
      </c>
      <c r="W19" s="3"/>
      <c r="X19" s="4"/>
      <c r="Y19" s="4" t="e">
        <f t="shared" si="2"/>
        <v>#DIV/0!</v>
      </c>
      <c r="Z19" s="3"/>
      <c r="AA19" s="4"/>
      <c r="AB19" s="4" t="e">
        <f t="shared" si="3"/>
        <v>#DIV/0!</v>
      </c>
      <c r="AC19" s="3"/>
      <c r="AD19" s="4"/>
      <c r="AE19" s="4" t="e">
        <f t="shared" si="4"/>
        <v>#DIV/0!</v>
      </c>
      <c r="AF19" s="3"/>
      <c r="AG19" s="4"/>
      <c r="AH19" s="4" t="e">
        <f t="shared" si="5"/>
        <v>#DIV/0!</v>
      </c>
      <c r="AI19" s="3"/>
      <c r="AJ19" s="4"/>
      <c r="AK19" s="4" t="e">
        <f t="shared" si="6"/>
        <v>#DIV/0!</v>
      </c>
      <c r="AL19" s="3"/>
      <c r="AM19" s="4"/>
      <c r="AN19" s="4" t="e">
        <f t="shared" si="7"/>
        <v>#DIV/0!</v>
      </c>
    </row>
    <row r="20" spans="1:40" x14ac:dyDescent="0.2">
      <c r="A20" t="s">
        <v>8</v>
      </c>
      <c r="B20" t="s">
        <v>31</v>
      </c>
      <c r="C20" s="1">
        <v>68</v>
      </c>
      <c r="D20" s="1">
        <v>66</v>
      </c>
      <c r="E20" s="1">
        <f t="shared" si="1"/>
        <v>2</v>
      </c>
      <c r="F20">
        <v>12</v>
      </c>
      <c r="G20" t="s">
        <v>26</v>
      </c>
      <c r="H20" s="2">
        <v>-11.045</v>
      </c>
      <c r="I20" s="2">
        <v>-3.1738</v>
      </c>
      <c r="J20" s="2">
        <v>-3.0468999999999999</v>
      </c>
      <c r="K20" s="2">
        <v>-10.892641148545099</v>
      </c>
      <c r="L20" s="2">
        <v>0.284622450229709</v>
      </c>
      <c r="M20" s="2">
        <v>-2.75679395099541</v>
      </c>
      <c r="N20" s="1">
        <v>3.4658620861194098</v>
      </c>
      <c r="O20" s="1">
        <v>6.6015300000000003</v>
      </c>
      <c r="P20" s="1">
        <v>9.1405799999999999</v>
      </c>
      <c r="Q20" s="1">
        <v>5.5859100000000002</v>
      </c>
      <c r="R20" s="1">
        <v>2.8</v>
      </c>
      <c r="S20" s="1">
        <v>111.959518582936</v>
      </c>
      <c r="T20" s="1">
        <v>85.510004255790307</v>
      </c>
      <c r="U20" s="1">
        <v>24.487550989024101</v>
      </c>
      <c r="V20" s="1">
        <f t="shared" si="0"/>
        <v>28.637059724349069</v>
      </c>
      <c r="W20" s="1">
        <v>42.427628451571302</v>
      </c>
      <c r="X20" s="1">
        <v>12.3092502297769</v>
      </c>
      <c r="Y20" s="1">
        <f t="shared" si="2"/>
        <v>29.012345679012441</v>
      </c>
      <c r="Z20" s="1">
        <v>43.082375804218998</v>
      </c>
      <c r="AA20" s="1">
        <v>10.8688060539519</v>
      </c>
      <c r="AB20" s="1">
        <f t="shared" si="3"/>
        <v>25.227963525835857</v>
      </c>
      <c r="AC20" s="1">
        <v>42.558577922100802</v>
      </c>
      <c r="AD20" s="1">
        <v>0</v>
      </c>
      <c r="AE20" s="1">
        <f t="shared" si="4"/>
        <v>0</v>
      </c>
      <c r="AF20" s="1">
        <v>42.951426333689398</v>
      </c>
      <c r="AG20" s="1">
        <v>23.1780562837288</v>
      </c>
      <c r="AH20" s="1">
        <f t="shared" si="5"/>
        <v>53.963414634146503</v>
      </c>
      <c r="AI20" s="1">
        <v>41.772881098923598</v>
      </c>
      <c r="AJ20" s="1">
        <v>4.5832314685339401</v>
      </c>
      <c r="AK20" s="1">
        <f t="shared" si="6"/>
        <v>10.971786833855807</v>
      </c>
      <c r="AL20" s="1">
        <v>43.737123156866701</v>
      </c>
      <c r="AM20" s="1">
        <v>18.594824815194801</v>
      </c>
      <c r="AN20" s="1">
        <f t="shared" si="7"/>
        <v>42.514970059880184</v>
      </c>
    </row>
    <row r="21" spans="1:40" x14ac:dyDescent="0.2">
      <c r="A21" t="s">
        <v>13</v>
      </c>
      <c r="B21" t="s">
        <v>31</v>
      </c>
      <c r="C21" s="1">
        <v>52.7</v>
      </c>
      <c r="D21" s="1">
        <v>33</v>
      </c>
      <c r="E21" s="1">
        <f t="shared" si="1"/>
        <v>19.700000000000003</v>
      </c>
      <c r="F21">
        <v>6</v>
      </c>
      <c r="G21" t="s">
        <v>26</v>
      </c>
      <c r="H21" s="2">
        <v>-9.2873999999999999</v>
      </c>
      <c r="I21" s="2">
        <v>-3.4521999999999999</v>
      </c>
      <c r="J21" s="2">
        <v>0.99641000000000002</v>
      </c>
      <c r="K21" s="2">
        <v>-8.9090783823529591</v>
      </c>
      <c r="L21" s="2">
        <v>-1.13510470588235</v>
      </c>
      <c r="M21" s="2">
        <v>-5.0453565950226897</v>
      </c>
      <c r="N21" s="1">
        <v>6.4871411268755397</v>
      </c>
      <c r="O21" s="1">
        <v>8.1249599999999997</v>
      </c>
      <c r="P21" s="1">
        <v>9.1405799999999999</v>
      </c>
      <c r="Q21" s="1">
        <v>6.6015300000000003</v>
      </c>
      <c r="R21" s="1">
        <v>2</v>
      </c>
      <c r="S21" s="1">
        <v>38.002954815771503</v>
      </c>
      <c r="T21" s="1">
        <v>115.759331948114</v>
      </c>
      <c r="U21" s="1">
        <v>0</v>
      </c>
      <c r="V21" s="1">
        <f t="shared" si="0"/>
        <v>0</v>
      </c>
      <c r="W21" s="1">
        <v>50.677445094932402</v>
      </c>
      <c r="X21" s="1">
        <v>0</v>
      </c>
      <c r="Y21" s="1">
        <f t="shared" si="2"/>
        <v>0</v>
      </c>
      <c r="Z21" s="1">
        <v>65.081886853181899</v>
      </c>
      <c r="AA21" s="1">
        <v>0</v>
      </c>
      <c r="AB21" s="1">
        <f t="shared" si="3"/>
        <v>0</v>
      </c>
      <c r="AC21" s="1">
        <v>54.998777622407196</v>
      </c>
      <c r="AD21" s="1">
        <v>0</v>
      </c>
      <c r="AE21" s="1">
        <f t="shared" si="4"/>
        <v>0</v>
      </c>
      <c r="AF21" s="1">
        <v>60.760554325706998</v>
      </c>
      <c r="AG21" s="1">
        <v>0</v>
      </c>
      <c r="AH21" s="1">
        <f t="shared" si="5"/>
        <v>0</v>
      </c>
      <c r="AI21" s="1">
        <v>55.7844744455845</v>
      </c>
      <c r="AJ21" s="1">
        <v>0</v>
      </c>
      <c r="AK21" s="1">
        <f t="shared" si="6"/>
        <v>0</v>
      </c>
      <c r="AL21" s="1">
        <v>59.974857502529801</v>
      </c>
      <c r="AM21" s="1">
        <v>0</v>
      </c>
      <c r="AN21" s="1">
        <f t="shared" si="7"/>
        <v>0</v>
      </c>
    </row>
    <row r="22" spans="1:40" x14ac:dyDescent="0.2">
      <c r="A22" t="s">
        <v>20</v>
      </c>
      <c r="B22" t="s">
        <v>31</v>
      </c>
      <c r="C22" s="1">
        <v>73.234770704996578</v>
      </c>
      <c r="D22" s="1">
        <v>68</v>
      </c>
      <c r="E22" s="1">
        <f t="shared" si="1"/>
        <v>5.2347707049965777</v>
      </c>
      <c r="F22">
        <v>6</v>
      </c>
      <c r="G22" t="s">
        <v>26</v>
      </c>
      <c r="H22" s="5"/>
      <c r="I22" s="5"/>
      <c r="J22" s="5"/>
      <c r="K22" s="5"/>
      <c r="L22" s="5"/>
      <c r="M22" s="5"/>
      <c r="N22" s="4"/>
      <c r="O22" s="4"/>
      <c r="P22" s="4"/>
      <c r="Q22" s="4"/>
      <c r="R22" s="4"/>
      <c r="S22" s="4"/>
      <c r="T22" s="4"/>
      <c r="U22" s="4"/>
      <c r="V22" s="4" t="e">
        <f t="shared" si="0"/>
        <v>#DIV/0!</v>
      </c>
      <c r="W22" s="3"/>
      <c r="X22" s="4"/>
      <c r="Y22" s="4" t="e">
        <f t="shared" si="2"/>
        <v>#DIV/0!</v>
      </c>
      <c r="Z22" s="3"/>
      <c r="AA22" s="4"/>
      <c r="AB22" s="4" t="e">
        <f t="shared" si="3"/>
        <v>#DIV/0!</v>
      </c>
      <c r="AC22" s="3"/>
      <c r="AD22" s="4"/>
      <c r="AE22" s="4" t="e">
        <f t="shared" si="4"/>
        <v>#DIV/0!</v>
      </c>
      <c r="AF22" s="3"/>
      <c r="AG22" s="4"/>
      <c r="AH22" s="4" t="e">
        <f t="shared" si="5"/>
        <v>#DIV/0!</v>
      </c>
      <c r="AI22" s="3"/>
      <c r="AJ22" s="4"/>
      <c r="AK22" s="4" t="e">
        <f t="shared" si="6"/>
        <v>#DIV/0!</v>
      </c>
      <c r="AL22" s="3"/>
      <c r="AM22" s="4"/>
      <c r="AN22" s="4" t="e">
        <f t="shared" si="7"/>
        <v>#DIV/0!</v>
      </c>
    </row>
    <row r="23" spans="1:40" x14ac:dyDescent="0.2">
      <c r="A23" t="s">
        <v>5</v>
      </c>
      <c r="B23" t="s">
        <v>31</v>
      </c>
      <c r="C23" s="1">
        <v>61.8</v>
      </c>
      <c r="D23" s="1">
        <v>57</v>
      </c>
      <c r="E23" s="1">
        <f t="shared" si="1"/>
        <v>4.7999999999999972</v>
      </c>
      <c r="F23">
        <v>6</v>
      </c>
      <c r="G23" t="s">
        <v>26</v>
      </c>
      <c r="H23" s="2">
        <v>-9.8514999999999997</v>
      </c>
      <c r="I23" s="2">
        <v>-2.5150000000000001</v>
      </c>
      <c r="J23" s="2">
        <v>-3.9796999999999998</v>
      </c>
      <c r="K23" s="2">
        <v>-11.0958908271474</v>
      </c>
      <c r="L23" s="2">
        <v>0.110124225874867</v>
      </c>
      <c r="M23" s="2">
        <v>-3.8492321102863101</v>
      </c>
      <c r="N23" s="1">
        <v>2.9148413335891901</v>
      </c>
      <c r="O23" s="1">
        <v>10.664009999999999</v>
      </c>
      <c r="P23" s="1">
        <v>11.17182</v>
      </c>
      <c r="Q23" s="1">
        <v>5.5859100000000002</v>
      </c>
      <c r="R23" s="1">
        <v>4.2</v>
      </c>
      <c r="S23" s="1">
        <v>124.707011498147</v>
      </c>
      <c r="T23" s="1">
        <v>123.48535070935699</v>
      </c>
      <c r="U23" s="1">
        <v>23.832803636376401</v>
      </c>
      <c r="V23" s="1">
        <f t="shared" si="0"/>
        <v>19.300106044538683</v>
      </c>
      <c r="W23" s="1">
        <v>58.010615444586698</v>
      </c>
      <c r="X23" s="1">
        <v>5.63082723277026</v>
      </c>
      <c r="Y23" s="1">
        <f t="shared" si="2"/>
        <v>9.7065462753950236</v>
      </c>
      <c r="Z23" s="1">
        <v>65.474735264770501</v>
      </c>
      <c r="AA23" s="1">
        <v>16.106784875133499</v>
      </c>
      <c r="AB23" s="1">
        <f t="shared" si="3"/>
        <v>24.599999999999934</v>
      </c>
      <c r="AC23" s="1">
        <v>62.200998501531998</v>
      </c>
      <c r="AD23" s="1">
        <v>2.61898941059082</v>
      </c>
      <c r="AE23" s="1">
        <f t="shared" si="4"/>
        <v>4.2105263157894726</v>
      </c>
      <c r="AF23" s="1">
        <v>61.284352207825201</v>
      </c>
      <c r="AG23" s="1">
        <v>19.118622697313</v>
      </c>
      <c r="AH23" s="1">
        <f t="shared" si="5"/>
        <v>31.196581196581214</v>
      </c>
      <c r="AI23" s="1">
        <v>57.617767032998003</v>
      </c>
      <c r="AJ23" s="1">
        <v>8.6426650549497008</v>
      </c>
      <c r="AK23" s="1">
        <f t="shared" si="6"/>
        <v>15</v>
      </c>
      <c r="AL23" s="1">
        <v>65.867583676359104</v>
      </c>
      <c r="AM23" s="1">
        <v>13.094947052954099</v>
      </c>
      <c r="AN23" s="1">
        <f t="shared" si="7"/>
        <v>19.880715705765411</v>
      </c>
    </row>
    <row r="24" spans="1:40" x14ac:dyDescent="0.2">
      <c r="A24" t="s">
        <v>19</v>
      </c>
      <c r="B24" t="s">
        <v>32</v>
      </c>
      <c r="C24" s="1">
        <v>71.8</v>
      </c>
      <c r="D24" s="1">
        <v>58</v>
      </c>
      <c r="E24" s="1">
        <f t="shared" si="1"/>
        <v>13.799999999999997</v>
      </c>
      <c r="F24">
        <v>6</v>
      </c>
      <c r="G24" t="s">
        <v>26</v>
      </c>
      <c r="H24" s="2">
        <v>-8.4811999999999994</v>
      </c>
      <c r="I24" s="2">
        <v>-2.9462000000000002</v>
      </c>
      <c r="J24" s="2">
        <v>-0.21321000000000001</v>
      </c>
      <c r="K24" s="2">
        <v>-10.1509648453608</v>
      </c>
      <c r="L24" s="2">
        <v>-2.94582151546392</v>
      </c>
      <c r="M24" s="2">
        <v>0.94337486597938502</v>
      </c>
      <c r="N24" s="1">
        <v>2.02765874840911</v>
      </c>
      <c r="O24" s="1">
        <v>9.6483899999999991</v>
      </c>
      <c r="P24" s="1">
        <v>10.664009999999999</v>
      </c>
      <c r="Q24" s="1">
        <v>3.0468600000000001</v>
      </c>
      <c r="R24" s="1">
        <v>3.1</v>
      </c>
      <c r="S24" s="1">
        <v>85.127957046047598</v>
      </c>
      <c r="T24" s="1">
        <v>63.510493206827398</v>
      </c>
      <c r="U24" s="1">
        <v>20.035268991019802</v>
      </c>
      <c r="V24" s="1">
        <f t="shared" si="0"/>
        <v>31.546391752577357</v>
      </c>
      <c r="W24" s="1">
        <v>36.796801218801001</v>
      </c>
      <c r="X24" s="1">
        <v>5.63082723277026</v>
      </c>
      <c r="Y24" s="1">
        <f t="shared" si="2"/>
        <v>15.302491103202847</v>
      </c>
      <c r="Z24" s="1">
        <v>26.713691988026401</v>
      </c>
      <c r="AA24" s="1">
        <v>13.2258965234836</v>
      </c>
      <c r="AB24" s="1">
        <f t="shared" si="3"/>
        <v>49.509803921568405</v>
      </c>
      <c r="AC24" s="1">
        <v>30.904075044971702</v>
      </c>
      <c r="AD24" s="1">
        <v>11.130704995011</v>
      </c>
      <c r="AE24" s="1">
        <f t="shared" si="4"/>
        <v>36.016949152542388</v>
      </c>
      <c r="AF24" s="1">
        <v>32.6064181618557</v>
      </c>
      <c r="AG24" s="1">
        <v>7.7260187612429201</v>
      </c>
      <c r="AH24" s="1">
        <f t="shared" si="5"/>
        <v>23.694779116465874</v>
      </c>
      <c r="AI24" s="1">
        <v>35.2254075724465</v>
      </c>
      <c r="AJ24" s="1">
        <v>17.285330109899402</v>
      </c>
      <c r="AK24" s="1">
        <f t="shared" si="6"/>
        <v>49.070631970260237</v>
      </c>
      <c r="AL24" s="1">
        <v>28.285085634380899</v>
      </c>
      <c r="AM24" s="1">
        <v>1.57139364635449</v>
      </c>
      <c r="AN24" s="1">
        <f t="shared" si="7"/>
        <v>5.5555555555555403</v>
      </c>
    </row>
    <row r="25" spans="1:40" x14ac:dyDescent="0.2">
      <c r="A25" t="s">
        <v>2</v>
      </c>
      <c r="B25" t="s">
        <v>32</v>
      </c>
      <c r="C25" s="1">
        <v>58.2</v>
      </c>
      <c r="D25" s="1">
        <v>47</v>
      </c>
      <c r="E25" s="1">
        <f t="shared" si="1"/>
        <v>11.200000000000003</v>
      </c>
      <c r="F25">
        <v>12</v>
      </c>
      <c r="G25" t="s">
        <v>26</v>
      </c>
      <c r="H25" s="2">
        <v>-9.4497</v>
      </c>
      <c r="I25" s="2">
        <v>-3.2820999999999998</v>
      </c>
      <c r="J25" s="2">
        <v>-1.8580000000000001</v>
      </c>
      <c r="K25" s="2">
        <v>-8.4209163522012709</v>
      </c>
      <c r="L25" s="2">
        <v>-1.70600738993711</v>
      </c>
      <c r="M25" s="2">
        <v>-1.93223301886792</v>
      </c>
      <c r="N25" s="1">
        <v>1.87901569977475</v>
      </c>
      <c r="O25" s="1">
        <v>10.1562</v>
      </c>
      <c r="P25" s="1">
        <v>9.1405799999999999</v>
      </c>
      <c r="Q25" s="1">
        <v>5.0781000000000001</v>
      </c>
      <c r="R25" s="1">
        <v>2.8</v>
      </c>
      <c r="S25" s="1">
        <v>123.259776269093</v>
      </c>
      <c r="T25" s="1">
        <v>62.4628974425911</v>
      </c>
      <c r="U25" s="1">
        <v>28.677934045969401</v>
      </c>
      <c r="V25" s="1">
        <f t="shared" si="0"/>
        <v>45.911949685534438</v>
      </c>
      <c r="W25" s="1">
        <v>27.630338281733199</v>
      </c>
      <c r="X25" s="1">
        <v>15.452037522485799</v>
      </c>
      <c r="Y25" s="1">
        <f t="shared" si="2"/>
        <v>55.924170616113514</v>
      </c>
      <c r="Z25" s="1">
        <v>34.832559160857897</v>
      </c>
      <c r="AA25" s="1">
        <v>10.083109230774699</v>
      </c>
      <c r="AB25" s="1">
        <f t="shared" si="3"/>
        <v>28.947368421052762</v>
      </c>
      <c r="AC25" s="1">
        <v>32.6064181618557</v>
      </c>
      <c r="AD25" s="1">
        <v>6.9403219380656704</v>
      </c>
      <c r="AE25" s="1">
        <f t="shared" si="4"/>
        <v>21.285140562248994</v>
      </c>
      <c r="AF25" s="1">
        <v>29.8564792807353</v>
      </c>
      <c r="AG25" s="1">
        <v>18.594824815194801</v>
      </c>
      <c r="AH25" s="1">
        <f t="shared" si="5"/>
        <v>62.280701754385994</v>
      </c>
      <c r="AI25" s="1">
        <v>32.344519220796599</v>
      </c>
      <c r="AJ25" s="1">
        <v>6.4165240559475096</v>
      </c>
      <c r="AK25" s="1">
        <f t="shared" si="6"/>
        <v>19.838056680161962</v>
      </c>
      <c r="AL25" s="1">
        <v>30.118378221794401</v>
      </c>
      <c r="AM25" s="1">
        <v>19.118622697313</v>
      </c>
      <c r="AN25" s="1">
        <f t="shared" si="7"/>
        <v>63.478260869565325</v>
      </c>
    </row>
    <row r="26" spans="1:40" x14ac:dyDescent="0.2">
      <c r="A26" t="s">
        <v>6</v>
      </c>
      <c r="B26" t="s">
        <v>31</v>
      </c>
      <c r="C26" s="1">
        <v>64.8</v>
      </c>
      <c r="D26" s="1">
        <v>42</v>
      </c>
      <c r="E26" s="1">
        <f t="shared" si="1"/>
        <v>22.799999999999997</v>
      </c>
      <c r="F26">
        <v>12</v>
      </c>
      <c r="G26" t="s">
        <v>26</v>
      </c>
      <c r="H26" s="2">
        <v>-9.9915000000000003</v>
      </c>
      <c r="I26" s="2">
        <v>-2.0918999999999999</v>
      </c>
      <c r="J26" s="2">
        <v>-2.1568999999999998</v>
      </c>
      <c r="K26" s="2">
        <v>-11.6381904564315</v>
      </c>
      <c r="L26" s="2">
        <v>-3.86371066390041</v>
      </c>
      <c r="M26" s="2">
        <v>-2.25599684647303</v>
      </c>
      <c r="N26" s="1">
        <v>2.4218587902683302</v>
      </c>
      <c r="O26" s="1">
        <v>8.1249599999999997</v>
      </c>
      <c r="P26" s="1">
        <v>9.6483899999999991</v>
      </c>
      <c r="Q26" s="1">
        <v>6.0937200000000002</v>
      </c>
      <c r="R26" s="1">
        <v>2.9</v>
      </c>
      <c r="S26" s="1">
        <v>71.228332129438897</v>
      </c>
      <c r="T26" s="1">
        <v>94.676467192858098</v>
      </c>
      <c r="U26" s="1">
        <v>27.630338281733199</v>
      </c>
      <c r="V26" s="1">
        <f t="shared" si="0"/>
        <v>29.183955739972401</v>
      </c>
      <c r="W26" s="1">
        <v>48.320354625400597</v>
      </c>
      <c r="X26" s="1">
        <v>10.8688060539519</v>
      </c>
      <c r="Y26" s="1">
        <f t="shared" si="2"/>
        <v>22.49322493224933</v>
      </c>
      <c r="Z26" s="1">
        <v>46.356112567457501</v>
      </c>
      <c r="AA26" s="1">
        <v>14.9282396403677</v>
      </c>
      <c r="AB26" s="1">
        <f t="shared" si="3"/>
        <v>32.203389830508542</v>
      </c>
      <c r="AC26" s="1">
        <v>41.641931628393998</v>
      </c>
      <c r="AD26" s="1">
        <v>24.225652047965099</v>
      </c>
      <c r="AE26" s="1">
        <f t="shared" si="4"/>
        <v>58.176100628930904</v>
      </c>
      <c r="AF26" s="1">
        <v>53.0345355644641</v>
      </c>
      <c r="AG26" s="1">
        <v>1.57139364635449</v>
      </c>
      <c r="AH26" s="1">
        <f t="shared" si="5"/>
        <v>2.9629629629629592</v>
      </c>
      <c r="AI26" s="1">
        <v>42.820476863159897</v>
      </c>
      <c r="AJ26" s="1">
        <v>21.213814225785601</v>
      </c>
      <c r="AK26" s="1">
        <f t="shared" si="6"/>
        <v>49.541284403669636</v>
      </c>
      <c r="AL26" s="1">
        <v>51.855990329698201</v>
      </c>
      <c r="AM26" s="1">
        <v>4.5832314685339401</v>
      </c>
      <c r="AN26" s="1">
        <f t="shared" si="7"/>
        <v>8.8383838383838533</v>
      </c>
    </row>
    <row r="27" spans="1:40" x14ac:dyDescent="0.2">
      <c r="A27" t="s">
        <v>10</v>
      </c>
      <c r="B27" t="s">
        <v>31</v>
      </c>
      <c r="C27" s="1">
        <v>69.8</v>
      </c>
      <c r="D27" s="1">
        <v>62</v>
      </c>
      <c r="E27" s="1">
        <f t="shared" si="1"/>
        <v>7.7999999999999972</v>
      </c>
      <c r="F27">
        <v>12</v>
      </c>
      <c r="G27" t="s">
        <v>27</v>
      </c>
      <c r="H27" s="2">
        <v>14.882</v>
      </c>
      <c r="I27" s="2">
        <v>-0.22311</v>
      </c>
      <c r="J27" s="2">
        <v>-2.0918999999999999</v>
      </c>
      <c r="K27" s="2">
        <v>13.545965697538101</v>
      </c>
      <c r="L27" s="2">
        <v>-1.3129835345838199</v>
      </c>
      <c r="M27" s="2">
        <v>-2.9456551934349502</v>
      </c>
      <c r="N27" s="1">
        <v>1.9226544151250899</v>
      </c>
      <c r="O27" s="1">
        <v>11.17182</v>
      </c>
      <c r="P27" s="1">
        <v>8.6327700000000007</v>
      </c>
      <c r="Q27" s="1">
        <v>6.6015300000000003</v>
      </c>
      <c r="R27" s="1">
        <v>1.5</v>
      </c>
      <c r="S27" s="1">
        <v>35.509221112729897</v>
      </c>
      <c r="T27" s="1">
        <v>111.699898361698</v>
      </c>
      <c r="U27" s="1">
        <v>12.5711491708359</v>
      </c>
      <c r="V27" s="1">
        <f t="shared" si="0"/>
        <v>11.254396248534599</v>
      </c>
      <c r="W27" s="1">
        <v>55.129727092936797</v>
      </c>
      <c r="X27" s="1">
        <v>11.2616544655405</v>
      </c>
      <c r="Y27" s="1">
        <f t="shared" si="2"/>
        <v>20.427553444180464</v>
      </c>
      <c r="Z27" s="1">
        <v>56.570171268761698</v>
      </c>
      <c r="AA27" s="1">
        <v>0.52379788211816403</v>
      </c>
      <c r="AB27" s="1">
        <f t="shared" si="3"/>
        <v>0.92592592592592626</v>
      </c>
      <c r="AC27" s="1">
        <v>59.451059620411598</v>
      </c>
      <c r="AD27" s="1">
        <v>10.2140587013042</v>
      </c>
      <c r="AE27" s="1">
        <f t="shared" si="4"/>
        <v>17.180616740088116</v>
      </c>
      <c r="AF27" s="1">
        <v>52.248838741286797</v>
      </c>
      <c r="AG27" s="1">
        <v>1.57139364635449</v>
      </c>
      <c r="AH27" s="1">
        <f t="shared" si="5"/>
        <v>3.007518796992481</v>
      </c>
      <c r="AI27" s="1">
        <v>58.010615444586698</v>
      </c>
      <c r="AJ27" s="1">
        <v>0.91664629370678696</v>
      </c>
      <c r="AK27" s="1">
        <f t="shared" si="6"/>
        <v>1.580135440180586</v>
      </c>
      <c r="AL27" s="1">
        <v>53.689282917111797</v>
      </c>
      <c r="AM27" s="1">
        <v>10.8688060539519</v>
      </c>
      <c r="AN27" s="1">
        <f t="shared" si="7"/>
        <v>20.243902439024389</v>
      </c>
    </row>
    <row r="28" spans="1:40" x14ac:dyDescent="0.2">
      <c r="A28" t="s">
        <v>12</v>
      </c>
      <c r="B28" t="s">
        <v>31</v>
      </c>
      <c r="C28" s="1">
        <v>62.3</v>
      </c>
      <c r="D28" s="1">
        <v>45</v>
      </c>
      <c r="E28" s="1">
        <f t="shared" si="1"/>
        <v>17.299999999999997</v>
      </c>
      <c r="F28">
        <v>6</v>
      </c>
      <c r="G28" t="s">
        <v>27</v>
      </c>
      <c r="H28" s="2">
        <v>11.172000000000001</v>
      </c>
      <c r="I28" s="2">
        <v>-3.7025000000000001</v>
      </c>
      <c r="J28" s="2">
        <v>-7.3234000000000004</v>
      </c>
      <c r="K28" s="2">
        <v>13.737792285191899</v>
      </c>
      <c r="L28" s="2">
        <v>-0.99333948811700101</v>
      </c>
      <c r="M28" s="2">
        <v>-4.5999973491774799</v>
      </c>
      <c r="N28" s="1">
        <v>4.6203246639170299</v>
      </c>
      <c r="O28" s="1">
        <v>8.1249599999999997</v>
      </c>
      <c r="P28" s="1">
        <v>11.17182</v>
      </c>
      <c r="Q28" s="1">
        <v>6.0937200000000002</v>
      </c>
      <c r="R28" s="1">
        <v>2.7</v>
      </c>
      <c r="S28" s="1">
        <v>94.831291063992495</v>
      </c>
      <c r="T28" s="1">
        <v>143.25872075931801</v>
      </c>
      <c r="U28" s="1">
        <v>2.3570904695317298</v>
      </c>
      <c r="V28" s="1">
        <f t="shared" si="0"/>
        <v>1.645338208409499</v>
      </c>
      <c r="W28" s="1">
        <v>78.962530729313201</v>
      </c>
      <c r="X28" s="1">
        <v>0</v>
      </c>
      <c r="Y28" s="1">
        <f t="shared" si="2"/>
        <v>0</v>
      </c>
      <c r="Z28" s="1">
        <v>64.296190030004595</v>
      </c>
      <c r="AA28" s="1">
        <v>2.3570904695317401</v>
      </c>
      <c r="AB28" s="1">
        <f t="shared" si="3"/>
        <v>3.6659877800407386</v>
      </c>
      <c r="AC28" s="1">
        <v>76.867339200840604</v>
      </c>
      <c r="AD28" s="1">
        <v>0</v>
      </c>
      <c r="AE28" s="1">
        <f t="shared" si="4"/>
        <v>0</v>
      </c>
      <c r="AF28" s="1">
        <v>66.391381558477306</v>
      </c>
      <c r="AG28" s="1">
        <v>2.3570904695317401</v>
      </c>
      <c r="AH28" s="1">
        <f t="shared" si="5"/>
        <v>3.5502958579881678</v>
      </c>
      <c r="AI28" s="1">
        <v>76.474490789251902</v>
      </c>
      <c r="AJ28" s="1">
        <v>2.3570904695317401</v>
      </c>
      <c r="AK28" s="1">
        <f t="shared" si="6"/>
        <v>3.0821917808219221</v>
      </c>
      <c r="AL28" s="1">
        <v>66.784229970065894</v>
      </c>
      <c r="AM28" s="1">
        <v>0</v>
      </c>
      <c r="AN28" s="1">
        <f t="shared" si="7"/>
        <v>0</v>
      </c>
    </row>
    <row r="29" spans="1:40" x14ac:dyDescent="0.2">
      <c r="A29" t="s">
        <v>3</v>
      </c>
      <c r="B29" t="s">
        <v>32</v>
      </c>
      <c r="C29" s="1">
        <v>56.6</v>
      </c>
      <c r="D29" s="1">
        <v>53</v>
      </c>
      <c r="E29" s="1">
        <f t="shared" si="1"/>
        <v>3.6000000000000014</v>
      </c>
      <c r="F29">
        <v>6</v>
      </c>
      <c r="G29" t="s">
        <v>27</v>
      </c>
      <c r="H29" s="2">
        <v>11.68</v>
      </c>
      <c r="I29" s="2">
        <v>-0.89697000000000005</v>
      </c>
      <c r="J29" s="2">
        <v>0.35849999999999999</v>
      </c>
      <c r="K29" s="2">
        <v>10.220945775000001</v>
      </c>
      <c r="L29" s="2">
        <v>-1.679581575</v>
      </c>
      <c r="M29" s="2">
        <v>-3.8695122000000102</v>
      </c>
      <c r="N29" s="1">
        <v>4.5423452092503904</v>
      </c>
      <c r="O29" s="1">
        <v>5.5859100000000002</v>
      </c>
      <c r="P29" s="1">
        <v>6.6015300000000003</v>
      </c>
      <c r="Q29" s="1">
        <v>3.5546700000000002</v>
      </c>
      <c r="R29" s="1">
        <v>2.2999999999999998</v>
      </c>
      <c r="S29" s="1">
        <v>48.222626952604699</v>
      </c>
      <c r="T29" s="1">
        <v>52.379788211816397</v>
      </c>
      <c r="U29" s="1">
        <v>0</v>
      </c>
      <c r="V29" s="1">
        <f t="shared" si="0"/>
        <v>0</v>
      </c>
      <c r="W29" s="1">
        <v>23.309005754258301</v>
      </c>
      <c r="X29" s="1">
        <v>0</v>
      </c>
      <c r="Y29" s="1">
        <f t="shared" si="2"/>
        <v>0</v>
      </c>
      <c r="Z29" s="1">
        <v>29.070782457558099</v>
      </c>
      <c r="AA29" s="1">
        <v>0</v>
      </c>
      <c r="AB29" s="1">
        <f t="shared" si="3"/>
        <v>0</v>
      </c>
      <c r="AC29" s="1">
        <v>27.499388811203598</v>
      </c>
      <c r="AD29" s="1">
        <v>0</v>
      </c>
      <c r="AE29" s="1">
        <f t="shared" si="4"/>
        <v>0</v>
      </c>
      <c r="AF29" s="1">
        <v>24.880399400612799</v>
      </c>
      <c r="AG29" s="1">
        <v>0</v>
      </c>
      <c r="AH29" s="1">
        <f t="shared" si="5"/>
        <v>0</v>
      </c>
      <c r="AI29" s="1">
        <v>28.5469845754399</v>
      </c>
      <c r="AJ29" s="1">
        <v>0</v>
      </c>
      <c r="AK29" s="1">
        <f t="shared" si="6"/>
        <v>0</v>
      </c>
      <c r="AL29" s="1">
        <v>23.8328036363765</v>
      </c>
      <c r="AM29" s="1">
        <v>0</v>
      </c>
      <c r="AN29" s="1">
        <f t="shared" si="7"/>
        <v>0</v>
      </c>
    </row>
    <row r="30" spans="1:40" x14ac:dyDescent="0.2">
      <c r="A30" t="s">
        <v>0</v>
      </c>
      <c r="B30" t="s">
        <v>32</v>
      </c>
      <c r="C30" s="1">
        <v>52.8</v>
      </c>
      <c r="D30" s="1">
        <v>47</v>
      </c>
      <c r="E30" s="1">
        <f t="shared" si="1"/>
        <v>5.7999999999999972</v>
      </c>
      <c r="F30">
        <v>12</v>
      </c>
      <c r="G30" t="s">
        <v>27</v>
      </c>
      <c r="H30" s="2">
        <v>13.509</v>
      </c>
      <c r="I30" s="2">
        <v>-2.2833999999999999</v>
      </c>
      <c r="J30" s="2">
        <v>-1.367</v>
      </c>
      <c r="K30" s="2">
        <v>10.5706625735294</v>
      </c>
      <c r="L30" s="2">
        <v>0.60675827205882304</v>
      </c>
      <c r="M30" s="2">
        <v>-2.6529338602941199</v>
      </c>
      <c r="N30" s="1">
        <v>4.3167232943518599</v>
      </c>
      <c r="O30" s="1">
        <v>6.0937200000000002</v>
      </c>
      <c r="P30" s="1">
        <v>8.1249599999999997</v>
      </c>
      <c r="Q30" s="1">
        <v>5.5859100000000002</v>
      </c>
      <c r="R30" s="1">
        <v>2.2999999999999998</v>
      </c>
      <c r="S30" s="1">
        <v>62.076466982612097</v>
      </c>
      <c r="T30" s="1">
        <v>71.236511968070303</v>
      </c>
      <c r="U30" s="1">
        <v>10.4759576423632</v>
      </c>
      <c r="V30" s="1">
        <f t="shared" si="0"/>
        <v>14.705882352941066</v>
      </c>
      <c r="W30" s="1">
        <v>39.546740099921401</v>
      </c>
      <c r="X30" s="1">
        <v>10.083109230774699</v>
      </c>
      <c r="Y30" s="1">
        <f t="shared" si="2"/>
        <v>25.49668874172195</v>
      </c>
      <c r="Z30" s="1">
        <v>31.689771868148899</v>
      </c>
      <c r="AA30" s="1">
        <v>0</v>
      </c>
      <c r="AB30" s="1">
        <f t="shared" si="3"/>
        <v>0</v>
      </c>
      <c r="AC30" s="1">
        <v>36.796801218801001</v>
      </c>
      <c r="AD30" s="1">
        <v>0</v>
      </c>
      <c r="AE30" s="1">
        <f t="shared" si="4"/>
        <v>0</v>
      </c>
      <c r="AF30" s="1">
        <v>34.439710749269302</v>
      </c>
      <c r="AG30" s="1">
        <v>10.083109230774699</v>
      </c>
      <c r="AH30" s="1">
        <f t="shared" si="5"/>
        <v>29.277566539924059</v>
      </c>
      <c r="AI30" s="1">
        <v>33.523064455562498</v>
      </c>
      <c r="AJ30" s="1">
        <v>0</v>
      </c>
      <c r="AK30" s="1">
        <f t="shared" si="6"/>
        <v>0</v>
      </c>
      <c r="AL30" s="1">
        <v>37.713447512507798</v>
      </c>
      <c r="AM30" s="1">
        <v>10.083109230774699</v>
      </c>
      <c r="AN30" s="1">
        <f t="shared" si="7"/>
        <v>26.736111111111232</v>
      </c>
    </row>
    <row r="31" spans="1:40" x14ac:dyDescent="0.2">
      <c r="A31" t="s">
        <v>22</v>
      </c>
      <c r="B31" t="s">
        <v>31</v>
      </c>
      <c r="C31" s="1">
        <v>60</v>
      </c>
      <c r="D31" s="1">
        <v>57</v>
      </c>
      <c r="E31" s="1">
        <f t="shared" si="1"/>
        <v>3</v>
      </c>
      <c r="F31">
        <v>24</v>
      </c>
      <c r="G31" t="s">
        <v>27</v>
      </c>
      <c r="H31" s="5"/>
      <c r="I31" s="5"/>
      <c r="J31" s="5"/>
      <c r="K31" s="5"/>
      <c r="L31" s="5"/>
      <c r="M31" s="5"/>
      <c r="N31" s="4"/>
      <c r="O31" s="4"/>
      <c r="P31" s="4"/>
      <c r="Q31" s="4"/>
      <c r="R31" s="4"/>
      <c r="S31" s="4"/>
      <c r="T31" s="4"/>
      <c r="U31" s="4"/>
      <c r="V31" s="4" t="e">
        <f t="shared" si="0"/>
        <v>#DIV/0!</v>
      </c>
      <c r="W31" s="4"/>
      <c r="X31" s="4"/>
      <c r="Y31" s="4" t="e">
        <f t="shared" si="2"/>
        <v>#DIV/0!</v>
      </c>
      <c r="Z31" s="4"/>
      <c r="AA31" s="4"/>
      <c r="AB31" s="4" t="e">
        <f t="shared" si="3"/>
        <v>#DIV/0!</v>
      </c>
      <c r="AC31" s="4"/>
      <c r="AD31" s="4"/>
      <c r="AE31" s="4" t="e">
        <f t="shared" si="4"/>
        <v>#DIV/0!</v>
      </c>
      <c r="AF31" s="4"/>
      <c r="AG31" s="4"/>
      <c r="AH31" s="4" t="e">
        <f t="shared" si="5"/>
        <v>#DIV/0!</v>
      </c>
      <c r="AI31" s="4"/>
      <c r="AJ31" s="4"/>
      <c r="AK31" s="4" t="e">
        <f t="shared" si="6"/>
        <v>#DIV/0!</v>
      </c>
      <c r="AL31" s="4"/>
      <c r="AM31" s="4"/>
      <c r="AN31" s="4" t="e">
        <f t="shared" si="7"/>
        <v>#DIV/0!</v>
      </c>
    </row>
    <row r="32" spans="1:40" x14ac:dyDescent="0.2">
      <c r="A32" t="s">
        <v>24</v>
      </c>
      <c r="B32" t="s">
        <v>31</v>
      </c>
      <c r="C32" s="1">
        <v>55.4</v>
      </c>
      <c r="D32" s="1">
        <v>48</v>
      </c>
      <c r="E32" s="1">
        <f t="shared" si="1"/>
        <v>7.3999999999999986</v>
      </c>
      <c r="F32">
        <v>12</v>
      </c>
      <c r="G32" t="s">
        <v>27</v>
      </c>
      <c r="H32" s="2">
        <v>12.098000000000001</v>
      </c>
      <c r="I32" s="2">
        <v>-1.7897000000000001</v>
      </c>
      <c r="J32" s="2">
        <v>-4.5376000000000003</v>
      </c>
      <c r="K32" s="2">
        <v>11.660899303278701</v>
      </c>
      <c r="L32" s="2">
        <v>1.10302991803279</v>
      </c>
      <c r="M32" s="2">
        <v>-2.8449847131147399</v>
      </c>
      <c r="N32" s="1">
        <v>3.3816711844885199</v>
      </c>
      <c r="O32" s="1">
        <v>5.5859100000000002</v>
      </c>
      <c r="P32" s="1">
        <v>6.6015300000000003</v>
      </c>
      <c r="Q32" s="1">
        <v>3.5546700000000002</v>
      </c>
      <c r="R32" s="1">
        <v>3.6</v>
      </c>
      <c r="S32" s="1">
        <v>83.651017892472098</v>
      </c>
      <c r="T32" s="1">
        <v>31.951670809208</v>
      </c>
      <c r="U32" s="1">
        <v>5.36892829171118</v>
      </c>
      <c r="V32" s="1">
        <f t="shared" si="0"/>
        <v>16.803278688524589</v>
      </c>
      <c r="W32" s="1">
        <v>14.9282396403677</v>
      </c>
      <c r="X32" s="1">
        <v>0.78569682317724598</v>
      </c>
      <c r="Y32" s="1">
        <f t="shared" si="2"/>
        <v>5.2631578947368327</v>
      </c>
      <c r="Z32" s="1">
        <v>17.0234311688403</v>
      </c>
      <c r="AA32" s="1">
        <v>3.6665851748271501</v>
      </c>
      <c r="AB32" s="1">
        <f t="shared" si="3"/>
        <v>21.538461538461586</v>
      </c>
      <c r="AC32" s="1">
        <v>15.452037522485799</v>
      </c>
      <c r="AD32" s="1">
        <v>0</v>
      </c>
      <c r="AE32" s="1">
        <f t="shared" si="4"/>
        <v>0</v>
      </c>
      <c r="AF32" s="1">
        <v>16.499633286722201</v>
      </c>
      <c r="AG32" s="1">
        <v>4.4522819980043904</v>
      </c>
      <c r="AH32" s="1">
        <f t="shared" si="5"/>
        <v>26.984126984126906</v>
      </c>
      <c r="AI32" s="1">
        <v>13.6187449350723</v>
      </c>
      <c r="AJ32" s="1">
        <v>1.0475957642363301</v>
      </c>
      <c r="AK32" s="1">
        <f t="shared" si="6"/>
        <v>7.6923076923076872</v>
      </c>
      <c r="AL32" s="1">
        <v>18.3329258741357</v>
      </c>
      <c r="AM32" s="1">
        <v>3.4046862337680701</v>
      </c>
      <c r="AN32" s="1">
        <f t="shared" si="7"/>
        <v>18.571428571428633</v>
      </c>
    </row>
    <row r="33" spans="1:40" x14ac:dyDescent="0.2">
      <c r="A33" t="s">
        <v>14</v>
      </c>
      <c r="B33" t="s">
        <v>32</v>
      </c>
      <c r="C33" s="1">
        <v>57.8</v>
      </c>
      <c r="D33" s="1">
        <v>52</v>
      </c>
      <c r="E33" s="1">
        <f t="shared" si="1"/>
        <v>5.7999999999999972</v>
      </c>
      <c r="F33">
        <v>6</v>
      </c>
      <c r="G33" t="s">
        <v>27</v>
      </c>
      <c r="H33" s="2">
        <v>10.002000000000001</v>
      </c>
      <c r="I33" s="2">
        <v>-1.4882</v>
      </c>
      <c r="J33" s="2">
        <v>-2.7776999999999998</v>
      </c>
      <c r="K33" s="2">
        <v>8.6909092486583202</v>
      </c>
      <c r="L33" s="2">
        <v>-0.46783926654740599</v>
      </c>
      <c r="M33" s="2">
        <v>-4.03068509838997</v>
      </c>
      <c r="N33" s="1">
        <v>2.0782203925474301</v>
      </c>
      <c r="O33" s="1">
        <v>8.1249599999999997</v>
      </c>
      <c r="P33" s="1">
        <v>9.6483899999999991</v>
      </c>
      <c r="Q33" s="1">
        <v>5.0781000000000001</v>
      </c>
      <c r="R33" s="1">
        <v>2.2999999999999998</v>
      </c>
      <c r="S33" s="1">
        <v>58.115281360532798</v>
      </c>
      <c r="T33" s="1">
        <v>73.200754026013399</v>
      </c>
      <c r="U33" s="1">
        <v>19.7733700499607</v>
      </c>
      <c r="V33" s="1">
        <f t="shared" si="0"/>
        <v>27.012522361359594</v>
      </c>
      <c r="W33" s="1">
        <v>31.558822397619402</v>
      </c>
      <c r="X33" s="1">
        <v>15.059189110897201</v>
      </c>
      <c r="Y33" s="1">
        <f t="shared" si="2"/>
        <v>47.717842323651375</v>
      </c>
      <c r="Z33" s="1">
        <v>41.641931628393998</v>
      </c>
      <c r="AA33" s="1">
        <v>3.1427872927089799</v>
      </c>
      <c r="AB33" s="1">
        <f t="shared" si="3"/>
        <v>7.5471698113207513</v>
      </c>
      <c r="AC33" s="1">
        <v>35.618255984035102</v>
      </c>
      <c r="AD33" s="1">
        <v>5.36892829171118</v>
      </c>
      <c r="AE33" s="1">
        <f t="shared" si="4"/>
        <v>15.073529411764724</v>
      </c>
      <c r="AF33" s="1">
        <v>37.582498041978297</v>
      </c>
      <c r="AG33" s="1">
        <v>12.833048111895</v>
      </c>
      <c r="AH33" s="1">
        <f t="shared" si="5"/>
        <v>34.146341463414558</v>
      </c>
      <c r="AI33" s="1">
        <v>39.284841158862299</v>
      </c>
      <c r="AJ33" s="1">
        <v>0.52379788211816403</v>
      </c>
      <c r="AK33" s="1">
        <f t="shared" si="6"/>
        <v>1.3333333333333335</v>
      </c>
      <c r="AL33" s="1">
        <v>33.9159128671511</v>
      </c>
      <c r="AM33" s="1">
        <v>17.678178521488</v>
      </c>
      <c r="AN33" s="1">
        <f t="shared" si="7"/>
        <v>52.123552123552052</v>
      </c>
    </row>
    <row r="34" spans="1:40" x14ac:dyDescent="0.2">
      <c r="A34" t="s">
        <v>4</v>
      </c>
      <c r="B34" t="s">
        <v>31</v>
      </c>
      <c r="C34" s="1">
        <v>56.3</v>
      </c>
      <c r="D34" s="1">
        <v>46</v>
      </c>
      <c r="E34" s="1">
        <f t="shared" si="1"/>
        <v>10.299999999999997</v>
      </c>
      <c r="F34">
        <v>24</v>
      </c>
      <c r="G34" t="s">
        <v>27</v>
      </c>
      <c r="H34" s="2">
        <v>12.865</v>
      </c>
      <c r="I34" s="2">
        <v>-4.2026000000000003</v>
      </c>
      <c r="J34" s="2">
        <v>3.1374</v>
      </c>
      <c r="K34" s="2">
        <v>11.280863840125299</v>
      </c>
      <c r="L34" s="2">
        <v>-1.87523567398119</v>
      </c>
      <c r="M34" s="2">
        <v>-3.6263046394984202</v>
      </c>
      <c r="N34" s="1">
        <v>7.3309890192251697</v>
      </c>
      <c r="O34" s="1">
        <v>7.6171499999999996</v>
      </c>
      <c r="P34" s="1">
        <v>8.1249599999999997</v>
      </c>
      <c r="Q34" s="1">
        <v>6.0937200000000002</v>
      </c>
      <c r="R34" s="1">
        <v>2.1</v>
      </c>
      <c r="S34" s="1">
        <v>46.724945666618503</v>
      </c>
      <c r="T34" s="1">
        <v>83.545762197847097</v>
      </c>
      <c r="U34" s="1">
        <v>0</v>
      </c>
      <c r="V34" s="1">
        <f t="shared" ref="V34:V51" si="8">U34/T34*100</f>
        <v>0</v>
      </c>
      <c r="W34" s="1">
        <v>46.487062037987101</v>
      </c>
      <c r="X34" s="1">
        <v>0</v>
      </c>
      <c r="Y34" s="1">
        <f t="shared" si="2"/>
        <v>0</v>
      </c>
      <c r="Z34" s="1">
        <v>37.058700159860102</v>
      </c>
      <c r="AA34" s="1">
        <v>0</v>
      </c>
      <c r="AB34" s="1">
        <f t="shared" si="3"/>
        <v>0</v>
      </c>
      <c r="AC34" s="1">
        <v>41.118133746275902</v>
      </c>
      <c r="AD34" s="1">
        <v>0</v>
      </c>
      <c r="AE34" s="1">
        <f t="shared" si="4"/>
        <v>0</v>
      </c>
      <c r="AF34" s="1">
        <v>42.427628451571302</v>
      </c>
      <c r="AG34" s="1">
        <v>0</v>
      </c>
      <c r="AH34" s="1">
        <f t="shared" si="5"/>
        <v>0</v>
      </c>
      <c r="AI34" s="1">
        <v>42.296678981041701</v>
      </c>
      <c r="AJ34" s="1">
        <v>0</v>
      </c>
      <c r="AK34" s="1">
        <f t="shared" si="6"/>
        <v>0</v>
      </c>
      <c r="AL34" s="1">
        <v>41.249083216805403</v>
      </c>
      <c r="AM34" s="1">
        <v>0</v>
      </c>
      <c r="AN34" s="1">
        <f t="shared" si="7"/>
        <v>0</v>
      </c>
    </row>
    <row r="35" spans="1:40" x14ac:dyDescent="0.2">
      <c r="A35" t="s">
        <v>7</v>
      </c>
      <c r="B35" t="s">
        <v>31</v>
      </c>
      <c r="C35" s="1">
        <v>72.8</v>
      </c>
      <c r="D35" s="1">
        <v>62</v>
      </c>
      <c r="E35" s="1">
        <f t="shared" si="1"/>
        <v>10.799999999999997</v>
      </c>
      <c r="F35">
        <v>6</v>
      </c>
      <c r="G35" t="s">
        <v>27</v>
      </c>
      <c r="H35" s="2">
        <v>10.664</v>
      </c>
      <c r="I35" s="2">
        <v>-1.7739</v>
      </c>
      <c r="J35" s="2">
        <v>-0.98109999999999997</v>
      </c>
      <c r="K35" s="2">
        <v>12.095725266159601</v>
      </c>
      <c r="L35" s="2">
        <v>-1.8449142775665399</v>
      </c>
      <c r="M35" s="2">
        <v>-1.79181627376425</v>
      </c>
      <c r="N35" s="1">
        <v>1.6536626016210201</v>
      </c>
      <c r="O35" s="1">
        <v>7.1093400000000004</v>
      </c>
      <c r="P35" s="1">
        <v>8.6327700000000007</v>
      </c>
      <c r="Q35" s="1">
        <v>4.0624799999999999</v>
      </c>
      <c r="R35" s="1">
        <v>2.2000000000000002</v>
      </c>
      <c r="S35" s="1">
        <v>73.656097868386695</v>
      </c>
      <c r="T35" s="1">
        <v>68.879421498538505</v>
      </c>
      <c r="U35" s="1">
        <v>18.3329258741357</v>
      </c>
      <c r="V35" s="1">
        <f t="shared" si="8"/>
        <v>26.615969581749017</v>
      </c>
      <c r="W35" s="1">
        <v>34.832559160857897</v>
      </c>
      <c r="X35" s="1">
        <v>9.5593113486564896</v>
      </c>
      <c r="Y35" s="1">
        <f t="shared" si="2"/>
        <v>27.443609022556387</v>
      </c>
      <c r="Z35" s="1">
        <v>34.0468623376807</v>
      </c>
      <c r="AA35" s="1">
        <v>7.987917702302</v>
      </c>
      <c r="AB35" s="1">
        <f t="shared" si="3"/>
        <v>23.461538461538431</v>
      </c>
      <c r="AC35" s="1">
        <v>33.784963396621599</v>
      </c>
      <c r="AD35" s="1">
        <v>10.8688060539519</v>
      </c>
      <c r="AE35" s="1">
        <f t="shared" si="4"/>
        <v>32.17054263565889</v>
      </c>
      <c r="AF35" s="1">
        <v>35.094458101916999</v>
      </c>
      <c r="AG35" s="1">
        <v>6.6784229970065896</v>
      </c>
      <c r="AH35" s="1">
        <f t="shared" si="5"/>
        <v>19.029850746268647</v>
      </c>
      <c r="AI35" s="1">
        <v>30.249327692324002</v>
      </c>
      <c r="AJ35" s="1">
        <v>11.5235534065996</v>
      </c>
      <c r="AK35" s="1">
        <f t="shared" si="6"/>
        <v>38.095238095238031</v>
      </c>
      <c r="AL35" s="1">
        <v>38.630093806214603</v>
      </c>
      <c r="AM35" s="1">
        <v>6.0236756443588897</v>
      </c>
      <c r="AN35" s="1">
        <f t="shared" si="7"/>
        <v>15.593220338983057</v>
      </c>
    </row>
    <row r="36" spans="1:40" x14ac:dyDescent="0.2">
      <c r="A36" t="s">
        <v>17</v>
      </c>
      <c r="B36" t="s">
        <v>31</v>
      </c>
      <c r="C36" s="1">
        <v>69.3</v>
      </c>
      <c r="D36" s="1">
        <v>57</v>
      </c>
      <c r="E36" s="1">
        <f t="shared" si="1"/>
        <v>12.299999999999997</v>
      </c>
      <c r="F36">
        <v>6</v>
      </c>
      <c r="G36" t="s">
        <v>27</v>
      </c>
      <c r="H36" s="5"/>
      <c r="I36" s="5"/>
      <c r="J36" s="5"/>
      <c r="K36" s="5"/>
      <c r="L36" s="5"/>
      <c r="M36" s="5"/>
      <c r="N36" s="4"/>
      <c r="O36" s="4"/>
      <c r="P36" s="4"/>
      <c r="Q36" s="4"/>
      <c r="R36" s="4"/>
      <c r="S36" s="4"/>
      <c r="T36" s="4"/>
      <c r="U36" s="4"/>
      <c r="V36" s="4" t="e">
        <f t="shared" si="8"/>
        <v>#DIV/0!</v>
      </c>
      <c r="W36" s="3"/>
      <c r="X36" s="4"/>
      <c r="Y36" s="4" t="e">
        <f t="shared" si="2"/>
        <v>#DIV/0!</v>
      </c>
      <c r="Z36" s="3"/>
      <c r="AA36" s="4"/>
      <c r="AB36" s="4" t="e">
        <f t="shared" si="3"/>
        <v>#DIV/0!</v>
      </c>
      <c r="AC36" s="3"/>
      <c r="AD36" s="4"/>
      <c r="AE36" s="4" t="e">
        <f t="shared" si="4"/>
        <v>#DIV/0!</v>
      </c>
      <c r="AF36" s="3"/>
      <c r="AG36" s="4"/>
      <c r="AH36" s="4" t="e">
        <f t="shared" si="5"/>
        <v>#DIV/0!</v>
      </c>
      <c r="AI36" s="3"/>
      <c r="AJ36" s="4"/>
      <c r="AK36" s="4" t="e">
        <f t="shared" si="6"/>
        <v>#DIV/0!</v>
      </c>
      <c r="AL36" s="3"/>
      <c r="AM36" s="4"/>
      <c r="AN36" s="4" t="e">
        <f t="shared" si="7"/>
        <v>#DIV/0!</v>
      </c>
    </row>
    <row r="37" spans="1:40" x14ac:dyDescent="0.2">
      <c r="A37" t="s">
        <v>11</v>
      </c>
      <c r="B37" t="s">
        <v>31</v>
      </c>
      <c r="C37" s="1">
        <v>72.900000000000006</v>
      </c>
      <c r="D37" s="1">
        <v>64</v>
      </c>
      <c r="E37" s="1">
        <f t="shared" si="1"/>
        <v>8.9000000000000057</v>
      </c>
      <c r="F37">
        <v>12</v>
      </c>
      <c r="G37" t="s">
        <v>27</v>
      </c>
      <c r="H37" s="2">
        <v>13.154</v>
      </c>
      <c r="I37" s="2">
        <v>-1.0813999999999999</v>
      </c>
      <c r="J37" s="2">
        <v>0.63968000000000003</v>
      </c>
      <c r="K37" s="2">
        <v>14.500920947136599</v>
      </c>
      <c r="L37" s="2">
        <v>-2.2061026211453698</v>
      </c>
      <c r="M37" s="2">
        <v>-3.2683277973568399</v>
      </c>
      <c r="N37" s="1">
        <v>4.2880648315994501</v>
      </c>
      <c r="O37" s="1">
        <v>9.6483899999999991</v>
      </c>
      <c r="P37" s="1">
        <v>10.1562</v>
      </c>
      <c r="Q37" s="1">
        <v>4.57029</v>
      </c>
      <c r="R37" s="1">
        <v>2.1</v>
      </c>
      <c r="S37" s="1">
        <v>41.652435405599597</v>
      </c>
      <c r="T37" s="1">
        <v>89.176589430617398</v>
      </c>
      <c r="U37" s="1">
        <v>0</v>
      </c>
      <c r="V37" s="1">
        <f t="shared" si="8"/>
        <v>0</v>
      </c>
      <c r="W37" s="1">
        <v>45.701365214809798</v>
      </c>
      <c r="X37" s="1">
        <v>0</v>
      </c>
      <c r="Y37" s="1">
        <f t="shared" si="2"/>
        <v>0</v>
      </c>
      <c r="Z37" s="1">
        <v>43.4752242158076</v>
      </c>
      <c r="AA37" s="1">
        <v>0</v>
      </c>
      <c r="AB37" s="1">
        <f t="shared" si="3"/>
        <v>0</v>
      </c>
      <c r="AC37" s="1">
        <v>44.784718921103</v>
      </c>
      <c r="AD37" s="1">
        <v>0</v>
      </c>
      <c r="AE37" s="1">
        <f t="shared" si="4"/>
        <v>0</v>
      </c>
      <c r="AF37" s="1">
        <v>44.391870509514398</v>
      </c>
      <c r="AG37" s="1">
        <v>0</v>
      </c>
      <c r="AH37" s="1">
        <f t="shared" si="5"/>
        <v>0</v>
      </c>
      <c r="AI37" s="1">
        <v>46.748960979046103</v>
      </c>
      <c r="AJ37" s="1">
        <v>0</v>
      </c>
      <c r="AK37" s="1">
        <f t="shared" si="6"/>
        <v>0</v>
      </c>
      <c r="AL37" s="1">
        <v>42.427628451571302</v>
      </c>
      <c r="AM37" s="1">
        <v>0</v>
      </c>
      <c r="AN37" s="1">
        <f t="shared" si="7"/>
        <v>0</v>
      </c>
    </row>
    <row r="38" spans="1:40" x14ac:dyDescent="0.2">
      <c r="A38" t="s">
        <v>21</v>
      </c>
      <c r="B38" t="s">
        <v>32</v>
      </c>
      <c r="C38" s="1">
        <v>53.8</v>
      </c>
      <c r="D38" s="1">
        <v>46</v>
      </c>
      <c r="E38" s="1">
        <f t="shared" si="1"/>
        <v>7.7999999999999972</v>
      </c>
      <c r="F38">
        <v>6</v>
      </c>
      <c r="G38" t="s">
        <v>27</v>
      </c>
      <c r="H38" s="2">
        <v>11.172000000000001</v>
      </c>
      <c r="I38" s="2">
        <v>-1.7438</v>
      </c>
      <c r="J38" s="2">
        <v>-5.3236999999999997</v>
      </c>
      <c r="K38" s="2">
        <v>9.5658854004576703</v>
      </c>
      <c r="L38" s="2">
        <v>-0.56300673913043497</v>
      </c>
      <c r="M38" s="2">
        <v>-4.8282621281464504</v>
      </c>
      <c r="N38" s="1">
        <v>2.0475595229443302</v>
      </c>
      <c r="O38" s="1">
        <v>6.6015300000000003</v>
      </c>
      <c r="P38" s="1">
        <v>6.0937200000000002</v>
      </c>
      <c r="Q38" s="1">
        <v>6.0937200000000002</v>
      </c>
      <c r="R38" s="1">
        <v>3.4</v>
      </c>
      <c r="S38" s="1">
        <v>104.63152733247</v>
      </c>
      <c r="T38" s="1">
        <v>57.224918621409401</v>
      </c>
      <c r="U38" s="1">
        <v>28.5469845754399</v>
      </c>
      <c r="V38" s="1">
        <f t="shared" si="8"/>
        <v>49.88558352402741</v>
      </c>
      <c r="W38" s="1">
        <v>27.8922372227922</v>
      </c>
      <c r="X38" s="1">
        <v>15.713936463544901</v>
      </c>
      <c r="Y38" s="1">
        <f t="shared" si="2"/>
        <v>56.338028169014073</v>
      </c>
      <c r="Z38" s="1">
        <v>29.332681398617201</v>
      </c>
      <c r="AA38" s="1">
        <v>10.606907112892801</v>
      </c>
      <c r="AB38" s="1">
        <f t="shared" si="3"/>
        <v>36.160714285714199</v>
      </c>
      <c r="AC38" s="1">
        <v>25.535146753260499</v>
      </c>
      <c r="AD38" s="1">
        <v>5.7617767032998</v>
      </c>
      <c r="AE38" s="1">
        <f t="shared" si="4"/>
        <v>22.564102564102544</v>
      </c>
      <c r="AF38" s="1">
        <v>31.689771868148899</v>
      </c>
      <c r="AG38" s="1">
        <v>20.559066873137901</v>
      </c>
      <c r="AH38" s="1">
        <f t="shared" si="5"/>
        <v>64.876033057851174</v>
      </c>
      <c r="AI38" s="1">
        <v>27.368439340674101</v>
      </c>
      <c r="AJ38" s="1">
        <v>7.7260187612429201</v>
      </c>
      <c r="AK38" s="1">
        <f t="shared" si="6"/>
        <v>28.229665071770306</v>
      </c>
      <c r="AL38" s="1">
        <v>29.8564792807353</v>
      </c>
      <c r="AM38" s="1">
        <v>18.594824815194801</v>
      </c>
      <c r="AN38" s="1">
        <f t="shared" si="7"/>
        <v>62.280701754385994</v>
      </c>
    </row>
    <row r="39" spans="1:40" x14ac:dyDescent="0.2">
      <c r="A39" t="s">
        <v>18</v>
      </c>
      <c r="B39" t="s">
        <v>31</v>
      </c>
      <c r="C39" s="1">
        <v>57.4</v>
      </c>
      <c r="D39" s="1">
        <v>40</v>
      </c>
      <c r="E39" s="1">
        <f t="shared" si="1"/>
        <v>17.399999999999999</v>
      </c>
      <c r="F39">
        <v>12</v>
      </c>
      <c r="G39" t="s">
        <v>27</v>
      </c>
      <c r="H39" s="2">
        <v>10.981</v>
      </c>
      <c r="I39" s="2">
        <v>-2.3515000000000001</v>
      </c>
      <c r="J39" s="2">
        <v>-3.1772</v>
      </c>
      <c r="K39" s="2">
        <v>12.4835960675039</v>
      </c>
      <c r="L39" s="2">
        <v>0.56441048665619897</v>
      </c>
      <c r="M39" s="2">
        <v>-3.15328485871271</v>
      </c>
      <c r="N39" s="1">
        <v>3.2739883933819902</v>
      </c>
      <c r="O39" s="1">
        <v>11.17182</v>
      </c>
      <c r="P39" s="1">
        <v>10.664009999999999</v>
      </c>
      <c r="Q39" s="1">
        <v>7.1093400000000004</v>
      </c>
      <c r="R39" s="1">
        <v>2.6</v>
      </c>
      <c r="S39" s="1">
        <v>56.712528709835901</v>
      </c>
      <c r="T39" s="1">
        <v>166.82962545463499</v>
      </c>
      <c r="U39" s="1">
        <v>14.797290169838099</v>
      </c>
      <c r="V39" s="1">
        <f t="shared" si="8"/>
        <v>8.8697017268445766</v>
      </c>
      <c r="W39" s="1">
        <v>84.462408491553902</v>
      </c>
      <c r="X39" s="1">
        <v>4.5832314685339401</v>
      </c>
      <c r="Y39" s="1">
        <f t="shared" si="2"/>
        <v>5.4263565891472956</v>
      </c>
      <c r="Z39" s="1">
        <v>82.367216963081304</v>
      </c>
      <c r="AA39" s="1">
        <v>8.5117155844201609</v>
      </c>
      <c r="AB39" s="1">
        <f t="shared" si="3"/>
        <v>10.333863275039738</v>
      </c>
      <c r="AC39" s="1">
        <v>77.260187612429206</v>
      </c>
      <c r="AD39" s="1">
        <v>0</v>
      </c>
      <c r="AE39" s="1">
        <f t="shared" si="4"/>
        <v>0</v>
      </c>
      <c r="AF39" s="1">
        <v>89.569437842206</v>
      </c>
      <c r="AG39" s="1">
        <v>13.094947052954099</v>
      </c>
      <c r="AH39" s="1">
        <f t="shared" si="5"/>
        <v>14.619883040935679</v>
      </c>
      <c r="AI39" s="1">
        <v>89.7003873127356</v>
      </c>
      <c r="AJ39" s="1">
        <v>8.1188671728315391</v>
      </c>
      <c r="AK39" s="1">
        <f t="shared" si="6"/>
        <v>9.0510948905109441</v>
      </c>
      <c r="AL39" s="1">
        <v>77.129238141899606</v>
      </c>
      <c r="AM39" s="1">
        <v>4.9760798801225601</v>
      </c>
      <c r="AN39" s="1">
        <f t="shared" si="7"/>
        <v>6.4516129032258132</v>
      </c>
    </row>
    <row r="40" spans="1:40" x14ac:dyDescent="0.2">
      <c r="A40" t="s">
        <v>15</v>
      </c>
      <c r="B40" t="s">
        <v>32</v>
      </c>
      <c r="C40" s="1">
        <v>58.1</v>
      </c>
      <c r="D40" s="1">
        <v>52</v>
      </c>
      <c r="E40" s="1">
        <f t="shared" si="1"/>
        <v>6.1000000000000014</v>
      </c>
      <c r="F40">
        <v>24</v>
      </c>
      <c r="G40" t="s">
        <v>27</v>
      </c>
      <c r="H40" s="2">
        <v>12.334</v>
      </c>
      <c r="I40" s="2">
        <v>-3.8761000000000001</v>
      </c>
      <c r="J40" s="2">
        <v>-3.4262999999999999</v>
      </c>
      <c r="K40" s="2">
        <v>10.7009212995595</v>
      </c>
      <c r="L40" s="2">
        <v>-0.65545519823788501</v>
      </c>
      <c r="M40" s="2">
        <v>-3.19170888766517</v>
      </c>
      <c r="N40" s="1">
        <v>3.61702916770103</v>
      </c>
      <c r="O40" s="1">
        <v>8.6327700000000007</v>
      </c>
      <c r="P40" s="1">
        <v>9.1405799999999999</v>
      </c>
      <c r="Q40" s="1">
        <v>7.1093400000000004</v>
      </c>
      <c r="R40" s="1">
        <v>2.5</v>
      </c>
      <c r="S40" s="1">
        <v>66.544243019230294</v>
      </c>
      <c r="T40" s="1">
        <v>118.902119240823</v>
      </c>
      <c r="U40" s="1">
        <v>27.106540399615</v>
      </c>
      <c r="V40" s="1">
        <f t="shared" si="8"/>
        <v>22.797356828193887</v>
      </c>
      <c r="W40" s="1">
        <v>65.736634205829603</v>
      </c>
      <c r="X40" s="1">
        <v>18.3329258741357</v>
      </c>
      <c r="Y40" s="1">
        <f t="shared" si="2"/>
        <v>27.888446215139375</v>
      </c>
      <c r="Z40" s="1">
        <v>53.165485034993601</v>
      </c>
      <c r="AA40" s="1">
        <v>7.2022208791247602</v>
      </c>
      <c r="AB40" s="1">
        <f t="shared" si="3"/>
        <v>13.546798029556673</v>
      </c>
      <c r="AC40" s="1">
        <v>64.296190030004595</v>
      </c>
      <c r="AD40" s="1">
        <v>0</v>
      </c>
      <c r="AE40" s="1">
        <f t="shared" si="4"/>
        <v>0</v>
      </c>
      <c r="AF40" s="1">
        <v>54.605929210818601</v>
      </c>
      <c r="AG40" s="1">
        <v>25.535146753260499</v>
      </c>
      <c r="AH40" s="1">
        <f t="shared" si="5"/>
        <v>46.762589928057558</v>
      </c>
      <c r="AI40" s="1">
        <v>61.808150089943403</v>
      </c>
      <c r="AJ40" s="1">
        <v>3.5356357042976101</v>
      </c>
      <c r="AK40" s="1">
        <f t="shared" si="6"/>
        <v>5.7203389830508478</v>
      </c>
      <c r="AL40" s="1">
        <v>57.0939691508799</v>
      </c>
      <c r="AM40" s="1">
        <v>21.999511048962901</v>
      </c>
      <c r="AN40" s="1">
        <f t="shared" si="7"/>
        <v>38.532110091743128</v>
      </c>
    </row>
    <row r="41" spans="1:40" x14ac:dyDescent="0.2">
      <c r="A41" t="s">
        <v>23</v>
      </c>
      <c r="B41" t="s">
        <v>31</v>
      </c>
      <c r="C41" s="1">
        <v>69.5</v>
      </c>
      <c r="D41" s="1">
        <v>61</v>
      </c>
      <c r="E41" s="1">
        <f t="shared" si="1"/>
        <v>8.5</v>
      </c>
      <c r="F41">
        <v>6</v>
      </c>
      <c r="G41" t="s">
        <v>27</v>
      </c>
      <c r="H41" s="2">
        <v>11.86</v>
      </c>
      <c r="I41" s="2">
        <v>-2.2408999999999999</v>
      </c>
      <c r="J41" s="2">
        <v>0.27887000000000001</v>
      </c>
      <c r="K41" s="2">
        <v>13.4661465438109</v>
      </c>
      <c r="L41" s="2">
        <v>-1.90905484005563</v>
      </c>
      <c r="M41" s="2">
        <v>-4.0864932684283497</v>
      </c>
      <c r="N41" s="1">
        <v>4.6688221212635597</v>
      </c>
      <c r="O41" s="1">
        <v>7.6171499999999996</v>
      </c>
      <c r="P41" s="1">
        <v>8.6327700000000007</v>
      </c>
      <c r="Q41" s="1">
        <v>4.57029</v>
      </c>
      <c r="R41" s="1">
        <v>3.2</v>
      </c>
      <c r="S41" s="1">
        <v>73.482916269479006</v>
      </c>
      <c r="T41" s="1">
        <v>94.152669310739995</v>
      </c>
      <c r="U41" s="1">
        <v>0</v>
      </c>
      <c r="V41" s="1">
        <f t="shared" si="8"/>
        <v>0</v>
      </c>
      <c r="W41" s="1">
        <v>52.248838741286797</v>
      </c>
      <c r="X41" s="1">
        <v>0</v>
      </c>
      <c r="Y41" s="1">
        <f t="shared" si="2"/>
        <v>0</v>
      </c>
      <c r="Z41" s="1">
        <v>41.903830569453099</v>
      </c>
      <c r="AA41" s="1">
        <v>0</v>
      </c>
      <c r="AB41" s="1">
        <f t="shared" si="3"/>
        <v>0</v>
      </c>
      <c r="AC41" s="1">
        <v>45.963264155868899</v>
      </c>
      <c r="AD41" s="1">
        <v>0</v>
      </c>
      <c r="AE41" s="1">
        <f t="shared" si="4"/>
        <v>0</v>
      </c>
      <c r="AF41" s="1">
        <v>48.189405154871103</v>
      </c>
      <c r="AG41" s="1">
        <v>0</v>
      </c>
      <c r="AH41" s="1">
        <f t="shared" si="5"/>
        <v>0</v>
      </c>
      <c r="AI41" s="1">
        <v>50.677445094932402</v>
      </c>
      <c r="AJ41" s="1">
        <v>0</v>
      </c>
      <c r="AK41" s="1">
        <f t="shared" si="6"/>
        <v>0</v>
      </c>
      <c r="AL41" s="1">
        <v>43.4752242158076</v>
      </c>
      <c r="AM41" s="1">
        <v>0</v>
      </c>
      <c r="AN41" s="1">
        <f t="shared" si="7"/>
        <v>0</v>
      </c>
    </row>
    <row r="42" spans="1:40" x14ac:dyDescent="0.2">
      <c r="A42" t="s">
        <v>9</v>
      </c>
      <c r="B42" t="s">
        <v>31</v>
      </c>
      <c r="C42" s="1">
        <v>64.5</v>
      </c>
      <c r="D42" s="1">
        <v>58</v>
      </c>
      <c r="E42" s="1">
        <f t="shared" si="1"/>
        <v>6.5</v>
      </c>
      <c r="F42">
        <v>6</v>
      </c>
      <c r="G42" t="s">
        <v>27</v>
      </c>
      <c r="H42" s="2">
        <v>11.032999999999999</v>
      </c>
      <c r="I42" s="2">
        <v>-2.9113000000000002</v>
      </c>
      <c r="J42" s="2">
        <v>-4.4724000000000004</v>
      </c>
      <c r="K42" s="2">
        <v>10.030010741483</v>
      </c>
      <c r="L42" s="2">
        <v>-1.06090566132265</v>
      </c>
      <c r="M42" s="2">
        <v>-4.2436226452905697</v>
      </c>
      <c r="N42" s="1">
        <v>2.1155141219098499</v>
      </c>
      <c r="O42" s="1">
        <v>7.1093400000000004</v>
      </c>
      <c r="P42" s="1">
        <v>7.6171499999999996</v>
      </c>
      <c r="Q42" s="1">
        <v>4.0624799999999999</v>
      </c>
      <c r="R42" s="1">
        <v>3.1</v>
      </c>
      <c r="S42" s="1">
        <v>95.464721471429399</v>
      </c>
      <c r="T42" s="1">
        <v>65.343785794240901</v>
      </c>
      <c r="U42" s="1">
        <v>30.249327692323899</v>
      </c>
      <c r="V42" s="1">
        <f t="shared" si="8"/>
        <v>46.292585170340608</v>
      </c>
      <c r="W42" s="1">
        <v>35.487306513505601</v>
      </c>
      <c r="X42" s="1">
        <v>19.118622697313</v>
      </c>
      <c r="Y42" s="1">
        <f t="shared" si="2"/>
        <v>53.874538745387511</v>
      </c>
      <c r="Z42" s="1">
        <v>29.8564792807353</v>
      </c>
      <c r="AA42" s="1">
        <v>10.737856583422399</v>
      </c>
      <c r="AB42" s="1">
        <f t="shared" si="3"/>
        <v>35.964912280701938</v>
      </c>
      <c r="AC42" s="1">
        <v>31.035024515501199</v>
      </c>
      <c r="AD42" s="1">
        <v>6.1546251148884297</v>
      </c>
      <c r="AE42" s="1">
        <f t="shared" si="4"/>
        <v>19.831223628692005</v>
      </c>
      <c r="AF42" s="1">
        <v>34.308761278739702</v>
      </c>
      <c r="AG42" s="1">
        <v>23.7018541658469</v>
      </c>
      <c r="AH42" s="1">
        <f t="shared" si="5"/>
        <v>69.083969465648877</v>
      </c>
      <c r="AI42" s="1">
        <v>31.951670809208</v>
      </c>
      <c r="AJ42" s="1">
        <v>4.3213325274748504</v>
      </c>
      <c r="AK42" s="1">
        <f t="shared" si="6"/>
        <v>13.52459016393442</v>
      </c>
      <c r="AL42" s="1">
        <v>33.392114985032997</v>
      </c>
      <c r="AM42" s="1">
        <v>25.535146753260499</v>
      </c>
      <c r="AN42" s="1">
        <f t="shared" si="7"/>
        <v>76.470588235294031</v>
      </c>
    </row>
    <row r="43" spans="1:40" x14ac:dyDescent="0.2">
      <c r="A43" t="s">
        <v>1</v>
      </c>
      <c r="B43" t="s">
        <v>31</v>
      </c>
      <c r="C43" s="1">
        <v>54.8</v>
      </c>
      <c r="D43" s="1">
        <v>37</v>
      </c>
      <c r="E43" s="1">
        <f t="shared" si="1"/>
        <v>17.799999999999997</v>
      </c>
      <c r="F43">
        <v>12</v>
      </c>
      <c r="G43" t="s">
        <v>27</v>
      </c>
      <c r="H43" s="2">
        <v>10.163</v>
      </c>
      <c r="I43" s="2">
        <v>-3.5133000000000001</v>
      </c>
      <c r="J43" s="2">
        <v>-0.72950000000000004</v>
      </c>
      <c r="K43" s="2">
        <v>11.51036</v>
      </c>
      <c r="L43" s="2">
        <v>-2.3457790298507502</v>
      </c>
      <c r="M43" s="2">
        <v>-1.3396330970149199</v>
      </c>
      <c r="N43" s="1">
        <v>1.8815419208723501</v>
      </c>
      <c r="O43" s="1">
        <v>7.6171499999999996</v>
      </c>
      <c r="P43" s="1">
        <v>9.6483899999999991</v>
      </c>
      <c r="Q43" s="1">
        <v>5.5859100000000002</v>
      </c>
      <c r="R43" s="1">
        <v>2.1</v>
      </c>
      <c r="S43" s="1">
        <v>47.685067675194702</v>
      </c>
      <c r="T43" s="1">
        <v>105.283374305751</v>
      </c>
      <c r="U43" s="1">
        <v>19.642420579431199</v>
      </c>
      <c r="V43" s="1">
        <f t="shared" si="8"/>
        <v>18.656716417910488</v>
      </c>
      <c r="W43" s="1">
        <v>47.927506213812002</v>
      </c>
      <c r="X43" s="1">
        <v>8.9045639960087897</v>
      </c>
      <c r="Y43" s="1">
        <f t="shared" si="2"/>
        <v>18.5792349726776</v>
      </c>
      <c r="Z43" s="1">
        <v>57.355868091938902</v>
      </c>
      <c r="AA43" s="1">
        <v>9.1664629370678696</v>
      </c>
      <c r="AB43" s="1">
        <f t="shared" si="3"/>
        <v>15.981735159817367</v>
      </c>
      <c r="AC43" s="1">
        <v>48.975101978048301</v>
      </c>
      <c r="AD43" s="1">
        <v>2.61898941059082</v>
      </c>
      <c r="AE43" s="1">
        <f t="shared" si="4"/>
        <v>5.3475935828877041</v>
      </c>
      <c r="AF43" s="1">
        <v>56.308272327702603</v>
      </c>
      <c r="AG43" s="1">
        <v>15.452037522485799</v>
      </c>
      <c r="AH43" s="1">
        <f t="shared" si="5"/>
        <v>27.441860465116225</v>
      </c>
      <c r="AI43" s="1">
        <v>51.070293506520997</v>
      </c>
      <c r="AJ43" s="1">
        <v>12.5711491708359</v>
      </c>
      <c r="AK43" s="1">
        <f t="shared" si="6"/>
        <v>24.615384615384542</v>
      </c>
      <c r="AL43" s="1">
        <v>54.213080799229999</v>
      </c>
      <c r="AM43" s="1">
        <v>5.49987776224072</v>
      </c>
      <c r="AN43" s="1">
        <f t="shared" si="7"/>
        <v>10.144927536231876</v>
      </c>
    </row>
    <row r="44" spans="1:40" x14ac:dyDescent="0.2">
      <c r="A44" t="s">
        <v>16</v>
      </c>
      <c r="B44" t="s">
        <v>32</v>
      </c>
      <c r="C44" s="1">
        <v>66</v>
      </c>
      <c r="D44" s="1">
        <v>52</v>
      </c>
      <c r="E44" s="1">
        <f>C44-D44</f>
        <v>14</v>
      </c>
      <c r="F44">
        <v>12</v>
      </c>
      <c r="G44" t="s">
        <v>27</v>
      </c>
      <c r="H44" s="2">
        <v>11.52</v>
      </c>
      <c r="I44" s="2">
        <v>-4.391</v>
      </c>
      <c r="J44" s="2">
        <v>-3.7957000000000001</v>
      </c>
      <c r="K44" s="2">
        <v>11.386955074850301</v>
      </c>
      <c r="L44" s="2">
        <v>-1.28092791916168</v>
      </c>
      <c r="M44" s="2">
        <v>-2.1908808682634602</v>
      </c>
      <c r="N44" s="1">
        <v>3.5044400408624501</v>
      </c>
      <c r="O44" s="1">
        <v>8.1249599999999997</v>
      </c>
      <c r="P44" s="1">
        <v>8.6327700000000007</v>
      </c>
      <c r="Q44" s="1">
        <v>4.0624799999999999</v>
      </c>
      <c r="R44" s="1">
        <v>2.8</v>
      </c>
      <c r="S44" s="1">
        <v>57.299856244326698</v>
      </c>
      <c r="T44" s="1">
        <v>87.474246313733403</v>
      </c>
      <c r="U44" s="1">
        <v>14.2734922877199</v>
      </c>
      <c r="V44" s="1">
        <f t="shared" si="8"/>
        <v>16.317365269460996</v>
      </c>
      <c r="W44" s="3"/>
      <c r="X44" s="1">
        <v>1.0475957642363301</v>
      </c>
      <c r="Y44" s="4" t="e">
        <f t="shared" si="2"/>
        <v>#DIV/0!</v>
      </c>
      <c r="Z44" s="3"/>
      <c r="AA44" s="1">
        <v>12.047351288717801</v>
      </c>
      <c r="AB44" s="4" t="e">
        <f t="shared" si="3"/>
        <v>#DIV/0!</v>
      </c>
      <c r="AC44" s="3"/>
      <c r="AD44" s="1">
        <v>0</v>
      </c>
      <c r="AE44" s="4" t="e">
        <f t="shared" si="4"/>
        <v>#DIV/0!</v>
      </c>
      <c r="AF44" s="3"/>
      <c r="AG44" s="1">
        <v>13.094947052954099</v>
      </c>
      <c r="AH44" s="4" t="e">
        <f t="shared" si="5"/>
        <v>#DIV/0!</v>
      </c>
      <c r="AI44" s="3"/>
      <c r="AJ44" s="1">
        <v>6.0236756443588897</v>
      </c>
      <c r="AK44" s="4" t="e">
        <f t="shared" si="6"/>
        <v>#DIV/0!</v>
      </c>
      <c r="AL44" s="3"/>
      <c r="AM44" s="1">
        <v>7.0712714085952104</v>
      </c>
      <c r="AN44" s="4" t="e">
        <f t="shared" si="7"/>
        <v>#DIV/0!</v>
      </c>
    </row>
    <row r="45" spans="1:40" x14ac:dyDescent="0.2">
      <c r="A45" t="s">
        <v>8</v>
      </c>
      <c r="B45" t="s">
        <v>31</v>
      </c>
      <c r="C45" s="1">
        <v>68</v>
      </c>
      <c r="D45" s="1">
        <v>66</v>
      </c>
      <c r="E45" s="1">
        <f t="shared" si="1"/>
        <v>2</v>
      </c>
      <c r="F45">
        <v>12</v>
      </c>
      <c r="G45" t="s">
        <v>27</v>
      </c>
      <c r="H45" s="5"/>
      <c r="I45" s="5"/>
      <c r="J45" s="5"/>
      <c r="K45" s="5"/>
      <c r="L45" s="5"/>
      <c r="M45" s="5"/>
      <c r="N45" s="4"/>
      <c r="O45" s="4"/>
      <c r="P45" s="4"/>
      <c r="Q45" s="4"/>
      <c r="R45" s="4"/>
      <c r="S45" s="4"/>
      <c r="T45" s="4"/>
      <c r="U45" s="4"/>
      <c r="V45" s="4" t="e">
        <f t="shared" si="8"/>
        <v>#DIV/0!</v>
      </c>
      <c r="W45" s="4"/>
      <c r="X45" s="4"/>
      <c r="Y45" s="4" t="e">
        <f t="shared" si="2"/>
        <v>#DIV/0!</v>
      </c>
      <c r="Z45" s="4"/>
      <c r="AA45" s="4"/>
      <c r="AB45" s="4" t="e">
        <f t="shared" si="3"/>
        <v>#DIV/0!</v>
      </c>
      <c r="AC45" s="4"/>
      <c r="AD45" s="4"/>
      <c r="AE45" s="4" t="e">
        <f t="shared" si="4"/>
        <v>#DIV/0!</v>
      </c>
      <c r="AF45" s="4"/>
      <c r="AG45" s="4"/>
      <c r="AH45" s="4" t="e">
        <f t="shared" si="5"/>
        <v>#DIV/0!</v>
      </c>
      <c r="AI45" s="4"/>
      <c r="AJ45" s="4"/>
      <c r="AK45" s="4" t="e">
        <f t="shared" si="6"/>
        <v>#DIV/0!</v>
      </c>
      <c r="AL45" s="4"/>
      <c r="AM45" s="4"/>
      <c r="AN45" s="4" t="e">
        <f t="shared" si="7"/>
        <v>#DIV/0!</v>
      </c>
    </row>
    <row r="46" spans="1:40" x14ac:dyDescent="0.2">
      <c r="A46" t="s">
        <v>13</v>
      </c>
      <c r="B46" t="s">
        <v>31</v>
      </c>
      <c r="C46" s="1">
        <v>52.7</v>
      </c>
      <c r="D46" s="1">
        <v>33</v>
      </c>
      <c r="E46" s="1">
        <f t="shared" si="1"/>
        <v>19.700000000000003</v>
      </c>
      <c r="F46">
        <v>6</v>
      </c>
      <c r="G46" t="s">
        <v>27</v>
      </c>
      <c r="H46" s="2">
        <v>11.670999999999999</v>
      </c>
      <c r="I46" s="2">
        <v>-1.7592000000000001</v>
      </c>
      <c r="J46" s="2">
        <v>2.1623999999999999</v>
      </c>
      <c r="K46" s="2">
        <v>11.873977037036999</v>
      </c>
      <c r="L46" s="2">
        <v>-3.2490436111111101</v>
      </c>
      <c r="M46" s="2">
        <v>-4.3516495833333302</v>
      </c>
      <c r="N46" s="1">
        <v>6.6813322024877602</v>
      </c>
      <c r="O46" s="1">
        <v>5.5859100000000002</v>
      </c>
      <c r="P46" s="1">
        <v>7.6171499999999996</v>
      </c>
      <c r="Q46" s="1">
        <v>6.6015300000000003</v>
      </c>
      <c r="R46" s="1">
        <v>1.9</v>
      </c>
      <c r="S46" s="1">
        <v>35.280355642168999</v>
      </c>
      <c r="T46" s="1">
        <v>84.855256903142603</v>
      </c>
      <c r="U46" s="1">
        <v>0</v>
      </c>
      <c r="V46" s="1">
        <f t="shared" si="8"/>
        <v>0</v>
      </c>
      <c r="W46" s="1">
        <v>39.677689570450902</v>
      </c>
      <c r="X46" s="1">
        <v>0</v>
      </c>
      <c r="Y46" s="1">
        <f t="shared" si="2"/>
        <v>0</v>
      </c>
      <c r="Z46" s="1">
        <v>45.177567332691602</v>
      </c>
      <c r="AA46" s="1">
        <v>0</v>
      </c>
      <c r="AB46" s="1">
        <f t="shared" si="3"/>
        <v>0</v>
      </c>
      <c r="AC46" s="1">
        <v>39.022942217803198</v>
      </c>
      <c r="AD46" s="1">
        <v>0</v>
      </c>
      <c r="AE46" s="1">
        <f t="shared" si="4"/>
        <v>0</v>
      </c>
      <c r="AF46" s="1">
        <v>45.832314685339298</v>
      </c>
      <c r="AG46" s="1">
        <v>0</v>
      </c>
      <c r="AH46" s="1">
        <f t="shared" si="5"/>
        <v>0</v>
      </c>
      <c r="AI46" s="1">
        <v>43.344274745278099</v>
      </c>
      <c r="AJ46" s="1">
        <v>0</v>
      </c>
      <c r="AK46" s="1">
        <f t="shared" si="6"/>
        <v>0</v>
      </c>
      <c r="AL46" s="1">
        <v>41.510982157864497</v>
      </c>
      <c r="AM46" s="1">
        <v>0</v>
      </c>
      <c r="AN46" s="1">
        <f t="shared" si="7"/>
        <v>0</v>
      </c>
    </row>
    <row r="47" spans="1:40" x14ac:dyDescent="0.2">
      <c r="A47" t="s">
        <v>20</v>
      </c>
      <c r="B47" t="s">
        <v>31</v>
      </c>
      <c r="C47" s="1">
        <v>73.234770704996578</v>
      </c>
      <c r="D47" s="1">
        <v>68</v>
      </c>
      <c r="E47" s="1">
        <f t="shared" si="1"/>
        <v>5.2347707049965777</v>
      </c>
      <c r="F47">
        <v>6</v>
      </c>
      <c r="G47" t="s">
        <v>27</v>
      </c>
      <c r="H47" s="2">
        <v>8.7256</v>
      </c>
      <c r="I47" s="2">
        <v>-1.1744000000000001</v>
      </c>
      <c r="J47" s="2">
        <v>-1.0449999999999999</v>
      </c>
      <c r="K47" s="2">
        <v>12.560225375722499</v>
      </c>
      <c r="L47" s="2">
        <v>-1.9974838439306399</v>
      </c>
      <c r="M47" s="2">
        <v>-0.48139213872832498</v>
      </c>
      <c r="N47" s="1">
        <v>3.96013888645335</v>
      </c>
      <c r="O47" s="1">
        <v>7.1093400000000004</v>
      </c>
      <c r="P47" s="1">
        <v>10.664009999999999</v>
      </c>
      <c r="Q47" s="1">
        <v>3.0468600000000001</v>
      </c>
      <c r="R47" s="1">
        <v>2.2999999999999998</v>
      </c>
      <c r="S47" s="1">
        <v>53.972330694641798</v>
      </c>
      <c r="T47" s="1">
        <v>45.308516803221202</v>
      </c>
      <c r="U47" s="1">
        <v>3.5356357042976101</v>
      </c>
      <c r="V47" s="1">
        <f t="shared" si="8"/>
        <v>7.8034682080924895</v>
      </c>
      <c r="W47" s="3"/>
      <c r="X47" s="1">
        <v>0</v>
      </c>
      <c r="Y47" s="4" t="e">
        <f t="shared" si="2"/>
        <v>#DIV/0!</v>
      </c>
      <c r="Z47" s="3"/>
      <c r="AA47" s="1">
        <v>3.5356357042976101</v>
      </c>
      <c r="AB47" s="4" t="e">
        <f t="shared" si="3"/>
        <v>#DIV/0!</v>
      </c>
      <c r="AC47" s="3"/>
      <c r="AD47" s="1">
        <v>3.2737367632385301</v>
      </c>
      <c r="AE47" s="4" t="e">
        <f t="shared" si="4"/>
        <v>#DIV/0!</v>
      </c>
      <c r="AF47" s="3"/>
      <c r="AG47" s="1">
        <v>0.26189894105908201</v>
      </c>
      <c r="AH47" s="4" t="e">
        <f t="shared" si="5"/>
        <v>#DIV/0!</v>
      </c>
      <c r="AI47" s="3"/>
      <c r="AJ47" s="1">
        <v>3.5356357042976101</v>
      </c>
      <c r="AK47" s="4" t="e">
        <f t="shared" si="6"/>
        <v>#DIV/0!</v>
      </c>
      <c r="AL47" s="3"/>
      <c r="AM47" s="1">
        <v>0</v>
      </c>
      <c r="AN47" s="4" t="e">
        <f t="shared" si="7"/>
        <v>#DIV/0!</v>
      </c>
    </row>
    <row r="48" spans="1:40" x14ac:dyDescent="0.2">
      <c r="A48" t="s">
        <v>5</v>
      </c>
      <c r="B48" t="s">
        <v>31</v>
      </c>
      <c r="C48" s="1">
        <v>61.8</v>
      </c>
      <c r="D48" s="1">
        <v>57</v>
      </c>
      <c r="E48" s="1">
        <f t="shared" si="1"/>
        <v>4.7999999999999972</v>
      </c>
      <c r="F48">
        <v>6</v>
      </c>
      <c r="G48" t="s">
        <v>27</v>
      </c>
      <c r="H48" s="2">
        <v>11.321</v>
      </c>
      <c r="I48" s="2">
        <v>-3.2109000000000001</v>
      </c>
      <c r="J48" s="2">
        <v>-4.6326000000000001</v>
      </c>
      <c r="K48" s="2">
        <v>12.160080985545299</v>
      </c>
      <c r="L48" s="2">
        <v>2.29849086070959</v>
      </c>
      <c r="M48" s="2">
        <v>-3.2330347568988</v>
      </c>
      <c r="N48" s="1">
        <v>5.7467991090693298</v>
      </c>
      <c r="O48" s="1">
        <v>9.1405799999999999</v>
      </c>
      <c r="P48" s="1">
        <v>10.1562</v>
      </c>
      <c r="Q48" s="1">
        <v>4.57029</v>
      </c>
      <c r="R48" s="1">
        <v>3.5</v>
      </c>
      <c r="S48" s="1">
        <v>115.059361585513</v>
      </c>
      <c r="T48" s="1">
        <v>99.652547072980695</v>
      </c>
      <c r="U48" s="1">
        <v>15.8448859340744</v>
      </c>
      <c r="V48" s="1">
        <f t="shared" si="8"/>
        <v>15.900131406044618</v>
      </c>
      <c r="W48" s="1">
        <v>52.379788211816397</v>
      </c>
      <c r="X48" s="1">
        <v>0.52379788211816403</v>
      </c>
      <c r="Y48" s="1">
        <f t="shared" si="2"/>
        <v>1.0000000000000002</v>
      </c>
      <c r="Z48" s="1">
        <v>47.272758861164299</v>
      </c>
      <c r="AA48" s="1">
        <v>14.0115933466609</v>
      </c>
      <c r="AB48" s="1">
        <f t="shared" si="3"/>
        <v>29.639889196675927</v>
      </c>
      <c r="AC48" s="1">
        <v>48.320354625400597</v>
      </c>
      <c r="AD48" s="1">
        <v>0</v>
      </c>
      <c r="AE48" s="1">
        <f t="shared" si="4"/>
        <v>0</v>
      </c>
      <c r="AF48" s="1">
        <v>51.332192447580098</v>
      </c>
      <c r="AG48" s="1">
        <v>14.535391228779099</v>
      </c>
      <c r="AH48" s="1">
        <f t="shared" si="5"/>
        <v>28.316326530612322</v>
      </c>
      <c r="AI48" s="1">
        <v>46.748960979046103</v>
      </c>
      <c r="AJ48" s="1">
        <v>3.5356357042976101</v>
      </c>
      <c r="AK48" s="1">
        <f t="shared" si="6"/>
        <v>7.5630252100840458</v>
      </c>
      <c r="AL48" s="1">
        <v>52.903586093934599</v>
      </c>
      <c r="AM48" s="1">
        <v>10.999755524481399</v>
      </c>
      <c r="AN48" s="1">
        <f t="shared" si="7"/>
        <v>20.792079207920693</v>
      </c>
    </row>
    <row r="49" spans="1:40" x14ac:dyDescent="0.2">
      <c r="A49" t="s">
        <v>19</v>
      </c>
      <c r="B49" t="s">
        <v>32</v>
      </c>
      <c r="C49" s="1">
        <v>71.8</v>
      </c>
      <c r="D49" s="1">
        <v>58</v>
      </c>
      <c r="E49" s="1">
        <f t="shared" si="1"/>
        <v>13.799999999999997</v>
      </c>
      <c r="F49">
        <v>6</v>
      </c>
      <c r="G49" t="s">
        <v>27</v>
      </c>
      <c r="H49" s="2">
        <v>11.125</v>
      </c>
      <c r="I49" s="2">
        <v>-4.1394000000000002</v>
      </c>
      <c r="J49" s="2">
        <v>-0.94254000000000004</v>
      </c>
      <c r="K49" s="2">
        <v>11.2686639608802</v>
      </c>
      <c r="L49" s="2">
        <v>-0.41655319070904601</v>
      </c>
      <c r="M49" s="2">
        <v>-0.91629286063569904</v>
      </c>
      <c r="N49" s="1">
        <v>3.72268720147154</v>
      </c>
      <c r="O49" s="1">
        <v>7.6171499999999996</v>
      </c>
      <c r="P49" s="1">
        <v>11.17182</v>
      </c>
      <c r="Q49" s="1">
        <v>3.0468600000000001</v>
      </c>
      <c r="R49" s="1">
        <v>2.7</v>
      </c>
      <c r="S49" s="1">
        <v>63.294160481203498</v>
      </c>
      <c r="T49" s="1">
        <v>53.558333446582303</v>
      </c>
      <c r="U49" s="1">
        <v>8.2498166433610791</v>
      </c>
      <c r="V49" s="1">
        <f t="shared" si="8"/>
        <v>15.403422982885068</v>
      </c>
      <c r="W49" s="1">
        <v>25.0113488711423</v>
      </c>
      <c r="X49" s="1">
        <v>4.7141809390634801</v>
      </c>
      <c r="Y49" s="1">
        <f t="shared" si="2"/>
        <v>18.848167539267056</v>
      </c>
      <c r="Z49" s="1">
        <v>28.5469845754399</v>
      </c>
      <c r="AA49" s="1">
        <v>2.48803994006128</v>
      </c>
      <c r="AB49" s="1">
        <f t="shared" si="3"/>
        <v>8.7155963302752451</v>
      </c>
      <c r="AC49" s="1">
        <v>27.237489870144501</v>
      </c>
      <c r="AD49" s="1">
        <v>0</v>
      </c>
      <c r="AE49" s="1">
        <f t="shared" si="4"/>
        <v>0</v>
      </c>
      <c r="AF49" s="1">
        <v>26.320843576437699</v>
      </c>
      <c r="AG49" s="1">
        <v>7.2022208791247602</v>
      </c>
      <c r="AH49" s="1">
        <f t="shared" si="5"/>
        <v>27.363184079602053</v>
      </c>
      <c r="AI49" s="1">
        <v>31.951670809208</v>
      </c>
      <c r="AJ49" s="1">
        <v>3.1427872927089799</v>
      </c>
      <c r="AK49" s="1">
        <f t="shared" si="6"/>
        <v>9.8360655737704796</v>
      </c>
      <c r="AL49" s="1">
        <v>21.606662637374299</v>
      </c>
      <c r="AM49" s="1">
        <v>4.0594335864157696</v>
      </c>
      <c r="AN49" s="1">
        <f t="shared" si="7"/>
        <v>18.78787878787875</v>
      </c>
    </row>
    <row r="50" spans="1:40" x14ac:dyDescent="0.2">
      <c r="A50" t="s">
        <v>2</v>
      </c>
      <c r="B50" t="s">
        <v>32</v>
      </c>
      <c r="C50" s="1">
        <v>58.2</v>
      </c>
      <c r="D50" s="1">
        <v>47</v>
      </c>
      <c r="E50" s="1">
        <f t="shared" si="1"/>
        <v>11.200000000000003</v>
      </c>
      <c r="F50">
        <v>12</v>
      </c>
      <c r="G50" t="s">
        <v>27</v>
      </c>
      <c r="H50" s="2">
        <v>10.302</v>
      </c>
      <c r="I50" s="2">
        <v>-5.6950000000000003</v>
      </c>
      <c r="J50" s="2">
        <v>-1.8768</v>
      </c>
      <c r="K50" s="2">
        <v>11.119828232819099</v>
      </c>
      <c r="L50" s="2">
        <v>-2.6597706100981799</v>
      </c>
      <c r="M50" s="2">
        <v>0.78486201963534297</v>
      </c>
      <c r="N50" s="1">
        <v>4.12184424742129</v>
      </c>
      <c r="O50" s="1">
        <v>8.6327700000000007</v>
      </c>
      <c r="P50" s="1">
        <v>9.6483899999999991</v>
      </c>
      <c r="Q50" s="1">
        <v>6.0937200000000002</v>
      </c>
      <c r="R50" s="1">
        <v>2.8</v>
      </c>
      <c r="S50" s="1">
        <v>77.234223446445398</v>
      </c>
      <c r="T50" s="1">
        <v>93.366972487562705</v>
      </c>
      <c r="U50" s="1">
        <v>6.2855745854179599</v>
      </c>
      <c r="V50" s="1">
        <f t="shared" si="8"/>
        <v>6.7321178120617038</v>
      </c>
      <c r="W50" s="1">
        <v>45.439466273750703</v>
      </c>
      <c r="X50" s="1">
        <v>0</v>
      </c>
      <c r="Y50" s="1">
        <f t="shared" si="2"/>
        <v>0</v>
      </c>
      <c r="Z50" s="1">
        <v>47.927506213812002</v>
      </c>
      <c r="AA50" s="1">
        <v>5.7617767032998</v>
      </c>
      <c r="AB50" s="1">
        <f t="shared" si="3"/>
        <v>12.02185792349726</v>
      </c>
      <c r="AC50" s="1">
        <v>45.570415744280297</v>
      </c>
      <c r="AD50" s="1">
        <v>0</v>
      </c>
      <c r="AE50" s="1">
        <f t="shared" si="4"/>
        <v>0</v>
      </c>
      <c r="AF50" s="1">
        <v>47.796556743282501</v>
      </c>
      <c r="AG50" s="1">
        <v>5.7617767032998</v>
      </c>
      <c r="AH50" s="1">
        <f t="shared" si="5"/>
        <v>12.054794520547928</v>
      </c>
      <c r="AI50" s="1">
        <v>39.808639040980502</v>
      </c>
      <c r="AJ50" s="1">
        <v>0.26189894105908201</v>
      </c>
      <c r="AK50" s="1">
        <f t="shared" si="6"/>
        <v>0.65789473684210475</v>
      </c>
      <c r="AL50" s="1">
        <v>53.558333446582303</v>
      </c>
      <c r="AM50" s="1">
        <v>5.49987776224072</v>
      </c>
      <c r="AN50" s="1">
        <f t="shared" si="7"/>
        <v>10.268948655256715</v>
      </c>
    </row>
    <row r="51" spans="1:40" x14ac:dyDescent="0.2">
      <c r="A51" t="s">
        <v>6</v>
      </c>
      <c r="B51" t="s">
        <v>31</v>
      </c>
      <c r="C51" s="1">
        <v>64.8</v>
      </c>
      <c r="D51" s="1">
        <v>42</v>
      </c>
      <c r="E51" s="1">
        <f t="shared" si="1"/>
        <v>22.799999999999997</v>
      </c>
      <c r="F51">
        <v>12</v>
      </c>
      <c r="G51" t="s">
        <v>27</v>
      </c>
      <c r="H51" s="2">
        <v>11.646000000000001</v>
      </c>
      <c r="I51" s="2">
        <v>-2.6869000000000001</v>
      </c>
      <c r="J51" s="2">
        <v>-3.4994000000000001</v>
      </c>
      <c r="K51" s="2">
        <v>10.1289831029619</v>
      </c>
      <c r="L51" s="2">
        <v>-3.07909053596615</v>
      </c>
      <c r="M51" s="2">
        <v>-2.8506118476727802</v>
      </c>
      <c r="N51" s="1">
        <v>1.6985287751463001</v>
      </c>
      <c r="O51" s="1">
        <v>8.1249599999999997</v>
      </c>
      <c r="P51" s="1">
        <v>7.6171499999999996</v>
      </c>
      <c r="Q51" s="1">
        <v>6.6015300000000003</v>
      </c>
      <c r="R51" s="1">
        <v>2.6</v>
      </c>
      <c r="S51" s="1">
        <v>74.874036373205101</v>
      </c>
      <c r="T51" s="1">
        <v>92.843174605444602</v>
      </c>
      <c r="U51" s="1">
        <v>23.570904695317399</v>
      </c>
      <c r="V51" s="1">
        <f t="shared" si="8"/>
        <v>25.38787023977434</v>
      </c>
      <c r="W51" s="1">
        <v>44.9156683916326</v>
      </c>
      <c r="X51" s="1">
        <v>10.345008171833699</v>
      </c>
      <c r="Y51" s="1">
        <f t="shared" si="2"/>
        <v>23.032069970845374</v>
      </c>
      <c r="Z51" s="1">
        <v>47.927506213812002</v>
      </c>
      <c r="AA51" s="1">
        <v>10.8688060539519</v>
      </c>
      <c r="AB51" s="1">
        <f t="shared" si="3"/>
        <v>22.677595628415297</v>
      </c>
      <c r="AC51" s="1">
        <v>45.963264155868899</v>
      </c>
      <c r="AD51" s="1">
        <v>9.9521597602451202</v>
      </c>
      <c r="AE51" s="1">
        <f t="shared" si="4"/>
        <v>21.652421652421658</v>
      </c>
      <c r="AF51" s="1">
        <v>46.879910449575704</v>
      </c>
      <c r="AG51" s="1">
        <v>11.2616544655405</v>
      </c>
      <c r="AH51" s="1">
        <f t="shared" si="5"/>
        <v>24.022346368715016</v>
      </c>
      <c r="AI51" s="1">
        <v>45.308516803221202</v>
      </c>
      <c r="AJ51" s="1">
        <v>4.5832314685339401</v>
      </c>
      <c r="AK51" s="1">
        <f t="shared" si="6"/>
        <v>10.115606936416192</v>
      </c>
      <c r="AL51" s="1">
        <v>47.5346578022234</v>
      </c>
      <c r="AM51" s="1">
        <v>16.630582757251702</v>
      </c>
      <c r="AN51" s="1">
        <f t="shared" si="7"/>
        <v>34.986225895316778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1"/>
  <sheetViews>
    <sheetView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25" x14ac:dyDescent="0.2"/>
  <cols>
    <col min="3" max="3" width="9" customWidth="1"/>
    <col min="4" max="5" width="13.5" bestFit="1" customWidth="1"/>
    <col min="6" max="6" width="18" bestFit="1" customWidth="1"/>
    <col min="7" max="7" width="19.125" bestFit="1" customWidth="1"/>
    <col min="8" max="9" width="21.5" bestFit="1" customWidth="1"/>
    <col min="10" max="10" width="26" bestFit="1" customWidth="1"/>
    <col min="11" max="11" width="27.125" bestFit="1" customWidth="1"/>
    <col min="12" max="13" width="17.375" bestFit="1" customWidth="1"/>
    <col min="14" max="14" width="21.875" bestFit="1" customWidth="1"/>
    <col min="15" max="15" width="23" bestFit="1" customWidth="1"/>
    <col min="16" max="17" width="15.625" bestFit="1" customWidth="1"/>
    <col min="18" max="18" width="20.125" bestFit="1" customWidth="1"/>
    <col min="19" max="19" width="21.375" bestFit="1" customWidth="1"/>
    <col min="20" max="21" width="15.375" bestFit="1" customWidth="1"/>
    <col min="22" max="22" width="19.875" bestFit="1" customWidth="1"/>
    <col min="23" max="23" width="21" bestFit="1" customWidth="1"/>
    <col min="24" max="25" width="19" bestFit="1" customWidth="1"/>
    <col min="26" max="26" width="23.5" bestFit="1" customWidth="1"/>
    <col min="27" max="27" width="24.625" bestFit="1" customWidth="1"/>
    <col min="28" max="29" width="21" bestFit="1" customWidth="1"/>
    <col min="30" max="30" width="25.625" bestFit="1" customWidth="1"/>
    <col min="31" max="31" width="26.75" bestFit="1" customWidth="1"/>
    <col min="32" max="33" width="37.875" bestFit="1" customWidth="1"/>
    <col min="34" max="34" width="42.375" bestFit="1" customWidth="1"/>
    <col min="35" max="35" width="43.5" bestFit="1" customWidth="1"/>
    <col min="36" max="37" width="16.875" bestFit="1" customWidth="1"/>
    <col min="38" max="38" width="21.5" bestFit="1" customWidth="1"/>
    <col min="39" max="39" width="22.625" bestFit="1" customWidth="1"/>
    <col min="40" max="40" width="15.125" bestFit="1" customWidth="1"/>
    <col min="41" max="41" width="14.875" bestFit="1" customWidth="1"/>
    <col min="42" max="42" width="19.5" bestFit="1" customWidth="1"/>
    <col min="43" max="43" width="20.75" bestFit="1" customWidth="1"/>
    <col min="44" max="45" width="21.75" bestFit="1" customWidth="1"/>
    <col min="46" max="46" width="26.25" bestFit="1" customWidth="1"/>
    <col min="47" max="47" width="27.375" bestFit="1" customWidth="1"/>
    <col min="48" max="49" width="10.375" bestFit="1" customWidth="1"/>
    <col min="50" max="50" width="14.875" bestFit="1" customWidth="1"/>
    <col min="51" max="51" width="16" bestFit="1" customWidth="1"/>
    <col min="52" max="53" width="17.75" bestFit="1" customWidth="1"/>
    <col min="54" max="54" width="22.25" bestFit="1" customWidth="1"/>
    <col min="55" max="55" width="23.375" bestFit="1" customWidth="1"/>
    <col min="56" max="57" width="20.375" bestFit="1" customWidth="1"/>
    <col min="58" max="58" width="24.875" bestFit="1" customWidth="1"/>
    <col min="59" max="59" width="26.125" bestFit="1" customWidth="1"/>
    <col min="60" max="61" width="13.625" bestFit="1" customWidth="1"/>
    <col min="62" max="62" width="18.125" bestFit="1" customWidth="1"/>
    <col min="63" max="63" width="19.25" bestFit="1" customWidth="1"/>
    <col min="64" max="64" width="22.125" bestFit="1" customWidth="1"/>
    <col min="65" max="65" width="22" bestFit="1" customWidth="1"/>
    <col min="66" max="66" width="26.5" bestFit="1" customWidth="1"/>
    <col min="67" max="67" width="27.75" bestFit="1" customWidth="1"/>
    <col min="68" max="69" width="24.5" bestFit="1" customWidth="1"/>
    <col min="70" max="70" width="29" bestFit="1" customWidth="1"/>
    <col min="71" max="71" width="30.25" bestFit="1" customWidth="1"/>
    <col min="72" max="73" width="23.25" bestFit="1" customWidth="1"/>
    <col min="74" max="74" width="27.75" bestFit="1" customWidth="1"/>
    <col min="75" max="75" width="28.875" bestFit="1" customWidth="1"/>
    <col min="76" max="77" width="23.625" bestFit="1" customWidth="1"/>
    <col min="78" max="78" width="28.125" bestFit="1" customWidth="1"/>
    <col min="79" max="79" width="29.25" bestFit="1" customWidth="1"/>
    <col min="80" max="81" width="23.375" bestFit="1" customWidth="1"/>
    <col min="82" max="82" width="27.875" bestFit="1" customWidth="1"/>
    <col min="83" max="83" width="29" bestFit="1" customWidth="1"/>
    <col min="84" max="85" width="26.875" bestFit="1" customWidth="1"/>
    <col min="86" max="86" width="31.375" bestFit="1" customWidth="1"/>
    <col min="87" max="87" width="32.5" bestFit="1" customWidth="1"/>
    <col min="88" max="89" width="26.25" bestFit="1" customWidth="1"/>
    <col min="90" max="90" width="30.75" bestFit="1" customWidth="1"/>
    <col min="91" max="91" width="31.875" bestFit="1" customWidth="1"/>
    <col min="92" max="93" width="15.75" bestFit="1" customWidth="1"/>
    <col min="94" max="94" width="20.25" bestFit="1" customWidth="1"/>
    <col min="95" max="95" width="21.5" bestFit="1" customWidth="1"/>
  </cols>
  <sheetData>
    <row r="1" spans="1:95" x14ac:dyDescent="0.2">
      <c r="A1" t="s">
        <v>29</v>
      </c>
      <c r="B1" t="s">
        <v>25</v>
      </c>
      <c r="C1" t="s">
        <v>28</v>
      </c>
      <c r="D1" t="s">
        <v>70</v>
      </c>
      <c r="E1" t="s">
        <v>71</v>
      </c>
      <c r="F1" t="s">
        <v>69</v>
      </c>
      <c r="G1" t="s">
        <v>78</v>
      </c>
      <c r="H1" t="s">
        <v>72</v>
      </c>
      <c r="I1" t="s">
        <v>73</v>
      </c>
      <c r="J1" t="s">
        <v>74</v>
      </c>
      <c r="K1" t="s">
        <v>79</v>
      </c>
      <c r="L1" t="s">
        <v>75</v>
      </c>
      <c r="M1" t="s">
        <v>76</v>
      </c>
      <c r="N1" t="s">
        <v>77</v>
      </c>
      <c r="O1" t="s">
        <v>80</v>
      </c>
      <c r="P1" t="s">
        <v>81</v>
      </c>
      <c r="Q1" t="s">
        <v>82</v>
      </c>
      <c r="R1" t="s">
        <v>83</v>
      </c>
      <c r="S1" s="9" t="s">
        <v>84</v>
      </c>
      <c r="T1" t="s">
        <v>85</v>
      </c>
      <c r="U1" t="s">
        <v>86</v>
      </c>
      <c r="V1" t="s">
        <v>87</v>
      </c>
      <c r="W1" s="9" t="s">
        <v>88</v>
      </c>
      <c r="X1" t="s">
        <v>89</v>
      </c>
      <c r="Y1" t="s">
        <v>90</v>
      </c>
      <c r="Z1" t="s">
        <v>91</v>
      </c>
      <c r="AA1" s="9" t="s">
        <v>92</v>
      </c>
      <c r="AB1" t="s">
        <v>93</v>
      </c>
      <c r="AC1" t="s">
        <v>94</v>
      </c>
      <c r="AD1" t="s">
        <v>95</v>
      </c>
      <c r="AE1" s="9" t="s">
        <v>96</v>
      </c>
      <c r="AF1" t="s">
        <v>97</v>
      </c>
      <c r="AG1" t="s">
        <v>98</v>
      </c>
      <c r="AH1" t="s">
        <v>99</v>
      </c>
      <c r="AI1" s="9" t="s">
        <v>100</v>
      </c>
      <c r="AJ1" t="s">
        <v>101</v>
      </c>
      <c r="AK1" t="s">
        <v>102</v>
      </c>
      <c r="AL1" t="s">
        <v>103</v>
      </c>
      <c r="AM1" s="9" t="s">
        <v>104</v>
      </c>
      <c r="AN1" t="s">
        <v>105</v>
      </c>
      <c r="AO1" t="s">
        <v>106</v>
      </c>
      <c r="AP1" t="s">
        <v>107</v>
      </c>
      <c r="AQ1" s="9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114</v>
      </c>
      <c r="AX1" t="s">
        <v>115</v>
      </c>
      <c r="AY1" t="s">
        <v>116</v>
      </c>
      <c r="AZ1" t="s">
        <v>117</v>
      </c>
      <c r="BA1" t="s">
        <v>118</v>
      </c>
      <c r="BB1" t="s">
        <v>119</v>
      </c>
      <c r="BC1" t="s">
        <v>120</v>
      </c>
      <c r="BD1" t="s">
        <v>121</v>
      </c>
      <c r="BE1" t="s">
        <v>122</v>
      </c>
      <c r="BF1" t="s">
        <v>123</v>
      </c>
      <c r="BG1" t="s">
        <v>124</v>
      </c>
      <c r="BH1" t="s">
        <v>125</v>
      </c>
      <c r="BI1" t="s">
        <v>126</v>
      </c>
      <c r="BJ1" t="s">
        <v>127</v>
      </c>
      <c r="BK1" t="s">
        <v>128</v>
      </c>
      <c r="BL1" t="s">
        <v>129</v>
      </c>
      <c r="BM1" t="s">
        <v>130</v>
      </c>
      <c r="BN1" t="s">
        <v>131</v>
      </c>
      <c r="BO1" t="s">
        <v>132</v>
      </c>
      <c r="BP1" t="s">
        <v>133</v>
      </c>
      <c r="BQ1" t="s">
        <v>134</v>
      </c>
      <c r="BR1" t="s">
        <v>135</v>
      </c>
      <c r="BS1" s="9" t="s">
        <v>136</v>
      </c>
      <c r="BT1" t="s">
        <v>137</v>
      </c>
      <c r="BU1" t="s">
        <v>138</v>
      </c>
      <c r="BV1" t="s">
        <v>139</v>
      </c>
      <c r="BW1" s="9" t="s">
        <v>140</v>
      </c>
      <c r="BX1" t="s">
        <v>141</v>
      </c>
      <c r="BY1" t="s">
        <v>142</v>
      </c>
      <c r="BZ1" t="s">
        <v>143</v>
      </c>
      <c r="CA1" s="9" t="s">
        <v>144</v>
      </c>
      <c r="CB1" t="s">
        <v>145</v>
      </c>
      <c r="CC1" t="s">
        <v>146</v>
      </c>
      <c r="CD1" t="s">
        <v>147</v>
      </c>
      <c r="CE1" s="9" t="s">
        <v>148</v>
      </c>
      <c r="CF1" t="s">
        <v>149</v>
      </c>
      <c r="CG1" t="s">
        <v>150</v>
      </c>
      <c r="CH1" t="s">
        <v>151</v>
      </c>
      <c r="CI1" t="s">
        <v>152</v>
      </c>
      <c r="CJ1" t="s">
        <v>153</v>
      </c>
      <c r="CK1" t="s">
        <v>154</v>
      </c>
      <c r="CL1" t="s">
        <v>155</v>
      </c>
      <c r="CM1" t="s">
        <v>156</v>
      </c>
      <c r="CN1" t="s">
        <v>157</v>
      </c>
      <c r="CO1" t="s">
        <v>158</v>
      </c>
      <c r="CP1" t="s">
        <v>159</v>
      </c>
      <c r="CQ1" s="9" t="s">
        <v>160</v>
      </c>
    </row>
    <row r="2" spans="1:95" x14ac:dyDescent="0.2">
      <c r="A2" t="s">
        <v>10</v>
      </c>
      <c r="B2" t="s">
        <v>26</v>
      </c>
      <c r="C2" s="1">
        <v>3</v>
      </c>
      <c r="D2">
        <v>0</v>
      </c>
      <c r="E2">
        <v>1</v>
      </c>
      <c r="F2" s="2">
        <f>(D2-E2)/4</f>
        <v>-0.25</v>
      </c>
      <c r="G2" s="2">
        <f t="shared" ref="G2:G33" si="0">F2/C2</f>
        <v>-8.3333333333333329E-2</v>
      </c>
      <c r="H2">
        <v>2</v>
      </c>
      <c r="I2">
        <v>1</v>
      </c>
      <c r="J2" s="2">
        <f>(H2-I2)/4</f>
        <v>0.25</v>
      </c>
      <c r="K2" s="2">
        <f>J2/C2</f>
        <v>8.3333333333333329E-2</v>
      </c>
      <c r="L2">
        <v>1</v>
      </c>
      <c r="M2">
        <v>1</v>
      </c>
      <c r="N2" s="2">
        <f>(L2-M2)/4</f>
        <v>0</v>
      </c>
      <c r="O2" s="2">
        <f>N2/C2</f>
        <v>0</v>
      </c>
      <c r="P2">
        <v>1</v>
      </c>
      <c r="Q2">
        <v>1</v>
      </c>
      <c r="R2" s="2">
        <f>(P2-Q2)/4</f>
        <v>0</v>
      </c>
      <c r="S2" s="2">
        <f>R2/C2</f>
        <v>0</v>
      </c>
      <c r="T2">
        <v>2</v>
      </c>
      <c r="U2">
        <v>0</v>
      </c>
      <c r="V2" s="2">
        <f>(T2-U2)/4</f>
        <v>0.5</v>
      </c>
      <c r="W2" s="2">
        <f>V2/C2</f>
        <v>0.16666666666666666</v>
      </c>
      <c r="X2">
        <v>2</v>
      </c>
      <c r="Y2">
        <v>1</v>
      </c>
      <c r="Z2" s="2">
        <f>(X2-Y2)/4</f>
        <v>0.25</v>
      </c>
      <c r="AA2" s="2">
        <f>Z2/C2</f>
        <v>8.3333333333333329E-2</v>
      </c>
      <c r="AB2">
        <v>2</v>
      </c>
      <c r="AC2">
        <v>1</v>
      </c>
      <c r="AD2" s="2">
        <f>(AB2-AC2)/4</f>
        <v>0.25</v>
      </c>
      <c r="AE2" s="2">
        <f>AD2/C2</f>
        <v>8.3333333333333329E-2</v>
      </c>
      <c r="AF2">
        <v>2</v>
      </c>
      <c r="AG2">
        <v>1</v>
      </c>
      <c r="AH2" s="2">
        <f>(AF2-AG2)/4</f>
        <v>0.25</v>
      </c>
      <c r="AI2" s="2">
        <f>AH2/C2</f>
        <v>8.3333333333333329E-2</v>
      </c>
      <c r="AJ2">
        <v>2</v>
      </c>
      <c r="AK2">
        <v>2</v>
      </c>
      <c r="AL2" s="2">
        <f>(AJ2-AK2)/4</f>
        <v>0</v>
      </c>
      <c r="AM2" s="2">
        <f>AL2/C2</f>
        <v>0</v>
      </c>
      <c r="AN2">
        <v>1</v>
      </c>
      <c r="AO2">
        <v>0</v>
      </c>
      <c r="AP2" s="2">
        <f>(AN2-AO2)/4</f>
        <v>0.25</v>
      </c>
      <c r="AQ2" s="2">
        <f>AP2/C2</f>
        <v>8.3333333333333329E-2</v>
      </c>
      <c r="AR2">
        <v>0</v>
      </c>
      <c r="AS2">
        <v>1</v>
      </c>
      <c r="AT2" s="2">
        <f>(AR2-AS2)/4</f>
        <v>-0.25</v>
      </c>
      <c r="AU2" s="2">
        <f>AT2/C2</f>
        <v>-8.3333333333333329E-2</v>
      </c>
      <c r="AV2">
        <v>2</v>
      </c>
      <c r="AW2">
        <v>1</v>
      </c>
      <c r="AX2" s="2">
        <f>(AV2-AW2)/4</f>
        <v>0.25</v>
      </c>
      <c r="AY2" s="2">
        <f>AX2/C2</f>
        <v>8.3333333333333329E-2</v>
      </c>
      <c r="AZ2">
        <v>0</v>
      </c>
      <c r="BA2">
        <v>0</v>
      </c>
      <c r="BB2" s="2">
        <f>(AZ2-BA2)/4</f>
        <v>0</v>
      </c>
      <c r="BC2" s="2">
        <f>BB2/C2</f>
        <v>0</v>
      </c>
      <c r="BD2">
        <v>1</v>
      </c>
      <c r="BE2">
        <v>0</v>
      </c>
      <c r="BF2" s="2">
        <f>(BD2-BE2)/4</f>
        <v>0.25</v>
      </c>
      <c r="BG2" s="2">
        <f>BF2/C2</f>
        <v>8.3333333333333329E-2</v>
      </c>
      <c r="BH2">
        <v>1</v>
      </c>
      <c r="BI2">
        <v>1</v>
      </c>
      <c r="BJ2" s="2">
        <f>(BH2-BI2)/4</f>
        <v>0</v>
      </c>
      <c r="BK2" s="2">
        <f>BJ2/C2</f>
        <v>0</v>
      </c>
      <c r="BL2">
        <v>1</v>
      </c>
      <c r="BM2">
        <v>1</v>
      </c>
      <c r="BN2" s="2">
        <f>(BL2-BM2)/4</f>
        <v>0</v>
      </c>
      <c r="BO2" s="2">
        <f>BN2/C2</f>
        <v>0</v>
      </c>
      <c r="BP2">
        <v>2</v>
      </c>
      <c r="BQ2">
        <v>0</v>
      </c>
      <c r="BR2" s="2">
        <f>(BP2-BQ2)/4</f>
        <v>0.5</v>
      </c>
      <c r="BS2" s="2">
        <f>BR2/C2</f>
        <v>0.16666666666666666</v>
      </c>
      <c r="BT2">
        <v>0</v>
      </c>
      <c r="BU2">
        <v>0</v>
      </c>
      <c r="BV2" s="2">
        <f>(BT2-BU2)/4</f>
        <v>0</v>
      </c>
      <c r="BW2" s="2">
        <f>BV2/C2</f>
        <v>0</v>
      </c>
      <c r="BX2">
        <v>3</v>
      </c>
      <c r="BY2">
        <v>1</v>
      </c>
      <c r="BZ2" s="2">
        <f>(BX2-BY2)/4</f>
        <v>0.5</v>
      </c>
      <c r="CA2" s="2">
        <f>BZ2/C2</f>
        <v>0.16666666666666666</v>
      </c>
      <c r="CB2">
        <v>0</v>
      </c>
      <c r="CC2">
        <v>0</v>
      </c>
      <c r="CD2" s="2">
        <f>(CB2-CC2)/4</f>
        <v>0</v>
      </c>
      <c r="CE2" s="2">
        <f>CD2/C2</f>
        <v>0</v>
      </c>
      <c r="CF2">
        <v>0</v>
      </c>
      <c r="CG2">
        <v>0</v>
      </c>
      <c r="CH2" s="2">
        <f>(CF2-CG2)/4</f>
        <v>0</v>
      </c>
      <c r="CI2" s="2">
        <f>CH2/C2</f>
        <v>0</v>
      </c>
      <c r="CJ2">
        <v>4</v>
      </c>
      <c r="CK2">
        <v>4</v>
      </c>
      <c r="CL2" s="2">
        <f>(CJ2-CK2)/4</f>
        <v>0</v>
      </c>
      <c r="CM2" s="2">
        <f>CL2/C2</f>
        <v>0</v>
      </c>
      <c r="CN2">
        <f>SUM(D2,H2,L2,P2,T2,X2,AB2,AF2,AJ2,AN2,AR2,AV2,AZ2,BD2,BH2,BL2,BP2,BT2,BX2,CB2,CF2,CJ2)</f>
        <v>29</v>
      </c>
      <c r="CO2">
        <f>SUM(E2,I2,M2,Q2,U2,Y2,AC2,AG2,AK2,AO2,AS2,AW2,BA2,BE2,BI2,BM2,BQ2,BU2,BY2,CC2,CG2,CK2)</f>
        <v>18</v>
      </c>
      <c r="CP2" s="2">
        <f>(CN2-CO2)/(4*22)</f>
        <v>0.125</v>
      </c>
      <c r="CQ2" s="2">
        <f>CP2/C2</f>
        <v>4.1666666666666664E-2</v>
      </c>
    </row>
    <row r="3" spans="1:95" x14ac:dyDescent="0.2">
      <c r="A3" t="s">
        <v>12</v>
      </c>
      <c r="B3" t="s">
        <v>26</v>
      </c>
      <c r="C3" s="1">
        <v>2.7</v>
      </c>
      <c r="D3">
        <v>3</v>
      </c>
      <c r="E3">
        <v>3</v>
      </c>
      <c r="F3" s="2">
        <f>(D3-E3)/4</f>
        <v>0</v>
      </c>
      <c r="G3" s="2">
        <f t="shared" si="0"/>
        <v>0</v>
      </c>
      <c r="H3">
        <v>4</v>
      </c>
      <c r="I3">
        <v>4</v>
      </c>
      <c r="J3" s="2">
        <f t="shared" ref="J3:J51" si="1">(H3-I3)/4</f>
        <v>0</v>
      </c>
      <c r="K3" s="2">
        <f t="shared" ref="K3:K51" si="2">J3/C3</f>
        <v>0</v>
      </c>
      <c r="L3">
        <v>1</v>
      </c>
      <c r="M3">
        <v>0</v>
      </c>
      <c r="N3" s="2">
        <f t="shared" ref="N3:N51" si="3">(L3-M3)/4</f>
        <v>0.25</v>
      </c>
      <c r="O3" s="2">
        <f t="shared" ref="O3:O51" si="4">N3/C3</f>
        <v>9.2592592592592587E-2</v>
      </c>
      <c r="P3">
        <v>2</v>
      </c>
      <c r="Q3">
        <v>1</v>
      </c>
      <c r="R3" s="2">
        <f t="shared" ref="R3:R51" si="5">(P3-Q3)/4</f>
        <v>0.25</v>
      </c>
      <c r="S3" s="2">
        <f t="shared" ref="S3:S51" si="6">R3/C3</f>
        <v>9.2592592592592587E-2</v>
      </c>
      <c r="T3">
        <v>1</v>
      </c>
      <c r="U3">
        <v>0</v>
      </c>
      <c r="V3" s="2">
        <f t="shared" ref="V3:V51" si="7">(T3-U3)/4</f>
        <v>0.25</v>
      </c>
      <c r="W3" s="2">
        <f t="shared" ref="W3:W51" si="8">V3/C3</f>
        <v>9.2592592592592587E-2</v>
      </c>
      <c r="X3">
        <v>3</v>
      </c>
      <c r="Y3">
        <v>1</v>
      </c>
      <c r="Z3" s="2">
        <f t="shared" ref="Z3:Z51" si="9">(X3-Y3)/4</f>
        <v>0.5</v>
      </c>
      <c r="AA3" s="2">
        <f t="shared" ref="AA3:AA51" si="10">Z3/C3</f>
        <v>0.18518518518518517</v>
      </c>
      <c r="AB3">
        <v>2</v>
      </c>
      <c r="AC3">
        <v>1</v>
      </c>
      <c r="AD3" s="2">
        <f t="shared" ref="AD3:AD51" si="11">(AB3-AC3)/4</f>
        <v>0.25</v>
      </c>
      <c r="AE3" s="2">
        <f t="shared" ref="AE3:AE51" si="12">AD3/C3</f>
        <v>9.2592592592592587E-2</v>
      </c>
      <c r="AF3">
        <v>2</v>
      </c>
      <c r="AG3">
        <v>0</v>
      </c>
      <c r="AH3" s="2">
        <f t="shared" ref="AH3:AH51" si="13">(AF3-AG3)/4</f>
        <v>0.5</v>
      </c>
      <c r="AI3" s="2">
        <f t="shared" ref="AI3:AI51" si="14">AH3/C3</f>
        <v>0.18518518518518517</v>
      </c>
      <c r="AJ3">
        <v>1</v>
      </c>
      <c r="AK3">
        <v>1</v>
      </c>
      <c r="AL3" s="2">
        <f t="shared" ref="AL3:AL51" si="15">(AJ3-AK3)/4</f>
        <v>0</v>
      </c>
      <c r="AM3" s="2">
        <f t="shared" ref="AM3:AM51" si="16">AL3/C3</f>
        <v>0</v>
      </c>
      <c r="AN3">
        <v>0</v>
      </c>
      <c r="AO3">
        <v>0</v>
      </c>
      <c r="AP3" s="2">
        <f t="shared" ref="AP3:AP51" si="17">(AN3-AO3)/4</f>
        <v>0</v>
      </c>
      <c r="AQ3" s="2">
        <f t="shared" ref="AQ3:AQ51" si="18">AP3/C3</f>
        <v>0</v>
      </c>
      <c r="AR3">
        <v>1</v>
      </c>
      <c r="AS3">
        <v>0</v>
      </c>
      <c r="AT3" s="2">
        <f t="shared" ref="AT3:AT51" si="19">(AR3-AS3)/4</f>
        <v>0.25</v>
      </c>
      <c r="AU3" s="2">
        <f t="shared" ref="AU3:AU51" si="20">AT3/C3</f>
        <v>9.2592592592592587E-2</v>
      </c>
      <c r="AV3">
        <v>2</v>
      </c>
      <c r="AW3">
        <v>2</v>
      </c>
      <c r="AX3" s="2">
        <f t="shared" ref="AX3:AX51" si="21">(AV3-AW3)/4</f>
        <v>0</v>
      </c>
      <c r="AY3" s="2">
        <f t="shared" ref="AY3:AY51" si="22">AX3/C3</f>
        <v>0</v>
      </c>
      <c r="AZ3">
        <v>0</v>
      </c>
      <c r="BA3">
        <v>0</v>
      </c>
      <c r="BB3" s="2">
        <f t="shared" ref="BB3:BB51" si="23">(AZ3-BA3)/4</f>
        <v>0</v>
      </c>
      <c r="BC3" s="2">
        <f t="shared" ref="BC3:BC51" si="24">BB3/C3</f>
        <v>0</v>
      </c>
      <c r="BD3">
        <v>1</v>
      </c>
      <c r="BE3">
        <v>0</v>
      </c>
      <c r="BF3" s="2">
        <f t="shared" ref="BF3:BF51" si="25">(BD3-BE3)/4</f>
        <v>0.25</v>
      </c>
      <c r="BG3" s="2">
        <f t="shared" ref="BG3:BG51" si="26">BF3/C3</f>
        <v>9.2592592592592587E-2</v>
      </c>
      <c r="BH3">
        <v>3</v>
      </c>
      <c r="BI3">
        <v>2</v>
      </c>
      <c r="BJ3" s="2">
        <f t="shared" ref="BJ3:BJ51" si="27">(BH3-BI3)/4</f>
        <v>0.25</v>
      </c>
      <c r="BK3" s="2">
        <f t="shared" ref="BK3:BK51" si="28">BJ3/C3</f>
        <v>9.2592592592592587E-2</v>
      </c>
      <c r="BL3">
        <v>4</v>
      </c>
      <c r="BM3">
        <v>4</v>
      </c>
      <c r="BN3" s="2">
        <f t="shared" ref="BN3:BN51" si="29">(BL3-BM3)/4</f>
        <v>0</v>
      </c>
      <c r="BO3" s="2">
        <f t="shared" ref="BO3:BO51" si="30">BN3/C3</f>
        <v>0</v>
      </c>
      <c r="BP3">
        <v>3</v>
      </c>
      <c r="BQ3">
        <v>2</v>
      </c>
      <c r="BR3" s="2">
        <f t="shared" ref="BR3:BR51" si="31">(BP3-BQ3)/4</f>
        <v>0.25</v>
      </c>
      <c r="BS3" s="2">
        <f t="shared" ref="BS3:BS51" si="32">BR3/C3</f>
        <v>9.2592592592592587E-2</v>
      </c>
      <c r="BT3">
        <v>0</v>
      </c>
      <c r="BU3">
        <v>0</v>
      </c>
      <c r="BV3" s="2">
        <f t="shared" ref="BV3:BV51" si="33">(BT3-BU3)/4</f>
        <v>0</v>
      </c>
      <c r="BW3" s="2">
        <f t="shared" ref="BW3:BW51" si="34">BV3/C3</f>
        <v>0</v>
      </c>
      <c r="BX3">
        <v>4</v>
      </c>
      <c r="BY3">
        <v>3</v>
      </c>
      <c r="BZ3" s="2">
        <f t="shared" ref="BZ3:BZ51" si="35">(BX3-BY3)/4</f>
        <v>0.25</v>
      </c>
      <c r="CA3" s="2">
        <f t="shared" ref="CA3:CA51" si="36">BZ3/C3</f>
        <v>9.2592592592592587E-2</v>
      </c>
      <c r="CB3">
        <v>0</v>
      </c>
      <c r="CC3">
        <v>0</v>
      </c>
      <c r="CD3" s="2">
        <f t="shared" ref="CD3:CD51" si="37">(CB3-CC3)/4</f>
        <v>0</v>
      </c>
      <c r="CE3" s="2">
        <f t="shared" ref="CE3:CE51" si="38">CD3/C3</f>
        <v>0</v>
      </c>
      <c r="CF3">
        <v>0</v>
      </c>
      <c r="CG3">
        <v>0</v>
      </c>
      <c r="CH3" s="2">
        <f t="shared" ref="CH3:CH51" si="39">(CF3-CG3)/4</f>
        <v>0</v>
      </c>
      <c r="CI3" s="2">
        <f t="shared" ref="CI3:CI51" si="40">CH3/C3</f>
        <v>0</v>
      </c>
      <c r="CJ3">
        <v>4</v>
      </c>
      <c r="CK3">
        <v>3</v>
      </c>
      <c r="CL3" s="2">
        <f t="shared" ref="CL3:CL51" si="41">(CJ3-CK3)/4</f>
        <v>0.25</v>
      </c>
      <c r="CM3" s="2">
        <f t="shared" ref="CM3:CM51" si="42">CL3/C3</f>
        <v>9.2592592592592587E-2</v>
      </c>
      <c r="CN3">
        <f t="shared" ref="CN3:CN51" si="43">SUM(D3,H3,L3,P3,T3,X3,AB3,AF3,AJ3,AN3,AR3,AV3,AZ3,BD3,BH3,BL3,BP3,BT3,BX3,CB3,CF3,CJ3)</f>
        <v>41</v>
      </c>
      <c r="CO3">
        <f t="shared" ref="CO3:CO51" si="44">SUM(E3,I3,M3,Q3,U3,Y3,AC3,AG3,AK3,AO3,AS3,AW3,BA3,BE3,BI3,BM3,BQ3,BU3,BY3,CC3,CG3,CK3)</f>
        <v>27</v>
      </c>
      <c r="CP3" s="2">
        <f t="shared" ref="CP3:CP51" si="45">(CN3-CO3)/(4*22)</f>
        <v>0.15909090909090909</v>
      </c>
      <c r="CQ3" s="2">
        <f t="shared" ref="CQ3:CQ51" si="46">CP3/C3</f>
        <v>5.8922558922558918E-2</v>
      </c>
    </row>
    <row r="4" spans="1:95" x14ac:dyDescent="0.2">
      <c r="A4" t="s">
        <v>3</v>
      </c>
      <c r="B4" t="s">
        <v>26</v>
      </c>
      <c r="C4" s="1">
        <v>2.2999999999999998</v>
      </c>
      <c r="D4">
        <v>0</v>
      </c>
      <c r="E4">
        <v>0</v>
      </c>
      <c r="F4" s="2">
        <f t="shared" ref="F4:F51" si="47">(D4-E4)/4</f>
        <v>0</v>
      </c>
      <c r="G4" s="2">
        <f t="shared" si="0"/>
        <v>0</v>
      </c>
      <c r="H4">
        <v>2</v>
      </c>
      <c r="I4">
        <v>2</v>
      </c>
      <c r="J4" s="2">
        <f t="shared" si="1"/>
        <v>0</v>
      </c>
      <c r="K4" s="2">
        <f t="shared" si="2"/>
        <v>0</v>
      </c>
      <c r="L4">
        <v>0</v>
      </c>
      <c r="M4">
        <v>0</v>
      </c>
      <c r="N4" s="2">
        <f t="shared" si="3"/>
        <v>0</v>
      </c>
      <c r="O4" s="2">
        <f t="shared" si="4"/>
        <v>0</v>
      </c>
      <c r="P4">
        <v>0</v>
      </c>
      <c r="Q4">
        <v>0</v>
      </c>
      <c r="R4" s="2">
        <f t="shared" si="5"/>
        <v>0</v>
      </c>
      <c r="S4" s="2">
        <f t="shared" si="6"/>
        <v>0</v>
      </c>
      <c r="T4">
        <v>1</v>
      </c>
      <c r="U4">
        <v>1</v>
      </c>
      <c r="V4" s="2">
        <f t="shared" si="7"/>
        <v>0</v>
      </c>
      <c r="W4" s="2">
        <f t="shared" si="8"/>
        <v>0</v>
      </c>
      <c r="X4">
        <v>3</v>
      </c>
      <c r="Y4">
        <v>1</v>
      </c>
      <c r="Z4" s="2">
        <f t="shared" si="9"/>
        <v>0.5</v>
      </c>
      <c r="AA4" s="2">
        <f t="shared" si="10"/>
        <v>0.21739130434782611</v>
      </c>
      <c r="AB4">
        <v>1</v>
      </c>
      <c r="AC4">
        <v>0</v>
      </c>
      <c r="AD4" s="2">
        <f t="shared" si="11"/>
        <v>0.25</v>
      </c>
      <c r="AE4" s="2">
        <f t="shared" si="12"/>
        <v>0.10869565217391305</v>
      </c>
      <c r="AF4">
        <v>1</v>
      </c>
      <c r="AG4">
        <v>0</v>
      </c>
      <c r="AH4" s="2">
        <f t="shared" si="13"/>
        <v>0.25</v>
      </c>
      <c r="AI4" s="2">
        <f t="shared" si="14"/>
        <v>0.10869565217391305</v>
      </c>
      <c r="AJ4">
        <v>1</v>
      </c>
      <c r="AK4">
        <v>0</v>
      </c>
      <c r="AL4" s="2">
        <f t="shared" si="15"/>
        <v>0.25</v>
      </c>
      <c r="AM4" s="2">
        <f t="shared" si="16"/>
        <v>0.10869565217391305</v>
      </c>
      <c r="AN4">
        <v>1</v>
      </c>
      <c r="AO4">
        <v>0</v>
      </c>
      <c r="AP4" s="2">
        <f t="shared" si="17"/>
        <v>0.25</v>
      </c>
      <c r="AQ4" s="2">
        <f t="shared" si="18"/>
        <v>0.10869565217391305</v>
      </c>
      <c r="AR4">
        <v>0</v>
      </c>
      <c r="AS4">
        <v>0</v>
      </c>
      <c r="AT4" s="2">
        <f t="shared" si="19"/>
        <v>0</v>
      </c>
      <c r="AU4" s="2">
        <f t="shared" si="20"/>
        <v>0</v>
      </c>
      <c r="AV4">
        <v>0</v>
      </c>
      <c r="AW4">
        <v>0</v>
      </c>
      <c r="AX4" s="2">
        <f t="shared" si="21"/>
        <v>0</v>
      </c>
      <c r="AY4" s="2">
        <f t="shared" si="22"/>
        <v>0</v>
      </c>
      <c r="AZ4">
        <v>0</v>
      </c>
      <c r="BA4">
        <v>0</v>
      </c>
      <c r="BB4" s="2">
        <f t="shared" si="23"/>
        <v>0</v>
      </c>
      <c r="BC4" s="2">
        <f t="shared" si="24"/>
        <v>0</v>
      </c>
      <c r="BD4">
        <v>2</v>
      </c>
      <c r="BE4">
        <v>1</v>
      </c>
      <c r="BF4" s="2">
        <f t="shared" si="25"/>
        <v>0.25</v>
      </c>
      <c r="BG4" s="2">
        <f t="shared" si="26"/>
        <v>0.10869565217391305</v>
      </c>
      <c r="BH4">
        <v>0</v>
      </c>
      <c r="BI4">
        <v>0</v>
      </c>
      <c r="BJ4" s="2">
        <f t="shared" si="27"/>
        <v>0</v>
      </c>
      <c r="BK4" s="2">
        <f t="shared" si="28"/>
        <v>0</v>
      </c>
      <c r="BL4">
        <v>2</v>
      </c>
      <c r="BM4">
        <v>1</v>
      </c>
      <c r="BN4" s="2">
        <f t="shared" si="29"/>
        <v>0.25</v>
      </c>
      <c r="BO4" s="2">
        <f t="shared" si="30"/>
        <v>0.10869565217391305</v>
      </c>
      <c r="BP4">
        <v>0</v>
      </c>
      <c r="BQ4">
        <v>0</v>
      </c>
      <c r="BR4" s="2">
        <f t="shared" si="31"/>
        <v>0</v>
      </c>
      <c r="BS4" s="2">
        <f t="shared" si="32"/>
        <v>0</v>
      </c>
      <c r="BT4">
        <v>0</v>
      </c>
      <c r="BU4">
        <v>0</v>
      </c>
      <c r="BV4" s="2">
        <f t="shared" si="33"/>
        <v>0</v>
      </c>
      <c r="BW4" s="2">
        <f t="shared" si="34"/>
        <v>0</v>
      </c>
      <c r="BX4">
        <v>0</v>
      </c>
      <c r="BY4">
        <v>0</v>
      </c>
      <c r="BZ4" s="2">
        <f t="shared" si="35"/>
        <v>0</v>
      </c>
      <c r="CA4" s="2">
        <f t="shared" si="36"/>
        <v>0</v>
      </c>
      <c r="CB4">
        <v>3</v>
      </c>
      <c r="CC4">
        <v>0</v>
      </c>
      <c r="CD4" s="2">
        <f t="shared" si="37"/>
        <v>0.75</v>
      </c>
      <c r="CE4" s="2">
        <f t="shared" si="38"/>
        <v>0.32608695652173914</v>
      </c>
      <c r="CF4">
        <v>0</v>
      </c>
      <c r="CG4">
        <v>0</v>
      </c>
      <c r="CH4" s="2">
        <f t="shared" si="39"/>
        <v>0</v>
      </c>
      <c r="CI4" s="2">
        <f t="shared" si="40"/>
        <v>0</v>
      </c>
      <c r="CJ4">
        <v>4</v>
      </c>
      <c r="CK4">
        <v>1</v>
      </c>
      <c r="CL4" s="2">
        <f t="shared" si="41"/>
        <v>0.75</v>
      </c>
      <c r="CM4" s="2">
        <f t="shared" si="42"/>
        <v>0.32608695652173914</v>
      </c>
      <c r="CN4">
        <f t="shared" si="43"/>
        <v>21</v>
      </c>
      <c r="CO4">
        <f t="shared" si="44"/>
        <v>7</v>
      </c>
      <c r="CP4" s="2">
        <f t="shared" si="45"/>
        <v>0.15909090909090909</v>
      </c>
      <c r="CQ4" s="2">
        <f t="shared" si="46"/>
        <v>6.9169960474308304E-2</v>
      </c>
    </row>
    <row r="5" spans="1:95" x14ac:dyDescent="0.2">
      <c r="A5" t="s">
        <v>0</v>
      </c>
      <c r="B5" t="s">
        <v>26</v>
      </c>
      <c r="C5" s="1">
        <v>2.2999999999999998</v>
      </c>
      <c r="D5">
        <v>0</v>
      </c>
      <c r="E5">
        <v>0</v>
      </c>
      <c r="F5" s="2">
        <f t="shared" si="47"/>
        <v>0</v>
      </c>
      <c r="G5" s="2">
        <f t="shared" si="0"/>
        <v>0</v>
      </c>
      <c r="H5">
        <v>0</v>
      </c>
      <c r="I5">
        <v>0</v>
      </c>
      <c r="J5" s="2">
        <f t="shared" si="1"/>
        <v>0</v>
      </c>
      <c r="K5" s="2">
        <f t="shared" si="2"/>
        <v>0</v>
      </c>
      <c r="L5">
        <v>1</v>
      </c>
      <c r="M5">
        <v>0</v>
      </c>
      <c r="N5" s="2">
        <f t="shared" si="3"/>
        <v>0.25</v>
      </c>
      <c r="O5" s="2">
        <f t="shared" si="4"/>
        <v>0.10869565217391305</v>
      </c>
      <c r="P5">
        <v>0</v>
      </c>
      <c r="Q5">
        <v>0</v>
      </c>
      <c r="R5" s="2">
        <f t="shared" si="5"/>
        <v>0</v>
      </c>
      <c r="S5" s="2">
        <f t="shared" si="6"/>
        <v>0</v>
      </c>
      <c r="T5">
        <v>0</v>
      </c>
      <c r="U5">
        <v>0</v>
      </c>
      <c r="V5" s="2">
        <f t="shared" si="7"/>
        <v>0</v>
      </c>
      <c r="W5" s="2">
        <f t="shared" si="8"/>
        <v>0</v>
      </c>
      <c r="X5">
        <v>1</v>
      </c>
      <c r="Y5">
        <v>0</v>
      </c>
      <c r="Z5" s="2">
        <f t="shared" si="9"/>
        <v>0.25</v>
      </c>
      <c r="AA5" s="2">
        <f t="shared" si="10"/>
        <v>0.10869565217391305</v>
      </c>
      <c r="AB5">
        <v>1</v>
      </c>
      <c r="AC5">
        <v>0</v>
      </c>
      <c r="AD5" s="2">
        <f t="shared" si="11"/>
        <v>0.25</v>
      </c>
      <c r="AE5" s="2">
        <f t="shared" si="12"/>
        <v>0.10869565217391305</v>
      </c>
      <c r="AF5">
        <v>1</v>
      </c>
      <c r="AG5">
        <v>0</v>
      </c>
      <c r="AH5" s="2">
        <f t="shared" si="13"/>
        <v>0.25</v>
      </c>
      <c r="AI5" s="2">
        <f t="shared" si="14"/>
        <v>0.10869565217391305</v>
      </c>
      <c r="AJ5">
        <v>2</v>
      </c>
      <c r="AK5">
        <v>0</v>
      </c>
      <c r="AL5" s="2">
        <f t="shared" si="15"/>
        <v>0.5</v>
      </c>
      <c r="AM5" s="2">
        <f t="shared" si="16"/>
        <v>0.21739130434782611</v>
      </c>
      <c r="AN5">
        <v>1</v>
      </c>
      <c r="AO5">
        <v>0</v>
      </c>
      <c r="AP5" s="2">
        <f t="shared" si="17"/>
        <v>0.25</v>
      </c>
      <c r="AQ5" s="2">
        <f t="shared" si="18"/>
        <v>0.10869565217391305</v>
      </c>
      <c r="AR5">
        <v>0</v>
      </c>
      <c r="AS5">
        <v>0</v>
      </c>
      <c r="AT5" s="2">
        <f t="shared" si="19"/>
        <v>0</v>
      </c>
      <c r="AU5" s="2">
        <f t="shared" si="20"/>
        <v>0</v>
      </c>
      <c r="AV5">
        <v>1</v>
      </c>
      <c r="AW5">
        <v>0</v>
      </c>
      <c r="AX5" s="2">
        <f t="shared" si="21"/>
        <v>0.25</v>
      </c>
      <c r="AY5" s="2">
        <f t="shared" si="22"/>
        <v>0.10869565217391305</v>
      </c>
      <c r="AZ5">
        <v>0</v>
      </c>
      <c r="BA5">
        <v>0</v>
      </c>
      <c r="BB5" s="2">
        <f t="shared" si="23"/>
        <v>0</v>
      </c>
      <c r="BC5" s="2">
        <f t="shared" si="24"/>
        <v>0</v>
      </c>
      <c r="BD5">
        <v>0</v>
      </c>
      <c r="BE5">
        <v>0</v>
      </c>
      <c r="BF5" s="2">
        <f t="shared" si="25"/>
        <v>0</v>
      </c>
      <c r="BG5" s="2">
        <f t="shared" si="26"/>
        <v>0</v>
      </c>
      <c r="BH5">
        <v>0</v>
      </c>
      <c r="BI5">
        <v>0</v>
      </c>
      <c r="BJ5" s="2">
        <f t="shared" si="27"/>
        <v>0</v>
      </c>
      <c r="BK5" s="2">
        <f t="shared" si="28"/>
        <v>0</v>
      </c>
      <c r="BL5">
        <v>1</v>
      </c>
      <c r="BM5">
        <v>0</v>
      </c>
      <c r="BN5" s="2">
        <f t="shared" si="29"/>
        <v>0.25</v>
      </c>
      <c r="BO5" s="2">
        <f t="shared" si="30"/>
        <v>0.10869565217391305</v>
      </c>
      <c r="BP5">
        <v>0</v>
      </c>
      <c r="BQ5">
        <v>0</v>
      </c>
      <c r="BR5" s="2">
        <f t="shared" si="31"/>
        <v>0</v>
      </c>
      <c r="BS5" s="2">
        <f t="shared" si="32"/>
        <v>0</v>
      </c>
      <c r="BT5">
        <v>0</v>
      </c>
      <c r="BU5">
        <v>0</v>
      </c>
      <c r="BV5" s="2">
        <f t="shared" si="33"/>
        <v>0</v>
      </c>
      <c r="BW5" s="2">
        <f t="shared" si="34"/>
        <v>0</v>
      </c>
      <c r="BX5">
        <v>0</v>
      </c>
      <c r="BY5">
        <v>0</v>
      </c>
      <c r="BZ5" s="2">
        <f t="shared" si="35"/>
        <v>0</v>
      </c>
      <c r="CA5" s="2">
        <f t="shared" si="36"/>
        <v>0</v>
      </c>
      <c r="CB5">
        <v>0</v>
      </c>
      <c r="CC5">
        <v>0</v>
      </c>
      <c r="CD5" s="2">
        <f t="shared" si="37"/>
        <v>0</v>
      </c>
      <c r="CE5" s="2">
        <f t="shared" si="38"/>
        <v>0</v>
      </c>
      <c r="CF5">
        <v>0</v>
      </c>
      <c r="CG5">
        <v>0</v>
      </c>
      <c r="CH5" s="2">
        <f t="shared" si="39"/>
        <v>0</v>
      </c>
      <c r="CI5" s="2">
        <f t="shared" si="40"/>
        <v>0</v>
      </c>
      <c r="CJ5">
        <v>0</v>
      </c>
      <c r="CK5">
        <v>0</v>
      </c>
      <c r="CL5" s="2">
        <f t="shared" si="41"/>
        <v>0</v>
      </c>
      <c r="CM5" s="2">
        <f t="shared" si="42"/>
        <v>0</v>
      </c>
      <c r="CN5">
        <f t="shared" si="43"/>
        <v>9</v>
      </c>
      <c r="CO5">
        <f t="shared" si="44"/>
        <v>0</v>
      </c>
      <c r="CP5" s="2">
        <f t="shared" si="45"/>
        <v>0.10227272727272728</v>
      </c>
      <c r="CQ5" s="2">
        <f t="shared" si="46"/>
        <v>4.4466403162055343E-2</v>
      </c>
    </row>
    <row r="6" spans="1:95" x14ac:dyDescent="0.2">
      <c r="A6" t="s">
        <v>22</v>
      </c>
      <c r="B6" t="s">
        <v>26</v>
      </c>
      <c r="C6" s="1">
        <v>3.5</v>
      </c>
      <c r="D6">
        <v>1</v>
      </c>
      <c r="E6">
        <v>1</v>
      </c>
      <c r="F6" s="2">
        <f t="shared" si="47"/>
        <v>0</v>
      </c>
      <c r="G6" s="2">
        <f t="shared" si="0"/>
        <v>0</v>
      </c>
      <c r="H6">
        <v>0</v>
      </c>
      <c r="I6">
        <v>0</v>
      </c>
      <c r="J6" s="2">
        <f t="shared" si="1"/>
        <v>0</v>
      </c>
      <c r="K6" s="2">
        <f t="shared" si="2"/>
        <v>0</v>
      </c>
      <c r="L6">
        <v>1</v>
      </c>
      <c r="M6">
        <v>0</v>
      </c>
      <c r="N6" s="2">
        <f t="shared" si="3"/>
        <v>0.25</v>
      </c>
      <c r="O6" s="2">
        <f t="shared" si="4"/>
        <v>7.1428571428571425E-2</v>
      </c>
      <c r="P6">
        <v>0</v>
      </c>
      <c r="Q6">
        <v>0</v>
      </c>
      <c r="R6" s="2">
        <f t="shared" si="5"/>
        <v>0</v>
      </c>
      <c r="S6" s="2">
        <f t="shared" si="6"/>
        <v>0</v>
      </c>
      <c r="T6">
        <v>0</v>
      </c>
      <c r="U6">
        <v>0</v>
      </c>
      <c r="V6" s="2">
        <f t="shared" si="7"/>
        <v>0</v>
      </c>
      <c r="W6" s="2">
        <f t="shared" si="8"/>
        <v>0</v>
      </c>
      <c r="X6">
        <v>4</v>
      </c>
      <c r="Y6">
        <v>4</v>
      </c>
      <c r="Z6" s="2">
        <f t="shared" si="9"/>
        <v>0</v>
      </c>
      <c r="AA6" s="2">
        <f t="shared" si="10"/>
        <v>0</v>
      </c>
      <c r="AB6">
        <v>3</v>
      </c>
      <c r="AC6">
        <v>2</v>
      </c>
      <c r="AD6" s="2">
        <f t="shared" si="11"/>
        <v>0.25</v>
      </c>
      <c r="AE6" s="2">
        <f t="shared" si="12"/>
        <v>7.1428571428571425E-2</v>
      </c>
      <c r="AF6">
        <v>3</v>
      </c>
      <c r="AG6">
        <v>2</v>
      </c>
      <c r="AH6" s="2">
        <f t="shared" si="13"/>
        <v>0.25</v>
      </c>
      <c r="AI6" s="2">
        <f t="shared" si="14"/>
        <v>7.1428571428571425E-2</v>
      </c>
      <c r="AJ6">
        <v>1</v>
      </c>
      <c r="AK6">
        <v>0</v>
      </c>
      <c r="AL6" s="2">
        <f t="shared" si="15"/>
        <v>0.25</v>
      </c>
      <c r="AM6" s="2">
        <f t="shared" si="16"/>
        <v>7.1428571428571425E-2</v>
      </c>
      <c r="AN6">
        <v>1</v>
      </c>
      <c r="AO6">
        <v>1</v>
      </c>
      <c r="AP6" s="2">
        <f t="shared" si="17"/>
        <v>0</v>
      </c>
      <c r="AQ6" s="2">
        <f t="shared" si="18"/>
        <v>0</v>
      </c>
      <c r="AR6">
        <v>1</v>
      </c>
      <c r="AS6">
        <v>1</v>
      </c>
      <c r="AT6" s="2">
        <f t="shared" si="19"/>
        <v>0</v>
      </c>
      <c r="AU6" s="2">
        <f t="shared" si="20"/>
        <v>0</v>
      </c>
      <c r="AV6">
        <v>1</v>
      </c>
      <c r="AW6">
        <v>1</v>
      </c>
      <c r="AX6" s="2">
        <f t="shared" si="21"/>
        <v>0</v>
      </c>
      <c r="AY6" s="2">
        <f t="shared" si="22"/>
        <v>0</v>
      </c>
      <c r="AZ6">
        <v>0</v>
      </c>
      <c r="BA6">
        <v>0</v>
      </c>
      <c r="BB6" s="2">
        <f t="shared" si="23"/>
        <v>0</v>
      </c>
      <c r="BC6" s="2">
        <f t="shared" si="24"/>
        <v>0</v>
      </c>
      <c r="BD6">
        <v>0</v>
      </c>
      <c r="BE6">
        <v>0</v>
      </c>
      <c r="BF6" s="2">
        <f t="shared" si="25"/>
        <v>0</v>
      </c>
      <c r="BG6" s="2">
        <f t="shared" si="26"/>
        <v>0</v>
      </c>
      <c r="BH6">
        <v>0</v>
      </c>
      <c r="BI6">
        <v>0</v>
      </c>
      <c r="BJ6" s="2">
        <f t="shared" si="27"/>
        <v>0</v>
      </c>
      <c r="BK6" s="2">
        <f t="shared" si="28"/>
        <v>0</v>
      </c>
      <c r="BL6">
        <v>1</v>
      </c>
      <c r="BM6">
        <v>1</v>
      </c>
      <c r="BN6" s="2">
        <f t="shared" si="29"/>
        <v>0</v>
      </c>
      <c r="BO6" s="2">
        <f t="shared" si="30"/>
        <v>0</v>
      </c>
      <c r="BP6">
        <v>0</v>
      </c>
      <c r="BQ6">
        <v>0</v>
      </c>
      <c r="BR6" s="2">
        <f t="shared" si="31"/>
        <v>0</v>
      </c>
      <c r="BS6" s="2">
        <f t="shared" si="32"/>
        <v>0</v>
      </c>
      <c r="BT6">
        <v>0</v>
      </c>
      <c r="BU6">
        <v>0</v>
      </c>
      <c r="BV6" s="2">
        <f t="shared" si="33"/>
        <v>0</v>
      </c>
      <c r="BW6" s="2">
        <f t="shared" si="34"/>
        <v>0</v>
      </c>
      <c r="BX6">
        <v>2</v>
      </c>
      <c r="BY6">
        <v>1</v>
      </c>
      <c r="BZ6" s="2">
        <f t="shared" si="35"/>
        <v>0.25</v>
      </c>
      <c r="CA6" s="2">
        <f t="shared" si="36"/>
        <v>7.1428571428571425E-2</v>
      </c>
      <c r="CB6">
        <v>0</v>
      </c>
      <c r="CC6">
        <v>0</v>
      </c>
      <c r="CD6" s="2">
        <f t="shared" si="37"/>
        <v>0</v>
      </c>
      <c r="CE6" s="2">
        <f t="shared" si="38"/>
        <v>0</v>
      </c>
      <c r="CF6">
        <v>0</v>
      </c>
      <c r="CG6">
        <v>0</v>
      </c>
      <c r="CH6" s="2">
        <f t="shared" si="39"/>
        <v>0</v>
      </c>
      <c r="CI6" s="2">
        <f t="shared" si="40"/>
        <v>0</v>
      </c>
      <c r="CJ6">
        <v>4</v>
      </c>
      <c r="CK6">
        <v>1</v>
      </c>
      <c r="CL6" s="2">
        <f t="shared" si="41"/>
        <v>0.75</v>
      </c>
      <c r="CM6" s="2">
        <f t="shared" si="42"/>
        <v>0.21428571428571427</v>
      </c>
      <c r="CN6">
        <f t="shared" si="43"/>
        <v>23</v>
      </c>
      <c r="CO6">
        <f t="shared" si="44"/>
        <v>15</v>
      </c>
      <c r="CP6" s="2">
        <f t="shared" si="45"/>
        <v>9.0909090909090912E-2</v>
      </c>
      <c r="CQ6" s="2">
        <f t="shared" si="46"/>
        <v>2.5974025974025976E-2</v>
      </c>
    </row>
    <row r="7" spans="1:95" x14ac:dyDescent="0.2">
      <c r="A7" t="s">
        <v>24</v>
      </c>
      <c r="B7" t="s">
        <v>26</v>
      </c>
      <c r="C7" s="1">
        <v>3.5</v>
      </c>
      <c r="D7">
        <v>1</v>
      </c>
      <c r="E7">
        <v>1</v>
      </c>
      <c r="F7" s="2">
        <f t="shared" si="47"/>
        <v>0</v>
      </c>
      <c r="G7" s="2">
        <f t="shared" si="0"/>
        <v>0</v>
      </c>
      <c r="H7">
        <v>1</v>
      </c>
      <c r="I7">
        <v>1</v>
      </c>
      <c r="J7" s="2">
        <f t="shared" si="1"/>
        <v>0</v>
      </c>
      <c r="K7" s="2">
        <f t="shared" si="2"/>
        <v>0</v>
      </c>
      <c r="L7">
        <v>2</v>
      </c>
      <c r="M7">
        <v>1</v>
      </c>
      <c r="N7" s="2">
        <f t="shared" si="3"/>
        <v>0.25</v>
      </c>
      <c r="O7" s="2">
        <f t="shared" si="4"/>
        <v>7.1428571428571425E-2</v>
      </c>
      <c r="P7">
        <v>0</v>
      </c>
      <c r="Q7">
        <v>0</v>
      </c>
      <c r="R7" s="2">
        <f t="shared" si="5"/>
        <v>0</v>
      </c>
      <c r="S7" s="2">
        <f t="shared" si="6"/>
        <v>0</v>
      </c>
      <c r="T7">
        <v>0</v>
      </c>
      <c r="U7">
        <v>1</v>
      </c>
      <c r="V7" s="2">
        <f t="shared" si="7"/>
        <v>-0.25</v>
      </c>
      <c r="W7" s="2">
        <f t="shared" si="8"/>
        <v>-7.1428571428571425E-2</v>
      </c>
      <c r="X7">
        <v>1</v>
      </c>
      <c r="Y7">
        <v>2</v>
      </c>
      <c r="Z7" s="2">
        <f t="shared" si="9"/>
        <v>-0.25</v>
      </c>
      <c r="AA7" s="2">
        <f t="shared" si="10"/>
        <v>-7.1428571428571425E-2</v>
      </c>
      <c r="AB7">
        <v>0</v>
      </c>
      <c r="AC7">
        <v>2</v>
      </c>
      <c r="AD7" s="2">
        <f t="shared" si="11"/>
        <v>-0.5</v>
      </c>
      <c r="AE7" s="2">
        <f t="shared" si="12"/>
        <v>-0.14285714285714285</v>
      </c>
      <c r="AF7">
        <v>2</v>
      </c>
      <c r="AG7">
        <v>2</v>
      </c>
      <c r="AH7" s="2">
        <f t="shared" si="13"/>
        <v>0</v>
      </c>
      <c r="AI7" s="2">
        <f t="shared" si="14"/>
        <v>0</v>
      </c>
      <c r="AJ7">
        <v>0</v>
      </c>
      <c r="AK7">
        <v>1</v>
      </c>
      <c r="AL7" s="2">
        <f t="shared" si="15"/>
        <v>-0.25</v>
      </c>
      <c r="AM7" s="2">
        <f t="shared" si="16"/>
        <v>-7.1428571428571425E-2</v>
      </c>
      <c r="AN7">
        <v>0</v>
      </c>
      <c r="AO7">
        <v>1</v>
      </c>
      <c r="AP7" s="2">
        <f t="shared" si="17"/>
        <v>-0.25</v>
      </c>
      <c r="AQ7" s="2">
        <f t="shared" si="18"/>
        <v>-7.1428571428571425E-2</v>
      </c>
      <c r="AR7">
        <v>1</v>
      </c>
      <c r="AS7">
        <v>1</v>
      </c>
      <c r="AT7" s="2">
        <f t="shared" si="19"/>
        <v>0</v>
      </c>
      <c r="AU7" s="2">
        <f t="shared" si="20"/>
        <v>0</v>
      </c>
      <c r="AV7">
        <v>3</v>
      </c>
      <c r="AW7">
        <v>4</v>
      </c>
      <c r="AX7" s="2">
        <f t="shared" si="21"/>
        <v>-0.25</v>
      </c>
      <c r="AY7" s="2">
        <f t="shared" si="22"/>
        <v>-7.1428571428571425E-2</v>
      </c>
      <c r="AZ7">
        <v>4</v>
      </c>
      <c r="BA7">
        <v>2</v>
      </c>
      <c r="BB7" s="2">
        <f t="shared" si="23"/>
        <v>0.5</v>
      </c>
      <c r="BC7" s="2">
        <f t="shared" si="24"/>
        <v>0.14285714285714285</v>
      </c>
      <c r="BD7">
        <v>3</v>
      </c>
      <c r="BE7">
        <v>3</v>
      </c>
      <c r="BF7" s="2">
        <f t="shared" si="25"/>
        <v>0</v>
      </c>
      <c r="BG7" s="2">
        <f t="shared" si="26"/>
        <v>0</v>
      </c>
      <c r="BH7">
        <v>1</v>
      </c>
      <c r="BI7">
        <v>1</v>
      </c>
      <c r="BJ7" s="2">
        <f t="shared" si="27"/>
        <v>0</v>
      </c>
      <c r="BK7" s="2">
        <f t="shared" si="28"/>
        <v>0</v>
      </c>
      <c r="BL7">
        <v>1</v>
      </c>
      <c r="BM7">
        <v>2</v>
      </c>
      <c r="BN7" s="2">
        <f t="shared" si="29"/>
        <v>-0.25</v>
      </c>
      <c r="BO7" s="2">
        <f t="shared" si="30"/>
        <v>-7.1428571428571425E-2</v>
      </c>
      <c r="BP7">
        <v>0</v>
      </c>
      <c r="BQ7">
        <v>1</v>
      </c>
      <c r="BR7" s="2">
        <f t="shared" si="31"/>
        <v>-0.25</v>
      </c>
      <c r="BS7" s="2">
        <f t="shared" si="32"/>
        <v>-7.1428571428571425E-2</v>
      </c>
      <c r="BT7">
        <v>0</v>
      </c>
      <c r="BU7">
        <v>0</v>
      </c>
      <c r="BV7" s="2">
        <f t="shared" si="33"/>
        <v>0</v>
      </c>
      <c r="BW7" s="2">
        <f t="shared" si="34"/>
        <v>0</v>
      </c>
      <c r="BX7">
        <v>0</v>
      </c>
      <c r="BY7">
        <v>0</v>
      </c>
      <c r="BZ7" s="2">
        <f t="shared" si="35"/>
        <v>0</v>
      </c>
      <c r="CA7" s="2">
        <f t="shared" si="36"/>
        <v>0</v>
      </c>
      <c r="CB7">
        <v>0</v>
      </c>
      <c r="CC7">
        <v>0</v>
      </c>
      <c r="CD7" s="2">
        <f t="shared" si="37"/>
        <v>0</v>
      </c>
      <c r="CE7" s="2">
        <f t="shared" si="38"/>
        <v>0</v>
      </c>
      <c r="CF7">
        <v>0</v>
      </c>
      <c r="CG7">
        <v>0</v>
      </c>
      <c r="CH7" s="2">
        <f t="shared" si="39"/>
        <v>0</v>
      </c>
      <c r="CI7" s="2">
        <f t="shared" si="40"/>
        <v>0</v>
      </c>
      <c r="CJ7">
        <v>0</v>
      </c>
      <c r="CK7">
        <v>0</v>
      </c>
      <c r="CL7" s="2">
        <f t="shared" si="41"/>
        <v>0</v>
      </c>
      <c r="CM7" s="2">
        <f t="shared" si="42"/>
        <v>0</v>
      </c>
      <c r="CN7">
        <f t="shared" si="43"/>
        <v>20</v>
      </c>
      <c r="CO7">
        <f t="shared" si="44"/>
        <v>26</v>
      </c>
      <c r="CP7" s="2">
        <f t="shared" si="45"/>
        <v>-6.8181818181818177E-2</v>
      </c>
      <c r="CQ7" s="2">
        <f t="shared" si="46"/>
        <v>-1.948051948051948E-2</v>
      </c>
    </row>
    <row r="8" spans="1:95" x14ac:dyDescent="0.2">
      <c r="A8" t="s">
        <v>14</v>
      </c>
      <c r="B8" t="s">
        <v>26</v>
      </c>
      <c r="C8" s="1">
        <v>2.2999999999999998</v>
      </c>
      <c r="D8">
        <v>1</v>
      </c>
      <c r="E8">
        <v>0</v>
      </c>
      <c r="F8" s="2">
        <f t="shared" si="47"/>
        <v>0.25</v>
      </c>
      <c r="G8" s="2">
        <f t="shared" si="0"/>
        <v>0.10869565217391305</v>
      </c>
      <c r="H8">
        <v>3</v>
      </c>
      <c r="I8">
        <v>1</v>
      </c>
      <c r="J8" s="2">
        <f t="shared" si="1"/>
        <v>0.5</v>
      </c>
      <c r="K8" s="2">
        <f t="shared" si="2"/>
        <v>0.21739130434782611</v>
      </c>
      <c r="L8">
        <v>1</v>
      </c>
      <c r="M8">
        <v>0</v>
      </c>
      <c r="N8" s="2">
        <f t="shared" si="3"/>
        <v>0.25</v>
      </c>
      <c r="O8" s="2">
        <f t="shared" si="4"/>
        <v>0.10869565217391305</v>
      </c>
      <c r="P8">
        <v>0</v>
      </c>
      <c r="Q8">
        <v>0</v>
      </c>
      <c r="R8" s="2">
        <f t="shared" si="5"/>
        <v>0</v>
      </c>
      <c r="S8" s="2">
        <f t="shared" si="6"/>
        <v>0</v>
      </c>
      <c r="T8">
        <v>0</v>
      </c>
      <c r="U8">
        <v>0</v>
      </c>
      <c r="V8" s="2">
        <f t="shared" si="7"/>
        <v>0</v>
      </c>
      <c r="W8" s="2">
        <f t="shared" si="8"/>
        <v>0</v>
      </c>
      <c r="X8">
        <v>4</v>
      </c>
      <c r="Y8">
        <v>3</v>
      </c>
      <c r="Z8" s="2">
        <f t="shared" si="9"/>
        <v>0.25</v>
      </c>
      <c r="AA8" s="2">
        <f t="shared" si="10"/>
        <v>0.10869565217391305</v>
      </c>
      <c r="AB8">
        <v>3</v>
      </c>
      <c r="AC8">
        <v>2</v>
      </c>
      <c r="AD8" s="2">
        <f t="shared" si="11"/>
        <v>0.25</v>
      </c>
      <c r="AE8" s="2">
        <f t="shared" si="12"/>
        <v>0.10869565217391305</v>
      </c>
      <c r="AF8">
        <v>3</v>
      </c>
      <c r="AG8">
        <v>2</v>
      </c>
      <c r="AH8" s="2">
        <f t="shared" si="13"/>
        <v>0.25</v>
      </c>
      <c r="AI8" s="2">
        <f t="shared" si="14"/>
        <v>0.10869565217391305</v>
      </c>
      <c r="AJ8">
        <v>2</v>
      </c>
      <c r="AK8">
        <v>1</v>
      </c>
      <c r="AL8" s="2">
        <f t="shared" si="15"/>
        <v>0.25</v>
      </c>
      <c r="AM8" s="2">
        <f t="shared" si="16"/>
        <v>0.10869565217391305</v>
      </c>
      <c r="AN8">
        <v>1</v>
      </c>
      <c r="AO8">
        <v>1</v>
      </c>
      <c r="AP8" s="2">
        <f t="shared" si="17"/>
        <v>0</v>
      </c>
      <c r="AQ8" s="2">
        <f t="shared" si="18"/>
        <v>0</v>
      </c>
      <c r="AR8">
        <v>0</v>
      </c>
      <c r="AS8">
        <v>0</v>
      </c>
      <c r="AT8" s="2">
        <f t="shared" si="19"/>
        <v>0</v>
      </c>
      <c r="AU8" s="2">
        <f t="shared" si="20"/>
        <v>0</v>
      </c>
      <c r="AV8">
        <v>1</v>
      </c>
      <c r="AW8">
        <v>0</v>
      </c>
      <c r="AX8" s="2">
        <f t="shared" si="21"/>
        <v>0.25</v>
      </c>
      <c r="AY8" s="2">
        <f t="shared" si="22"/>
        <v>0.10869565217391305</v>
      </c>
      <c r="AZ8">
        <v>0</v>
      </c>
      <c r="BA8">
        <v>0</v>
      </c>
      <c r="BB8" s="2">
        <f t="shared" si="23"/>
        <v>0</v>
      </c>
      <c r="BC8" s="2">
        <f t="shared" si="24"/>
        <v>0</v>
      </c>
      <c r="BD8">
        <v>1</v>
      </c>
      <c r="BE8">
        <v>0</v>
      </c>
      <c r="BF8" s="2">
        <f t="shared" si="25"/>
        <v>0.25</v>
      </c>
      <c r="BG8" s="2">
        <f t="shared" si="26"/>
        <v>0.10869565217391305</v>
      </c>
      <c r="BH8">
        <v>0</v>
      </c>
      <c r="BI8">
        <v>0</v>
      </c>
      <c r="BJ8" s="2">
        <f t="shared" si="27"/>
        <v>0</v>
      </c>
      <c r="BK8" s="2">
        <f t="shared" si="28"/>
        <v>0</v>
      </c>
      <c r="BL8">
        <v>2</v>
      </c>
      <c r="BM8">
        <v>1</v>
      </c>
      <c r="BN8" s="2">
        <f t="shared" si="29"/>
        <v>0.25</v>
      </c>
      <c r="BO8" s="2">
        <f t="shared" si="30"/>
        <v>0.10869565217391305</v>
      </c>
      <c r="BP8">
        <v>0</v>
      </c>
      <c r="BQ8">
        <v>0</v>
      </c>
      <c r="BR8" s="2">
        <f t="shared" si="31"/>
        <v>0</v>
      </c>
      <c r="BS8" s="2">
        <f t="shared" si="32"/>
        <v>0</v>
      </c>
      <c r="BT8">
        <v>0</v>
      </c>
      <c r="BU8">
        <v>0</v>
      </c>
      <c r="BV8" s="2">
        <f t="shared" si="33"/>
        <v>0</v>
      </c>
      <c r="BW8" s="2">
        <f t="shared" si="34"/>
        <v>0</v>
      </c>
      <c r="BX8">
        <v>0</v>
      </c>
      <c r="BY8">
        <v>0</v>
      </c>
      <c r="BZ8" s="2">
        <f t="shared" si="35"/>
        <v>0</v>
      </c>
      <c r="CA8" s="2">
        <f t="shared" si="36"/>
        <v>0</v>
      </c>
      <c r="CB8">
        <v>0</v>
      </c>
      <c r="CC8">
        <v>0</v>
      </c>
      <c r="CD8" s="2">
        <f t="shared" si="37"/>
        <v>0</v>
      </c>
      <c r="CE8" s="2">
        <f t="shared" si="38"/>
        <v>0</v>
      </c>
      <c r="CF8">
        <v>0</v>
      </c>
      <c r="CG8">
        <v>0</v>
      </c>
      <c r="CH8" s="2">
        <f t="shared" si="39"/>
        <v>0</v>
      </c>
      <c r="CI8" s="2">
        <f t="shared" si="40"/>
        <v>0</v>
      </c>
      <c r="CJ8">
        <v>0</v>
      </c>
      <c r="CK8">
        <v>0</v>
      </c>
      <c r="CL8" s="2">
        <f t="shared" si="41"/>
        <v>0</v>
      </c>
      <c r="CM8" s="2">
        <f t="shared" si="42"/>
        <v>0</v>
      </c>
      <c r="CN8">
        <f t="shared" si="43"/>
        <v>22</v>
      </c>
      <c r="CO8">
        <f t="shared" si="44"/>
        <v>11</v>
      </c>
      <c r="CP8" s="2">
        <f t="shared" si="45"/>
        <v>0.125</v>
      </c>
      <c r="CQ8" s="2">
        <f>CP8/C8</f>
        <v>5.4347826086956527E-2</v>
      </c>
    </row>
    <row r="9" spans="1:95" x14ac:dyDescent="0.2">
      <c r="A9" t="s">
        <v>4</v>
      </c>
      <c r="B9" t="s">
        <v>26</v>
      </c>
      <c r="C9" s="1">
        <v>3</v>
      </c>
      <c r="D9">
        <v>1</v>
      </c>
      <c r="E9">
        <v>0</v>
      </c>
      <c r="F9" s="2">
        <f t="shared" si="47"/>
        <v>0.25</v>
      </c>
      <c r="G9" s="2">
        <f t="shared" si="0"/>
        <v>8.3333333333333329E-2</v>
      </c>
      <c r="H9">
        <v>2</v>
      </c>
      <c r="I9">
        <v>0</v>
      </c>
      <c r="J9" s="2">
        <f t="shared" si="1"/>
        <v>0.5</v>
      </c>
      <c r="K9" s="2">
        <f t="shared" si="2"/>
        <v>0.16666666666666666</v>
      </c>
      <c r="L9">
        <v>2</v>
      </c>
      <c r="M9">
        <v>1</v>
      </c>
      <c r="N9" s="2">
        <f t="shared" si="3"/>
        <v>0.25</v>
      </c>
      <c r="O9" s="2">
        <f t="shared" si="4"/>
        <v>8.3333333333333329E-2</v>
      </c>
      <c r="P9">
        <v>2</v>
      </c>
      <c r="Q9">
        <v>1</v>
      </c>
      <c r="R9" s="2">
        <f t="shared" si="5"/>
        <v>0.25</v>
      </c>
      <c r="S9" s="2">
        <f t="shared" si="6"/>
        <v>8.3333333333333329E-2</v>
      </c>
      <c r="T9">
        <v>0</v>
      </c>
      <c r="U9">
        <v>0</v>
      </c>
      <c r="V9" s="2">
        <f t="shared" si="7"/>
        <v>0</v>
      </c>
      <c r="W9" s="2">
        <f t="shared" si="8"/>
        <v>0</v>
      </c>
      <c r="X9">
        <v>0</v>
      </c>
      <c r="Y9">
        <v>0</v>
      </c>
      <c r="Z9" s="2">
        <f t="shared" si="9"/>
        <v>0</v>
      </c>
      <c r="AA9" s="2">
        <f t="shared" si="10"/>
        <v>0</v>
      </c>
      <c r="AB9">
        <v>1</v>
      </c>
      <c r="AC9">
        <v>0</v>
      </c>
      <c r="AD9" s="2">
        <f t="shared" si="11"/>
        <v>0.25</v>
      </c>
      <c r="AE9" s="2">
        <f t="shared" si="12"/>
        <v>8.3333333333333329E-2</v>
      </c>
      <c r="AF9">
        <v>0</v>
      </c>
      <c r="AG9">
        <v>0</v>
      </c>
      <c r="AH9" s="2">
        <f t="shared" si="13"/>
        <v>0</v>
      </c>
      <c r="AI9" s="2">
        <f t="shared" si="14"/>
        <v>0</v>
      </c>
      <c r="AJ9">
        <v>1</v>
      </c>
      <c r="AK9">
        <v>0</v>
      </c>
      <c r="AL9" s="2">
        <f t="shared" si="15"/>
        <v>0.25</v>
      </c>
      <c r="AM9" s="2">
        <f t="shared" si="16"/>
        <v>8.3333333333333329E-2</v>
      </c>
      <c r="AN9">
        <v>0</v>
      </c>
      <c r="AO9">
        <v>0</v>
      </c>
      <c r="AP9" s="2">
        <f t="shared" si="17"/>
        <v>0</v>
      </c>
      <c r="AQ9" s="2">
        <f t="shared" si="18"/>
        <v>0</v>
      </c>
      <c r="AR9">
        <v>0</v>
      </c>
      <c r="AS9">
        <v>0</v>
      </c>
      <c r="AT9" s="2">
        <f t="shared" si="19"/>
        <v>0</v>
      </c>
      <c r="AU9" s="2">
        <f t="shared" si="20"/>
        <v>0</v>
      </c>
      <c r="AV9">
        <v>1</v>
      </c>
      <c r="AW9">
        <v>1</v>
      </c>
      <c r="AX9" s="2">
        <f t="shared" si="21"/>
        <v>0</v>
      </c>
      <c r="AY9" s="2">
        <f t="shared" si="22"/>
        <v>0</v>
      </c>
      <c r="AZ9">
        <v>0</v>
      </c>
      <c r="BA9">
        <v>0</v>
      </c>
      <c r="BB9" s="2">
        <f t="shared" si="23"/>
        <v>0</v>
      </c>
      <c r="BC9" s="2">
        <f t="shared" si="24"/>
        <v>0</v>
      </c>
      <c r="BD9">
        <v>2</v>
      </c>
      <c r="BE9">
        <v>3</v>
      </c>
      <c r="BF9" s="2">
        <f t="shared" si="25"/>
        <v>-0.25</v>
      </c>
      <c r="BG9" s="2">
        <f t="shared" si="26"/>
        <v>-8.3333333333333329E-2</v>
      </c>
      <c r="BH9">
        <v>2</v>
      </c>
      <c r="BI9">
        <v>2</v>
      </c>
      <c r="BJ9" s="2">
        <f t="shared" si="27"/>
        <v>0</v>
      </c>
      <c r="BK9" s="2">
        <f t="shared" si="28"/>
        <v>0</v>
      </c>
      <c r="BL9">
        <v>2</v>
      </c>
      <c r="BM9">
        <v>0</v>
      </c>
      <c r="BN9" s="2">
        <f t="shared" si="29"/>
        <v>0.5</v>
      </c>
      <c r="BO9" s="2">
        <f t="shared" si="30"/>
        <v>0.16666666666666666</v>
      </c>
      <c r="BP9">
        <v>2</v>
      </c>
      <c r="BQ9">
        <v>0</v>
      </c>
      <c r="BR9" s="2">
        <f t="shared" si="31"/>
        <v>0.5</v>
      </c>
      <c r="BS9" s="2">
        <f t="shared" si="32"/>
        <v>0.16666666666666666</v>
      </c>
      <c r="BT9">
        <v>0</v>
      </c>
      <c r="BU9">
        <v>0</v>
      </c>
      <c r="BV9" s="2">
        <f t="shared" si="33"/>
        <v>0</v>
      </c>
      <c r="BW9" s="2">
        <f t="shared" si="34"/>
        <v>0</v>
      </c>
      <c r="BX9">
        <v>3</v>
      </c>
      <c r="BY9">
        <v>1</v>
      </c>
      <c r="BZ9" s="2">
        <f t="shared" si="35"/>
        <v>0.5</v>
      </c>
      <c r="CA9" s="2">
        <f t="shared" si="36"/>
        <v>0.16666666666666666</v>
      </c>
      <c r="CB9">
        <v>0</v>
      </c>
      <c r="CC9">
        <v>0</v>
      </c>
      <c r="CD9" s="2">
        <f t="shared" si="37"/>
        <v>0</v>
      </c>
      <c r="CE9" s="2">
        <f t="shared" si="38"/>
        <v>0</v>
      </c>
      <c r="CF9">
        <v>0</v>
      </c>
      <c r="CG9">
        <v>0</v>
      </c>
      <c r="CH9" s="2">
        <f t="shared" si="39"/>
        <v>0</v>
      </c>
      <c r="CI9" s="2">
        <f t="shared" si="40"/>
        <v>0</v>
      </c>
      <c r="CJ9">
        <v>4</v>
      </c>
      <c r="CK9">
        <v>1</v>
      </c>
      <c r="CL9" s="2">
        <f t="shared" si="41"/>
        <v>0.75</v>
      </c>
      <c r="CM9" s="2">
        <f t="shared" si="42"/>
        <v>0.25</v>
      </c>
      <c r="CN9">
        <f t="shared" si="43"/>
        <v>25</v>
      </c>
      <c r="CO9">
        <f t="shared" si="44"/>
        <v>10</v>
      </c>
      <c r="CP9" s="2">
        <f t="shared" si="45"/>
        <v>0.17045454545454544</v>
      </c>
      <c r="CQ9" s="2">
        <f t="shared" si="46"/>
        <v>5.6818181818181816E-2</v>
      </c>
    </row>
    <row r="10" spans="1:95" x14ac:dyDescent="0.2">
      <c r="A10" t="s">
        <v>7</v>
      </c>
      <c r="B10" t="s">
        <v>26</v>
      </c>
      <c r="C10" s="1">
        <v>2.2000000000000002</v>
      </c>
      <c r="D10">
        <v>1</v>
      </c>
      <c r="E10">
        <v>1</v>
      </c>
      <c r="F10" s="2">
        <f t="shared" si="47"/>
        <v>0</v>
      </c>
      <c r="G10" s="2">
        <f t="shared" si="0"/>
        <v>0</v>
      </c>
      <c r="H10">
        <v>1</v>
      </c>
      <c r="I10">
        <v>1</v>
      </c>
      <c r="J10" s="2">
        <f t="shared" si="1"/>
        <v>0</v>
      </c>
      <c r="K10" s="2">
        <f t="shared" si="2"/>
        <v>0</v>
      </c>
      <c r="L10">
        <v>0</v>
      </c>
      <c r="M10">
        <v>0</v>
      </c>
      <c r="N10" s="2">
        <f t="shared" si="3"/>
        <v>0</v>
      </c>
      <c r="O10" s="2">
        <f t="shared" si="4"/>
        <v>0</v>
      </c>
      <c r="P10">
        <v>0</v>
      </c>
      <c r="Q10">
        <v>0</v>
      </c>
      <c r="R10" s="2">
        <f t="shared" si="5"/>
        <v>0</v>
      </c>
      <c r="S10" s="2">
        <f t="shared" si="6"/>
        <v>0</v>
      </c>
      <c r="T10">
        <v>0</v>
      </c>
      <c r="U10">
        <v>0</v>
      </c>
      <c r="V10" s="2">
        <f t="shared" si="7"/>
        <v>0</v>
      </c>
      <c r="W10" s="2">
        <f t="shared" si="8"/>
        <v>0</v>
      </c>
      <c r="X10">
        <v>1</v>
      </c>
      <c r="Y10">
        <v>1</v>
      </c>
      <c r="Z10" s="2">
        <f t="shared" si="9"/>
        <v>0</v>
      </c>
      <c r="AA10" s="2">
        <f t="shared" si="10"/>
        <v>0</v>
      </c>
      <c r="AB10">
        <v>2</v>
      </c>
      <c r="AC10">
        <v>1</v>
      </c>
      <c r="AD10" s="2">
        <f t="shared" si="11"/>
        <v>0.25</v>
      </c>
      <c r="AE10" s="2">
        <f t="shared" si="12"/>
        <v>0.11363636363636363</v>
      </c>
      <c r="AF10">
        <v>2</v>
      </c>
      <c r="AG10">
        <v>1</v>
      </c>
      <c r="AH10" s="2">
        <f t="shared" si="13"/>
        <v>0.25</v>
      </c>
      <c r="AI10" s="2">
        <f t="shared" si="14"/>
        <v>0.11363636363636363</v>
      </c>
      <c r="AJ10">
        <v>0</v>
      </c>
      <c r="AK10">
        <v>0</v>
      </c>
      <c r="AL10" s="2">
        <f t="shared" si="15"/>
        <v>0</v>
      </c>
      <c r="AM10" s="2">
        <f t="shared" si="16"/>
        <v>0</v>
      </c>
      <c r="AN10">
        <v>0</v>
      </c>
      <c r="AO10">
        <v>0</v>
      </c>
      <c r="AP10" s="2">
        <f t="shared" si="17"/>
        <v>0</v>
      </c>
      <c r="AQ10" s="2">
        <f t="shared" si="18"/>
        <v>0</v>
      </c>
      <c r="AR10">
        <v>1</v>
      </c>
      <c r="AS10">
        <v>1</v>
      </c>
      <c r="AT10" s="2">
        <f t="shared" si="19"/>
        <v>0</v>
      </c>
      <c r="AU10" s="2">
        <f t="shared" si="20"/>
        <v>0</v>
      </c>
      <c r="AV10">
        <v>3</v>
      </c>
      <c r="AW10">
        <v>3</v>
      </c>
      <c r="AX10" s="2">
        <f t="shared" si="21"/>
        <v>0</v>
      </c>
      <c r="AY10" s="2">
        <f t="shared" si="22"/>
        <v>0</v>
      </c>
      <c r="AZ10">
        <v>0</v>
      </c>
      <c r="BA10">
        <v>0</v>
      </c>
      <c r="BB10" s="2">
        <f t="shared" si="23"/>
        <v>0</v>
      </c>
      <c r="BC10" s="2">
        <f t="shared" si="24"/>
        <v>0</v>
      </c>
      <c r="BD10">
        <v>1</v>
      </c>
      <c r="BE10">
        <v>1</v>
      </c>
      <c r="BF10" s="2">
        <f t="shared" si="25"/>
        <v>0</v>
      </c>
      <c r="BG10" s="2">
        <f t="shared" si="26"/>
        <v>0</v>
      </c>
      <c r="BH10">
        <v>2</v>
      </c>
      <c r="BI10">
        <v>1</v>
      </c>
      <c r="BJ10" s="2">
        <f t="shared" si="27"/>
        <v>0.25</v>
      </c>
      <c r="BK10" s="2">
        <f t="shared" si="28"/>
        <v>0.11363636363636363</v>
      </c>
      <c r="BL10">
        <v>3</v>
      </c>
      <c r="BM10">
        <v>2</v>
      </c>
      <c r="BN10" s="2">
        <f t="shared" si="29"/>
        <v>0.25</v>
      </c>
      <c r="BO10" s="2">
        <f t="shared" si="30"/>
        <v>0.11363636363636363</v>
      </c>
      <c r="BP10">
        <v>0</v>
      </c>
      <c r="BQ10">
        <v>0</v>
      </c>
      <c r="BR10" s="2">
        <f t="shared" si="31"/>
        <v>0</v>
      </c>
      <c r="BS10" s="2">
        <f t="shared" si="32"/>
        <v>0</v>
      </c>
      <c r="BT10">
        <v>0</v>
      </c>
      <c r="BU10">
        <v>0</v>
      </c>
      <c r="BV10" s="2">
        <f t="shared" si="33"/>
        <v>0</v>
      </c>
      <c r="BW10" s="2">
        <f t="shared" si="34"/>
        <v>0</v>
      </c>
      <c r="BX10">
        <v>0</v>
      </c>
      <c r="BY10">
        <v>0</v>
      </c>
      <c r="BZ10" s="2">
        <f t="shared" si="35"/>
        <v>0</v>
      </c>
      <c r="CA10" s="2">
        <f t="shared" si="36"/>
        <v>0</v>
      </c>
      <c r="CB10">
        <v>3</v>
      </c>
      <c r="CC10">
        <v>3</v>
      </c>
      <c r="CD10" s="2">
        <f t="shared" si="37"/>
        <v>0</v>
      </c>
      <c r="CE10" s="2">
        <f t="shared" si="38"/>
        <v>0</v>
      </c>
      <c r="CF10">
        <v>0</v>
      </c>
      <c r="CG10">
        <v>0</v>
      </c>
      <c r="CH10" s="2">
        <f t="shared" si="39"/>
        <v>0</v>
      </c>
      <c r="CI10" s="2">
        <f t="shared" si="40"/>
        <v>0</v>
      </c>
      <c r="CJ10">
        <v>4</v>
      </c>
      <c r="CK10">
        <v>4</v>
      </c>
      <c r="CL10" s="2">
        <f t="shared" si="41"/>
        <v>0</v>
      </c>
      <c r="CM10" s="2">
        <f t="shared" si="42"/>
        <v>0</v>
      </c>
      <c r="CN10">
        <f t="shared" si="43"/>
        <v>24</v>
      </c>
      <c r="CO10">
        <f t="shared" si="44"/>
        <v>20</v>
      </c>
      <c r="CP10" s="2">
        <f t="shared" si="45"/>
        <v>4.5454545454545456E-2</v>
      </c>
      <c r="CQ10" s="2">
        <f t="shared" si="46"/>
        <v>2.0661157024793389E-2</v>
      </c>
    </row>
    <row r="11" spans="1:95" x14ac:dyDescent="0.2">
      <c r="A11" t="s">
        <v>17</v>
      </c>
      <c r="B11" t="s">
        <v>26</v>
      </c>
      <c r="C11" s="1">
        <v>3.6</v>
      </c>
      <c r="D11">
        <v>1</v>
      </c>
      <c r="E11">
        <v>1</v>
      </c>
      <c r="F11" s="2">
        <f t="shared" si="47"/>
        <v>0</v>
      </c>
      <c r="G11" s="2">
        <f t="shared" si="0"/>
        <v>0</v>
      </c>
      <c r="H11">
        <v>2</v>
      </c>
      <c r="I11">
        <v>2</v>
      </c>
      <c r="J11" s="2">
        <f t="shared" si="1"/>
        <v>0</v>
      </c>
      <c r="K11" s="2">
        <f t="shared" si="2"/>
        <v>0</v>
      </c>
      <c r="L11">
        <v>1</v>
      </c>
      <c r="M11">
        <v>1</v>
      </c>
      <c r="N11" s="2">
        <f t="shared" si="3"/>
        <v>0</v>
      </c>
      <c r="O11" s="2">
        <f t="shared" si="4"/>
        <v>0</v>
      </c>
      <c r="P11">
        <v>2</v>
      </c>
      <c r="Q11">
        <v>1</v>
      </c>
      <c r="R11" s="2">
        <f t="shared" si="5"/>
        <v>0.25</v>
      </c>
      <c r="S11" s="2">
        <f t="shared" si="6"/>
        <v>6.9444444444444448E-2</v>
      </c>
      <c r="T11">
        <v>2</v>
      </c>
      <c r="U11">
        <v>1</v>
      </c>
      <c r="V11" s="2">
        <f t="shared" si="7"/>
        <v>0.25</v>
      </c>
      <c r="W11" s="2">
        <f t="shared" si="8"/>
        <v>6.9444444444444448E-2</v>
      </c>
      <c r="X11">
        <v>1</v>
      </c>
      <c r="Y11">
        <v>1</v>
      </c>
      <c r="Z11" s="2">
        <f t="shared" si="9"/>
        <v>0</v>
      </c>
      <c r="AA11" s="2">
        <f t="shared" si="10"/>
        <v>0</v>
      </c>
      <c r="AB11">
        <v>1</v>
      </c>
      <c r="AC11">
        <v>1</v>
      </c>
      <c r="AD11" s="2">
        <f t="shared" si="11"/>
        <v>0</v>
      </c>
      <c r="AE11" s="2">
        <f t="shared" si="12"/>
        <v>0</v>
      </c>
      <c r="AF11">
        <v>1</v>
      </c>
      <c r="AG11">
        <v>1</v>
      </c>
      <c r="AH11" s="2">
        <f t="shared" si="13"/>
        <v>0</v>
      </c>
      <c r="AI11" s="2">
        <f t="shared" si="14"/>
        <v>0</v>
      </c>
      <c r="AJ11">
        <v>1</v>
      </c>
      <c r="AK11">
        <v>1</v>
      </c>
      <c r="AL11" s="2">
        <f t="shared" si="15"/>
        <v>0</v>
      </c>
      <c r="AM11" s="2">
        <f t="shared" si="16"/>
        <v>0</v>
      </c>
      <c r="AN11">
        <v>1</v>
      </c>
      <c r="AO11">
        <v>0</v>
      </c>
      <c r="AP11" s="2">
        <f t="shared" si="17"/>
        <v>0.25</v>
      </c>
      <c r="AQ11" s="2">
        <f t="shared" si="18"/>
        <v>6.9444444444444448E-2</v>
      </c>
      <c r="AR11">
        <v>0</v>
      </c>
      <c r="AS11">
        <v>0</v>
      </c>
      <c r="AT11" s="2">
        <f t="shared" si="19"/>
        <v>0</v>
      </c>
      <c r="AU11" s="2">
        <f t="shared" si="20"/>
        <v>0</v>
      </c>
      <c r="AV11">
        <v>1</v>
      </c>
      <c r="AW11">
        <v>1</v>
      </c>
      <c r="AX11" s="2">
        <f t="shared" si="21"/>
        <v>0</v>
      </c>
      <c r="AY11" s="2">
        <f t="shared" si="22"/>
        <v>0</v>
      </c>
      <c r="AZ11">
        <v>0</v>
      </c>
      <c r="BA11">
        <v>0</v>
      </c>
      <c r="BB11" s="2">
        <f t="shared" si="23"/>
        <v>0</v>
      </c>
      <c r="BC11" s="2">
        <f t="shared" si="24"/>
        <v>0</v>
      </c>
      <c r="BD11">
        <v>2</v>
      </c>
      <c r="BE11">
        <v>1</v>
      </c>
      <c r="BF11" s="2">
        <f t="shared" si="25"/>
        <v>0.25</v>
      </c>
      <c r="BG11" s="2">
        <f t="shared" si="26"/>
        <v>6.9444444444444448E-2</v>
      </c>
      <c r="BH11">
        <v>0</v>
      </c>
      <c r="BI11">
        <v>0</v>
      </c>
      <c r="BJ11" s="2">
        <f t="shared" si="27"/>
        <v>0</v>
      </c>
      <c r="BK11" s="2">
        <f t="shared" si="28"/>
        <v>0</v>
      </c>
      <c r="BL11">
        <v>1</v>
      </c>
      <c r="BM11">
        <v>1</v>
      </c>
      <c r="BN11" s="2">
        <f t="shared" si="29"/>
        <v>0</v>
      </c>
      <c r="BO11" s="2">
        <f t="shared" si="30"/>
        <v>0</v>
      </c>
      <c r="BP11">
        <v>3</v>
      </c>
      <c r="BQ11">
        <v>0</v>
      </c>
      <c r="BR11" s="2">
        <f t="shared" si="31"/>
        <v>0.75</v>
      </c>
      <c r="BS11" s="2">
        <f t="shared" si="32"/>
        <v>0.20833333333333331</v>
      </c>
      <c r="BT11">
        <v>0</v>
      </c>
      <c r="BU11">
        <v>0</v>
      </c>
      <c r="BV11" s="2">
        <f t="shared" si="33"/>
        <v>0</v>
      </c>
      <c r="BW11" s="2">
        <f t="shared" si="34"/>
        <v>0</v>
      </c>
      <c r="BX11">
        <v>4</v>
      </c>
      <c r="BY11">
        <v>3</v>
      </c>
      <c r="BZ11" s="2">
        <f t="shared" si="35"/>
        <v>0.25</v>
      </c>
      <c r="CA11" s="2">
        <f t="shared" si="36"/>
        <v>6.9444444444444448E-2</v>
      </c>
      <c r="CB11">
        <v>2</v>
      </c>
      <c r="CC11">
        <v>0</v>
      </c>
      <c r="CD11" s="2">
        <f t="shared" si="37"/>
        <v>0.5</v>
      </c>
      <c r="CE11" s="2">
        <f t="shared" si="38"/>
        <v>0.1388888888888889</v>
      </c>
      <c r="CF11">
        <v>0</v>
      </c>
      <c r="CG11">
        <v>0</v>
      </c>
      <c r="CH11" s="2">
        <f t="shared" si="39"/>
        <v>0</v>
      </c>
      <c r="CI11" s="2">
        <f t="shared" si="40"/>
        <v>0</v>
      </c>
      <c r="CJ11">
        <v>4</v>
      </c>
      <c r="CK11">
        <v>2</v>
      </c>
      <c r="CL11" s="2">
        <f t="shared" si="41"/>
        <v>0.5</v>
      </c>
      <c r="CM11" s="2">
        <f t="shared" si="42"/>
        <v>0.1388888888888889</v>
      </c>
      <c r="CN11">
        <f t="shared" si="43"/>
        <v>30</v>
      </c>
      <c r="CO11">
        <f t="shared" si="44"/>
        <v>18</v>
      </c>
      <c r="CP11" s="2">
        <f t="shared" si="45"/>
        <v>0.13636363636363635</v>
      </c>
      <c r="CQ11" s="2">
        <f t="shared" si="46"/>
        <v>3.7878787878787873E-2</v>
      </c>
    </row>
    <row r="12" spans="1:95" x14ac:dyDescent="0.2">
      <c r="A12" t="s">
        <v>11</v>
      </c>
      <c r="B12" t="s">
        <v>26</v>
      </c>
      <c r="C12" s="1">
        <v>2.8</v>
      </c>
      <c r="D12">
        <v>1</v>
      </c>
      <c r="E12">
        <v>0</v>
      </c>
      <c r="F12" s="2">
        <f t="shared" si="47"/>
        <v>0.25</v>
      </c>
      <c r="G12" s="2">
        <f t="shared" si="0"/>
        <v>8.9285714285714288E-2</v>
      </c>
      <c r="H12">
        <v>1</v>
      </c>
      <c r="I12">
        <v>1</v>
      </c>
      <c r="J12" s="2">
        <f t="shared" si="1"/>
        <v>0</v>
      </c>
      <c r="K12" s="2">
        <f t="shared" si="2"/>
        <v>0</v>
      </c>
      <c r="L12">
        <v>1</v>
      </c>
      <c r="M12">
        <v>1</v>
      </c>
      <c r="N12" s="2">
        <f t="shared" si="3"/>
        <v>0</v>
      </c>
      <c r="O12" s="2">
        <f t="shared" si="4"/>
        <v>0</v>
      </c>
      <c r="P12">
        <v>0</v>
      </c>
      <c r="Q12">
        <v>0</v>
      </c>
      <c r="R12" s="2">
        <f t="shared" si="5"/>
        <v>0</v>
      </c>
      <c r="S12" s="2">
        <f t="shared" si="6"/>
        <v>0</v>
      </c>
      <c r="T12">
        <v>3</v>
      </c>
      <c r="U12">
        <v>0</v>
      </c>
      <c r="V12" s="2">
        <f t="shared" si="7"/>
        <v>0.75</v>
      </c>
      <c r="W12" s="2">
        <f t="shared" si="8"/>
        <v>0.26785714285714285</v>
      </c>
      <c r="X12">
        <v>2</v>
      </c>
      <c r="Y12">
        <v>1</v>
      </c>
      <c r="Z12" s="2">
        <f t="shared" si="9"/>
        <v>0.25</v>
      </c>
      <c r="AA12" s="2">
        <f t="shared" si="10"/>
        <v>8.9285714285714288E-2</v>
      </c>
      <c r="AB12">
        <v>1</v>
      </c>
      <c r="AC12">
        <v>1</v>
      </c>
      <c r="AD12" s="2">
        <f t="shared" si="11"/>
        <v>0</v>
      </c>
      <c r="AE12" s="2">
        <f t="shared" si="12"/>
        <v>0</v>
      </c>
      <c r="AF12">
        <v>2</v>
      </c>
      <c r="AG12">
        <v>2</v>
      </c>
      <c r="AH12" s="2">
        <f t="shared" si="13"/>
        <v>0</v>
      </c>
      <c r="AI12" s="2">
        <f t="shared" si="14"/>
        <v>0</v>
      </c>
      <c r="AJ12">
        <v>1</v>
      </c>
      <c r="AK12">
        <v>1</v>
      </c>
      <c r="AL12" s="2">
        <f t="shared" si="15"/>
        <v>0</v>
      </c>
      <c r="AM12" s="2">
        <f t="shared" si="16"/>
        <v>0</v>
      </c>
      <c r="AN12">
        <v>1</v>
      </c>
      <c r="AO12">
        <v>0</v>
      </c>
      <c r="AP12" s="2">
        <f t="shared" si="17"/>
        <v>0.25</v>
      </c>
      <c r="AQ12" s="2">
        <f t="shared" si="18"/>
        <v>8.9285714285714288E-2</v>
      </c>
      <c r="AR12">
        <v>0</v>
      </c>
      <c r="AS12">
        <v>0</v>
      </c>
      <c r="AT12" s="2">
        <f t="shared" si="19"/>
        <v>0</v>
      </c>
      <c r="AU12" s="2">
        <f t="shared" si="20"/>
        <v>0</v>
      </c>
      <c r="AV12">
        <v>1</v>
      </c>
      <c r="AW12">
        <v>1</v>
      </c>
      <c r="AX12" s="2">
        <f t="shared" si="21"/>
        <v>0</v>
      </c>
      <c r="AY12" s="2">
        <f t="shared" si="22"/>
        <v>0</v>
      </c>
      <c r="AZ12">
        <v>0</v>
      </c>
      <c r="BA12">
        <v>0</v>
      </c>
      <c r="BB12" s="2">
        <f t="shared" si="23"/>
        <v>0</v>
      </c>
      <c r="BC12" s="2">
        <f t="shared" si="24"/>
        <v>0</v>
      </c>
      <c r="BD12">
        <v>0</v>
      </c>
      <c r="BE12">
        <v>0</v>
      </c>
      <c r="BF12" s="2">
        <f t="shared" si="25"/>
        <v>0</v>
      </c>
      <c r="BG12" s="2">
        <f t="shared" si="26"/>
        <v>0</v>
      </c>
      <c r="BH12">
        <v>1</v>
      </c>
      <c r="BI12">
        <v>1</v>
      </c>
      <c r="BJ12" s="2">
        <f t="shared" si="27"/>
        <v>0</v>
      </c>
      <c r="BK12" s="2">
        <f t="shared" si="28"/>
        <v>0</v>
      </c>
      <c r="BL12">
        <v>2</v>
      </c>
      <c r="BM12">
        <v>1</v>
      </c>
      <c r="BN12" s="2">
        <f t="shared" si="29"/>
        <v>0.25</v>
      </c>
      <c r="BO12" s="2">
        <f t="shared" si="30"/>
        <v>8.9285714285714288E-2</v>
      </c>
      <c r="BP12">
        <v>1</v>
      </c>
      <c r="BQ12">
        <v>1</v>
      </c>
      <c r="BR12" s="2">
        <f t="shared" si="31"/>
        <v>0</v>
      </c>
      <c r="BS12" s="2">
        <f t="shared" si="32"/>
        <v>0</v>
      </c>
      <c r="BT12">
        <v>0</v>
      </c>
      <c r="BU12">
        <v>0</v>
      </c>
      <c r="BV12" s="2">
        <f t="shared" si="33"/>
        <v>0</v>
      </c>
      <c r="BW12" s="2">
        <f t="shared" si="34"/>
        <v>0</v>
      </c>
      <c r="BX12">
        <v>2</v>
      </c>
      <c r="BY12">
        <v>0</v>
      </c>
      <c r="BZ12" s="2">
        <f t="shared" si="35"/>
        <v>0.5</v>
      </c>
      <c r="CA12" s="2">
        <f t="shared" si="36"/>
        <v>0.17857142857142858</v>
      </c>
      <c r="CB12">
        <v>2</v>
      </c>
      <c r="CC12">
        <v>1</v>
      </c>
      <c r="CD12" s="2">
        <f t="shared" si="37"/>
        <v>0.25</v>
      </c>
      <c r="CE12" s="2">
        <f t="shared" si="38"/>
        <v>8.9285714285714288E-2</v>
      </c>
      <c r="CF12">
        <v>0</v>
      </c>
      <c r="CG12">
        <v>0</v>
      </c>
      <c r="CH12" s="2">
        <f t="shared" si="39"/>
        <v>0</v>
      </c>
      <c r="CI12" s="2">
        <f t="shared" si="40"/>
        <v>0</v>
      </c>
      <c r="CJ12">
        <v>3</v>
      </c>
      <c r="CK12">
        <v>1</v>
      </c>
      <c r="CL12" s="2">
        <f t="shared" si="41"/>
        <v>0.5</v>
      </c>
      <c r="CM12" s="2">
        <f t="shared" si="42"/>
        <v>0.17857142857142858</v>
      </c>
      <c r="CN12">
        <f t="shared" si="43"/>
        <v>25</v>
      </c>
      <c r="CO12">
        <f t="shared" si="44"/>
        <v>13</v>
      </c>
      <c r="CP12" s="2">
        <f t="shared" si="45"/>
        <v>0.13636363636363635</v>
      </c>
      <c r="CQ12" s="2">
        <f t="shared" si="46"/>
        <v>4.8701298701298704E-2</v>
      </c>
    </row>
    <row r="13" spans="1:95" x14ac:dyDescent="0.2">
      <c r="A13" t="s">
        <v>21</v>
      </c>
      <c r="B13" t="s">
        <v>26</v>
      </c>
      <c r="C13" s="1">
        <v>2.6</v>
      </c>
      <c r="D13">
        <v>1</v>
      </c>
      <c r="E13">
        <v>1</v>
      </c>
      <c r="F13" s="2">
        <f t="shared" si="47"/>
        <v>0</v>
      </c>
      <c r="G13" s="2">
        <f t="shared" si="0"/>
        <v>0</v>
      </c>
      <c r="H13">
        <v>1</v>
      </c>
      <c r="I13">
        <v>1</v>
      </c>
      <c r="J13" s="2">
        <f t="shared" si="1"/>
        <v>0</v>
      </c>
      <c r="K13" s="2">
        <f t="shared" si="2"/>
        <v>0</v>
      </c>
      <c r="L13">
        <v>1</v>
      </c>
      <c r="M13">
        <v>1</v>
      </c>
      <c r="N13" s="2">
        <f t="shared" si="3"/>
        <v>0</v>
      </c>
      <c r="O13" s="2">
        <f t="shared" si="4"/>
        <v>0</v>
      </c>
      <c r="P13">
        <v>2</v>
      </c>
      <c r="Q13">
        <v>1</v>
      </c>
      <c r="R13" s="2">
        <f t="shared" si="5"/>
        <v>0.25</v>
      </c>
      <c r="S13" s="2">
        <f t="shared" si="6"/>
        <v>9.6153846153846145E-2</v>
      </c>
      <c r="T13">
        <v>2</v>
      </c>
      <c r="U13">
        <v>2</v>
      </c>
      <c r="V13" s="2">
        <f t="shared" si="7"/>
        <v>0</v>
      </c>
      <c r="W13" s="2">
        <f t="shared" si="8"/>
        <v>0</v>
      </c>
      <c r="X13">
        <v>4</v>
      </c>
      <c r="Y13">
        <v>4</v>
      </c>
      <c r="Z13" s="2">
        <f t="shared" si="9"/>
        <v>0</v>
      </c>
      <c r="AA13" s="2">
        <f t="shared" si="10"/>
        <v>0</v>
      </c>
      <c r="AB13">
        <v>3</v>
      </c>
      <c r="AC13">
        <v>3</v>
      </c>
      <c r="AD13" s="2">
        <f t="shared" si="11"/>
        <v>0</v>
      </c>
      <c r="AE13" s="2">
        <f t="shared" si="12"/>
        <v>0</v>
      </c>
      <c r="AF13">
        <v>3</v>
      </c>
      <c r="AG13">
        <v>3</v>
      </c>
      <c r="AH13" s="2">
        <f t="shared" si="13"/>
        <v>0</v>
      </c>
      <c r="AI13" s="2">
        <f t="shared" si="14"/>
        <v>0</v>
      </c>
      <c r="AJ13">
        <v>3</v>
      </c>
      <c r="AK13">
        <v>3</v>
      </c>
      <c r="AL13" s="2">
        <f t="shared" si="15"/>
        <v>0</v>
      </c>
      <c r="AM13" s="2">
        <f t="shared" si="16"/>
        <v>0</v>
      </c>
      <c r="AN13">
        <v>3</v>
      </c>
      <c r="AO13">
        <v>2</v>
      </c>
      <c r="AP13" s="2">
        <f t="shared" si="17"/>
        <v>0.25</v>
      </c>
      <c r="AQ13" s="2">
        <f t="shared" si="18"/>
        <v>9.6153846153846145E-2</v>
      </c>
      <c r="AR13">
        <v>0</v>
      </c>
      <c r="AS13">
        <v>0</v>
      </c>
      <c r="AT13" s="2">
        <f t="shared" si="19"/>
        <v>0</v>
      </c>
      <c r="AU13" s="2">
        <f t="shared" si="20"/>
        <v>0</v>
      </c>
      <c r="AV13">
        <v>1</v>
      </c>
      <c r="AW13">
        <v>1</v>
      </c>
      <c r="AX13" s="2">
        <f t="shared" si="21"/>
        <v>0</v>
      </c>
      <c r="AY13" s="2">
        <f t="shared" si="22"/>
        <v>0</v>
      </c>
      <c r="AZ13">
        <v>0</v>
      </c>
      <c r="BA13">
        <v>0</v>
      </c>
      <c r="BB13" s="2">
        <f t="shared" si="23"/>
        <v>0</v>
      </c>
      <c r="BC13" s="2">
        <f t="shared" si="24"/>
        <v>0</v>
      </c>
      <c r="BD13">
        <v>1</v>
      </c>
      <c r="BE13">
        <v>1</v>
      </c>
      <c r="BF13" s="2">
        <f t="shared" si="25"/>
        <v>0</v>
      </c>
      <c r="BG13" s="2">
        <f t="shared" si="26"/>
        <v>0</v>
      </c>
      <c r="BH13">
        <v>0</v>
      </c>
      <c r="BI13">
        <v>0</v>
      </c>
      <c r="BJ13" s="2">
        <f t="shared" si="27"/>
        <v>0</v>
      </c>
      <c r="BK13" s="2">
        <f t="shared" si="28"/>
        <v>0</v>
      </c>
      <c r="BL13">
        <v>3</v>
      </c>
      <c r="BM13">
        <v>3</v>
      </c>
      <c r="BN13" s="2">
        <f t="shared" si="29"/>
        <v>0</v>
      </c>
      <c r="BO13" s="2">
        <f t="shared" si="30"/>
        <v>0</v>
      </c>
      <c r="BP13">
        <v>1</v>
      </c>
      <c r="BQ13">
        <v>0</v>
      </c>
      <c r="BR13" s="2">
        <f t="shared" si="31"/>
        <v>0.25</v>
      </c>
      <c r="BS13" s="2">
        <f t="shared" si="32"/>
        <v>9.6153846153846145E-2</v>
      </c>
      <c r="BT13">
        <v>0</v>
      </c>
      <c r="BU13">
        <v>0</v>
      </c>
      <c r="BV13" s="2">
        <f t="shared" si="33"/>
        <v>0</v>
      </c>
      <c r="BW13" s="2">
        <f t="shared" si="34"/>
        <v>0</v>
      </c>
      <c r="BX13">
        <v>1</v>
      </c>
      <c r="BY13">
        <v>0</v>
      </c>
      <c r="BZ13" s="2">
        <f t="shared" si="35"/>
        <v>0.25</v>
      </c>
      <c r="CA13" s="2">
        <f t="shared" si="36"/>
        <v>9.6153846153846145E-2</v>
      </c>
      <c r="CB13">
        <v>0</v>
      </c>
      <c r="CC13">
        <v>0</v>
      </c>
      <c r="CD13" s="2">
        <f t="shared" si="37"/>
        <v>0</v>
      </c>
      <c r="CE13" s="2">
        <f t="shared" si="38"/>
        <v>0</v>
      </c>
      <c r="CF13">
        <v>0</v>
      </c>
      <c r="CG13">
        <v>0</v>
      </c>
      <c r="CH13" s="2">
        <f t="shared" si="39"/>
        <v>0</v>
      </c>
      <c r="CI13" s="2">
        <f t="shared" si="40"/>
        <v>0</v>
      </c>
      <c r="CJ13">
        <v>4</v>
      </c>
      <c r="CK13">
        <v>4</v>
      </c>
      <c r="CL13" s="2">
        <f t="shared" si="41"/>
        <v>0</v>
      </c>
      <c r="CM13" s="2">
        <f t="shared" si="42"/>
        <v>0</v>
      </c>
      <c r="CN13">
        <f t="shared" si="43"/>
        <v>34</v>
      </c>
      <c r="CO13">
        <f t="shared" si="44"/>
        <v>30</v>
      </c>
      <c r="CP13" s="2">
        <f t="shared" si="45"/>
        <v>4.5454545454545456E-2</v>
      </c>
      <c r="CQ13" s="2">
        <f t="shared" si="46"/>
        <v>1.7482517482517484E-2</v>
      </c>
    </row>
    <row r="14" spans="1:95" x14ac:dyDescent="0.2">
      <c r="A14" t="s">
        <v>18</v>
      </c>
      <c r="B14" t="s">
        <v>26</v>
      </c>
      <c r="C14" s="1">
        <v>2.2999999999999998</v>
      </c>
      <c r="D14">
        <v>1</v>
      </c>
      <c r="E14">
        <v>1</v>
      </c>
      <c r="F14" s="2">
        <f t="shared" si="47"/>
        <v>0</v>
      </c>
      <c r="G14" s="2">
        <f t="shared" si="0"/>
        <v>0</v>
      </c>
      <c r="H14">
        <v>3</v>
      </c>
      <c r="I14">
        <v>2</v>
      </c>
      <c r="J14" s="2">
        <f t="shared" si="1"/>
        <v>0.25</v>
      </c>
      <c r="K14" s="2">
        <f t="shared" si="2"/>
        <v>0.10869565217391305</v>
      </c>
      <c r="L14">
        <v>2</v>
      </c>
      <c r="M14">
        <v>1</v>
      </c>
      <c r="N14" s="2">
        <f t="shared" si="3"/>
        <v>0.25</v>
      </c>
      <c r="O14" s="2">
        <f t="shared" si="4"/>
        <v>0.10869565217391305</v>
      </c>
      <c r="P14">
        <v>3</v>
      </c>
      <c r="Q14">
        <v>1</v>
      </c>
      <c r="R14" s="2">
        <f t="shared" si="5"/>
        <v>0.5</v>
      </c>
      <c r="S14" s="2">
        <f t="shared" si="6"/>
        <v>0.21739130434782611</v>
      </c>
      <c r="T14">
        <v>0</v>
      </c>
      <c r="U14">
        <v>0</v>
      </c>
      <c r="V14" s="2">
        <f t="shared" si="7"/>
        <v>0</v>
      </c>
      <c r="W14" s="2">
        <f t="shared" si="8"/>
        <v>0</v>
      </c>
      <c r="X14">
        <v>4</v>
      </c>
      <c r="Y14">
        <v>3</v>
      </c>
      <c r="Z14" s="2">
        <f t="shared" si="9"/>
        <v>0.25</v>
      </c>
      <c r="AA14" s="2">
        <f t="shared" si="10"/>
        <v>0.10869565217391305</v>
      </c>
      <c r="AB14">
        <v>3</v>
      </c>
      <c r="AC14">
        <v>3</v>
      </c>
      <c r="AD14" s="2">
        <f t="shared" si="11"/>
        <v>0</v>
      </c>
      <c r="AE14" s="2">
        <f t="shared" si="12"/>
        <v>0</v>
      </c>
      <c r="AF14">
        <v>3</v>
      </c>
      <c r="AG14">
        <v>3</v>
      </c>
      <c r="AH14" s="2">
        <f t="shared" si="13"/>
        <v>0</v>
      </c>
      <c r="AI14" s="2">
        <f t="shared" si="14"/>
        <v>0</v>
      </c>
      <c r="AJ14">
        <v>2</v>
      </c>
      <c r="AK14">
        <v>2</v>
      </c>
      <c r="AL14" s="2">
        <f t="shared" si="15"/>
        <v>0</v>
      </c>
      <c r="AM14" s="2">
        <f t="shared" si="16"/>
        <v>0</v>
      </c>
      <c r="AN14">
        <v>2</v>
      </c>
      <c r="AO14">
        <v>2</v>
      </c>
      <c r="AP14" s="2">
        <f t="shared" si="17"/>
        <v>0</v>
      </c>
      <c r="AQ14" s="2">
        <f t="shared" si="18"/>
        <v>0</v>
      </c>
      <c r="AR14">
        <v>2</v>
      </c>
      <c r="AS14">
        <v>1</v>
      </c>
      <c r="AT14" s="2">
        <f t="shared" si="19"/>
        <v>0.25</v>
      </c>
      <c r="AU14" s="2">
        <f t="shared" si="20"/>
        <v>0.10869565217391305</v>
      </c>
      <c r="AV14">
        <v>2</v>
      </c>
      <c r="AW14">
        <v>2</v>
      </c>
      <c r="AX14" s="2">
        <f t="shared" si="21"/>
        <v>0</v>
      </c>
      <c r="AY14" s="2">
        <f t="shared" si="22"/>
        <v>0</v>
      </c>
      <c r="AZ14">
        <v>0</v>
      </c>
      <c r="BA14">
        <v>0</v>
      </c>
      <c r="BB14" s="2">
        <f t="shared" si="23"/>
        <v>0</v>
      </c>
      <c r="BC14" s="2">
        <f t="shared" si="24"/>
        <v>0</v>
      </c>
      <c r="BD14">
        <v>3</v>
      </c>
      <c r="BE14">
        <v>2</v>
      </c>
      <c r="BF14" s="2">
        <f t="shared" si="25"/>
        <v>0.25</v>
      </c>
      <c r="BG14" s="2">
        <f t="shared" si="26"/>
        <v>0.10869565217391305</v>
      </c>
      <c r="BH14">
        <v>1</v>
      </c>
      <c r="BI14">
        <v>1</v>
      </c>
      <c r="BJ14" s="2">
        <f t="shared" si="27"/>
        <v>0</v>
      </c>
      <c r="BK14" s="2">
        <f t="shared" si="28"/>
        <v>0</v>
      </c>
      <c r="BL14">
        <v>3</v>
      </c>
      <c r="BM14">
        <v>3</v>
      </c>
      <c r="BN14" s="2">
        <f t="shared" si="29"/>
        <v>0</v>
      </c>
      <c r="BO14" s="2">
        <f t="shared" si="30"/>
        <v>0</v>
      </c>
      <c r="BP14">
        <v>0</v>
      </c>
      <c r="BQ14">
        <v>0</v>
      </c>
      <c r="BR14" s="2">
        <f t="shared" si="31"/>
        <v>0</v>
      </c>
      <c r="BS14" s="2">
        <f t="shared" si="32"/>
        <v>0</v>
      </c>
      <c r="BT14">
        <v>0</v>
      </c>
      <c r="BU14">
        <v>0</v>
      </c>
      <c r="BV14" s="2">
        <f t="shared" si="33"/>
        <v>0</v>
      </c>
      <c r="BW14" s="2">
        <f t="shared" si="34"/>
        <v>0</v>
      </c>
      <c r="BX14">
        <v>0</v>
      </c>
      <c r="BY14">
        <v>0</v>
      </c>
      <c r="BZ14" s="2">
        <f t="shared" si="35"/>
        <v>0</v>
      </c>
      <c r="CA14" s="2">
        <f t="shared" si="36"/>
        <v>0</v>
      </c>
      <c r="CB14">
        <v>0</v>
      </c>
      <c r="CC14">
        <v>0</v>
      </c>
      <c r="CD14" s="2">
        <f t="shared" si="37"/>
        <v>0</v>
      </c>
      <c r="CE14" s="2">
        <f t="shared" si="38"/>
        <v>0</v>
      </c>
      <c r="CF14">
        <v>0</v>
      </c>
      <c r="CG14">
        <v>0</v>
      </c>
      <c r="CH14" s="2">
        <f t="shared" si="39"/>
        <v>0</v>
      </c>
      <c r="CI14" s="2">
        <f t="shared" si="40"/>
        <v>0</v>
      </c>
      <c r="CJ14">
        <v>3</v>
      </c>
      <c r="CK14">
        <v>1</v>
      </c>
      <c r="CL14" s="2">
        <f t="shared" si="41"/>
        <v>0.5</v>
      </c>
      <c r="CM14" s="2">
        <f t="shared" si="42"/>
        <v>0.21739130434782611</v>
      </c>
      <c r="CN14">
        <f t="shared" si="43"/>
        <v>37</v>
      </c>
      <c r="CO14">
        <f t="shared" si="44"/>
        <v>28</v>
      </c>
      <c r="CP14" s="2">
        <f t="shared" si="45"/>
        <v>0.10227272727272728</v>
      </c>
      <c r="CQ14" s="2">
        <f t="shared" si="46"/>
        <v>4.4466403162055343E-2</v>
      </c>
    </row>
    <row r="15" spans="1:95" x14ac:dyDescent="0.2">
      <c r="A15" t="s">
        <v>15</v>
      </c>
      <c r="B15" t="s">
        <v>26</v>
      </c>
      <c r="C15" s="1">
        <v>2.9</v>
      </c>
      <c r="D15">
        <v>3</v>
      </c>
      <c r="E15">
        <v>2</v>
      </c>
      <c r="F15" s="2">
        <f t="shared" si="47"/>
        <v>0.25</v>
      </c>
      <c r="G15" s="2">
        <f t="shared" si="0"/>
        <v>8.6206896551724144E-2</v>
      </c>
      <c r="H15">
        <v>3</v>
      </c>
      <c r="I15">
        <v>2</v>
      </c>
      <c r="J15" s="2">
        <f t="shared" si="1"/>
        <v>0.25</v>
      </c>
      <c r="K15" s="2">
        <f t="shared" si="2"/>
        <v>8.6206896551724144E-2</v>
      </c>
      <c r="L15">
        <v>1</v>
      </c>
      <c r="M15">
        <v>0</v>
      </c>
      <c r="N15" s="2">
        <f t="shared" si="3"/>
        <v>0.25</v>
      </c>
      <c r="O15" s="2">
        <f t="shared" si="4"/>
        <v>8.6206896551724144E-2</v>
      </c>
      <c r="P15">
        <v>2</v>
      </c>
      <c r="Q15">
        <v>0</v>
      </c>
      <c r="R15" s="2">
        <f t="shared" si="5"/>
        <v>0.5</v>
      </c>
      <c r="S15" s="2">
        <f t="shared" si="6"/>
        <v>0.17241379310344829</v>
      </c>
      <c r="T15">
        <v>2</v>
      </c>
      <c r="U15">
        <v>1</v>
      </c>
      <c r="V15" s="2">
        <f t="shared" si="7"/>
        <v>0.25</v>
      </c>
      <c r="W15" s="2">
        <f t="shared" si="8"/>
        <v>8.6206896551724144E-2</v>
      </c>
      <c r="X15">
        <v>3</v>
      </c>
      <c r="Y15">
        <v>2</v>
      </c>
      <c r="Z15" s="2">
        <f t="shared" si="9"/>
        <v>0.25</v>
      </c>
      <c r="AA15" s="2">
        <f t="shared" si="10"/>
        <v>8.6206896551724144E-2</v>
      </c>
      <c r="AB15">
        <v>3</v>
      </c>
      <c r="AC15">
        <v>3</v>
      </c>
      <c r="AD15" s="2">
        <f t="shared" si="11"/>
        <v>0</v>
      </c>
      <c r="AE15" s="2">
        <f t="shared" si="12"/>
        <v>0</v>
      </c>
      <c r="AF15">
        <v>4</v>
      </c>
      <c r="AG15">
        <v>3</v>
      </c>
      <c r="AH15" s="2">
        <f t="shared" si="13"/>
        <v>0.25</v>
      </c>
      <c r="AI15" s="2">
        <f t="shared" si="14"/>
        <v>8.6206896551724144E-2</v>
      </c>
      <c r="AJ15">
        <v>4</v>
      </c>
      <c r="AK15">
        <v>4</v>
      </c>
      <c r="AL15" s="2">
        <f t="shared" si="15"/>
        <v>0</v>
      </c>
      <c r="AM15" s="2">
        <f t="shared" si="16"/>
        <v>0</v>
      </c>
      <c r="AN15">
        <v>3</v>
      </c>
      <c r="AO15">
        <v>2</v>
      </c>
      <c r="AP15" s="2">
        <f t="shared" si="17"/>
        <v>0.25</v>
      </c>
      <c r="AQ15" s="2">
        <f t="shared" si="18"/>
        <v>8.6206896551724144E-2</v>
      </c>
      <c r="AR15">
        <v>3</v>
      </c>
      <c r="AS15">
        <v>0</v>
      </c>
      <c r="AT15" s="2">
        <f t="shared" si="19"/>
        <v>0.75</v>
      </c>
      <c r="AU15" s="2">
        <f t="shared" si="20"/>
        <v>0.25862068965517243</v>
      </c>
      <c r="AV15">
        <v>4</v>
      </c>
      <c r="AW15">
        <v>3</v>
      </c>
      <c r="AX15" s="2">
        <f t="shared" si="21"/>
        <v>0.25</v>
      </c>
      <c r="AY15" s="2">
        <f t="shared" si="22"/>
        <v>8.6206896551724144E-2</v>
      </c>
      <c r="AZ15">
        <v>4</v>
      </c>
      <c r="BA15">
        <v>4</v>
      </c>
      <c r="BB15" s="2">
        <f t="shared" si="23"/>
        <v>0</v>
      </c>
      <c r="BC15" s="2">
        <f t="shared" si="24"/>
        <v>0</v>
      </c>
      <c r="BD15" s="3"/>
      <c r="BE15">
        <v>3</v>
      </c>
      <c r="BF15" s="5">
        <f>(BD15-BE15)/4</f>
        <v>-0.75</v>
      </c>
      <c r="BG15" s="5">
        <f t="shared" si="26"/>
        <v>-0.25862068965517243</v>
      </c>
      <c r="BH15" s="3"/>
      <c r="BI15">
        <v>2</v>
      </c>
      <c r="BJ15" s="5">
        <f t="shared" si="27"/>
        <v>-0.5</v>
      </c>
      <c r="BK15" s="5">
        <f t="shared" si="28"/>
        <v>-0.17241379310344829</v>
      </c>
      <c r="BL15">
        <v>4</v>
      </c>
      <c r="BM15">
        <v>3</v>
      </c>
      <c r="BN15" s="2">
        <f t="shared" si="29"/>
        <v>0.25</v>
      </c>
      <c r="BO15" s="2">
        <f t="shared" si="30"/>
        <v>8.6206896551724144E-2</v>
      </c>
      <c r="BP15">
        <v>0</v>
      </c>
      <c r="BQ15">
        <v>0</v>
      </c>
      <c r="BR15" s="2">
        <f t="shared" si="31"/>
        <v>0</v>
      </c>
      <c r="BS15" s="2">
        <f t="shared" si="32"/>
        <v>0</v>
      </c>
      <c r="BT15">
        <v>0</v>
      </c>
      <c r="BU15">
        <v>0</v>
      </c>
      <c r="BV15" s="2">
        <f t="shared" si="33"/>
        <v>0</v>
      </c>
      <c r="BW15" s="2">
        <f t="shared" si="34"/>
        <v>0</v>
      </c>
      <c r="BX15">
        <v>0</v>
      </c>
      <c r="BY15">
        <v>0</v>
      </c>
      <c r="BZ15" s="2">
        <f t="shared" si="35"/>
        <v>0</v>
      </c>
      <c r="CA15" s="2">
        <f t="shared" si="36"/>
        <v>0</v>
      </c>
      <c r="CB15">
        <v>0</v>
      </c>
      <c r="CC15">
        <v>0</v>
      </c>
      <c r="CD15" s="2">
        <f t="shared" si="37"/>
        <v>0</v>
      </c>
      <c r="CE15" s="2">
        <f t="shared" si="38"/>
        <v>0</v>
      </c>
      <c r="CF15">
        <v>0</v>
      </c>
      <c r="CG15">
        <v>0</v>
      </c>
      <c r="CH15" s="2">
        <f t="shared" si="39"/>
        <v>0</v>
      </c>
      <c r="CI15" s="2">
        <f t="shared" si="40"/>
        <v>0</v>
      </c>
      <c r="CJ15">
        <v>0</v>
      </c>
      <c r="CK15">
        <v>0</v>
      </c>
      <c r="CL15" s="2">
        <f t="shared" si="41"/>
        <v>0</v>
      </c>
      <c r="CM15" s="2">
        <f t="shared" si="42"/>
        <v>0</v>
      </c>
      <c r="CN15" s="3">
        <f>SUM(D15,H15,L15,P15,T15,X15,AB15,AF15,AJ15,AN15,AR15,AV15,AZ15,BD15,BH15,BL15,BP15,BT15,BX15,CB15,CF15,CJ15)</f>
        <v>43</v>
      </c>
      <c r="CO15">
        <f t="shared" si="44"/>
        <v>34</v>
      </c>
      <c r="CP15" s="5">
        <f>(CN15-CO15)/(4*(22-2))</f>
        <v>0.1125</v>
      </c>
      <c r="CQ15" s="5">
        <f>CP15/C15</f>
        <v>3.8793103448275863E-2</v>
      </c>
    </row>
    <row r="16" spans="1:95" x14ac:dyDescent="0.2">
      <c r="A16" t="s">
        <v>23</v>
      </c>
      <c r="B16" t="s">
        <v>26</v>
      </c>
      <c r="C16" s="1">
        <v>3.2</v>
      </c>
      <c r="D16">
        <v>2</v>
      </c>
      <c r="E16">
        <v>2</v>
      </c>
      <c r="F16" s="2">
        <f t="shared" si="47"/>
        <v>0</v>
      </c>
      <c r="G16" s="2">
        <f t="shared" si="0"/>
        <v>0</v>
      </c>
      <c r="H16">
        <v>2</v>
      </c>
      <c r="I16">
        <v>2</v>
      </c>
      <c r="J16" s="2">
        <f t="shared" si="1"/>
        <v>0</v>
      </c>
      <c r="K16" s="2">
        <f t="shared" si="2"/>
        <v>0</v>
      </c>
      <c r="L16">
        <v>2</v>
      </c>
      <c r="M16">
        <v>2</v>
      </c>
      <c r="N16" s="2">
        <f t="shared" si="3"/>
        <v>0</v>
      </c>
      <c r="O16" s="2">
        <f t="shared" si="4"/>
        <v>0</v>
      </c>
      <c r="P16">
        <v>2</v>
      </c>
      <c r="Q16">
        <v>2</v>
      </c>
      <c r="R16" s="2">
        <f t="shared" si="5"/>
        <v>0</v>
      </c>
      <c r="S16" s="2">
        <f t="shared" si="6"/>
        <v>0</v>
      </c>
      <c r="T16">
        <v>2</v>
      </c>
      <c r="U16">
        <v>2</v>
      </c>
      <c r="V16" s="2">
        <f t="shared" si="7"/>
        <v>0</v>
      </c>
      <c r="W16" s="2">
        <f t="shared" si="8"/>
        <v>0</v>
      </c>
      <c r="X16">
        <v>2</v>
      </c>
      <c r="Y16">
        <v>2</v>
      </c>
      <c r="Z16" s="2">
        <f t="shared" si="9"/>
        <v>0</v>
      </c>
      <c r="AA16" s="2">
        <f t="shared" si="10"/>
        <v>0</v>
      </c>
      <c r="AB16">
        <v>3</v>
      </c>
      <c r="AC16">
        <v>3</v>
      </c>
      <c r="AD16" s="2">
        <f t="shared" si="11"/>
        <v>0</v>
      </c>
      <c r="AE16" s="2">
        <f t="shared" si="12"/>
        <v>0</v>
      </c>
      <c r="AF16">
        <v>2</v>
      </c>
      <c r="AG16">
        <v>3</v>
      </c>
      <c r="AH16" s="2">
        <f t="shared" si="13"/>
        <v>-0.25</v>
      </c>
      <c r="AI16" s="2">
        <f t="shared" si="14"/>
        <v>-7.8125E-2</v>
      </c>
      <c r="AJ16">
        <v>2</v>
      </c>
      <c r="AK16">
        <v>2</v>
      </c>
      <c r="AL16" s="2">
        <f t="shared" si="15"/>
        <v>0</v>
      </c>
      <c r="AM16" s="2">
        <f t="shared" si="16"/>
        <v>0</v>
      </c>
      <c r="AN16">
        <v>1</v>
      </c>
      <c r="AO16">
        <v>1</v>
      </c>
      <c r="AP16" s="2">
        <f t="shared" si="17"/>
        <v>0</v>
      </c>
      <c r="AQ16" s="2">
        <f t="shared" si="18"/>
        <v>0</v>
      </c>
      <c r="AR16">
        <v>1</v>
      </c>
      <c r="AS16">
        <v>1</v>
      </c>
      <c r="AT16" s="2">
        <f t="shared" si="19"/>
        <v>0</v>
      </c>
      <c r="AU16" s="2">
        <f t="shared" si="20"/>
        <v>0</v>
      </c>
      <c r="AV16">
        <v>1</v>
      </c>
      <c r="AW16">
        <v>1</v>
      </c>
      <c r="AX16" s="2">
        <f t="shared" si="21"/>
        <v>0</v>
      </c>
      <c r="AY16" s="2">
        <f t="shared" si="22"/>
        <v>0</v>
      </c>
      <c r="AZ16">
        <v>0</v>
      </c>
      <c r="BA16">
        <v>0</v>
      </c>
      <c r="BB16" s="2">
        <f t="shared" si="23"/>
        <v>0</v>
      </c>
      <c r="BC16" s="2">
        <f t="shared" si="24"/>
        <v>0</v>
      </c>
      <c r="BD16">
        <v>0</v>
      </c>
      <c r="BE16">
        <v>0</v>
      </c>
      <c r="BF16" s="2">
        <f t="shared" si="25"/>
        <v>0</v>
      </c>
      <c r="BG16" s="2">
        <f t="shared" si="26"/>
        <v>0</v>
      </c>
      <c r="BH16">
        <v>1</v>
      </c>
      <c r="BI16">
        <v>1</v>
      </c>
      <c r="BJ16" s="2">
        <f t="shared" si="27"/>
        <v>0</v>
      </c>
      <c r="BK16" s="2">
        <f t="shared" si="28"/>
        <v>0</v>
      </c>
      <c r="BL16">
        <v>1</v>
      </c>
      <c r="BM16">
        <v>1</v>
      </c>
      <c r="BN16" s="2">
        <f t="shared" si="29"/>
        <v>0</v>
      </c>
      <c r="BO16" s="2">
        <f t="shared" si="30"/>
        <v>0</v>
      </c>
      <c r="BP16">
        <v>0</v>
      </c>
      <c r="BQ16">
        <v>0</v>
      </c>
      <c r="BR16" s="2">
        <f t="shared" si="31"/>
        <v>0</v>
      </c>
      <c r="BS16" s="2">
        <f t="shared" si="32"/>
        <v>0</v>
      </c>
      <c r="BT16">
        <v>0</v>
      </c>
      <c r="BU16">
        <v>0</v>
      </c>
      <c r="BV16" s="2">
        <f t="shared" si="33"/>
        <v>0</v>
      </c>
      <c r="BW16" s="2">
        <f t="shared" si="34"/>
        <v>0</v>
      </c>
      <c r="BX16">
        <v>0</v>
      </c>
      <c r="BY16">
        <v>0</v>
      </c>
      <c r="BZ16" s="2">
        <f t="shared" si="35"/>
        <v>0</v>
      </c>
      <c r="CA16" s="2">
        <f t="shared" si="36"/>
        <v>0</v>
      </c>
      <c r="CB16">
        <v>0</v>
      </c>
      <c r="CC16">
        <v>0</v>
      </c>
      <c r="CD16" s="2">
        <f t="shared" si="37"/>
        <v>0</v>
      </c>
      <c r="CE16" s="2">
        <f t="shared" si="38"/>
        <v>0</v>
      </c>
      <c r="CF16">
        <v>0</v>
      </c>
      <c r="CG16">
        <v>0</v>
      </c>
      <c r="CH16" s="2">
        <f t="shared" si="39"/>
        <v>0</v>
      </c>
      <c r="CI16" s="2">
        <f t="shared" si="40"/>
        <v>0</v>
      </c>
      <c r="CJ16">
        <v>0</v>
      </c>
      <c r="CK16">
        <v>0</v>
      </c>
      <c r="CL16" s="2">
        <f t="shared" si="41"/>
        <v>0</v>
      </c>
      <c r="CM16" s="2">
        <f t="shared" si="42"/>
        <v>0</v>
      </c>
      <c r="CN16">
        <f t="shared" si="43"/>
        <v>24</v>
      </c>
      <c r="CO16">
        <f t="shared" si="44"/>
        <v>25</v>
      </c>
      <c r="CP16" s="2">
        <f t="shared" si="45"/>
        <v>-1.1363636363636364E-2</v>
      </c>
      <c r="CQ16" s="2">
        <f t="shared" si="46"/>
        <v>-3.5511363636363635E-3</v>
      </c>
    </row>
    <row r="17" spans="1:95" x14ac:dyDescent="0.2">
      <c r="A17" t="s">
        <v>9</v>
      </c>
      <c r="B17" t="s">
        <v>26</v>
      </c>
      <c r="C17" s="1">
        <v>1.5</v>
      </c>
      <c r="D17">
        <v>1</v>
      </c>
      <c r="E17">
        <v>1</v>
      </c>
      <c r="F17" s="2">
        <f t="shared" si="47"/>
        <v>0</v>
      </c>
      <c r="G17" s="2">
        <f t="shared" si="0"/>
        <v>0</v>
      </c>
      <c r="H17">
        <v>1</v>
      </c>
      <c r="I17">
        <v>1</v>
      </c>
      <c r="J17" s="2">
        <f t="shared" si="1"/>
        <v>0</v>
      </c>
      <c r="K17" s="2">
        <f t="shared" si="2"/>
        <v>0</v>
      </c>
      <c r="L17">
        <v>1</v>
      </c>
      <c r="M17">
        <v>0</v>
      </c>
      <c r="N17" s="2">
        <f t="shared" si="3"/>
        <v>0.25</v>
      </c>
      <c r="O17" s="2">
        <f t="shared" si="4"/>
        <v>0.16666666666666666</v>
      </c>
      <c r="P17">
        <v>1</v>
      </c>
      <c r="Q17">
        <v>1</v>
      </c>
      <c r="R17" s="2">
        <f t="shared" si="5"/>
        <v>0</v>
      </c>
      <c r="S17" s="2">
        <f t="shared" si="6"/>
        <v>0</v>
      </c>
      <c r="T17">
        <v>0</v>
      </c>
      <c r="U17">
        <v>0</v>
      </c>
      <c r="V17" s="2">
        <f t="shared" si="7"/>
        <v>0</v>
      </c>
      <c r="W17" s="2">
        <f t="shared" si="8"/>
        <v>0</v>
      </c>
      <c r="X17">
        <v>2</v>
      </c>
      <c r="Y17">
        <v>2</v>
      </c>
      <c r="Z17" s="2">
        <f t="shared" si="9"/>
        <v>0</v>
      </c>
      <c r="AA17" s="2">
        <f t="shared" si="10"/>
        <v>0</v>
      </c>
      <c r="AB17">
        <v>2</v>
      </c>
      <c r="AC17">
        <v>2</v>
      </c>
      <c r="AD17" s="2">
        <f t="shared" si="11"/>
        <v>0</v>
      </c>
      <c r="AE17" s="2">
        <f t="shared" si="12"/>
        <v>0</v>
      </c>
      <c r="AF17">
        <v>1</v>
      </c>
      <c r="AG17">
        <v>0</v>
      </c>
      <c r="AH17" s="2">
        <f t="shared" si="13"/>
        <v>0.25</v>
      </c>
      <c r="AI17" s="2">
        <f t="shared" si="14"/>
        <v>0.16666666666666666</v>
      </c>
      <c r="AJ17">
        <v>2</v>
      </c>
      <c r="AK17">
        <v>1</v>
      </c>
      <c r="AL17" s="2">
        <f t="shared" si="15"/>
        <v>0.25</v>
      </c>
      <c r="AM17" s="2">
        <f t="shared" si="16"/>
        <v>0.16666666666666666</v>
      </c>
      <c r="AN17">
        <v>0</v>
      </c>
      <c r="AO17">
        <v>0</v>
      </c>
      <c r="AP17" s="2">
        <f t="shared" si="17"/>
        <v>0</v>
      </c>
      <c r="AQ17" s="2">
        <f t="shared" si="18"/>
        <v>0</v>
      </c>
      <c r="AR17">
        <v>0</v>
      </c>
      <c r="AS17">
        <v>0</v>
      </c>
      <c r="AT17" s="2">
        <f t="shared" si="19"/>
        <v>0</v>
      </c>
      <c r="AU17" s="2">
        <f t="shared" si="20"/>
        <v>0</v>
      </c>
      <c r="AV17">
        <v>0</v>
      </c>
      <c r="AW17">
        <v>0</v>
      </c>
      <c r="AX17" s="2">
        <f t="shared" si="21"/>
        <v>0</v>
      </c>
      <c r="AY17" s="2">
        <f t="shared" si="22"/>
        <v>0</v>
      </c>
      <c r="AZ17">
        <v>0</v>
      </c>
      <c r="BA17">
        <v>0</v>
      </c>
      <c r="BB17" s="2">
        <f t="shared" si="23"/>
        <v>0</v>
      </c>
      <c r="BC17" s="2">
        <f t="shared" si="24"/>
        <v>0</v>
      </c>
      <c r="BD17">
        <v>0</v>
      </c>
      <c r="BE17">
        <v>0</v>
      </c>
      <c r="BF17" s="2">
        <f t="shared" si="25"/>
        <v>0</v>
      </c>
      <c r="BG17" s="2">
        <f t="shared" si="26"/>
        <v>0</v>
      </c>
      <c r="BH17">
        <v>0</v>
      </c>
      <c r="BI17">
        <v>0</v>
      </c>
      <c r="BJ17" s="2">
        <f t="shared" si="27"/>
        <v>0</v>
      </c>
      <c r="BK17" s="2">
        <f t="shared" si="28"/>
        <v>0</v>
      </c>
      <c r="BL17">
        <v>1</v>
      </c>
      <c r="BM17">
        <v>1</v>
      </c>
      <c r="BN17" s="2">
        <f t="shared" si="29"/>
        <v>0</v>
      </c>
      <c r="BO17" s="2">
        <f t="shared" si="30"/>
        <v>0</v>
      </c>
      <c r="BP17">
        <v>0</v>
      </c>
      <c r="BQ17">
        <v>0</v>
      </c>
      <c r="BR17" s="2">
        <f t="shared" si="31"/>
        <v>0</v>
      </c>
      <c r="BS17" s="2">
        <f t="shared" si="32"/>
        <v>0</v>
      </c>
      <c r="BT17">
        <v>0</v>
      </c>
      <c r="BU17">
        <v>0</v>
      </c>
      <c r="BV17" s="2">
        <f t="shared" si="33"/>
        <v>0</v>
      </c>
      <c r="BW17" s="2">
        <f t="shared" si="34"/>
        <v>0</v>
      </c>
      <c r="BX17">
        <v>1</v>
      </c>
      <c r="BY17">
        <v>1</v>
      </c>
      <c r="BZ17" s="2">
        <f t="shared" si="35"/>
        <v>0</v>
      </c>
      <c r="CA17" s="2">
        <f t="shared" si="36"/>
        <v>0</v>
      </c>
      <c r="CB17">
        <v>0</v>
      </c>
      <c r="CC17">
        <v>0</v>
      </c>
      <c r="CD17" s="2">
        <f t="shared" si="37"/>
        <v>0</v>
      </c>
      <c r="CE17" s="2">
        <f t="shared" si="38"/>
        <v>0</v>
      </c>
      <c r="CF17">
        <v>0</v>
      </c>
      <c r="CG17">
        <v>0</v>
      </c>
      <c r="CH17" s="2">
        <f t="shared" si="39"/>
        <v>0</v>
      </c>
      <c r="CI17" s="2">
        <f t="shared" si="40"/>
        <v>0</v>
      </c>
      <c r="CJ17">
        <v>4</v>
      </c>
      <c r="CK17">
        <v>3</v>
      </c>
      <c r="CL17" s="2">
        <f t="shared" si="41"/>
        <v>0.25</v>
      </c>
      <c r="CM17" s="2">
        <f t="shared" si="42"/>
        <v>0.16666666666666666</v>
      </c>
      <c r="CN17">
        <f t="shared" si="43"/>
        <v>17</v>
      </c>
      <c r="CO17">
        <f t="shared" si="44"/>
        <v>13</v>
      </c>
      <c r="CP17" s="2">
        <f t="shared" si="45"/>
        <v>4.5454545454545456E-2</v>
      </c>
      <c r="CQ17" s="2">
        <f t="shared" si="46"/>
        <v>3.0303030303030304E-2</v>
      </c>
    </row>
    <row r="18" spans="1:95" x14ac:dyDescent="0.2">
      <c r="A18" t="s">
        <v>1</v>
      </c>
      <c r="B18" t="s">
        <v>26</v>
      </c>
      <c r="C18" s="1">
        <v>2.8</v>
      </c>
      <c r="D18">
        <v>0</v>
      </c>
      <c r="E18">
        <v>0</v>
      </c>
      <c r="F18" s="2">
        <f t="shared" si="47"/>
        <v>0</v>
      </c>
      <c r="G18" s="2">
        <f t="shared" si="0"/>
        <v>0</v>
      </c>
      <c r="H18">
        <v>0</v>
      </c>
      <c r="I18">
        <v>0</v>
      </c>
      <c r="J18" s="2">
        <f t="shared" si="1"/>
        <v>0</v>
      </c>
      <c r="K18" s="2">
        <f t="shared" si="2"/>
        <v>0</v>
      </c>
      <c r="L18">
        <v>2</v>
      </c>
      <c r="M18">
        <v>1</v>
      </c>
      <c r="N18" s="2">
        <f t="shared" si="3"/>
        <v>0.25</v>
      </c>
      <c r="O18" s="2">
        <f t="shared" si="4"/>
        <v>8.9285714285714288E-2</v>
      </c>
      <c r="P18">
        <v>3</v>
      </c>
      <c r="Q18">
        <v>1</v>
      </c>
      <c r="R18" s="2">
        <f t="shared" si="5"/>
        <v>0.5</v>
      </c>
      <c r="S18" s="2">
        <f t="shared" si="6"/>
        <v>0.17857142857142858</v>
      </c>
      <c r="T18">
        <v>2</v>
      </c>
      <c r="U18">
        <v>2</v>
      </c>
      <c r="V18" s="2">
        <f t="shared" si="7"/>
        <v>0</v>
      </c>
      <c r="W18" s="2">
        <f t="shared" si="8"/>
        <v>0</v>
      </c>
      <c r="X18">
        <v>3</v>
      </c>
      <c r="Y18">
        <v>0</v>
      </c>
      <c r="Z18" s="2">
        <f t="shared" si="9"/>
        <v>0.75</v>
      </c>
      <c r="AA18" s="2">
        <f t="shared" si="10"/>
        <v>0.26785714285714285</v>
      </c>
      <c r="AB18">
        <v>2</v>
      </c>
      <c r="AC18">
        <v>0</v>
      </c>
      <c r="AD18" s="2">
        <f t="shared" si="11"/>
        <v>0.5</v>
      </c>
      <c r="AE18" s="2">
        <f t="shared" si="12"/>
        <v>0.17857142857142858</v>
      </c>
      <c r="AF18">
        <v>3</v>
      </c>
      <c r="AG18">
        <v>0</v>
      </c>
      <c r="AH18" s="2">
        <f t="shared" si="13"/>
        <v>0.75</v>
      </c>
      <c r="AI18" s="2">
        <f t="shared" si="14"/>
        <v>0.26785714285714285</v>
      </c>
      <c r="AJ18">
        <v>4</v>
      </c>
      <c r="AK18">
        <v>1</v>
      </c>
      <c r="AL18" s="2">
        <f t="shared" si="15"/>
        <v>0.75</v>
      </c>
      <c r="AM18" s="2">
        <f t="shared" si="16"/>
        <v>0.26785714285714285</v>
      </c>
      <c r="AN18">
        <v>2</v>
      </c>
      <c r="AO18">
        <v>1</v>
      </c>
      <c r="AP18" s="2">
        <f t="shared" si="17"/>
        <v>0.25</v>
      </c>
      <c r="AQ18" s="2">
        <f t="shared" si="18"/>
        <v>8.9285714285714288E-2</v>
      </c>
      <c r="AR18">
        <v>0</v>
      </c>
      <c r="AS18">
        <v>0</v>
      </c>
      <c r="AT18" s="2">
        <f t="shared" si="19"/>
        <v>0</v>
      </c>
      <c r="AU18" s="2">
        <f t="shared" si="20"/>
        <v>0</v>
      </c>
      <c r="AV18">
        <v>2</v>
      </c>
      <c r="AW18">
        <v>1</v>
      </c>
      <c r="AX18" s="2">
        <f t="shared" si="21"/>
        <v>0.25</v>
      </c>
      <c r="AY18" s="2">
        <f t="shared" si="22"/>
        <v>8.9285714285714288E-2</v>
      </c>
      <c r="AZ18">
        <v>0</v>
      </c>
      <c r="BA18">
        <v>0</v>
      </c>
      <c r="BB18" s="2">
        <f t="shared" si="23"/>
        <v>0</v>
      </c>
      <c r="BC18" s="2">
        <f t="shared" si="24"/>
        <v>0</v>
      </c>
      <c r="BD18">
        <v>1</v>
      </c>
      <c r="BE18">
        <v>1</v>
      </c>
      <c r="BF18" s="2">
        <f t="shared" si="25"/>
        <v>0</v>
      </c>
      <c r="BG18" s="2">
        <f t="shared" si="26"/>
        <v>0</v>
      </c>
      <c r="BH18">
        <v>0</v>
      </c>
      <c r="BI18">
        <v>0</v>
      </c>
      <c r="BJ18" s="2">
        <f t="shared" si="27"/>
        <v>0</v>
      </c>
      <c r="BK18" s="2">
        <f t="shared" si="28"/>
        <v>0</v>
      </c>
      <c r="BL18">
        <v>1</v>
      </c>
      <c r="BM18">
        <v>1</v>
      </c>
      <c r="BN18" s="2">
        <f t="shared" si="29"/>
        <v>0</v>
      </c>
      <c r="BO18" s="2">
        <f t="shared" si="30"/>
        <v>0</v>
      </c>
      <c r="BP18">
        <v>4</v>
      </c>
      <c r="BQ18">
        <v>0</v>
      </c>
      <c r="BR18" s="2">
        <f t="shared" si="31"/>
        <v>1</v>
      </c>
      <c r="BS18" s="2">
        <f t="shared" si="32"/>
        <v>0.35714285714285715</v>
      </c>
      <c r="BT18">
        <v>3</v>
      </c>
      <c r="BU18">
        <v>0</v>
      </c>
      <c r="BV18" s="2">
        <f t="shared" si="33"/>
        <v>0.75</v>
      </c>
      <c r="BW18" s="2">
        <f t="shared" si="34"/>
        <v>0.26785714285714285</v>
      </c>
      <c r="BX18">
        <v>4</v>
      </c>
      <c r="BY18">
        <v>3</v>
      </c>
      <c r="BZ18" s="2">
        <f t="shared" si="35"/>
        <v>0.25</v>
      </c>
      <c r="CA18" s="2">
        <f t="shared" si="36"/>
        <v>8.9285714285714288E-2</v>
      </c>
      <c r="CB18">
        <v>4</v>
      </c>
      <c r="CC18">
        <v>2</v>
      </c>
      <c r="CD18" s="2">
        <f t="shared" si="37"/>
        <v>0.5</v>
      </c>
      <c r="CE18" s="2">
        <f t="shared" si="38"/>
        <v>0.17857142857142858</v>
      </c>
      <c r="CF18">
        <v>0</v>
      </c>
      <c r="CG18">
        <v>0</v>
      </c>
      <c r="CH18" s="2">
        <f t="shared" si="39"/>
        <v>0</v>
      </c>
      <c r="CI18" s="2">
        <f t="shared" si="40"/>
        <v>0</v>
      </c>
      <c r="CJ18">
        <v>4</v>
      </c>
      <c r="CK18">
        <v>3</v>
      </c>
      <c r="CL18" s="2">
        <f t="shared" si="41"/>
        <v>0.25</v>
      </c>
      <c r="CM18" s="2">
        <f t="shared" si="42"/>
        <v>8.9285714285714288E-2</v>
      </c>
      <c r="CN18">
        <f t="shared" si="43"/>
        <v>44</v>
      </c>
      <c r="CO18">
        <f t="shared" si="44"/>
        <v>17</v>
      </c>
      <c r="CP18" s="2">
        <f t="shared" si="45"/>
        <v>0.30681818181818182</v>
      </c>
      <c r="CQ18" s="2">
        <f t="shared" si="46"/>
        <v>0.10957792207792209</v>
      </c>
    </row>
    <row r="19" spans="1:95" x14ac:dyDescent="0.2">
      <c r="A19" t="s">
        <v>16</v>
      </c>
      <c r="B19" t="s">
        <v>26</v>
      </c>
      <c r="C19" s="4"/>
      <c r="D19">
        <v>1</v>
      </c>
      <c r="E19">
        <v>1</v>
      </c>
      <c r="F19" s="2">
        <f t="shared" si="47"/>
        <v>0</v>
      </c>
      <c r="G19" s="5" t="e">
        <f t="shared" si="0"/>
        <v>#DIV/0!</v>
      </c>
      <c r="H19">
        <v>1</v>
      </c>
      <c r="I19">
        <v>1</v>
      </c>
      <c r="J19" s="2">
        <f t="shared" si="1"/>
        <v>0</v>
      </c>
      <c r="K19" s="5" t="e">
        <f t="shared" si="2"/>
        <v>#DIV/0!</v>
      </c>
      <c r="L19">
        <v>0</v>
      </c>
      <c r="M19">
        <v>0</v>
      </c>
      <c r="N19" s="2">
        <f t="shared" si="3"/>
        <v>0</v>
      </c>
      <c r="O19" s="5" t="e">
        <f t="shared" si="4"/>
        <v>#DIV/0!</v>
      </c>
      <c r="P19">
        <v>4</v>
      </c>
      <c r="Q19">
        <v>4</v>
      </c>
      <c r="R19" s="2">
        <f t="shared" si="5"/>
        <v>0</v>
      </c>
      <c r="S19" s="5" t="e">
        <f t="shared" si="6"/>
        <v>#DIV/0!</v>
      </c>
      <c r="T19">
        <v>0</v>
      </c>
      <c r="U19">
        <v>0</v>
      </c>
      <c r="V19" s="2">
        <f t="shared" si="7"/>
        <v>0</v>
      </c>
      <c r="W19" s="5" t="e">
        <f t="shared" si="8"/>
        <v>#DIV/0!</v>
      </c>
      <c r="X19">
        <v>4</v>
      </c>
      <c r="Y19">
        <v>4</v>
      </c>
      <c r="Z19" s="2">
        <f t="shared" si="9"/>
        <v>0</v>
      </c>
      <c r="AA19" s="5" t="e">
        <f t="shared" si="10"/>
        <v>#DIV/0!</v>
      </c>
      <c r="AB19">
        <v>3</v>
      </c>
      <c r="AC19">
        <v>3</v>
      </c>
      <c r="AD19" s="2">
        <f t="shared" si="11"/>
        <v>0</v>
      </c>
      <c r="AE19" s="5" t="e">
        <f t="shared" si="12"/>
        <v>#DIV/0!</v>
      </c>
      <c r="AF19">
        <v>2</v>
      </c>
      <c r="AG19">
        <v>2</v>
      </c>
      <c r="AH19" s="2">
        <f t="shared" si="13"/>
        <v>0</v>
      </c>
      <c r="AI19" s="5" t="e">
        <f t="shared" si="14"/>
        <v>#DIV/0!</v>
      </c>
      <c r="AJ19">
        <v>0</v>
      </c>
      <c r="AK19">
        <v>0</v>
      </c>
      <c r="AL19" s="2">
        <f t="shared" si="15"/>
        <v>0</v>
      </c>
      <c r="AM19" s="5" t="e">
        <f t="shared" si="16"/>
        <v>#DIV/0!</v>
      </c>
      <c r="AN19">
        <v>1</v>
      </c>
      <c r="AO19">
        <v>0</v>
      </c>
      <c r="AP19" s="2">
        <f t="shared" si="17"/>
        <v>0.25</v>
      </c>
      <c r="AQ19" s="5" t="e">
        <f t="shared" si="18"/>
        <v>#DIV/0!</v>
      </c>
      <c r="AR19">
        <v>1</v>
      </c>
      <c r="AS19">
        <v>1</v>
      </c>
      <c r="AT19" s="2">
        <f t="shared" si="19"/>
        <v>0</v>
      </c>
      <c r="AU19" s="5" t="e">
        <f t="shared" si="20"/>
        <v>#DIV/0!</v>
      </c>
      <c r="AV19">
        <v>2</v>
      </c>
      <c r="AW19">
        <v>2</v>
      </c>
      <c r="AX19" s="2">
        <f t="shared" si="21"/>
        <v>0</v>
      </c>
      <c r="AY19" s="5" t="e">
        <f t="shared" si="22"/>
        <v>#DIV/0!</v>
      </c>
      <c r="AZ19">
        <v>0</v>
      </c>
      <c r="BA19">
        <v>0</v>
      </c>
      <c r="BB19" s="2">
        <f t="shared" si="23"/>
        <v>0</v>
      </c>
      <c r="BC19" s="5" t="e">
        <f t="shared" si="24"/>
        <v>#DIV/0!</v>
      </c>
      <c r="BD19">
        <v>1</v>
      </c>
      <c r="BE19">
        <v>1</v>
      </c>
      <c r="BF19" s="2">
        <f t="shared" si="25"/>
        <v>0</v>
      </c>
      <c r="BG19" s="5" t="e">
        <f t="shared" si="26"/>
        <v>#DIV/0!</v>
      </c>
      <c r="BH19">
        <v>1</v>
      </c>
      <c r="BI19">
        <v>1</v>
      </c>
      <c r="BJ19" s="2">
        <f t="shared" si="27"/>
        <v>0</v>
      </c>
      <c r="BK19" s="5" t="e">
        <f t="shared" si="28"/>
        <v>#DIV/0!</v>
      </c>
      <c r="BL19">
        <v>1</v>
      </c>
      <c r="BM19">
        <v>1</v>
      </c>
      <c r="BN19" s="2">
        <f t="shared" si="29"/>
        <v>0</v>
      </c>
      <c r="BO19" s="5" t="e">
        <f t="shared" si="30"/>
        <v>#DIV/0!</v>
      </c>
      <c r="BP19">
        <v>0</v>
      </c>
      <c r="BQ19">
        <v>0</v>
      </c>
      <c r="BR19" s="2">
        <f t="shared" si="31"/>
        <v>0</v>
      </c>
      <c r="BS19" s="5" t="e">
        <f t="shared" si="32"/>
        <v>#DIV/0!</v>
      </c>
      <c r="BT19">
        <v>0</v>
      </c>
      <c r="BU19">
        <v>0</v>
      </c>
      <c r="BV19" s="2">
        <f t="shared" si="33"/>
        <v>0</v>
      </c>
      <c r="BW19" s="5" t="e">
        <f t="shared" si="34"/>
        <v>#DIV/0!</v>
      </c>
      <c r="BX19">
        <v>0</v>
      </c>
      <c r="BY19">
        <v>0</v>
      </c>
      <c r="BZ19" s="2">
        <f t="shared" si="35"/>
        <v>0</v>
      </c>
      <c r="CA19" s="5" t="e">
        <f t="shared" si="36"/>
        <v>#DIV/0!</v>
      </c>
      <c r="CB19">
        <v>0</v>
      </c>
      <c r="CC19">
        <v>0</v>
      </c>
      <c r="CD19" s="2">
        <f t="shared" si="37"/>
        <v>0</v>
      </c>
      <c r="CE19" s="5" t="e">
        <f t="shared" si="38"/>
        <v>#DIV/0!</v>
      </c>
      <c r="CF19">
        <v>0</v>
      </c>
      <c r="CG19">
        <v>0</v>
      </c>
      <c r="CH19" s="2">
        <f t="shared" si="39"/>
        <v>0</v>
      </c>
      <c r="CI19" s="5" t="e">
        <f t="shared" si="40"/>
        <v>#DIV/0!</v>
      </c>
      <c r="CJ19">
        <v>0</v>
      </c>
      <c r="CK19">
        <v>0</v>
      </c>
      <c r="CL19" s="2">
        <f t="shared" si="41"/>
        <v>0</v>
      </c>
      <c r="CM19" s="5" t="e">
        <f t="shared" si="42"/>
        <v>#DIV/0!</v>
      </c>
      <c r="CN19">
        <f t="shared" si="43"/>
        <v>22</v>
      </c>
      <c r="CO19">
        <f t="shared" si="44"/>
        <v>21</v>
      </c>
      <c r="CP19" s="2">
        <f t="shared" si="45"/>
        <v>1.1363636363636364E-2</v>
      </c>
      <c r="CQ19" s="5" t="e">
        <f t="shared" si="46"/>
        <v>#DIV/0!</v>
      </c>
    </row>
    <row r="20" spans="1:95" x14ac:dyDescent="0.2">
      <c r="A20" t="s">
        <v>8</v>
      </c>
      <c r="B20" t="s">
        <v>26</v>
      </c>
      <c r="C20" s="1">
        <v>2.8</v>
      </c>
      <c r="D20">
        <v>0</v>
      </c>
      <c r="E20">
        <v>0</v>
      </c>
      <c r="F20" s="2">
        <f t="shared" si="47"/>
        <v>0</v>
      </c>
      <c r="G20" s="2">
        <f t="shared" si="0"/>
        <v>0</v>
      </c>
      <c r="H20">
        <v>1</v>
      </c>
      <c r="I20">
        <v>1</v>
      </c>
      <c r="J20" s="2">
        <f t="shared" si="1"/>
        <v>0</v>
      </c>
      <c r="K20" s="2">
        <f t="shared" si="2"/>
        <v>0</v>
      </c>
      <c r="L20">
        <v>1</v>
      </c>
      <c r="M20">
        <v>1</v>
      </c>
      <c r="N20" s="2">
        <f t="shared" si="3"/>
        <v>0</v>
      </c>
      <c r="O20" s="2">
        <f t="shared" si="4"/>
        <v>0</v>
      </c>
      <c r="P20">
        <v>0</v>
      </c>
      <c r="Q20">
        <v>0</v>
      </c>
      <c r="R20" s="2">
        <f t="shared" si="5"/>
        <v>0</v>
      </c>
      <c r="S20" s="2">
        <f t="shared" si="6"/>
        <v>0</v>
      </c>
      <c r="T20">
        <v>0</v>
      </c>
      <c r="U20">
        <v>0</v>
      </c>
      <c r="V20" s="2">
        <f t="shared" si="7"/>
        <v>0</v>
      </c>
      <c r="W20" s="2">
        <f t="shared" si="8"/>
        <v>0</v>
      </c>
      <c r="X20">
        <v>4</v>
      </c>
      <c r="Y20">
        <v>2</v>
      </c>
      <c r="Z20" s="2">
        <f t="shared" si="9"/>
        <v>0.5</v>
      </c>
      <c r="AA20" s="2">
        <f t="shared" si="10"/>
        <v>0.17857142857142858</v>
      </c>
      <c r="AB20">
        <v>4</v>
      </c>
      <c r="AC20">
        <v>1</v>
      </c>
      <c r="AD20" s="2">
        <f t="shared" si="11"/>
        <v>0.75</v>
      </c>
      <c r="AE20" s="2">
        <f t="shared" si="12"/>
        <v>0.26785714285714285</v>
      </c>
      <c r="AF20">
        <v>4</v>
      </c>
      <c r="AG20">
        <v>1</v>
      </c>
      <c r="AH20" s="2">
        <f t="shared" si="13"/>
        <v>0.75</v>
      </c>
      <c r="AI20" s="2">
        <f t="shared" si="14"/>
        <v>0.26785714285714285</v>
      </c>
      <c r="AJ20">
        <v>1</v>
      </c>
      <c r="AK20">
        <v>1</v>
      </c>
      <c r="AL20" s="2">
        <f t="shared" si="15"/>
        <v>0</v>
      </c>
      <c r="AM20" s="2">
        <f t="shared" si="16"/>
        <v>0</v>
      </c>
      <c r="AN20">
        <v>1</v>
      </c>
      <c r="AO20">
        <v>1</v>
      </c>
      <c r="AP20" s="2">
        <f t="shared" si="17"/>
        <v>0</v>
      </c>
      <c r="AQ20" s="2">
        <f t="shared" si="18"/>
        <v>0</v>
      </c>
      <c r="AR20">
        <v>1</v>
      </c>
      <c r="AS20">
        <v>1</v>
      </c>
      <c r="AT20" s="2">
        <f t="shared" si="19"/>
        <v>0</v>
      </c>
      <c r="AU20" s="2">
        <f t="shared" si="20"/>
        <v>0</v>
      </c>
      <c r="AV20">
        <v>2</v>
      </c>
      <c r="AW20">
        <v>2</v>
      </c>
      <c r="AX20" s="2">
        <f t="shared" si="21"/>
        <v>0</v>
      </c>
      <c r="AY20" s="2">
        <f t="shared" si="22"/>
        <v>0</v>
      </c>
      <c r="AZ20">
        <v>0</v>
      </c>
      <c r="BA20">
        <v>0</v>
      </c>
      <c r="BB20" s="2">
        <f t="shared" si="23"/>
        <v>0</v>
      </c>
      <c r="BC20" s="2">
        <f t="shared" si="24"/>
        <v>0</v>
      </c>
      <c r="BD20">
        <v>3</v>
      </c>
      <c r="BE20">
        <v>3</v>
      </c>
      <c r="BF20" s="2">
        <f t="shared" si="25"/>
        <v>0</v>
      </c>
      <c r="BG20" s="2">
        <f t="shared" si="26"/>
        <v>0</v>
      </c>
      <c r="BH20">
        <v>1</v>
      </c>
      <c r="BI20">
        <v>1</v>
      </c>
      <c r="BJ20" s="2">
        <f t="shared" si="27"/>
        <v>0</v>
      </c>
      <c r="BK20" s="2">
        <f t="shared" si="28"/>
        <v>0</v>
      </c>
      <c r="BL20">
        <v>1</v>
      </c>
      <c r="BM20">
        <v>1</v>
      </c>
      <c r="BN20" s="2">
        <f t="shared" si="29"/>
        <v>0</v>
      </c>
      <c r="BO20" s="2">
        <f t="shared" si="30"/>
        <v>0</v>
      </c>
      <c r="BP20">
        <v>3</v>
      </c>
      <c r="BQ20">
        <v>0</v>
      </c>
      <c r="BR20" s="2">
        <f t="shared" si="31"/>
        <v>0.75</v>
      </c>
      <c r="BS20" s="2">
        <f t="shared" si="32"/>
        <v>0.26785714285714285</v>
      </c>
      <c r="BT20">
        <v>2</v>
      </c>
      <c r="BU20">
        <v>0</v>
      </c>
      <c r="BV20" s="2">
        <f t="shared" si="33"/>
        <v>0.5</v>
      </c>
      <c r="BW20" s="2">
        <f t="shared" si="34"/>
        <v>0.17857142857142858</v>
      </c>
      <c r="BX20">
        <v>3</v>
      </c>
      <c r="BY20">
        <v>2</v>
      </c>
      <c r="BZ20" s="2">
        <f t="shared" si="35"/>
        <v>0.25</v>
      </c>
      <c r="CA20" s="2">
        <f t="shared" si="36"/>
        <v>8.9285714285714288E-2</v>
      </c>
      <c r="CB20">
        <v>0</v>
      </c>
      <c r="CC20">
        <v>0</v>
      </c>
      <c r="CD20" s="2">
        <f t="shared" si="37"/>
        <v>0</v>
      </c>
      <c r="CE20" s="2">
        <f t="shared" si="38"/>
        <v>0</v>
      </c>
      <c r="CF20">
        <v>0</v>
      </c>
      <c r="CG20">
        <v>0</v>
      </c>
      <c r="CH20" s="2">
        <f t="shared" si="39"/>
        <v>0</v>
      </c>
      <c r="CI20" s="2">
        <f t="shared" si="40"/>
        <v>0</v>
      </c>
      <c r="CJ20">
        <v>4</v>
      </c>
      <c r="CK20">
        <v>2</v>
      </c>
      <c r="CL20" s="2">
        <f t="shared" si="41"/>
        <v>0.5</v>
      </c>
      <c r="CM20" s="2">
        <f t="shared" si="42"/>
        <v>0.17857142857142858</v>
      </c>
      <c r="CN20">
        <f t="shared" si="43"/>
        <v>36</v>
      </c>
      <c r="CO20">
        <f t="shared" si="44"/>
        <v>20</v>
      </c>
      <c r="CP20" s="2">
        <f t="shared" si="45"/>
        <v>0.18181818181818182</v>
      </c>
      <c r="CQ20" s="2">
        <f t="shared" si="46"/>
        <v>6.4935064935064943E-2</v>
      </c>
    </row>
    <row r="21" spans="1:95" x14ac:dyDescent="0.2">
      <c r="A21" t="s">
        <v>13</v>
      </c>
      <c r="B21" t="s">
        <v>26</v>
      </c>
      <c r="C21" s="1">
        <v>2</v>
      </c>
      <c r="D21">
        <v>1</v>
      </c>
      <c r="E21">
        <v>1</v>
      </c>
      <c r="F21" s="2">
        <f t="shared" si="47"/>
        <v>0</v>
      </c>
      <c r="G21" s="2">
        <f t="shared" si="0"/>
        <v>0</v>
      </c>
      <c r="H21">
        <v>2</v>
      </c>
      <c r="I21">
        <v>2</v>
      </c>
      <c r="J21" s="2">
        <f t="shared" si="1"/>
        <v>0</v>
      </c>
      <c r="K21" s="2">
        <f t="shared" si="2"/>
        <v>0</v>
      </c>
      <c r="L21">
        <v>4</v>
      </c>
      <c r="M21">
        <v>4</v>
      </c>
      <c r="N21" s="2">
        <f t="shared" si="3"/>
        <v>0</v>
      </c>
      <c r="O21" s="2">
        <f t="shared" si="4"/>
        <v>0</v>
      </c>
      <c r="P21">
        <v>3</v>
      </c>
      <c r="Q21">
        <v>3</v>
      </c>
      <c r="R21" s="2">
        <f t="shared" si="5"/>
        <v>0</v>
      </c>
      <c r="S21" s="2">
        <f t="shared" si="6"/>
        <v>0</v>
      </c>
      <c r="T21">
        <v>2</v>
      </c>
      <c r="U21">
        <v>2</v>
      </c>
      <c r="V21" s="2">
        <f t="shared" si="7"/>
        <v>0</v>
      </c>
      <c r="W21" s="2">
        <f t="shared" si="8"/>
        <v>0</v>
      </c>
      <c r="X21">
        <v>2</v>
      </c>
      <c r="Y21">
        <v>2</v>
      </c>
      <c r="Z21" s="2">
        <f t="shared" si="9"/>
        <v>0</v>
      </c>
      <c r="AA21" s="2">
        <f t="shared" si="10"/>
        <v>0</v>
      </c>
      <c r="AB21">
        <v>3</v>
      </c>
      <c r="AC21">
        <v>1</v>
      </c>
      <c r="AD21" s="2">
        <f t="shared" si="11"/>
        <v>0.5</v>
      </c>
      <c r="AE21" s="2">
        <f t="shared" si="12"/>
        <v>0.25</v>
      </c>
      <c r="AF21">
        <v>1</v>
      </c>
      <c r="AG21">
        <v>1</v>
      </c>
      <c r="AH21" s="2">
        <f t="shared" si="13"/>
        <v>0</v>
      </c>
      <c r="AI21" s="2">
        <f t="shared" si="14"/>
        <v>0</v>
      </c>
      <c r="AJ21">
        <v>0</v>
      </c>
      <c r="AK21">
        <v>0</v>
      </c>
      <c r="AL21" s="2">
        <f t="shared" si="15"/>
        <v>0</v>
      </c>
      <c r="AM21" s="2">
        <f t="shared" si="16"/>
        <v>0</v>
      </c>
      <c r="AN21">
        <v>1</v>
      </c>
      <c r="AO21">
        <v>1</v>
      </c>
      <c r="AP21" s="2">
        <f t="shared" si="17"/>
        <v>0</v>
      </c>
      <c r="AQ21" s="2">
        <f t="shared" si="18"/>
        <v>0</v>
      </c>
      <c r="AR21">
        <v>3</v>
      </c>
      <c r="AS21">
        <v>3</v>
      </c>
      <c r="AT21" s="2">
        <f t="shared" si="19"/>
        <v>0</v>
      </c>
      <c r="AU21" s="2">
        <f t="shared" si="20"/>
        <v>0</v>
      </c>
      <c r="AV21">
        <v>3</v>
      </c>
      <c r="AW21">
        <v>3</v>
      </c>
      <c r="AX21" s="2">
        <f t="shared" si="21"/>
        <v>0</v>
      </c>
      <c r="AY21" s="2">
        <f t="shared" si="22"/>
        <v>0</v>
      </c>
      <c r="AZ21">
        <v>0</v>
      </c>
      <c r="BA21">
        <v>0</v>
      </c>
      <c r="BB21" s="2">
        <f t="shared" si="23"/>
        <v>0</v>
      </c>
      <c r="BC21" s="2">
        <f t="shared" si="24"/>
        <v>0</v>
      </c>
      <c r="BD21">
        <v>4</v>
      </c>
      <c r="BE21">
        <v>4</v>
      </c>
      <c r="BF21" s="2">
        <f t="shared" si="25"/>
        <v>0</v>
      </c>
      <c r="BG21" s="2">
        <f t="shared" si="26"/>
        <v>0</v>
      </c>
      <c r="BH21">
        <v>3</v>
      </c>
      <c r="BI21">
        <v>2</v>
      </c>
      <c r="BJ21" s="2">
        <f t="shared" si="27"/>
        <v>0.25</v>
      </c>
      <c r="BK21" s="2">
        <f t="shared" si="28"/>
        <v>0.125</v>
      </c>
      <c r="BL21">
        <v>2</v>
      </c>
      <c r="BM21">
        <v>2</v>
      </c>
      <c r="BN21" s="2">
        <f t="shared" si="29"/>
        <v>0</v>
      </c>
      <c r="BO21" s="2">
        <f t="shared" si="30"/>
        <v>0</v>
      </c>
      <c r="BP21">
        <v>0</v>
      </c>
      <c r="BQ21">
        <v>0</v>
      </c>
      <c r="BR21" s="2">
        <f t="shared" si="31"/>
        <v>0</v>
      </c>
      <c r="BS21" s="2">
        <f t="shared" si="32"/>
        <v>0</v>
      </c>
      <c r="BT21">
        <v>2</v>
      </c>
      <c r="BU21">
        <v>0</v>
      </c>
      <c r="BV21" s="2">
        <f t="shared" si="33"/>
        <v>0.5</v>
      </c>
      <c r="BW21" s="2">
        <f t="shared" si="34"/>
        <v>0.25</v>
      </c>
      <c r="BX21">
        <v>0</v>
      </c>
      <c r="BY21">
        <v>0</v>
      </c>
      <c r="BZ21" s="2">
        <f t="shared" si="35"/>
        <v>0</v>
      </c>
      <c r="CA21" s="2">
        <f t="shared" si="36"/>
        <v>0</v>
      </c>
      <c r="CB21">
        <v>0</v>
      </c>
      <c r="CC21">
        <v>0</v>
      </c>
      <c r="CD21" s="2">
        <f t="shared" si="37"/>
        <v>0</v>
      </c>
      <c r="CE21" s="2">
        <f t="shared" si="38"/>
        <v>0</v>
      </c>
      <c r="CF21">
        <v>0</v>
      </c>
      <c r="CG21">
        <v>0</v>
      </c>
      <c r="CH21" s="2">
        <f t="shared" si="39"/>
        <v>0</v>
      </c>
      <c r="CI21" s="2">
        <f t="shared" si="40"/>
        <v>0</v>
      </c>
      <c r="CJ21">
        <v>2</v>
      </c>
      <c r="CK21">
        <v>0</v>
      </c>
      <c r="CL21" s="2">
        <f t="shared" si="41"/>
        <v>0.5</v>
      </c>
      <c r="CM21" s="2">
        <f t="shared" si="42"/>
        <v>0.25</v>
      </c>
      <c r="CN21">
        <f t="shared" si="43"/>
        <v>38</v>
      </c>
      <c r="CO21">
        <f t="shared" si="44"/>
        <v>31</v>
      </c>
      <c r="CP21" s="2">
        <f t="shared" si="45"/>
        <v>7.9545454545454544E-2</v>
      </c>
      <c r="CQ21" s="2">
        <f t="shared" si="46"/>
        <v>3.9772727272727272E-2</v>
      </c>
    </row>
    <row r="22" spans="1:95" x14ac:dyDescent="0.2">
      <c r="A22" t="s">
        <v>20</v>
      </c>
      <c r="B22" t="s">
        <v>26</v>
      </c>
      <c r="C22" s="4"/>
      <c r="D22">
        <v>2</v>
      </c>
      <c r="E22">
        <v>2</v>
      </c>
      <c r="F22" s="2">
        <f t="shared" si="47"/>
        <v>0</v>
      </c>
      <c r="G22" s="5" t="e">
        <f t="shared" si="0"/>
        <v>#DIV/0!</v>
      </c>
      <c r="H22">
        <v>3</v>
      </c>
      <c r="I22">
        <v>3</v>
      </c>
      <c r="J22" s="2">
        <f t="shared" si="1"/>
        <v>0</v>
      </c>
      <c r="K22" s="5" t="e">
        <f t="shared" si="2"/>
        <v>#DIV/0!</v>
      </c>
      <c r="L22">
        <v>1</v>
      </c>
      <c r="M22">
        <v>0</v>
      </c>
      <c r="N22" s="2">
        <f t="shared" si="3"/>
        <v>0.25</v>
      </c>
      <c r="O22" s="5" t="e">
        <f t="shared" si="4"/>
        <v>#DIV/0!</v>
      </c>
      <c r="P22">
        <v>0</v>
      </c>
      <c r="Q22">
        <v>0</v>
      </c>
      <c r="R22" s="2">
        <f t="shared" si="5"/>
        <v>0</v>
      </c>
      <c r="S22" s="5" t="e">
        <f t="shared" si="6"/>
        <v>#DIV/0!</v>
      </c>
      <c r="T22">
        <v>0</v>
      </c>
      <c r="U22">
        <v>0</v>
      </c>
      <c r="V22" s="2">
        <f t="shared" si="7"/>
        <v>0</v>
      </c>
      <c r="W22" s="5" t="e">
        <f t="shared" si="8"/>
        <v>#DIV/0!</v>
      </c>
      <c r="X22">
        <v>3</v>
      </c>
      <c r="Y22">
        <v>3</v>
      </c>
      <c r="Z22" s="2">
        <f t="shared" si="9"/>
        <v>0</v>
      </c>
      <c r="AA22" s="5" t="e">
        <f t="shared" si="10"/>
        <v>#DIV/0!</v>
      </c>
      <c r="AB22">
        <v>3</v>
      </c>
      <c r="AC22">
        <v>3</v>
      </c>
      <c r="AD22" s="2">
        <f t="shared" si="11"/>
        <v>0</v>
      </c>
      <c r="AE22" s="5" t="e">
        <f t="shared" si="12"/>
        <v>#DIV/0!</v>
      </c>
      <c r="AF22">
        <v>2</v>
      </c>
      <c r="AG22">
        <v>1</v>
      </c>
      <c r="AH22" s="2">
        <f t="shared" si="13"/>
        <v>0.25</v>
      </c>
      <c r="AI22" s="5" t="e">
        <f t="shared" si="14"/>
        <v>#DIV/0!</v>
      </c>
      <c r="AJ22">
        <v>2</v>
      </c>
      <c r="AK22">
        <v>2</v>
      </c>
      <c r="AL22" s="2">
        <f t="shared" si="15"/>
        <v>0</v>
      </c>
      <c r="AM22" s="5" t="e">
        <f t="shared" si="16"/>
        <v>#DIV/0!</v>
      </c>
      <c r="AN22">
        <v>2</v>
      </c>
      <c r="AO22">
        <v>1</v>
      </c>
      <c r="AP22" s="2">
        <f t="shared" si="17"/>
        <v>0.25</v>
      </c>
      <c r="AQ22" s="5" t="e">
        <f t="shared" si="18"/>
        <v>#DIV/0!</v>
      </c>
      <c r="AR22">
        <v>2</v>
      </c>
      <c r="AS22">
        <v>2</v>
      </c>
      <c r="AT22" s="2">
        <f t="shared" si="19"/>
        <v>0</v>
      </c>
      <c r="AU22" s="5" t="e">
        <f t="shared" si="20"/>
        <v>#DIV/0!</v>
      </c>
      <c r="AV22">
        <v>1</v>
      </c>
      <c r="AW22">
        <v>1</v>
      </c>
      <c r="AX22" s="2">
        <f t="shared" si="21"/>
        <v>0</v>
      </c>
      <c r="AY22" s="5" t="e">
        <f t="shared" si="22"/>
        <v>#DIV/0!</v>
      </c>
      <c r="AZ22">
        <v>0</v>
      </c>
      <c r="BA22">
        <v>0</v>
      </c>
      <c r="BB22" s="2">
        <f t="shared" si="23"/>
        <v>0</v>
      </c>
      <c r="BC22" s="5" t="e">
        <f t="shared" si="24"/>
        <v>#DIV/0!</v>
      </c>
      <c r="BD22">
        <v>2</v>
      </c>
      <c r="BE22">
        <v>2</v>
      </c>
      <c r="BF22" s="2">
        <f t="shared" si="25"/>
        <v>0</v>
      </c>
      <c r="BG22" s="5" t="e">
        <f t="shared" si="26"/>
        <v>#DIV/0!</v>
      </c>
      <c r="BH22">
        <v>0</v>
      </c>
      <c r="BI22">
        <v>0</v>
      </c>
      <c r="BJ22" s="2">
        <f t="shared" si="27"/>
        <v>0</v>
      </c>
      <c r="BK22" s="5" t="e">
        <f t="shared" si="28"/>
        <v>#DIV/0!</v>
      </c>
      <c r="BL22">
        <v>3</v>
      </c>
      <c r="BM22">
        <v>3</v>
      </c>
      <c r="BN22" s="2">
        <f t="shared" si="29"/>
        <v>0</v>
      </c>
      <c r="BO22" s="5" t="e">
        <f t="shared" si="30"/>
        <v>#DIV/0!</v>
      </c>
      <c r="BP22">
        <v>0</v>
      </c>
      <c r="BQ22">
        <v>2</v>
      </c>
      <c r="BR22" s="2">
        <f t="shared" si="31"/>
        <v>-0.5</v>
      </c>
      <c r="BS22" s="5" t="e">
        <f t="shared" si="32"/>
        <v>#DIV/0!</v>
      </c>
      <c r="BT22">
        <v>0</v>
      </c>
      <c r="BU22">
        <v>0</v>
      </c>
      <c r="BV22" s="2">
        <f t="shared" si="33"/>
        <v>0</v>
      </c>
      <c r="BW22" s="5" t="e">
        <f t="shared" si="34"/>
        <v>#DIV/0!</v>
      </c>
      <c r="BX22">
        <v>2</v>
      </c>
      <c r="BY22">
        <v>2</v>
      </c>
      <c r="BZ22" s="2">
        <f t="shared" si="35"/>
        <v>0</v>
      </c>
      <c r="CA22" s="5" t="e">
        <f t="shared" si="36"/>
        <v>#DIV/0!</v>
      </c>
      <c r="CB22">
        <v>0</v>
      </c>
      <c r="CC22">
        <v>0</v>
      </c>
      <c r="CD22" s="2">
        <f t="shared" si="37"/>
        <v>0</v>
      </c>
      <c r="CE22" s="5" t="e">
        <f t="shared" si="38"/>
        <v>#DIV/0!</v>
      </c>
      <c r="CF22">
        <v>0</v>
      </c>
      <c r="CG22">
        <v>0</v>
      </c>
      <c r="CH22" s="2">
        <f t="shared" si="39"/>
        <v>0</v>
      </c>
      <c r="CI22" s="5" t="e">
        <f t="shared" si="40"/>
        <v>#DIV/0!</v>
      </c>
      <c r="CJ22">
        <v>4</v>
      </c>
      <c r="CK22">
        <v>4</v>
      </c>
      <c r="CL22" s="2">
        <f t="shared" si="41"/>
        <v>0</v>
      </c>
      <c r="CM22" s="5" t="e">
        <f t="shared" si="42"/>
        <v>#DIV/0!</v>
      </c>
      <c r="CN22">
        <f t="shared" si="43"/>
        <v>32</v>
      </c>
      <c r="CO22">
        <f t="shared" si="44"/>
        <v>31</v>
      </c>
      <c r="CP22" s="2">
        <f t="shared" si="45"/>
        <v>1.1363636363636364E-2</v>
      </c>
      <c r="CQ22" s="5" t="e">
        <f t="shared" si="46"/>
        <v>#DIV/0!</v>
      </c>
    </row>
    <row r="23" spans="1:95" x14ac:dyDescent="0.2">
      <c r="A23" t="s">
        <v>5</v>
      </c>
      <c r="B23" t="s">
        <v>26</v>
      </c>
      <c r="C23" s="1">
        <v>4.2</v>
      </c>
      <c r="D23">
        <v>0</v>
      </c>
      <c r="E23">
        <v>0</v>
      </c>
      <c r="F23" s="2">
        <f t="shared" si="47"/>
        <v>0</v>
      </c>
      <c r="G23" s="2">
        <f t="shared" si="0"/>
        <v>0</v>
      </c>
      <c r="H23">
        <v>1</v>
      </c>
      <c r="I23">
        <v>1</v>
      </c>
      <c r="J23" s="2">
        <f t="shared" si="1"/>
        <v>0</v>
      </c>
      <c r="K23" s="2">
        <f t="shared" si="2"/>
        <v>0</v>
      </c>
      <c r="L23">
        <v>0</v>
      </c>
      <c r="M23">
        <v>0</v>
      </c>
      <c r="N23" s="2">
        <f t="shared" si="3"/>
        <v>0</v>
      </c>
      <c r="O23" s="2">
        <f t="shared" si="4"/>
        <v>0</v>
      </c>
      <c r="P23">
        <v>0</v>
      </c>
      <c r="Q23">
        <v>0</v>
      </c>
      <c r="R23" s="2">
        <f t="shared" si="5"/>
        <v>0</v>
      </c>
      <c r="S23" s="2">
        <f t="shared" si="6"/>
        <v>0</v>
      </c>
      <c r="T23">
        <v>0</v>
      </c>
      <c r="U23">
        <v>0</v>
      </c>
      <c r="V23" s="2">
        <f t="shared" si="7"/>
        <v>0</v>
      </c>
      <c r="W23" s="2">
        <f t="shared" si="8"/>
        <v>0</v>
      </c>
      <c r="X23">
        <v>0</v>
      </c>
      <c r="Y23">
        <v>0</v>
      </c>
      <c r="Z23" s="2">
        <f t="shared" si="9"/>
        <v>0</v>
      </c>
      <c r="AA23" s="2">
        <f t="shared" si="10"/>
        <v>0</v>
      </c>
      <c r="AB23">
        <v>1</v>
      </c>
      <c r="AC23">
        <v>0</v>
      </c>
      <c r="AD23" s="2">
        <f t="shared" si="11"/>
        <v>0.25</v>
      </c>
      <c r="AE23" s="2">
        <f t="shared" si="12"/>
        <v>5.9523809523809521E-2</v>
      </c>
      <c r="AF23">
        <v>0</v>
      </c>
      <c r="AG23">
        <v>0</v>
      </c>
      <c r="AH23" s="2">
        <f t="shared" si="13"/>
        <v>0</v>
      </c>
      <c r="AI23" s="2">
        <f t="shared" si="14"/>
        <v>0</v>
      </c>
      <c r="AJ23">
        <v>0</v>
      </c>
      <c r="AK23">
        <v>0</v>
      </c>
      <c r="AL23" s="2">
        <f t="shared" si="15"/>
        <v>0</v>
      </c>
      <c r="AM23" s="2">
        <f t="shared" si="16"/>
        <v>0</v>
      </c>
      <c r="AN23">
        <v>0</v>
      </c>
      <c r="AO23">
        <v>0</v>
      </c>
      <c r="AP23" s="2">
        <f t="shared" si="17"/>
        <v>0</v>
      </c>
      <c r="AQ23" s="2">
        <f t="shared" si="18"/>
        <v>0</v>
      </c>
      <c r="AR23">
        <v>0</v>
      </c>
      <c r="AS23">
        <v>0</v>
      </c>
      <c r="AT23" s="2">
        <f t="shared" si="19"/>
        <v>0</v>
      </c>
      <c r="AU23" s="2">
        <f t="shared" si="20"/>
        <v>0</v>
      </c>
      <c r="AV23">
        <v>0</v>
      </c>
      <c r="AW23">
        <v>0</v>
      </c>
      <c r="AX23" s="2">
        <f t="shared" si="21"/>
        <v>0</v>
      </c>
      <c r="AY23" s="2">
        <f t="shared" si="22"/>
        <v>0</v>
      </c>
      <c r="AZ23">
        <v>0</v>
      </c>
      <c r="BA23">
        <v>0</v>
      </c>
      <c r="BB23" s="2">
        <f t="shared" si="23"/>
        <v>0</v>
      </c>
      <c r="BC23" s="2">
        <f t="shared" si="24"/>
        <v>0</v>
      </c>
      <c r="BD23">
        <v>0</v>
      </c>
      <c r="BE23">
        <v>0</v>
      </c>
      <c r="BF23" s="2">
        <f t="shared" si="25"/>
        <v>0</v>
      </c>
      <c r="BG23" s="2">
        <f t="shared" si="26"/>
        <v>0</v>
      </c>
      <c r="BH23">
        <v>0</v>
      </c>
      <c r="BI23">
        <v>0</v>
      </c>
      <c r="BJ23" s="2">
        <f t="shared" si="27"/>
        <v>0</v>
      </c>
      <c r="BK23" s="2">
        <f t="shared" si="28"/>
        <v>0</v>
      </c>
      <c r="BL23">
        <v>0</v>
      </c>
      <c r="BM23">
        <v>0</v>
      </c>
      <c r="BN23" s="2">
        <f t="shared" si="29"/>
        <v>0</v>
      </c>
      <c r="BO23" s="2">
        <f t="shared" si="30"/>
        <v>0</v>
      </c>
      <c r="BP23">
        <v>1</v>
      </c>
      <c r="BQ23">
        <v>0</v>
      </c>
      <c r="BR23" s="2">
        <f t="shared" si="31"/>
        <v>0.25</v>
      </c>
      <c r="BS23" s="2">
        <f t="shared" si="32"/>
        <v>5.9523809523809521E-2</v>
      </c>
      <c r="BT23">
        <v>0</v>
      </c>
      <c r="BU23">
        <v>0</v>
      </c>
      <c r="BV23" s="2">
        <f t="shared" si="33"/>
        <v>0</v>
      </c>
      <c r="BW23" s="2">
        <f t="shared" si="34"/>
        <v>0</v>
      </c>
      <c r="BX23">
        <v>3</v>
      </c>
      <c r="BY23">
        <v>1</v>
      </c>
      <c r="BZ23" s="2">
        <f t="shared" si="35"/>
        <v>0.5</v>
      </c>
      <c r="CA23" s="2">
        <f t="shared" si="36"/>
        <v>0.11904761904761904</v>
      </c>
      <c r="CB23">
        <v>2</v>
      </c>
      <c r="CC23">
        <v>0</v>
      </c>
      <c r="CD23" s="2">
        <f t="shared" si="37"/>
        <v>0.5</v>
      </c>
      <c r="CE23" s="2">
        <f t="shared" si="38"/>
        <v>0.11904761904761904</v>
      </c>
      <c r="CF23">
        <v>0</v>
      </c>
      <c r="CG23">
        <v>0</v>
      </c>
      <c r="CH23" s="2">
        <f t="shared" si="39"/>
        <v>0</v>
      </c>
      <c r="CI23" s="2">
        <f t="shared" si="40"/>
        <v>0</v>
      </c>
      <c r="CJ23">
        <v>4</v>
      </c>
      <c r="CK23">
        <v>2</v>
      </c>
      <c r="CL23" s="2">
        <f t="shared" si="41"/>
        <v>0.5</v>
      </c>
      <c r="CM23" s="2">
        <f t="shared" si="42"/>
        <v>0.11904761904761904</v>
      </c>
      <c r="CN23">
        <f t="shared" si="43"/>
        <v>12</v>
      </c>
      <c r="CO23">
        <f t="shared" si="44"/>
        <v>4</v>
      </c>
      <c r="CP23" s="2">
        <f t="shared" si="45"/>
        <v>9.0909090909090912E-2</v>
      </c>
      <c r="CQ23" s="2">
        <f t="shared" si="46"/>
        <v>2.1645021645021644E-2</v>
      </c>
    </row>
    <row r="24" spans="1:95" x14ac:dyDescent="0.2">
      <c r="A24" t="s">
        <v>19</v>
      </c>
      <c r="B24" t="s">
        <v>26</v>
      </c>
      <c r="C24" s="1">
        <v>3.1</v>
      </c>
      <c r="D24">
        <v>2</v>
      </c>
      <c r="E24">
        <v>2</v>
      </c>
      <c r="F24" s="2">
        <f t="shared" si="47"/>
        <v>0</v>
      </c>
      <c r="G24" s="2">
        <f t="shared" si="0"/>
        <v>0</v>
      </c>
      <c r="H24">
        <v>2</v>
      </c>
      <c r="I24">
        <v>2</v>
      </c>
      <c r="J24" s="2">
        <f t="shared" si="1"/>
        <v>0</v>
      </c>
      <c r="K24" s="2">
        <f t="shared" si="2"/>
        <v>0</v>
      </c>
      <c r="L24">
        <v>4</v>
      </c>
      <c r="M24">
        <v>3</v>
      </c>
      <c r="N24" s="2">
        <f t="shared" si="3"/>
        <v>0.25</v>
      </c>
      <c r="O24" s="2">
        <f t="shared" si="4"/>
        <v>8.0645161290322578E-2</v>
      </c>
      <c r="P24">
        <v>2</v>
      </c>
      <c r="Q24">
        <v>2</v>
      </c>
      <c r="R24" s="2">
        <f t="shared" si="5"/>
        <v>0</v>
      </c>
      <c r="S24" s="2">
        <f t="shared" si="6"/>
        <v>0</v>
      </c>
      <c r="T24">
        <v>2</v>
      </c>
      <c r="U24">
        <v>2</v>
      </c>
      <c r="V24" s="2">
        <f t="shared" si="7"/>
        <v>0</v>
      </c>
      <c r="W24" s="2">
        <f t="shared" si="8"/>
        <v>0</v>
      </c>
      <c r="X24">
        <v>2</v>
      </c>
      <c r="Y24">
        <v>1</v>
      </c>
      <c r="Z24" s="2">
        <f t="shared" si="9"/>
        <v>0.25</v>
      </c>
      <c r="AA24" s="2">
        <f t="shared" si="10"/>
        <v>8.0645161290322578E-2</v>
      </c>
      <c r="AB24">
        <v>1</v>
      </c>
      <c r="AC24">
        <v>1</v>
      </c>
      <c r="AD24" s="2">
        <f t="shared" si="11"/>
        <v>0</v>
      </c>
      <c r="AE24" s="2">
        <f t="shared" si="12"/>
        <v>0</v>
      </c>
      <c r="AF24">
        <v>4</v>
      </c>
      <c r="AG24">
        <v>3</v>
      </c>
      <c r="AH24" s="2">
        <f t="shared" si="13"/>
        <v>0.25</v>
      </c>
      <c r="AI24" s="2">
        <f t="shared" si="14"/>
        <v>8.0645161290322578E-2</v>
      </c>
      <c r="AJ24">
        <v>3</v>
      </c>
      <c r="AK24">
        <v>2</v>
      </c>
      <c r="AL24" s="2">
        <f t="shared" si="15"/>
        <v>0.25</v>
      </c>
      <c r="AM24" s="2">
        <f t="shared" si="16"/>
        <v>8.0645161290322578E-2</v>
      </c>
      <c r="AN24">
        <v>2</v>
      </c>
      <c r="AO24">
        <v>2</v>
      </c>
      <c r="AP24" s="2">
        <f t="shared" si="17"/>
        <v>0</v>
      </c>
      <c r="AQ24" s="2">
        <f t="shared" si="18"/>
        <v>0</v>
      </c>
      <c r="AR24">
        <v>2</v>
      </c>
      <c r="AS24">
        <v>1</v>
      </c>
      <c r="AT24" s="2">
        <f t="shared" si="19"/>
        <v>0.25</v>
      </c>
      <c r="AU24" s="2">
        <f t="shared" si="20"/>
        <v>8.0645161290322578E-2</v>
      </c>
      <c r="AV24">
        <v>2</v>
      </c>
      <c r="AW24">
        <v>1</v>
      </c>
      <c r="AX24" s="2">
        <f t="shared" si="21"/>
        <v>0.25</v>
      </c>
      <c r="AY24" s="2">
        <f t="shared" si="22"/>
        <v>8.0645161290322578E-2</v>
      </c>
      <c r="AZ24">
        <v>0</v>
      </c>
      <c r="BA24">
        <v>0</v>
      </c>
      <c r="BB24" s="2">
        <f t="shared" si="23"/>
        <v>0</v>
      </c>
      <c r="BC24" s="2">
        <f t="shared" si="24"/>
        <v>0</v>
      </c>
      <c r="BD24">
        <v>3</v>
      </c>
      <c r="BE24">
        <v>3</v>
      </c>
      <c r="BF24" s="2">
        <f t="shared" si="25"/>
        <v>0</v>
      </c>
      <c r="BG24" s="2">
        <f t="shared" si="26"/>
        <v>0</v>
      </c>
      <c r="BH24">
        <v>1</v>
      </c>
      <c r="BI24">
        <v>1</v>
      </c>
      <c r="BJ24" s="2">
        <f t="shared" si="27"/>
        <v>0</v>
      </c>
      <c r="BK24" s="2">
        <f t="shared" si="28"/>
        <v>0</v>
      </c>
      <c r="BL24">
        <v>3</v>
      </c>
      <c r="BM24">
        <v>3</v>
      </c>
      <c r="BN24" s="2">
        <f t="shared" si="29"/>
        <v>0</v>
      </c>
      <c r="BO24" s="2">
        <f t="shared" si="30"/>
        <v>0</v>
      </c>
      <c r="BP24">
        <v>1</v>
      </c>
      <c r="BQ24">
        <v>0</v>
      </c>
      <c r="BR24" s="2">
        <f t="shared" si="31"/>
        <v>0.25</v>
      </c>
      <c r="BS24" s="2">
        <f t="shared" si="32"/>
        <v>8.0645161290322578E-2</v>
      </c>
      <c r="BT24">
        <v>0</v>
      </c>
      <c r="BU24">
        <v>0</v>
      </c>
      <c r="BV24" s="2">
        <f t="shared" si="33"/>
        <v>0</v>
      </c>
      <c r="BW24" s="2">
        <f t="shared" si="34"/>
        <v>0</v>
      </c>
      <c r="BX24">
        <v>2</v>
      </c>
      <c r="BY24">
        <v>0</v>
      </c>
      <c r="BZ24" s="2">
        <f t="shared" si="35"/>
        <v>0.5</v>
      </c>
      <c r="CA24" s="2">
        <f t="shared" si="36"/>
        <v>0.16129032258064516</v>
      </c>
      <c r="CB24">
        <v>0</v>
      </c>
      <c r="CC24">
        <v>0</v>
      </c>
      <c r="CD24" s="2">
        <f t="shared" si="37"/>
        <v>0</v>
      </c>
      <c r="CE24" s="2">
        <f t="shared" si="38"/>
        <v>0</v>
      </c>
      <c r="CF24">
        <v>1</v>
      </c>
      <c r="CG24">
        <v>1</v>
      </c>
      <c r="CH24" s="2">
        <f t="shared" si="39"/>
        <v>0</v>
      </c>
      <c r="CI24" s="2">
        <f t="shared" si="40"/>
        <v>0</v>
      </c>
      <c r="CJ24">
        <v>4</v>
      </c>
      <c r="CK24">
        <v>1</v>
      </c>
      <c r="CL24" s="2">
        <f t="shared" si="41"/>
        <v>0.75</v>
      </c>
      <c r="CM24" s="2">
        <f t="shared" si="42"/>
        <v>0.24193548387096772</v>
      </c>
      <c r="CN24">
        <f t="shared" si="43"/>
        <v>43</v>
      </c>
      <c r="CO24">
        <f t="shared" si="44"/>
        <v>31</v>
      </c>
      <c r="CP24" s="2">
        <f t="shared" si="45"/>
        <v>0.13636363636363635</v>
      </c>
      <c r="CQ24" s="2">
        <f t="shared" si="46"/>
        <v>4.3988269794721403E-2</v>
      </c>
    </row>
    <row r="25" spans="1:95" x14ac:dyDescent="0.2">
      <c r="A25" t="s">
        <v>2</v>
      </c>
      <c r="B25" t="s">
        <v>26</v>
      </c>
      <c r="C25" s="1">
        <v>2.8</v>
      </c>
      <c r="D25">
        <v>0</v>
      </c>
      <c r="E25">
        <v>0</v>
      </c>
      <c r="F25" s="2">
        <f t="shared" si="47"/>
        <v>0</v>
      </c>
      <c r="G25" s="2">
        <f t="shared" si="0"/>
        <v>0</v>
      </c>
      <c r="H25">
        <v>0</v>
      </c>
      <c r="I25">
        <v>0</v>
      </c>
      <c r="J25" s="2">
        <f t="shared" si="1"/>
        <v>0</v>
      </c>
      <c r="K25" s="2">
        <f t="shared" si="2"/>
        <v>0</v>
      </c>
      <c r="L25">
        <v>1</v>
      </c>
      <c r="M25">
        <v>0</v>
      </c>
      <c r="N25" s="2">
        <f t="shared" si="3"/>
        <v>0.25</v>
      </c>
      <c r="O25" s="2">
        <f t="shared" si="4"/>
        <v>8.9285714285714288E-2</v>
      </c>
      <c r="P25">
        <v>2</v>
      </c>
      <c r="Q25">
        <v>1</v>
      </c>
      <c r="R25" s="2">
        <f t="shared" si="5"/>
        <v>0.25</v>
      </c>
      <c r="S25" s="2">
        <f t="shared" si="6"/>
        <v>8.9285714285714288E-2</v>
      </c>
      <c r="T25">
        <v>1</v>
      </c>
      <c r="U25">
        <v>0</v>
      </c>
      <c r="V25" s="2">
        <f t="shared" si="7"/>
        <v>0.25</v>
      </c>
      <c r="W25" s="2">
        <f t="shared" si="8"/>
        <v>8.9285714285714288E-2</v>
      </c>
      <c r="X25">
        <v>0</v>
      </c>
      <c r="Y25">
        <v>0</v>
      </c>
      <c r="Z25" s="2">
        <f t="shared" si="9"/>
        <v>0</v>
      </c>
      <c r="AA25" s="2">
        <f t="shared" si="10"/>
        <v>0</v>
      </c>
      <c r="AB25">
        <v>1</v>
      </c>
      <c r="AC25">
        <v>0</v>
      </c>
      <c r="AD25" s="2">
        <f t="shared" si="11"/>
        <v>0.25</v>
      </c>
      <c r="AE25" s="2">
        <f t="shared" si="12"/>
        <v>8.9285714285714288E-2</v>
      </c>
      <c r="AF25">
        <v>0</v>
      </c>
      <c r="AG25">
        <v>0</v>
      </c>
      <c r="AH25" s="2">
        <f t="shared" si="13"/>
        <v>0</v>
      </c>
      <c r="AI25" s="2">
        <f t="shared" si="14"/>
        <v>0</v>
      </c>
      <c r="AJ25">
        <v>0</v>
      </c>
      <c r="AK25">
        <v>0</v>
      </c>
      <c r="AL25" s="2">
        <f t="shared" si="15"/>
        <v>0</v>
      </c>
      <c r="AM25" s="2">
        <f t="shared" si="16"/>
        <v>0</v>
      </c>
      <c r="AN25">
        <v>0</v>
      </c>
      <c r="AO25">
        <v>0</v>
      </c>
      <c r="AP25" s="2">
        <f t="shared" si="17"/>
        <v>0</v>
      </c>
      <c r="AQ25" s="2">
        <f t="shared" si="18"/>
        <v>0</v>
      </c>
      <c r="AR25">
        <v>0</v>
      </c>
      <c r="AS25">
        <v>0</v>
      </c>
      <c r="AT25" s="2">
        <f t="shared" si="19"/>
        <v>0</v>
      </c>
      <c r="AU25" s="2">
        <f t="shared" si="20"/>
        <v>0</v>
      </c>
      <c r="AV25">
        <v>1</v>
      </c>
      <c r="AW25">
        <v>0</v>
      </c>
      <c r="AX25" s="2">
        <f t="shared" si="21"/>
        <v>0.25</v>
      </c>
      <c r="AY25" s="2">
        <f t="shared" si="22"/>
        <v>8.9285714285714288E-2</v>
      </c>
      <c r="AZ25">
        <v>1</v>
      </c>
      <c r="BA25">
        <v>0</v>
      </c>
      <c r="BB25" s="2">
        <f t="shared" si="23"/>
        <v>0.25</v>
      </c>
      <c r="BC25" s="2">
        <f t="shared" si="24"/>
        <v>8.9285714285714288E-2</v>
      </c>
      <c r="BD25">
        <v>0</v>
      </c>
      <c r="BE25">
        <v>0</v>
      </c>
      <c r="BF25" s="2">
        <f t="shared" si="25"/>
        <v>0</v>
      </c>
      <c r="BG25" s="2">
        <f t="shared" si="26"/>
        <v>0</v>
      </c>
      <c r="BH25">
        <v>0</v>
      </c>
      <c r="BI25">
        <v>0</v>
      </c>
      <c r="BJ25" s="2">
        <f t="shared" si="27"/>
        <v>0</v>
      </c>
      <c r="BK25" s="2">
        <f t="shared" si="28"/>
        <v>0</v>
      </c>
      <c r="BL25">
        <v>1</v>
      </c>
      <c r="BM25">
        <v>1</v>
      </c>
      <c r="BN25" s="2">
        <f t="shared" si="29"/>
        <v>0</v>
      </c>
      <c r="BO25" s="2">
        <f t="shared" si="30"/>
        <v>0</v>
      </c>
      <c r="BP25">
        <v>1</v>
      </c>
      <c r="BQ25">
        <v>0</v>
      </c>
      <c r="BR25" s="2">
        <f t="shared" si="31"/>
        <v>0.25</v>
      </c>
      <c r="BS25" s="2">
        <f t="shared" si="32"/>
        <v>8.9285714285714288E-2</v>
      </c>
      <c r="BT25">
        <v>0</v>
      </c>
      <c r="BU25">
        <v>0</v>
      </c>
      <c r="BV25" s="2">
        <f t="shared" si="33"/>
        <v>0</v>
      </c>
      <c r="BW25" s="2">
        <f t="shared" si="34"/>
        <v>0</v>
      </c>
      <c r="BX25">
        <v>2</v>
      </c>
      <c r="BY25">
        <v>0</v>
      </c>
      <c r="BZ25" s="2">
        <f t="shared" si="35"/>
        <v>0.5</v>
      </c>
      <c r="CA25" s="2">
        <f t="shared" si="36"/>
        <v>0.17857142857142858</v>
      </c>
      <c r="CB25">
        <v>3</v>
      </c>
      <c r="CC25">
        <v>0</v>
      </c>
      <c r="CD25" s="2">
        <f t="shared" si="37"/>
        <v>0.75</v>
      </c>
      <c r="CE25" s="2">
        <f t="shared" si="38"/>
        <v>0.26785714285714285</v>
      </c>
      <c r="CF25">
        <v>0</v>
      </c>
      <c r="CG25">
        <v>0</v>
      </c>
      <c r="CH25" s="2">
        <f t="shared" si="39"/>
        <v>0</v>
      </c>
      <c r="CI25" s="2">
        <f t="shared" si="40"/>
        <v>0</v>
      </c>
      <c r="CJ25">
        <v>4</v>
      </c>
      <c r="CK25">
        <v>0</v>
      </c>
      <c r="CL25" s="2">
        <f t="shared" si="41"/>
        <v>1</v>
      </c>
      <c r="CM25" s="2">
        <f t="shared" si="42"/>
        <v>0.35714285714285715</v>
      </c>
      <c r="CN25">
        <f t="shared" si="43"/>
        <v>18</v>
      </c>
      <c r="CO25">
        <f t="shared" si="44"/>
        <v>2</v>
      </c>
      <c r="CP25" s="2">
        <f t="shared" si="45"/>
        <v>0.18181818181818182</v>
      </c>
      <c r="CQ25" s="2">
        <f t="shared" si="46"/>
        <v>6.4935064935064943E-2</v>
      </c>
    </row>
    <row r="26" spans="1:95" x14ac:dyDescent="0.2">
      <c r="A26" t="s">
        <v>6</v>
      </c>
      <c r="B26" t="s">
        <v>26</v>
      </c>
      <c r="C26" s="1">
        <v>2.9</v>
      </c>
      <c r="D26">
        <v>2</v>
      </c>
      <c r="E26">
        <v>2</v>
      </c>
      <c r="F26" s="2">
        <f t="shared" si="47"/>
        <v>0</v>
      </c>
      <c r="G26" s="2">
        <f t="shared" si="0"/>
        <v>0</v>
      </c>
      <c r="H26">
        <v>3</v>
      </c>
      <c r="I26">
        <v>2</v>
      </c>
      <c r="J26" s="2">
        <f t="shared" si="1"/>
        <v>0.25</v>
      </c>
      <c r="K26" s="2">
        <f t="shared" si="2"/>
        <v>8.6206896551724144E-2</v>
      </c>
      <c r="L26">
        <v>3</v>
      </c>
      <c r="M26">
        <v>3</v>
      </c>
      <c r="N26" s="2">
        <f t="shared" si="3"/>
        <v>0</v>
      </c>
      <c r="O26" s="2">
        <f t="shared" si="4"/>
        <v>0</v>
      </c>
      <c r="P26">
        <v>2</v>
      </c>
      <c r="Q26">
        <v>0</v>
      </c>
      <c r="R26" s="2">
        <f t="shared" si="5"/>
        <v>0.5</v>
      </c>
      <c r="S26" s="2">
        <f t="shared" si="6"/>
        <v>0.17241379310344829</v>
      </c>
      <c r="T26">
        <v>0</v>
      </c>
      <c r="U26">
        <v>0</v>
      </c>
      <c r="V26" s="2">
        <f t="shared" si="7"/>
        <v>0</v>
      </c>
      <c r="W26" s="2">
        <f t="shared" si="8"/>
        <v>0</v>
      </c>
      <c r="X26">
        <v>2</v>
      </c>
      <c r="Y26">
        <v>1</v>
      </c>
      <c r="Z26" s="2">
        <f t="shared" si="9"/>
        <v>0.25</v>
      </c>
      <c r="AA26" s="2">
        <f t="shared" si="10"/>
        <v>8.6206896551724144E-2</v>
      </c>
      <c r="AB26">
        <v>3</v>
      </c>
      <c r="AC26">
        <v>2</v>
      </c>
      <c r="AD26" s="2">
        <f t="shared" si="11"/>
        <v>0.25</v>
      </c>
      <c r="AE26" s="2">
        <f t="shared" si="12"/>
        <v>8.6206896551724144E-2</v>
      </c>
      <c r="AF26">
        <v>2</v>
      </c>
      <c r="AG26">
        <v>2</v>
      </c>
      <c r="AH26" s="2">
        <f t="shared" si="13"/>
        <v>0</v>
      </c>
      <c r="AI26" s="2">
        <f t="shared" si="14"/>
        <v>0</v>
      </c>
      <c r="AJ26">
        <v>2</v>
      </c>
      <c r="AK26">
        <v>1</v>
      </c>
      <c r="AL26" s="2">
        <f t="shared" si="15"/>
        <v>0.25</v>
      </c>
      <c r="AM26" s="2">
        <f t="shared" si="16"/>
        <v>8.6206896551724144E-2</v>
      </c>
      <c r="AN26">
        <v>2</v>
      </c>
      <c r="AO26">
        <v>1</v>
      </c>
      <c r="AP26" s="2">
        <f t="shared" si="17"/>
        <v>0.25</v>
      </c>
      <c r="AQ26" s="2">
        <f t="shared" si="18"/>
        <v>8.6206896551724144E-2</v>
      </c>
      <c r="AR26">
        <v>2</v>
      </c>
      <c r="AS26">
        <v>1</v>
      </c>
      <c r="AT26" s="2">
        <f t="shared" si="19"/>
        <v>0.25</v>
      </c>
      <c r="AU26" s="2">
        <f t="shared" si="20"/>
        <v>8.6206896551724144E-2</v>
      </c>
      <c r="AV26">
        <v>2</v>
      </c>
      <c r="AW26">
        <v>2</v>
      </c>
      <c r="AX26" s="2">
        <f t="shared" si="21"/>
        <v>0</v>
      </c>
      <c r="AY26" s="2">
        <f t="shared" si="22"/>
        <v>0</v>
      </c>
      <c r="AZ26">
        <v>0</v>
      </c>
      <c r="BA26">
        <v>0</v>
      </c>
      <c r="BB26" s="2">
        <f t="shared" si="23"/>
        <v>0</v>
      </c>
      <c r="BC26" s="2">
        <f t="shared" si="24"/>
        <v>0</v>
      </c>
      <c r="BD26">
        <v>3</v>
      </c>
      <c r="BE26">
        <v>2</v>
      </c>
      <c r="BF26" s="2">
        <f t="shared" si="25"/>
        <v>0.25</v>
      </c>
      <c r="BG26" s="2">
        <f t="shared" si="26"/>
        <v>8.6206896551724144E-2</v>
      </c>
      <c r="BH26">
        <v>1</v>
      </c>
      <c r="BI26">
        <v>1</v>
      </c>
      <c r="BJ26" s="2">
        <f t="shared" si="27"/>
        <v>0</v>
      </c>
      <c r="BK26" s="2">
        <f t="shared" si="28"/>
        <v>0</v>
      </c>
      <c r="BL26">
        <v>2</v>
      </c>
      <c r="BM26">
        <v>1</v>
      </c>
      <c r="BN26" s="2">
        <f t="shared" si="29"/>
        <v>0.25</v>
      </c>
      <c r="BO26" s="2">
        <f t="shared" si="30"/>
        <v>8.6206896551724144E-2</v>
      </c>
      <c r="BP26">
        <v>4</v>
      </c>
      <c r="BQ26">
        <v>0</v>
      </c>
      <c r="BR26" s="2">
        <f t="shared" si="31"/>
        <v>1</v>
      </c>
      <c r="BS26" s="2">
        <f t="shared" si="32"/>
        <v>0.34482758620689657</v>
      </c>
      <c r="BT26">
        <v>4</v>
      </c>
      <c r="BU26">
        <v>0</v>
      </c>
      <c r="BV26" s="2">
        <f t="shared" si="33"/>
        <v>1</v>
      </c>
      <c r="BW26" s="2">
        <f t="shared" si="34"/>
        <v>0.34482758620689657</v>
      </c>
      <c r="BX26">
        <v>3</v>
      </c>
      <c r="BY26">
        <v>0</v>
      </c>
      <c r="BZ26" s="2">
        <f t="shared" si="35"/>
        <v>0.75</v>
      </c>
      <c r="CA26" s="2">
        <f t="shared" si="36"/>
        <v>0.25862068965517243</v>
      </c>
      <c r="CB26">
        <v>3</v>
      </c>
      <c r="CC26">
        <v>0</v>
      </c>
      <c r="CD26" s="2">
        <f t="shared" si="37"/>
        <v>0.75</v>
      </c>
      <c r="CE26" s="2">
        <f t="shared" si="38"/>
        <v>0.25862068965517243</v>
      </c>
      <c r="CF26">
        <v>1</v>
      </c>
      <c r="CG26">
        <v>0</v>
      </c>
      <c r="CH26" s="2">
        <f t="shared" si="39"/>
        <v>0.25</v>
      </c>
      <c r="CI26" s="2">
        <f t="shared" si="40"/>
        <v>8.6206896551724144E-2</v>
      </c>
      <c r="CJ26">
        <v>4</v>
      </c>
      <c r="CK26">
        <v>0</v>
      </c>
      <c r="CL26" s="2">
        <f t="shared" si="41"/>
        <v>1</v>
      </c>
      <c r="CM26" s="2">
        <f t="shared" si="42"/>
        <v>0.34482758620689657</v>
      </c>
      <c r="CN26">
        <f t="shared" si="43"/>
        <v>50</v>
      </c>
      <c r="CO26">
        <f t="shared" si="44"/>
        <v>21</v>
      </c>
      <c r="CP26" s="2">
        <f t="shared" si="45"/>
        <v>0.32954545454545453</v>
      </c>
      <c r="CQ26" s="2">
        <f t="shared" si="46"/>
        <v>0.11363636363636363</v>
      </c>
    </row>
    <row r="27" spans="1:95" x14ac:dyDescent="0.2">
      <c r="A27" t="s">
        <v>10</v>
      </c>
      <c r="B27" t="s">
        <v>27</v>
      </c>
      <c r="C27" s="1">
        <v>1.5</v>
      </c>
      <c r="D27">
        <v>0</v>
      </c>
      <c r="E27">
        <v>1</v>
      </c>
      <c r="F27" s="2">
        <f t="shared" si="47"/>
        <v>-0.25</v>
      </c>
      <c r="G27" s="2">
        <f t="shared" si="0"/>
        <v>-0.16666666666666666</v>
      </c>
      <c r="H27">
        <v>2</v>
      </c>
      <c r="I27">
        <v>1</v>
      </c>
      <c r="J27" s="2">
        <f t="shared" si="1"/>
        <v>0.25</v>
      </c>
      <c r="K27" s="2">
        <f t="shared" si="2"/>
        <v>0.16666666666666666</v>
      </c>
      <c r="L27">
        <v>1</v>
      </c>
      <c r="M27">
        <v>1</v>
      </c>
      <c r="N27" s="2">
        <f t="shared" si="3"/>
        <v>0</v>
      </c>
      <c r="O27" s="2">
        <f t="shared" si="4"/>
        <v>0</v>
      </c>
      <c r="P27">
        <v>0</v>
      </c>
      <c r="Q27">
        <v>1</v>
      </c>
      <c r="R27" s="2">
        <f t="shared" si="5"/>
        <v>-0.25</v>
      </c>
      <c r="S27" s="2">
        <f t="shared" si="6"/>
        <v>-0.16666666666666666</v>
      </c>
      <c r="T27">
        <v>1</v>
      </c>
      <c r="U27">
        <v>0</v>
      </c>
      <c r="V27" s="2">
        <f t="shared" si="7"/>
        <v>0.25</v>
      </c>
      <c r="W27" s="2">
        <f t="shared" si="8"/>
        <v>0.16666666666666666</v>
      </c>
      <c r="X27">
        <v>1</v>
      </c>
      <c r="Y27">
        <v>1</v>
      </c>
      <c r="Z27" s="2">
        <f t="shared" si="9"/>
        <v>0</v>
      </c>
      <c r="AA27" s="2">
        <f t="shared" si="10"/>
        <v>0</v>
      </c>
      <c r="AB27">
        <v>2</v>
      </c>
      <c r="AC27">
        <v>1</v>
      </c>
      <c r="AD27" s="2">
        <f t="shared" si="11"/>
        <v>0.25</v>
      </c>
      <c r="AE27" s="2">
        <f t="shared" si="12"/>
        <v>0.16666666666666666</v>
      </c>
      <c r="AF27">
        <v>2</v>
      </c>
      <c r="AG27">
        <v>2</v>
      </c>
      <c r="AH27" s="2">
        <f t="shared" si="13"/>
        <v>0</v>
      </c>
      <c r="AI27" s="2">
        <f t="shared" si="14"/>
        <v>0</v>
      </c>
      <c r="AJ27">
        <v>2</v>
      </c>
      <c r="AK27">
        <v>2</v>
      </c>
      <c r="AL27" s="2">
        <f t="shared" si="15"/>
        <v>0</v>
      </c>
      <c r="AM27" s="2">
        <f t="shared" si="16"/>
        <v>0</v>
      </c>
      <c r="AN27">
        <v>1</v>
      </c>
      <c r="AO27">
        <v>1</v>
      </c>
      <c r="AP27" s="2">
        <f t="shared" si="17"/>
        <v>0</v>
      </c>
      <c r="AQ27" s="2">
        <f t="shared" si="18"/>
        <v>0</v>
      </c>
      <c r="AR27">
        <v>0</v>
      </c>
      <c r="AS27">
        <v>1</v>
      </c>
      <c r="AT27" s="2">
        <f t="shared" si="19"/>
        <v>-0.25</v>
      </c>
      <c r="AU27" s="2">
        <f t="shared" si="20"/>
        <v>-0.16666666666666666</v>
      </c>
      <c r="AV27">
        <v>2</v>
      </c>
      <c r="AW27">
        <v>1</v>
      </c>
      <c r="AX27" s="2">
        <f t="shared" si="21"/>
        <v>0.25</v>
      </c>
      <c r="AY27" s="2">
        <f t="shared" si="22"/>
        <v>0.16666666666666666</v>
      </c>
      <c r="AZ27">
        <v>0</v>
      </c>
      <c r="BA27">
        <v>0</v>
      </c>
      <c r="BB27" s="2">
        <f t="shared" si="23"/>
        <v>0</v>
      </c>
      <c r="BC27" s="2">
        <f t="shared" si="24"/>
        <v>0</v>
      </c>
      <c r="BD27">
        <v>1</v>
      </c>
      <c r="BE27">
        <v>0</v>
      </c>
      <c r="BF27" s="2">
        <f t="shared" si="25"/>
        <v>0.25</v>
      </c>
      <c r="BG27" s="2">
        <f t="shared" si="26"/>
        <v>0.16666666666666666</v>
      </c>
      <c r="BH27">
        <v>1</v>
      </c>
      <c r="BI27">
        <v>1</v>
      </c>
      <c r="BJ27" s="2">
        <f t="shared" si="27"/>
        <v>0</v>
      </c>
      <c r="BK27" s="2">
        <f t="shared" si="28"/>
        <v>0</v>
      </c>
      <c r="BL27">
        <v>1</v>
      </c>
      <c r="BM27">
        <v>1</v>
      </c>
      <c r="BN27" s="2">
        <f t="shared" si="29"/>
        <v>0</v>
      </c>
      <c r="BO27" s="2">
        <f t="shared" si="30"/>
        <v>0</v>
      </c>
      <c r="BP27">
        <v>1</v>
      </c>
      <c r="BQ27">
        <v>0</v>
      </c>
      <c r="BR27" s="2">
        <f t="shared" si="31"/>
        <v>0.25</v>
      </c>
      <c r="BS27" s="2">
        <f t="shared" si="32"/>
        <v>0.16666666666666666</v>
      </c>
      <c r="BT27">
        <v>0</v>
      </c>
      <c r="BU27">
        <v>0</v>
      </c>
      <c r="BV27" s="2">
        <f t="shared" si="33"/>
        <v>0</v>
      </c>
      <c r="BW27" s="2">
        <f t="shared" si="34"/>
        <v>0</v>
      </c>
      <c r="BX27">
        <v>3</v>
      </c>
      <c r="BY27">
        <v>3</v>
      </c>
      <c r="BZ27" s="2">
        <f t="shared" si="35"/>
        <v>0</v>
      </c>
      <c r="CA27" s="2">
        <f t="shared" si="36"/>
        <v>0</v>
      </c>
      <c r="CB27">
        <v>2</v>
      </c>
      <c r="CC27">
        <v>1</v>
      </c>
      <c r="CD27" s="2">
        <f t="shared" si="37"/>
        <v>0.25</v>
      </c>
      <c r="CE27" s="2">
        <f t="shared" si="38"/>
        <v>0.16666666666666666</v>
      </c>
      <c r="CF27">
        <v>0</v>
      </c>
      <c r="CG27">
        <v>0</v>
      </c>
      <c r="CH27" s="2">
        <f t="shared" si="39"/>
        <v>0</v>
      </c>
      <c r="CI27" s="2">
        <f t="shared" si="40"/>
        <v>0</v>
      </c>
      <c r="CJ27">
        <v>4</v>
      </c>
      <c r="CK27">
        <v>4</v>
      </c>
      <c r="CL27" s="2">
        <f t="shared" si="41"/>
        <v>0</v>
      </c>
      <c r="CM27" s="2">
        <f t="shared" si="42"/>
        <v>0</v>
      </c>
      <c r="CN27">
        <f t="shared" si="43"/>
        <v>27</v>
      </c>
      <c r="CO27">
        <f t="shared" si="44"/>
        <v>23</v>
      </c>
      <c r="CP27" s="2">
        <f t="shared" si="45"/>
        <v>4.5454545454545456E-2</v>
      </c>
      <c r="CQ27" s="2">
        <f t="shared" si="46"/>
        <v>3.0303030303030304E-2</v>
      </c>
    </row>
    <row r="28" spans="1:95" x14ac:dyDescent="0.2">
      <c r="A28" t="s">
        <v>12</v>
      </c>
      <c r="B28" t="s">
        <v>27</v>
      </c>
      <c r="C28" s="1">
        <v>2.7</v>
      </c>
      <c r="D28">
        <v>3</v>
      </c>
      <c r="E28">
        <v>3</v>
      </c>
      <c r="F28" s="2">
        <f t="shared" si="47"/>
        <v>0</v>
      </c>
      <c r="G28" s="2">
        <f t="shared" si="0"/>
        <v>0</v>
      </c>
      <c r="H28">
        <v>4</v>
      </c>
      <c r="I28">
        <v>4</v>
      </c>
      <c r="J28" s="2">
        <f t="shared" si="1"/>
        <v>0</v>
      </c>
      <c r="K28" s="2">
        <f t="shared" si="2"/>
        <v>0</v>
      </c>
      <c r="L28">
        <v>1</v>
      </c>
      <c r="M28">
        <v>0</v>
      </c>
      <c r="N28" s="2">
        <f t="shared" si="3"/>
        <v>0.25</v>
      </c>
      <c r="O28" s="2">
        <f t="shared" si="4"/>
        <v>9.2592592592592587E-2</v>
      </c>
      <c r="P28">
        <v>1</v>
      </c>
      <c r="Q28">
        <v>1</v>
      </c>
      <c r="R28" s="2">
        <f t="shared" si="5"/>
        <v>0</v>
      </c>
      <c r="S28" s="2">
        <f t="shared" si="6"/>
        <v>0</v>
      </c>
      <c r="T28">
        <v>2</v>
      </c>
      <c r="U28">
        <v>0</v>
      </c>
      <c r="V28" s="2">
        <f t="shared" si="7"/>
        <v>0.5</v>
      </c>
      <c r="W28" s="2">
        <f t="shared" si="8"/>
        <v>0.18518518518518517</v>
      </c>
      <c r="X28">
        <v>3</v>
      </c>
      <c r="Y28">
        <v>3</v>
      </c>
      <c r="Z28" s="2">
        <f t="shared" si="9"/>
        <v>0</v>
      </c>
      <c r="AA28" s="2">
        <f t="shared" si="10"/>
        <v>0</v>
      </c>
      <c r="AB28">
        <v>2</v>
      </c>
      <c r="AC28">
        <v>2</v>
      </c>
      <c r="AD28" s="2">
        <f t="shared" si="11"/>
        <v>0</v>
      </c>
      <c r="AE28" s="2">
        <f t="shared" si="12"/>
        <v>0</v>
      </c>
      <c r="AF28">
        <v>2</v>
      </c>
      <c r="AG28">
        <v>0</v>
      </c>
      <c r="AH28" s="2">
        <f t="shared" si="13"/>
        <v>0.5</v>
      </c>
      <c r="AI28" s="2">
        <f t="shared" si="14"/>
        <v>0.18518518518518517</v>
      </c>
      <c r="AJ28">
        <v>2</v>
      </c>
      <c r="AK28">
        <v>1</v>
      </c>
      <c r="AL28" s="2">
        <f t="shared" si="15"/>
        <v>0.25</v>
      </c>
      <c r="AM28" s="2">
        <f t="shared" si="16"/>
        <v>9.2592592592592587E-2</v>
      </c>
      <c r="AN28">
        <v>0</v>
      </c>
      <c r="AO28">
        <v>0</v>
      </c>
      <c r="AP28" s="2">
        <f t="shared" si="17"/>
        <v>0</v>
      </c>
      <c r="AQ28" s="2">
        <f t="shared" si="18"/>
        <v>0</v>
      </c>
      <c r="AR28">
        <v>1</v>
      </c>
      <c r="AS28">
        <v>0</v>
      </c>
      <c r="AT28" s="2">
        <f t="shared" si="19"/>
        <v>0.25</v>
      </c>
      <c r="AU28" s="2">
        <f t="shared" si="20"/>
        <v>9.2592592592592587E-2</v>
      </c>
      <c r="AV28">
        <v>2</v>
      </c>
      <c r="AW28">
        <v>2</v>
      </c>
      <c r="AX28" s="2">
        <f t="shared" si="21"/>
        <v>0</v>
      </c>
      <c r="AY28" s="2">
        <f t="shared" si="22"/>
        <v>0</v>
      </c>
      <c r="AZ28">
        <v>0</v>
      </c>
      <c r="BA28">
        <v>0</v>
      </c>
      <c r="BB28" s="2">
        <f t="shared" si="23"/>
        <v>0</v>
      </c>
      <c r="BC28" s="2">
        <f t="shared" si="24"/>
        <v>0</v>
      </c>
      <c r="BD28">
        <v>1</v>
      </c>
      <c r="BE28">
        <v>0</v>
      </c>
      <c r="BF28" s="2">
        <f t="shared" si="25"/>
        <v>0.25</v>
      </c>
      <c r="BG28" s="2">
        <f t="shared" si="26"/>
        <v>9.2592592592592587E-2</v>
      </c>
      <c r="BH28">
        <v>3</v>
      </c>
      <c r="BI28">
        <v>2</v>
      </c>
      <c r="BJ28" s="2">
        <f t="shared" si="27"/>
        <v>0.25</v>
      </c>
      <c r="BK28" s="2">
        <f t="shared" si="28"/>
        <v>9.2592592592592587E-2</v>
      </c>
      <c r="BL28">
        <v>4</v>
      </c>
      <c r="BM28">
        <v>4</v>
      </c>
      <c r="BN28" s="2">
        <f t="shared" si="29"/>
        <v>0</v>
      </c>
      <c r="BO28" s="2">
        <f t="shared" si="30"/>
        <v>0</v>
      </c>
      <c r="BP28">
        <v>3</v>
      </c>
      <c r="BQ28">
        <v>2</v>
      </c>
      <c r="BR28" s="2">
        <f t="shared" si="31"/>
        <v>0.25</v>
      </c>
      <c r="BS28" s="2">
        <f t="shared" si="32"/>
        <v>9.2592592592592587E-2</v>
      </c>
      <c r="BT28">
        <v>0</v>
      </c>
      <c r="BU28">
        <v>0</v>
      </c>
      <c r="BV28" s="2">
        <f t="shared" si="33"/>
        <v>0</v>
      </c>
      <c r="BW28" s="2">
        <f t="shared" si="34"/>
        <v>0</v>
      </c>
      <c r="BX28">
        <v>4</v>
      </c>
      <c r="BY28">
        <v>3</v>
      </c>
      <c r="BZ28" s="2">
        <f t="shared" si="35"/>
        <v>0.25</v>
      </c>
      <c r="CA28" s="2">
        <f t="shared" si="36"/>
        <v>9.2592592592592587E-2</v>
      </c>
      <c r="CB28">
        <v>0</v>
      </c>
      <c r="CC28">
        <v>0</v>
      </c>
      <c r="CD28" s="2">
        <f t="shared" si="37"/>
        <v>0</v>
      </c>
      <c r="CE28" s="2">
        <f t="shared" si="38"/>
        <v>0</v>
      </c>
      <c r="CF28">
        <v>0</v>
      </c>
      <c r="CG28">
        <v>0</v>
      </c>
      <c r="CH28" s="2">
        <f t="shared" si="39"/>
        <v>0</v>
      </c>
      <c r="CI28" s="2">
        <f t="shared" si="40"/>
        <v>0</v>
      </c>
      <c r="CJ28">
        <v>4</v>
      </c>
      <c r="CK28">
        <v>3</v>
      </c>
      <c r="CL28" s="2">
        <f t="shared" si="41"/>
        <v>0.25</v>
      </c>
      <c r="CM28" s="2">
        <f t="shared" si="42"/>
        <v>9.2592592592592587E-2</v>
      </c>
      <c r="CN28">
        <f t="shared" si="43"/>
        <v>42</v>
      </c>
      <c r="CO28">
        <f t="shared" si="44"/>
        <v>30</v>
      </c>
      <c r="CP28" s="2">
        <f t="shared" si="45"/>
        <v>0.13636363636363635</v>
      </c>
      <c r="CQ28" s="2">
        <f t="shared" si="46"/>
        <v>5.0505050505050497E-2</v>
      </c>
    </row>
    <row r="29" spans="1:95" x14ac:dyDescent="0.2">
      <c r="A29" t="s">
        <v>3</v>
      </c>
      <c r="B29" t="s">
        <v>27</v>
      </c>
      <c r="C29" s="1">
        <v>2.2999999999999998</v>
      </c>
      <c r="D29">
        <v>0</v>
      </c>
      <c r="E29">
        <v>0</v>
      </c>
      <c r="F29" s="2">
        <f t="shared" si="47"/>
        <v>0</v>
      </c>
      <c r="G29" s="2">
        <f t="shared" si="0"/>
        <v>0</v>
      </c>
      <c r="H29">
        <v>2</v>
      </c>
      <c r="I29">
        <v>2</v>
      </c>
      <c r="J29" s="2">
        <f t="shared" si="1"/>
        <v>0</v>
      </c>
      <c r="K29" s="2">
        <f t="shared" si="2"/>
        <v>0</v>
      </c>
      <c r="L29">
        <v>0</v>
      </c>
      <c r="M29">
        <v>0</v>
      </c>
      <c r="N29" s="2">
        <f t="shared" si="3"/>
        <v>0</v>
      </c>
      <c r="O29" s="2">
        <f t="shared" si="4"/>
        <v>0</v>
      </c>
      <c r="P29">
        <v>1</v>
      </c>
      <c r="Q29">
        <v>1</v>
      </c>
      <c r="R29" s="2">
        <f t="shared" si="5"/>
        <v>0</v>
      </c>
      <c r="S29" s="2">
        <f t="shared" si="6"/>
        <v>0</v>
      </c>
      <c r="T29">
        <v>1</v>
      </c>
      <c r="U29">
        <v>2</v>
      </c>
      <c r="V29" s="2">
        <f t="shared" si="7"/>
        <v>-0.25</v>
      </c>
      <c r="W29" s="2">
        <f t="shared" si="8"/>
        <v>-0.10869565217391305</v>
      </c>
      <c r="X29">
        <v>3</v>
      </c>
      <c r="Y29">
        <v>3</v>
      </c>
      <c r="Z29" s="2">
        <f t="shared" si="9"/>
        <v>0</v>
      </c>
      <c r="AA29" s="2">
        <f t="shared" si="10"/>
        <v>0</v>
      </c>
      <c r="AB29">
        <v>3</v>
      </c>
      <c r="AC29">
        <v>3</v>
      </c>
      <c r="AD29" s="2">
        <f t="shared" si="11"/>
        <v>0</v>
      </c>
      <c r="AE29" s="2">
        <f t="shared" si="12"/>
        <v>0</v>
      </c>
      <c r="AF29">
        <v>2</v>
      </c>
      <c r="AG29">
        <v>1</v>
      </c>
      <c r="AH29" s="2">
        <f t="shared" si="13"/>
        <v>0.25</v>
      </c>
      <c r="AI29" s="2">
        <f t="shared" si="14"/>
        <v>0.10869565217391305</v>
      </c>
      <c r="AJ29">
        <v>2</v>
      </c>
      <c r="AK29">
        <v>1</v>
      </c>
      <c r="AL29" s="2">
        <f t="shared" si="15"/>
        <v>0.25</v>
      </c>
      <c r="AM29" s="2">
        <f t="shared" si="16"/>
        <v>0.10869565217391305</v>
      </c>
      <c r="AN29">
        <v>2</v>
      </c>
      <c r="AO29">
        <v>0</v>
      </c>
      <c r="AP29" s="2">
        <f t="shared" si="17"/>
        <v>0.5</v>
      </c>
      <c r="AQ29" s="2">
        <f t="shared" si="18"/>
        <v>0.21739130434782611</v>
      </c>
      <c r="AR29">
        <v>0</v>
      </c>
      <c r="AS29">
        <v>0</v>
      </c>
      <c r="AT29" s="2">
        <f t="shared" si="19"/>
        <v>0</v>
      </c>
      <c r="AU29" s="2">
        <f t="shared" si="20"/>
        <v>0</v>
      </c>
      <c r="AV29">
        <v>0</v>
      </c>
      <c r="AW29">
        <v>0</v>
      </c>
      <c r="AX29" s="2">
        <f t="shared" si="21"/>
        <v>0</v>
      </c>
      <c r="AY29" s="2">
        <f t="shared" si="22"/>
        <v>0</v>
      </c>
      <c r="AZ29">
        <v>0</v>
      </c>
      <c r="BA29">
        <v>0</v>
      </c>
      <c r="BB29" s="2">
        <f t="shared" si="23"/>
        <v>0</v>
      </c>
      <c r="BC29" s="2">
        <f t="shared" si="24"/>
        <v>0</v>
      </c>
      <c r="BD29">
        <v>2</v>
      </c>
      <c r="BE29">
        <v>1</v>
      </c>
      <c r="BF29" s="2">
        <f t="shared" si="25"/>
        <v>0.25</v>
      </c>
      <c r="BG29" s="2">
        <f t="shared" si="26"/>
        <v>0.10869565217391305</v>
      </c>
      <c r="BH29">
        <v>0</v>
      </c>
      <c r="BI29">
        <v>0</v>
      </c>
      <c r="BJ29" s="2">
        <f t="shared" si="27"/>
        <v>0</v>
      </c>
      <c r="BK29" s="2">
        <f t="shared" si="28"/>
        <v>0</v>
      </c>
      <c r="BL29">
        <v>2</v>
      </c>
      <c r="BM29">
        <v>1</v>
      </c>
      <c r="BN29" s="2">
        <f t="shared" si="29"/>
        <v>0.25</v>
      </c>
      <c r="BO29" s="2">
        <f t="shared" si="30"/>
        <v>0.10869565217391305</v>
      </c>
      <c r="BP29">
        <v>0</v>
      </c>
      <c r="BQ29">
        <v>1</v>
      </c>
      <c r="BR29" s="2">
        <f t="shared" si="31"/>
        <v>-0.25</v>
      </c>
      <c r="BS29" s="2">
        <f t="shared" si="32"/>
        <v>-0.10869565217391305</v>
      </c>
      <c r="BT29">
        <v>0</v>
      </c>
      <c r="BU29">
        <v>0</v>
      </c>
      <c r="BV29" s="2">
        <f t="shared" si="33"/>
        <v>0</v>
      </c>
      <c r="BW29" s="2">
        <f t="shared" si="34"/>
        <v>0</v>
      </c>
      <c r="BX29">
        <v>3</v>
      </c>
      <c r="BY29">
        <v>1</v>
      </c>
      <c r="BZ29" s="2">
        <f t="shared" si="35"/>
        <v>0.5</v>
      </c>
      <c r="CA29" s="2">
        <f t="shared" si="36"/>
        <v>0.21739130434782611</v>
      </c>
      <c r="CB29">
        <v>3</v>
      </c>
      <c r="CC29">
        <v>0</v>
      </c>
      <c r="CD29" s="2">
        <f t="shared" si="37"/>
        <v>0.75</v>
      </c>
      <c r="CE29" s="2">
        <f t="shared" si="38"/>
        <v>0.32608695652173914</v>
      </c>
      <c r="CF29">
        <v>0</v>
      </c>
      <c r="CG29">
        <v>0</v>
      </c>
      <c r="CH29" s="2">
        <f t="shared" si="39"/>
        <v>0</v>
      </c>
      <c r="CI29" s="2">
        <f t="shared" si="40"/>
        <v>0</v>
      </c>
      <c r="CJ29">
        <v>4</v>
      </c>
      <c r="CK29">
        <v>1</v>
      </c>
      <c r="CL29" s="2">
        <f t="shared" si="41"/>
        <v>0.75</v>
      </c>
      <c r="CM29" s="2">
        <f t="shared" si="42"/>
        <v>0.32608695652173914</v>
      </c>
      <c r="CN29">
        <f t="shared" si="43"/>
        <v>30</v>
      </c>
      <c r="CO29">
        <f t="shared" si="44"/>
        <v>18</v>
      </c>
      <c r="CP29" s="2">
        <f t="shared" si="45"/>
        <v>0.13636363636363635</v>
      </c>
      <c r="CQ29" s="2">
        <f t="shared" si="46"/>
        <v>5.9288537549407112E-2</v>
      </c>
    </row>
    <row r="30" spans="1:95" x14ac:dyDescent="0.2">
      <c r="A30" t="s">
        <v>0</v>
      </c>
      <c r="B30" t="s">
        <v>27</v>
      </c>
      <c r="C30" s="1">
        <v>2.2999999999999998</v>
      </c>
      <c r="D30">
        <v>0</v>
      </c>
      <c r="E30">
        <v>0</v>
      </c>
      <c r="F30" s="2">
        <f t="shared" si="47"/>
        <v>0</v>
      </c>
      <c r="G30" s="2">
        <f t="shared" si="0"/>
        <v>0</v>
      </c>
      <c r="H30">
        <v>0</v>
      </c>
      <c r="I30">
        <v>0</v>
      </c>
      <c r="J30" s="2">
        <f t="shared" si="1"/>
        <v>0</v>
      </c>
      <c r="K30" s="2">
        <f t="shared" si="2"/>
        <v>0</v>
      </c>
      <c r="L30">
        <v>1</v>
      </c>
      <c r="M30">
        <v>0</v>
      </c>
      <c r="N30" s="2">
        <f t="shared" si="3"/>
        <v>0.25</v>
      </c>
      <c r="O30" s="2">
        <f t="shared" si="4"/>
        <v>0.10869565217391305</v>
      </c>
      <c r="P30">
        <v>0</v>
      </c>
      <c r="Q30">
        <v>0</v>
      </c>
      <c r="R30" s="2">
        <f t="shared" si="5"/>
        <v>0</v>
      </c>
      <c r="S30" s="2">
        <f t="shared" si="6"/>
        <v>0</v>
      </c>
      <c r="T30">
        <v>1</v>
      </c>
      <c r="U30">
        <v>0</v>
      </c>
      <c r="V30" s="2">
        <f t="shared" si="7"/>
        <v>0.25</v>
      </c>
      <c r="W30" s="2">
        <f t="shared" si="8"/>
        <v>0.10869565217391305</v>
      </c>
      <c r="X30">
        <v>2</v>
      </c>
      <c r="Y30">
        <v>1</v>
      </c>
      <c r="Z30" s="2">
        <f t="shared" si="9"/>
        <v>0.25</v>
      </c>
      <c r="AA30" s="2">
        <f t="shared" si="10"/>
        <v>0.10869565217391305</v>
      </c>
      <c r="AB30">
        <v>1</v>
      </c>
      <c r="AC30">
        <v>0</v>
      </c>
      <c r="AD30" s="2">
        <f t="shared" si="11"/>
        <v>0.25</v>
      </c>
      <c r="AE30" s="2">
        <f t="shared" si="12"/>
        <v>0.10869565217391305</v>
      </c>
      <c r="AF30">
        <v>2</v>
      </c>
      <c r="AG30">
        <v>1</v>
      </c>
      <c r="AH30" s="2">
        <f t="shared" si="13"/>
        <v>0.25</v>
      </c>
      <c r="AI30" s="2">
        <f t="shared" si="14"/>
        <v>0.10869565217391305</v>
      </c>
      <c r="AJ30">
        <v>3</v>
      </c>
      <c r="AK30">
        <v>0</v>
      </c>
      <c r="AL30" s="2">
        <f t="shared" si="15"/>
        <v>0.75</v>
      </c>
      <c r="AM30" s="2">
        <f t="shared" si="16"/>
        <v>0.32608695652173914</v>
      </c>
      <c r="AN30">
        <v>1</v>
      </c>
      <c r="AO30">
        <v>0</v>
      </c>
      <c r="AP30" s="2">
        <f t="shared" si="17"/>
        <v>0.25</v>
      </c>
      <c r="AQ30" s="2">
        <f t="shared" si="18"/>
        <v>0.10869565217391305</v>
      </c>
      <c r="AR30">
        <v>0</v>
      </c>
      <c r="AS30">
        <v>0</v>
      </c>
      <c r="AT30" s="2">
        <f t="shared" si="19"/>
        <v>0</v>
      </c>
      <c r="AU30" s="2">
        <f t="shared" si="20"/>
        <v>0</v>
      </c>
      <c r="AV30">
        <v>1</v>
      </c>
      <c r="AW30">
        <v>0</v>
      </c>
      <c r="AX30" s="2">
        <f t="shared" si="21"/>
        <v>0.25</v>
      </c>
      <c r="AY30" s="2">
        <f t="shared" si="22"/>
        <v>0.10869565217391305</v>
      </c>
      <c r="AZ30">
        <v>0</v>
      </c>
      <c r="BA30">
        <v>0</v>
      </c>
      <c r="BB30" s="2">
        <f t="shared" si="23"/>
        <v>0</v>
      </c>
      <c r="BC30" s="2">
        <f t="shared" si="24"/>
        <v>0</v>
      </c>
      <c r="BD30">
        <v>0</v>
      </c>
      <c r="BE30">
        <v>0</v>
      </c>
      <c r="BF30" s="2">
        <f t="shared" si="25"/>
        <v>0</v>
      </c>
      <c r="BG30" s="2">
        <f t="shared" si="26"/>
        <v>0</v>
      </c>
      <c r="BH30">
        <v>0</v>
      </c>
      <c r="BI30">
        <v>0</v>
      </c>
      <c r="BJ30" s="2">
        <f t="shared" si="27"/>
        <v>0</v>
      </c>
      <c r="BK30" s="2">
        <f t="shared" si="28"/>
        <v>0</v>
      </c>
      <c r="BL30">
        <v>1</v>
      </c>
      <c r="BM30">
        <v>0</v>
      </c>
      <c r="BN30" s="2">
        <f t="shared" si="29"/>
        <v>0.25</v>
      </c>
      <c r="BO30" s="2">
        <f t="shared" si="30"/>
        <v>0.10869565217391305</v>
      </c>
      <c r="BP30">
        <v>1</v>
      </c>
      <c r="BQ30">
        <v>0</v>
      </c>
      <c r="BR30" s="2">
        <f t="shared" si="31"/>
        <v>0.25</v>
      </c>
      <c r="BS30" s="2">
        <f t="shared" si="32"/>
        <v>0.10869565217391305</v>
      </c>
      <c r="BT30">
        <v>0</v>
      </c>
      <c r="BU30">
        <v>0</v>
      </c>
      <c r="BV30" s="2">
        <f t="shared" si="33"/>
        <v>0</v>
      </c>
      <c r="BW30" s="2">
        <f t="shared" si="34"/>
        <v>0</v>
      </c>
      <c r="BX30">
        <v>0</v>
      </c>
      <c r="BY30">
        <v>0</v>
      </c>
      <c r="BZ30" s="2">
        <f t="shared" si="35"/>
        <v>0</v>
      </c>
      <c r="CA30" s="2">
        <f t="shared" si="36"/>
        <v>0</v>
      </c>
      <c r="CB30">
        <v>0</v>
      </c>
      <c r="CC30">
        <v>0</v>
      </c>
      <c r="CD30" s="2">
        <f t="shared" si="37"/>
        <v>0</v>
      </c>
      <c r="CE30" s="2">
        <f t="shared" si="38"/>
        <v>0</v>
      </c>
      <c r="CF30">
        <v>0</v>
      </c>
      <c r="CG30">
        <v>0</v>
      </c>
      <c r="CH30" s="2">
        <f t="shared" si="39"/>
        <v>0</v>
      </c>
      <c r="CI30" s="2">
        <f t="shared" si="40"/>
        <v>0</v>
      </c>
      <c r="CJ30">
        <v>0</v>
      </c>
      <c r="CK30">
        <v>0</v>
      </c>
      <c r="CL30" s="2">
        <f t="shared" si="41"/>
        <v>0</v>
      </c>
      <c r="CM30" s="2">
        <f t="shared" si="42"/>
        <v>0</v>
      </c>
      <c r="CN30">
        <f t="shared" si="43"/>
        <v>14</v>
      </c>
      <c r="CO30">
        <f t="shared" si="44"/>
        <v>2</v>
      </c>
      <c r="CP30" s="2">
        <f t="shared" si="45"/>
        <v>0.13636363636363635</v>
      </c>
      <c r="CQ30" s="2">
        <f t="shared" si="46"/>
        <v>5.9288537549407112E-2</v>
      </c>
    </row>
    <row r="31" spans="1:95" x14ac:dyDescent="0.2">
      <c r="A31" t="s">
        <v>22</v>
      </c>
      <c r="B31" t="s">
        <v>27</v>
      </c>
      <c r="C31" s="4"/>
      <c r="D31">
        <v>1</v>
      </c>
      <c r="E31">
        <v>1</v>
      </c>
      <c r="F31" s="2">
        <f t="shared" si="47"/>
        <v>0</v>
      </c>
      <c r="G31" s="5" t="e">
        <f t="shared" si="0"/>
        <v>#DIV/0!</v>
      </c>
      <c r="H31">
        <v>0</v>
      </c>
      <c r="I31">
        <v>0</v>
      </c>
      <c r="J31" s="2">
        <f t="shared" si="1"/>
        <v>0</v>
      </c>
      <c r="K31" s="5" t="e">
        <f t="shared" si="2"/>
        <v>#DIV/0!</v>
      </c>
      <c r="L31">
        <v>1</v>
      </c>
      <c r="M31">
        <v>0</v>
      </c>
      <c r="N31" s="2">
        <f t="shared" si="3"/>
        <v>0.25</v>
      </c>
      <c r="O31" s="5" t="e">
        <f t="shared" si="4"/>
        <v>#DIV/0!</v>
      </c>
      <c r="P31">
        <v>0</v>
      </c>
      <c r="Q31">
        <v>0</v>
      </c>
      <c r="R31" s="2">
        <f t="shared" si="5"/>
        <v>0</v>
      </c>
      <c r="S31" s="5" t="e">
        <f t="shared" si="6"/>
        <v>#DIV/0!</v>
      </c>
      <c r="T31">
        <v>0</v>
      </c>
      <c r="U31">
        <v>0</v>
      </c>
      <c r="V31" s="2">
        <f t="shared" si="7"/>
        <v>0</v>
      </c>
      <c r="W31" s="5" t="e">
        <f t="shared" si="8"/>
        <v>#DIV/0!</v>
      </c>
      <c r="X31">
        <v>4</v>
      </c>
      <c r="Y31">
        <v>4</v>
      </c>
      <c r="Z31" s="2">
        <f t="shared" si="9"/>
        <v>0</v>
      </c>
      <c r="AA31" s="5" t="e">
        <f t="shared" si="10"/>
        <v>#DIV/0!</v>
      </c>
      <c r="AB31">
        <v>2</v>
      </c>
      <c r="AC31">
        <v>2</v>
      </c>
      <c r="AD31" s="2">
        <f t="shared" si="11"/>
        <v>0</v>
      </c>
      <c r="AE31" s="5" t="e">
        <f t="shared" si="12"/>
        <v>#DIV/0!</v>
      </c>
      <c r="AF31">
        <v>3</v>
      </c>
      <c r="AG31">
        <v>3</v>
      </c>
      <c r="AH31" s="2">
        <f t="shared" si="13"/>
        <v>0</v>
      </c>
      <c r="AI31" s="5" t="e">
        <f t="shared" si="14"/>
        <v>#DIV/0!</v>
      </c>
      <c r="AJ31">
        <v>1</v>
      </c>
      <c r="AK31">
        <v>1</v>
      </c>
      <c r="AL31" s="2">
        <f t="shared" si="15"/>
        <v>0</v>
      </c>
      <c r="AM31" s="5" t="e">
        <f t="shared" si="16"/>
        <v>#DIV/0!</v>
      </c>
      <c r="AN31">
        <v>1</v>
      </c>
      <c r="AO31">
        <v>2</v>
      </c>
      <c r="AP31" s="2">
        <f t="shared" si="17"/>
        <v>-0.25</v>
      </c>
      <c r="AQ31" s="5" t="e">
        <f t="shared" si="18"/>
        <v>#DIV/0!</v>
      </c>
      <c r="AR31">
        <v>1</v>
      </c>
      <c r="AS31">
        <v>1</v>
      </c>
      <c r="AT31" s="2">
        <f t="shared" si="19"/>
        <v>0</v>
      </c>
      <c r="AU31" s="5" t="e">
        <f t="shared" si="20"/>
        <v>#DIV/0!</v>
      </c>
      <c r="AV31">
        <v>1</v>
      </c>
      <c r="AW31">
        <v>1</v>
      </c>
      <c r="AX31" s="2">
        <f t="shared" si="21"/>
        <v>0</v>
      </c>
      <c r="AY31" s="5" t="e">
        <f t="shared" si="22"/>
        <v>#DIV/0!</v>
      </c>
      <c r="AZ31">
        <v>0</v>
      </c>
      <c r="BA31">
        <v>0</v>
      </c>
      <c r="BB31" s="2">
        <f t="shared" si="23"/>
        <v>0</v>
      </c>
      <c r="BC31" s="5" t="e">
        <f t="shared" si="24"/>
        <v>#DIV/0!</v>
      </c>
      <c r="BD31">
        <v>0</v>
      </c>
      <c r="BE31">
        <v>0</v>
      </c>
      <c r="BF31" s="2">
        <f t="shared" si="25"/>
        <v>0</v>
      </c>
      <c r="BG31" s="5" t="e">
        <f t="shared" si="26"/>
        <v>#DIV/0!</v>
      </c>
      <c r="BH31">
        <v>0</v>
      </c>
      <c r="BI31">
        <v>0</v>
      </c>
      <c r="BJ31" s="2">
        <f t="shared" si="27"/>
        <v>0</v>
      </c>
      <c r="BK31" s="5" t="e">
        <f t="shared" si="28"/>
        <v>#DIV/0!</v>
      </c>
      <c r="BL31">
        <v>1</v>
      </c>
      <c r="BM31">
        <v>1</v>
      </c>
      <c r="BN31" s="2">
        <f t="shared" si="29"/>
        <v>0</v>
      </c>
      <c r="BO31" s="5" t="e">
        <f t="shared" si="30"/>
        <v>#DIV/0!</v>
      </c>
      <c r="BP31">
        <v>3</v>
      </c>
      <c r="BQ31">
        <v>0</v>
      </c>
      <c r="BR31" s="2">
        <f t="shared" si="31"/>
        <v>0.75</v>
      </c>
      <c r="BS31" s="5" t="e">
        <f t="shared" si="32"/>
        <v>#DIV/0!</v>
      </c>
      <c r="BT31">
        <v>0</v>
      </c>
      <c r="BU31">
        <v>0</v>
      </c>
      <c r="BV31" s="2">
        <f t="shared" si="33"/>
        <v>0</v>
      </c>
      <c r="BW31" s="5" t="e">
        <f t="shared" si="34"/>
        <v>#DIV/0!</v>
      </c>
      <c r="BX31">
        <v>3</v>
      </c>
      <c r="BY31">
        <v>1</v>
      </c>
      <c r="BZ31" s="2">
        <f t="shared" si="35"/>
        <v>0.5</v>
      </c>
      <c r="CA31" s="5" t="e">
        <f t="shared" si="36"/>
        <v>#DIV/0!</v>
      </c>
      <c r="CB31">
        <v>0</v>
      </c>
      <c r="CC31">
        <v>0</v>
      </c>
      <c r="CD31" s="2">
        <f t="shared" si="37"/>
        <v>0</v>
      </c>
      <c r="CE31" s="5" t="e">
        <f t="shared" si="38"/>
        <v>#DIV/0!</v>
      </c>
      <c r="CF31">
        <v>0</v>
      </c>
      <c r="CG31">
        <v>0</v>
      </c>
      <c r="CH31" s="2">
        <f t="shared" si="39"/>
        <v>0</v>
      </c>
      <c r="CI31" s="5" t="e">
        <f t="shared" si="40"/>
        <v>#DIV/0!</v>
      </c>
      <c r="CJ31">
        <v>4</v>
      </c>
      <c r="CK31">
        <v>1</v>
      </c>
      <c r="CL31" s="2">
        <f t="shared" si="41"/>
        <v>0.75</v>
      </c>
      <c r="CM31" s="5" t="e">
        <f t="shared" si="42"/>
        <v>#DIV/0!</v>
      </c>
      <c r="CN31">
        <f t="shared" si="43"/>
        <v>26</v>
      </c>
      <c r="CO31">
        <f t="shared" si="44"/>
        <v>18</v>
      </c>
      <c r="CP31" s="2">
        <f t="shared" si="45"/>
        <v>9.0909090909090912E-2</v>
      </c>
      <c r="CQ31" s="5" t="e">
        <f t="shared" si="46"/>
        <v>#DIV/0!</v>
      </c>
    </row>
    <row r="32" spans="1:95" x14ac:dyDescent="0.2">
      <c r="A32" t="s">
        <v>24</v>
      </c>
      <c r="B32" t="s">
        <v>27</v>
      </c>
      <c r="C32" s="1">
        <v>3.6</v>
      </c>
      <c r="D32">
        <v>1</v>
      </c>
      <c r="E32">
        <v>1</v>
      </c>
      <c r="F32" s="2">
        <f t="shared" si="47"/>
        <v>0</v>
      </c>
      <c r="G32" s="2">
        <f t="shared" si="0"/>
        <v>0</v>
      </c>
      <c r="H32">
        <v>1</v>
      </c>
      <c r="I32">
        <v>1</v>
      </c>
      <c r="J32" s="2">
        <f t="shared" si="1"/>
        <v>0</v>
      </c>
      <c r="K32" s="2">
        <f t="shared" si="2"/>
        <v>0</v>
      </c>
      <c r="L32">
        <v>2</v>
      </c>
      <c r="M32">
        <v>1</v>
      </c>
      <c r="N32" s="2">
        <f t="shared" si="3"/>
        <v>0.25</v>
      </c>
      <c r="O32" s="2">
        <f t="shared" si="4"/>
        <v>6.9444444444444448E-2</v>
      </c>
      <c r="P32">
        <v>0</v>
      </c>
      <c r="Q32">
        <v>0</v>
      </c>
      <c r="R32" s="2">
        <f t="shared" si="5"/>
        <v>0</v>
      </c>
      <c r="S32" s="2">
        <f t="shared" si="6"/>
        <v>0</v>
      </c>
      <c r="T32">
        <v>0</v>
      </c>
      <c r="U32">
        <v>1</v>
      </c>
      <c r="V32" s="2">
        <f t="shared" si="7"/>
        <v>-0.25</v>
      </c>
      <c r="W32" s="2">
        <f t="shared" si="8"/>
        <v>-6.9444444444444448E-2</v>
      </c>
      <c r="X32">
        <v>2</v>
      </c>
      <c r="Y32">
        <v>4</v>
      </c>
      <c r="Z32" s="2">
        <f t="shared" si="9"/>
        <v>-0.5</v>
      </c>
      <c r="AA32" s="2">
        <f t="shared" si="10"/>
        <v>-0.1388888888888889</v>
      </c>
      <c r="AB32">
        <v>2</v>
      </c>
      <c r="AC32">
        <v>4</v>
      </c>
      <c r="AD32" s="2">
        <f t="shared" si="11"/>
        <v>-0.5</v>
      </c>
      <c r="AE32" s="2">
        <f t="shared" si="12"/>
        <v>-0.1388888888888889</v>
      </c>
      <c r="AF32">
        <v>4</v>
      </c>
      <c r="AG32">
        <v>4</v>
      </c>
      <c r="AH32" s="2">
        <f t="shared" si="13"/>
        <v>0</v>
      </c>
      <c r="AI32" s="2">
        <f t="shared" si="14"/>
        <v>0</v>
      </c>
      <c r="AJ32">
        <v>1</v>
      </c>
      <c r="AK32">
        <v>2</v>
      </c>
      <c r="AL32" s="2">
        <f t="shared" si="15"/>
        <v>-0.25</v>
      </c>
      <c r="AM32" s="2">
        <f t="shared" si="16"/>
        <v>-6.9444444444444448E-2</v>
      </c>
      <c r="AN32">
        <v>1</v>
      </c>
      <c r="AO32">
        <v>2</v>
      </c>
      <c r="AP32" s="2">
        <f t="shared" si="17"/>
        <v>-0.25</v>
      </c>
      <c r="AQ32" s="2">
        <f t="shared" si="18"/>
        <v>-6.9444444444444448E-2</v>
      </c>
      <c r="AR32">
        <v>1</v>
      </c>
      <c r="AS32">
        <v>1</v>
      </c>
      <c r="AT32" s="2">
        <f t="shared" si="19"/>
        <v>0</v>
      </c>
      <c r="AU32" s="2">
        <f t="shared" si="20"/>
        <v>0</v>
      </c>
      <c r="AV32">
        <v>3</v>
      </c>
      <c r="AW32">
        <v>4</v>
      </c>
      <c r="AX32" s="2">
        <f t="shared" si="21"/>
        <v>-0.25</v>
      </c>
      <c r="AY32" s="2">
        <f t="shared" si="22"/>
        <v>-6.9444444444444448E-2</v>
      </c>
      <c r="AZ32">
        <v>4</v>
      </c>
      <c r="BA32">
        <v>2</v>
      </c>
      <c r="BB32" s="2">
        <f t="shared" si="23"/>
        <v>0.5</v>
      </c>
      <c r="BC32" s="2">
        <f t="shared" si="24"/>
        <v>0.1388888888888889</v>
      </c>
      <c r="BD32">
        <v>3</v>
      </c>
      <c r="BE32">
        <v>3</v>
      </c>
      <c r="BF32" s="2">
        <f t="shared" si="25"/>
        <v>0</v>
      </c>
      <c r="BG32" s="2">
        <f t="shared" si="26"/>
        <v>0</v>
      </c>
      <c r="BH32">
        <v>1</v>
      </c>
      <c r="BI32">
        <v>1</v>
      </c>
      <c r="BJ32" s="2">
        <f t="shared" si="27"/>
        <v>0</v>
      </c>
      <c r="BK32" s="2">
        <f t="shared" si="28"/>
        <v>0</v>
      </c>
      <c r="BL32">
        <v>1</v>
      </c>
      <c r="BM32">
        <v>2</v>
      </c>
      <c r="BN32" s="2">
        <f t="shared" si="29"/>
        <v>-0.25</v>
      </c>
      <c r="BO32" s="2">
        <f t="shared" si="30"/>
        <v>-6.9444444444444448E-2</v>
      </c>
      <c r="BP32">
        <v>1</v>
      </c>
      <c r="BQ32">
        <v>0</v>
      </c>
      <c r="BR32" s="2">
        <f t="shared" si="31"/>
        <v>0.25</v>
      </c>
      <c r="BS32" s="2">
        <f t="shared" si="32"/>
        <v>6.9444444444444448E-2</v>
      </c>
      <c r="BT32">
        <v>0</v>
      </c>
      <c r="BU32">
        <v>0</v>
      </c>
      <c r="BV32" s="2">
        <f t="shared" si="33"/>
        <v>0</v>
      </c>
      <c r="BW32" s="2">
        <f t="shared" si="34"/>
        <v>0</v>
      </c>
      <c r="BX32">
        <v>0</v>
      </c>
      <c r="BY32">
        <v>0</v>
      </c>
      <c r="BZ32" s="2">
        <f t="shared" si="35"/>
        <v>0</v>
      </c>
      <c r="CA32" s="2">
        <f t="shared" si="36"/>
        <v>0</v>
      </c>
      <c r="CB32">
        <v>0</v>
      </c>
      <c r="CC32">
        <v>0</v>
      </c>
      <c r="CD32" s="2">
        <f t="shared" si="37"/>
        <v>0</v>
      </c>
      <c r="CE32" s="2">
        <f t="shared" si="38"/>
        <v>0</v>
      </c>
      <c r="CF32">
        <v>0</v>
      </c>
      <c r="CG32">
        <v>0</v>
      </c>
      <c r="CH32" s="2">
        <f t="shared" si="39"/>
        <v>0</v>
      </c>
      <c r="CI32" s="2">
        <f t="shared" si="40"/>
        <v>0</v>
      </c>
      <c r="CJ32">
        <v>0</v>
      </c>
      <c r="CK32">
        <v>0</v>
      </c>
      <c r="CL32" s="2">
        <f t="shared" si="41"/>
        <v>0</v>
      </c>
      <c r="CM32" s="2">
        <f t="shared" si="42"/>
        <v>0</v>
      </c>
      <c r="CN32">
        <f t="shared" si="43"/>
        <v>28</v>
      </c>
      <c r="CO32">
        <f t="shared" si="44"/>
        <v>33</v>
      </c>
      <c r="CP32" s="2">
        <f t="shared" si="45"/>
        <v>-5.6818181818181816E-2</v>
      </c>
      <c r="CQ32" s="2">
        <f t="shared" si="46"/>
        <v>-1.578282828282828E-2</v>
      </c>
    </row>
    <row r="33" spans="1:95" x14ac:dyDescent="0.2">
      <c r="A33" t="s">
        <v>14</v>
      </c>
      <c r="B33" t="s">
        <v>27</v>
      </c>
      <c r="C33" s="1">
        <v>2.2999999999999998</v>
      </c>
      <c r="D33">
        <v>1</v>
      </c>
      <c r="E33">
        <v>0</v>
      </c>
      <c r="F33" s="2">
        <f t="shared" si="47"/>
        <v>0.25</v>
      </c>
      <c r="G33" s="2">
        <f t="shared" si="0"/>
        <v>0.10869565217391305</v>
      </c>
      <c r="H33">
        <v>3</v>
      </c>
      <c r="I33">
        <v>1</v>
      </c>
      <c r="J33" s="2">
        <f t="shared" si="1"/>
        <v>0.5</v>
      </c>
      <c r="K33" s="2">
        <f t="shared" si="2"/>
        <v>0.21739130434782611</v>
      </c>
      <c r="L33">
        <v>1</v>
      </c>
      <c r="M33">
        <v>0</v>
      </c>
      <c r="N33" s="2">
        <f t="shared" si="3"/>
        <v>0.25</v>
      </c>
      <c r="O33" s="2">
        <f t="shared" si="4"/>
        <v>0.10869565217391305</v>
      </c>
      <c r="P33">
        <v>1</v>
      </c>
      <c r="Q33">
        <v>0</v>
      </c>
      <c r="R33" s="2">
        <f t="shared" si="5"/>
        <v>0.25</v>
      </c>
      <c r="S33" s="2">
        <f t="shared" si="6"/>
        <v>0.10869565217391305</v>
      </c>
      <c r="T33">
        <v>1</v>
      </c>
      <c r="U33">
        <v>0</v>
      </c>
      <c r="V33" s="2">
        <f t="shared" si="7"/>
        <v>0.25</v>
      </c>
      <c r="W33" s="2">
        <f t="shared" si="8"/>
        <v>0.10869565217391305</v>
      </c>
      <c r="X33">
        <v>2</v>
      </c>
      <c r="Y33">
        <v>2</v>
      </c>
      <c r="Z33" s="2">
        <f t="shared" si="9"/>
        <v>0</v>
      </c>
      <c r="AA33" s="2">
        <f t="shared" si="10"/>
        <v>0</v>
      </c>
      <c r="AB33">
        <v>2</v>
      </c>
      <c r="AC33">
        <v>1</v>
      </c>
      <c r="AD33" s="2">
        <f t="shared" si="11"/>
        <v>0.25</v>
      </c>
      <c r="AE33" s="2">
        <f t="shared" si="12"/>
        <v>0.10869565217391305</v>
      </c>
      <c r="AF33">
        <v>2</v>
      </c>
      <c r="AG33">
        <v>2</v>
      </c>
      <c r="AH33" s="2">
        <f t="shared" si="13"/>
        <v>0</v>
      </c>
      <c r="AI33" s="2">
        <f t="shared" si="14"/>
        <v>0</v>
      </c>
      <c r="AJ33">
        <v>1</v>
      </c>
      <c r="AK33">
        <v>1</v>
      </c>
      <c r="AL33" s="2">
        <f t="shared" si="15"/>
        <v>0</v>
      </c>
      <c r="AM33" s="2">
        <f t="shared" si="16"/>
        <v>0</v>
      </c>
      <c r="AN33">
        <v>1</v>
      </c>
      <c r="AO33">
        <v>0</v>
      </c>
      <c r="AP33" s="2">
        <f t="shared" si="17"/>
        <v>0.25</v>
      </c>
      <c r="AQ33" s="2">
        <f t="shared" si="18"/>
        <v>0.10869565217391305</v>
      </c>
      <c r="AR33">
        <v>0</v>
      </c>
      <c r="AS33">
        <v>0</v>
      </c>
      <c r="AT33" s="2">
        <f t="shared" si="19"/>
        <v>0</v>
      </c>
      <c r="AU33" s="2">
        <f t="shared" si="20"/>
        <v>0</v>
      </c>
      <c r="AV33">
        <v>1</v>
      </c>
      <c r="AW33">
        <v>0</v>
      </c>
      <c r="AX33" s="2">
        <f t="shared" si="21"/>
        <v>0.25</v>
      </c>
      <c r="AY33" s="2">
        <f t="shared" si="22"/>
        <v>0.10869565217391305</v>
      </c>
      <c r="AZ33">
        <v>0</v>
      </c>
      <c r="BA33">
        <v>0</v>
      </c>
      <c r="BB33" s="2">
        <f t="shared" si="23"/>
        <v>0</v>
      </c>
      <c r="BC33" s="2">
        <f t="shared" si="24"/>
        <v>0</v>
      </c>
      <c r="BD33">
        <v>1</v>
      </c>
      <c r="BE33">
        <v>0</v>
      </c>
      <c r="BF33" s="2">
        <f t="shared" si="25"/>
        <v>0.25</v>
      </c>
      <c r="BG33" s="2">
        <f t="shared" si="26"/>
        <v>0.10869565217391305</v>
      </c>
      <c r="BH33">
        <v>0</v>
      </c>
      <c r="BI33">
        <v>0</v>
      </c>
      <c r="BJ33" s="2">
        <f t="shared" si="27"/>
        <v>0</v>
      </c>
      <c r="BK33" s="2">
        <f t="shared" si="28"/>
        <v>0</v>
      </c>
      <c r="BL33">
        <v>2</v>
      </c>
      <c r="BM33">
        <v>1</v>
      </c>
      <c r="BN33" s="2">
        <f t="shared" si="29"/>
        <v>0.25</v>
      </c>
      <c r="BO33" s="2">
        <f t="shared" si="30"/>
        <v>0.10869565217391305</v>
      </c>
      <c r="BP33">
        <v>0</v>
      </c>
      <c r="BQ33">
        <v>0</v>
      </c>
      <c r="BR33" s="2">
        <f t="shared" si="31"/>
        <v>0</v>
      </c>
      <c r="BS33" s="2">
        <f t="shared" si="32"/>
        <v>0</v>
      </c>
      <c r="BT33">
        <v>0</v>
      </c>
      <c r="BU33">
        <v>0</v>
      </c>
      <c r="BV33" s="2">
        <f t="shared" si="33"/>
        <v>0</v>
      </c>
      <c r="BW33" s="2">
        <f t="shared" si="34"/>
        <v>0</v>
      </c>
      <c r="BX33">
        <v>0</v>
      </c>
      <c r="BY33">
        <v>0</v>
      </c>
      <c r="BZ33" s="2">
        <f t="shared" si="35"/>
        <v>0</v>
      </c>
      <c r="CA33" s="2">
        <f t="shared" si="36"/>
        <v>0</v>
      </c>
      <c r="CB33">
        <v>0</v>
      </c>
      <c r="CC33">
        <v>0</v>
      </c>
      <c r="CD33" s="2">
        <f t="shared" si="37"/>
        <v>0</v>
      </c>
      <c r="CE33" s="2">
        <f t="shared" si="38"/>
        <v>0</v>
      </c>
      <c r="CF33">
        <v>0</v>
      </c>
      <c r="CG33">
        <v>0</v>
      </c>
      <c r="CH33" s="2">
        <f t="shared" si="39"/>
        <v>0</v>
      </c>
      <c r="CI33" s="2">
        <f t="shared" si="40"/>
        <v>0</v>
      </c>
      <c r="CJ33">
        <v>0</v>
      </c>
      <c r="CK33">
        <v>0</v>
      </c>
      <c r="CL33" s="2">
        <f t="shared" si="41"/>
        <v>0</v>
      </c>
      <c r="CM33" s="2">
        <f t="shared" si="42"/>
        <v>0</v>
      </c>
      <c r="CN33">
        <f t="shared" si="43"/>
        <v>19</v>
      </c>
      <c r="CO33">
        <f t="shared" si="44"/>
        <v>8</v>
      </c>
      <c r="CP33" s="2">
        <f t="shared" si="45"/>
        <v>0.125</v>
      </c>
      <c r="CQ33" s="2">
        <f t="shared" si="46"/>
        <v>5.4347826086956527E-2</v>
      </c>
    </row>
    <row r="34" spans="1:95" x14ac:dyDescent="0.2">
      <c r="A34" t="s">
        <v>4</v>
      </c>
      <c r="B34" t="s">
        <v>27</v>
      </c>
      <c r="C34" s="1">
        <v>2.1</v>
      </c>
      <c r="D34">
        <v>1</v>
      </c>
      <c r="E34">
        <v>0</v>
      </c>
      <c r="F34" s="2">
        <f t="shared" si="47"/>
        <v>0.25</v>
      </c>
      <c r="G34" s="2">
        <f t="shared" ref="G34:G51" si="48">F34/C34</f>
        <v>0.11904761904761904</v>
      </c>
      <c r="H34">
        <v>2</v>
      </c>
      <c r="I34">
        <v>0</v>
      </c>
      <c r="J34" s="2">
        <f t="shared" si="1"/>
        <v>0.5</v>
      </c>
      <c r="K34" s="2">
        <f t="shared" si="2"/>
        <v>0.23809523809523808</v>
      </c>
      <c r="L34">
        <v>2</v>
      </c>
      <c r="M34">
        <v>1</v>
      </c>
      <c r="N34" s="2">
        <f t="shared" si="3"/>
        <v>0.25</v>
      </c>
      <c r="O34" s="2">
        <f t="shared" si="4"/>
        <v>0.11904761904761904</v>
      </c>
      <c r="P34">
        <v>1</v>
      </c>
      <c r="Q34">
        <v>0</v>
      </c>
      <c r="R34" s="2">
        <f t="shared" si="5"/>
        <v>0.25</v>
      </c>
      <c r="S34" s="2">
        <f t="shared" si="6"/>
        <v>0.11904761904761904</v>
      </c>
      <c r="T34">
        <v>1</v>
      </c>
      <c r="U34">
        <v>0</v>
      </c>
      <c r="V34" s="2">
        <f t="shared" si="7"/>
        <v>0.25</v>
      </c>
      <c r="W34" s="2">
        <f t="shared" si="8"/>
        <v>0.11904761904761904</v>
      </c>
      <c r="X34">
        <v>0</v>
      </c>
      <c r="Y34">
        <v>0</v>
      </c>
      <c r="Z34" s="2">
        <f t="shared" si="9"/>
        <v>0</v>
      </c>
      <c r="AA34" s="2">
        <f t="shared" si="10"/>
        <v>0</v>
      </c>
      <c r="AB34">
        <v>1</v>
      </c>
      <c r="AC34">
        <v>0</v>
      </c>
      <c r="AD34" s="2">
        <f t="shared" si="11"/>
        <v>0.25</v>
      </c>
      <c r="AE34" s="2">
        <f t="shared" si="12"/>
        <v>0.11904761904761904</v>
      </c>
      <c r="AF34">
        <v>1</v>
      </c>
      <c r="AG34">
        <v>0</v>
      </c>
      <c r="AH34" s="2">
        <f t="shared" si="13"/>
        <v>0.25</v>
      </c>
      <c r="AI34" s="2">
        <f t="shared" si="14"/>
        <v>0.11904761904761904</v>
      </c>
      <c r="AJ34">
        <v>0</v>
      </c>
      <c r="AK34">
        <v>0</v>
      </c>
      <c r="AL34" s="2">
        <f t="shared" si="15"/>
        <v>0</v>
      </c>
      <c r="AM34" s="2">
        <f t="shared" si="16"/>
        <v>0</v>
      </c>
      <c r="AN34">
        <v>0</v>
      </c>
      <c r="AO34">
        <v>0</v>
      </c>
      <c r="AP34" s="2">
        <f t="shared" si="17"/>
        <v>0</v>
      </c>
      <c r="AQ34" s="2">
        <f t="shared" si="18"/>
        <v>0</v>
      </c>
      <c r="AR34">
        <v>0</v>
      </c>
      <c r="AS34">
        <v>0</v>
      </c>
      <c r="AT34" s="2">
        <f t="shared" si="19"/>
        <v>0</v>
      </c>
      <c r="AU34" s="2">
        <f t="shared" si="20"/>
        <v>0</v>
      </c>
      <c r="AV34">
        <v>1</v>
      </c>
      <c r="AW34">
        <v>1</v>
      </c>
      <c r="AX34" s="2">
        <f t="shared" si="21"/>
        <v>0</v>
      </c>
      <c r="AY34" s="2">
        <f t="shared" si="22"/>
        <v>0</v>
      </c>
      <c r="AZ34">
        <v>0</v>
      </c>
      <c r="BA34">
        <v>0</v>
      </c>
      <c r="BB34" s="2">
        <f t="shared" si="23"/>
        <v>0</v>
      </c>
      <c r="BC34" s="2">
        <f t="shared" si="24"/>
        <v>0</v>
      </c>
      <c r="BD34">
        <v>2</v>
      </c>
      <c r="BE34">
        <v>3</v>
      </c>
      <c r="BF34" s="2">
        <f t="shared" si="25"/>
        <v>-0.25</v>
      </c>
      <c r="BG34" s="2">
        <f t="shared" si="26"/>
        <v>-0.11904761904761904</v>
      </c>
      <c r="BH34">
        <v>2</v>
      </c>
      <c r="BI34">
        <v>2</v>
      </c>
      <c r="BJ34" s="2">
        <f t="shared" si="27"/>
        <v>0</v>
      </c>
      <c r="BK34" s="2">
        <f t="shared" si="28"/>
        <v>0</v>
      </c>
      <c r="BL34">
        <v>2</v>
      </c>
      <c r="BM34">
        <v>0</v>
      </c>
      <c r="BN34" s="2">
        <f t="shared" si="29"/>
        <v>0.5</v>
      </c>
      <c r="BO34" s="2">
        <f t="shared" si="30"/>
        <v>0.23809523809523808</v>
      </c>
      <c r="BP34">
        <v>0</v>
      </c>
      <c r="BQ34">
        <v>0</v>
      </c>
      <c r="BR34" s="2">
        <f t="shared" si="31"/>
        <v>0</v>
      </c>
      <c r="BS34" s="2">
        <f t="shared" si="32"/>
        <v>0</v>
      </c>
      <c r="BT34">
        <v>0</v>
      </c>
      <c r="BU34">
        <v>0</v>
      </c>
      <c r="BV34" s="2">
        <f t="shared" si="33"/>
        <v>0</v>
      </c>
      <c r="BW34" s="2">
        <f t="shared" si="34"/>
        <v>0</v>
      </c>
      <c r="BX34">
        <v>0</v>
      </c>
      <c r="BY34">
        <v>0</v>
      </c>
      <c r="BZ34" s="2">
        <f t="shared" si="35"/>
        <v>0</v>
      </c>
      <c r="CA34" s="2">
        <f t="shared" si="36"/>
        <v>0</v>
      </c>
      <c r="CB34">
        <v>1</v>
      </c>
      <c r="CC34">
        <v>1</v>
      </c>
      <c r="CD34" s="2">
        <f t="shared" si="37"/>
        <v>0</v>
      </c>
      <c r="CE34" s="2">
        <f t="shared" si="38"/>
        <v>0</v>
      </c>
      <c r="CF34">
        <v>0</v>
      </c>
      <c r="CG34">
        <v>0</v>
      </c>
      <c r="CH34" s="2">
        <f t="shared" si="39"/>
        <v>0</v>
      </c>
      <c r="CI34" s="2">
        <f t="shared" si="40"/>
        <v>0</v>
      </c>
      <c r="CJ34">
        <v>4</v>
      </c>
      <c r="CK34">
        <v>1</v>
      </c>
      <c r="CL34" s="2">
        <f t="shared" si="41"/>
        <v>0.75</v>
      </c>
      <c r="CM34" s="2">
        <f t="shared" si="42"/>
        <v>0.35714285714285715</v>
      </c>
      <c r="CN34">
        <f t="shared" si="43"/>
        <v>21</v>
      </c>
      <c r="CO34">
        <f t="shared" si="44"/>
        <v>9</v>
      </c>
      <c r="CP34" s="2">
        <f t="shared" si="45"/>
        <v>0.13636363636363635</v>
      </c>
      <c r="CQ34" s="2">
        <f t="shared" si="46"/>
        <v>6.4935064935064929E-2</v>
      </c>
    </row>
    <row r="35" spans="1:95" x14ac:dyDescent="0.2">
      <c r="A35" t="s">
        <v>7</v>
      </c>
      <c r="B35" t="s">
        <v>27</v>
      </c>
      <c r="C35" s="1">
        <v>2.2000000000000002</v>
      </c>
      <c r="D35">
        <v>1</v>
      </c>
      <c r="E35">
        <v>1</v>
      </c>
      <c r="F35" s="2">
        <f t="shared" si="47"/>
        <v>0</v>
      </c>
      <c r="G35" s="2">
        <f t="shared" si="48"/>
        <v>0</v>
      </c>
      <c r="H35">
        <v>1</v>
      </c>
      <c r="I35">
        <v>1</v>
      </c>
      <c r="J35" s="2">
        <f t="shared" si="1"/>
        <v>0</v>
      </c>
      <c r="K35" s="2">
        <f t="shared" si="2"/>
        <v>0</v>
      </c>
      <c r="L35">
        <v>0</v>
      </c>
      <c r="M35">
        <v>0</v>
      </c>
      <c r="N35" s="2">
        <f t="shared" si="3"/>
        <v>0</v>
      </c>
      <c r="O35" s="2">
        <f t="shared" si="4"/>
        <v>0</v>
      </c>
      <c r="P35">
        <v>2</v>
      </c>
      <c r="Q35">
        <v>0</v>
      </c>
      <c r="R35" s="2">
        <f t="shared" si="5"/>
        <v>0.5</v>
      </c>
      <c r="S35" s="2">
        <f t="shared" si="6"/>
        <v>0.22727272727272727</v>
      </c>
      <c r="T35">
        <v>0</v>
      </c>
      <c r="U35">
        <v>0</v>
      </c>
      <c r="V35" s="2">
        <f t="shared" si="7"/>
        <v>0</v>
      </c>
      <c r="W35" s="2">
        <f t="shared" si="8"/>
        <v>0</v>
      </c>
      <c r="X35">
        <v>2</v>
      </c>
      <c r="Y35">
        <v>2</v>
      </c>
      <c r="Z35" s="2">
        <f t="shared" si="9"/>
        <v>0</v>
      </c>
      <c r="AA35" s="2">
        <f t="shared" si="10"/>
        <v>0</v>
      </c>
      <c r="AB35">
        <v>2</v>
      </c>
      <c r="AC35">
        <v>2</v>
      </c>
      <c r="AD35" s="2">
        <f t="shared" si="11"/>
        <v>0</v>
      </c>
      <c r="AE35" s="2">
        <f t="shared" si="12"/>
        <v>0</v>
      </c>
      <c r="AF35">
        <v>3</v>
      </c>
      <c r="AG35">
        <v>2</v>
      </c>
      <c r="AH35" s="2">
        <f t="shared" si="13"/>
        <v>0.25</v>
      </c>
      <c r="AI35" s="2">
        <f t="shared" si="14"/>
        <v>0.11363636363636363</v>
      </c>
      <c r="AJ35">
        <v>0</v>
      </c>
      <c r="AK35">
        <v>0</v>
      </c>
      <c r="AL35" s="2">
        <f t="shared" si="15"/>
        <v>0</v>
      </c>
      <c r="AM35" s="2">
        <f t="shared" si="16"/>
        <v>0</v>
      </c>
      <c r="AN35">
        <v>1</v>
      </c>
      <c r="AO35">
        <v>0</v>
      </c>
      <c r="AP35" s="2">
        <f t="shared" si="17"/>
        <v>0.25</v>
      </c>
      <c r="AQ35" s="2">
        <f t="shared" si="18"/>
        <v>0.11363636363636363</v>
      </c>
      <c r="AR35">
        <v>1</v>
      </c>
      <c r="AS35">
        <v>1</v>
      </c>
      <c r="AT35" s="2">
        <f t="shared" si="19"/>
        <v>0</v>
      </c>
      <c r="AU35" s="2">
        <f t="shared" si="20"/>
        <v>0</v>
      </c>
      <c r="AV35">
        <v>3</v>
      </c>
      <c r="AW35">
        <v>3</v>
      </c>
      <c r="AX35" s="2">
        <f t="shared" si="21"/>
        <v>0</v>
      </c>
      <c r="AY35" s="2">
        <f t="shared" si="22"/>
        <v>0</v>
      </c>
      <c r="AZ35">
        <v>0</v>
      </c>
      <c r="BA35">
        <v>0</v>
      </c>
      <c r="BB35" s="2">
        <f t="shared" si="23"/>
        <v>0</v>
      </c>
      <c r="BC35" s="2">
        <f t="shared" si="24"/>
        <v>0</v>
      </c>
      <c r="BD35">
        <v>1</v>
      </c>
      <c r="BE35">
        <v>1</v>
      </c>
      <c r="BF35" s="2">
        <f t="shared" si="25"/>
        <v>0</v>
      </c>
      <c r="BG35" s="2">
        <f t="shared" si="26"/>
        <v>0</v>
      </c>
      <c r="BH35">
        <v>2</v>
      </c>
      <c r="BI35">
        <v>1</v>
      </c>
      <c r="BJ35" s="2">
        <f t="shared" si="27"/>
        <v>0.25</v>
      </c>
      <c r="BK35" s="2">
        <f t="shared" si="28"/>
        <v>0.11363636363636363</v>
      </c>
      <c r="BL35">
        <v>3</v>
      </c>
      <c r="BM35">
        <v>2</v>
      </c>
      <c r="BN35" s="2">
        <f t="shared" si="29"/>
        <v>0.25</v>
      </c>
      <c r="BO35" s="2">
        <f t="shared" si="30"/>
        <v>0.11363636363636363</v>
      </c>
      <c r="BP35">
        <v>2</v>
      </c>
      <c r="BQ35">
        <v>0</v>
      </c>
      <c r="BR35" s="2">
        <f t="shared" si="31"/>
        <v>0.5</v>
      </c>
      <c r="BS35" s="2">
        <f t="shared" si="32"/>
        <v>0.22727272727272727</v>
      </c>
      <c r="BT35">
        <v>1</v>
      </c>
      <c r="BU35">
        <v>0</v>
      </c>
      <c r="BV35" s="2">
        <f t="shared" si="33"/>
        <v>0.25</v>
      </c>
      <c r="BW35" s="2">
        <f t="shared" si="34"/>
        <v>0.11363636363636363</v>
      </c>
      <c r="BX35">
        <v>2</v>
      </c>
      <c r="BY35">
        <v>0</v>
      </c>
      <c r="BZ35" s="2">
        <f t="shared" si="35"/>
        <v>0.5</v>
      </c>
      <c r="CA35" s="2">
        <f t="shared" si="36"/>
        <v>0.22727272727272727</v>
      </c>
      <c r="CB35">
        <v>0</v>
      </c>
      <c r="CC35">
        <v>0</v>
      </c>
      <c r="CD35" s="2">
        <f t="shared" si="37"/>
        <v>0</v>
      </c>
      <c r="CE35" s="2">
        <f t="shared" si="38"/>
        <v>0</v>
      </c>
      <c r="CF35">
        <v>0</v>
      </c>
      <c r="CG35">
        <v>0</v>
      </c>
      <c r="CH35" s="2">
        <f t="shared" si="39"/>
        <v>0</v>
      </c>
      <c r="CI35" s="2">
        <f t="shared" si="40"/>
        <v>0</v>
      </c>
      <c r="CJ35">
        <v>4</v>
      </c>
      <c r="CK35">
        <v>4</v>
      </c>
      <c r="CL35" s="2">
        <f t="shared" si="41"/>
        <v>0</v>
      </c>
      <c r="CM35" s="2">
        <f t="shared" si="42"/>
        <v>0</v>
      </c>
      <c r="CN35">
        <f t="shared" si="43"/>
        <v>31</v>
      </c>
      <c r="CO35">
        <f t="shared" si="44"/>
        <v>20</v>
      </c>
      <c r="CP35" s="2">
        <f t="shared" si="45"/>
        <v>0.125</v>
      </c>
      <c r="CQ35" s="2">
        <f t="shared" si="46"/>
        <v>5.6818181818181816E-2</v>
      </c>
    </row>
    <row r="36" spans="1:95" x14ac:dyDescent="0.2">
      <c r="A36" t="s">
        <v>17</v>
      </c>
      <c r="B36" t="s">
        <v>27</v>
      </c>
      <c r="C36" s="4"/>
      <c r="D36">
        <v>1</v>
      </c>
      <c r="E36">
        <v>1</v>
      </c>
      <c r="F36" s="2">
        <f t="shared" si="47"/>
        <v>0</v>
      </c>
      <c r="G36" s="5" t="e">
        <f t="shared" si="48"/>
        <v>#DIV/0!</v>
      </c>
      <c r="H36">
        <v>2</v>
      </c>
      <c r="I36">
        <v>2</v>
      </c>
      <c r="J36" s="2">
        <f t="shared" si="1"/>
        <v>0</v>
      </c>
      <c r="K36" s="5" t="e">
        <f t="shared" si="2"/>
        <v>#DIV/0!</v>
      </c>
      <c r="L36">
        <v>1</v>
      </c>
      <c r="M36">
        <v>1</v>
      </c>
      <c r="N36" s="2">
        <f t="shared" si="3"/>
        <v>0</v>
      </c>
      <c r="O36" s="5" t="e">
        <f t="shared" si="4"/>
        <v>#DIV/0!</v>
      </c>
      <c r="P36">
        <v>1</v>
      </c>
      <c r="Q36">
        <v>1</v>
      </c>
      <c r="R36" s="2">
        <f t="shared" si="5"/>
        <v>0</v>
      </c>
      <c r="S36" s="5" t="e">
        <f t="shared" si="6"/>
        <v>#DIV/0!</v>
      </c>
      <c r="T36">
        <v>1</v>
      </c>
      <c r="U36">
        <v>1</v>
      </c>
      <c r="V36" s="2">
        <f t="shared" si="7"/>
        <v>0</v>
      </c>
      <c r="W36" s="5" t="e">
        <f t="shared" si="8"/>
        <v>#DIV/0!</v>
      </c>
      <c r="X36">
        <v>1</v>
      </c>
      <c r="Y36">
        <v>1</v>
      </c>
      <c r="Z36" s="2">
        <f t="shared" si="9"/>
        <v>0</v>
      </c>
      <c r="AA36" s="5" t="e">
        <f t="shared" si="10"/>
        <v>#DIV/0!</v>
      </c>
      <c r="AB36">
        <v>0</v>
      </c>
      <c r="AC36">
        <v>0</v>
      </c>
      <c r="AD36" s="2">
        <f t="shared" si="11"/>
        <v>0</v>
      </c>
      <c r="AE36" s="5" t="e">
        <f t="shared" si="12"/>
        <v>#DIV/0!</v>
      </c>
      <c r="AF36">
        <v>0</v>
      </c>
      <c r="AG36">
        <v>0</v>
      </c>
      <c r="AH36" s="2">
        <f t="shared" si="13"/>
        <v>0</v>
      </c>
      <c r="AI36" s="5" t="e">
        <f t="shared" si="14"/>
        <v>#DIV/0!</v>
      </c>
      <c r="AJ36">
        <v>0</v>
      </c>
      <c r="AK36">
        <v>0</v>
      </c>
      <c r="AL36" s="2">
        <f t="shared" si="15"/>
        <v>0</v>
      </c>
      <c r="AM36" s="5" t="e">
        <f t="shared" si="16"/>
        <v>#DIV/0!</v>
      </c>
      <c r="AN36">
        <v>0</v>
      </c>
      <c r="AO36">
        <v>0</v>
      </c>
      <c r="AP36" s="2">
        <f t="shared" si="17"/>
        <v>0</v>
      </c>
      <c r="AQ36" s="5" t="e">
        <f t="shared" si="18"/>
        <v>#DIV/0!</v>
      </c>
      <c r="AR36">
        <v>0</v>
      </c>
      <c r="AS36">
        <v>0</v>
      </c>
      <c r="AT36" s="2">
        <f t="shared" si="19"/>
        <v>0</v>
      </c>
      <c r="AU36" s="5" t="e">
        <f t="shared" si="20"/>
        <v>#DIV/0!</v>
      </c>
      <c r="AV36">
        <v>1</v>
      </c>
      <c r="AW36">
        <v>1</v>
      </c>
      <c r="AX36" s="2">
        <f t="shared" si="21"/>
        <v>0</v>
      </c>
      <c r="AY36" s="5" t="e">
        <f t="shared" si="22"/>
        <v>#DIV/0!</v>
      </c>
      <c r="AZ36">
        <v>0</v>
      </c>
      <c r="BA36">
        <v>0</v>
      </c>
      <c r="BB36" s="2">
        <f t="shared" si="23"/>
        <v>0</v>
      </c>
      <c r="BC36" s="5" t="e">
        <f t="shared" si="24"/>
        <v>#DIV/0!</v>
      </c>
      <c r="BD36">
        <v>2</v>
      </c>
      <c r="BE36">
        <v>1</v>
      </c>
      <c r="BF36" s="2">
        <f t="shared" si="25"/>
        <v>0.25</v>
      </c>
      <c r="BG36" s="5" t="e">
        <f t="shared" si="26"/>
        <v>#DIV/0!</v>
      </c>
      <c r="BH36">
        <v>0</v>
      </c>
      <c r="BI36">
        <v>0</v>
      </c>
      <c r="BJ36" s="2">
        <f t="shared" si="27"/>
        <v>0</v>
      </c>
      <c r="BK36" s="5" t="e">
        <f t="shared" si="28"/>
        <v>#DIV/0!</v>
      </c>
      <c r="BL36">
        <v>1</v>
      </c>
      <c r="BM36">
        <v>1</v>
      </c>
      <c r="BN36" s="2">
        <f t="shared" si="29"/>
        <v>0</v>
      </c>
      <c r="BO36" s="5" t="e">
        <f t="shared" si="30"/>
        <v>#DIV/0!</v>
      </c>
      <c r="BP36">
        <v>1</v>
      </c>
      <c r="BQ36">
        <v>0</v>
      </c>
      <c r="BR36" s="2">
        <f t="shared" si="31"/>
        <v>0.25</v>
      </c>
      <c r="BS36" s="5" t="e">
        <f t="shared" si="32"/>
        <v>#DIV/0!</v>
      </c>
      <c r="BT36">
        <v>0</v>
      </c>
      <c r="BU36">
        <v>0</v>
      </c>
      <c r="BV36" s="2">
        <f t="shared" si="33"/>
        <v>0</v>
      </c>
      <c r="BW36" s="5" t="e">
        <f t="shared" si="34"/>
        <v>#DIV/0!</v>
      </c>
      <c r="BX36">
        <v>4</v>
      </c>
      <c r="BY36">
        <v>2</v>
      </c>
      <c r="BZ36" s="2">
        <f t="shared" si="35"/>
        <v>0.5</v>
      </c>
      <c r="CA36" s="5" t="e">
        <f t="shared" si="36"/>
        <v>#DIV/0!</v>
      </c>
      <c r="CB36">
        <v>2</v>
      </c>
      <c r="CC36">
        <v>2</v>
      </c>
      <c r="CD36" s="2">
        <f t="shared" si="37"/>
        <v>0</v>
      </c>
      <c r="CE36" s="5" t="e">
        <f t="shared" si="38"/>
        <v>#DIV/0!</v>
      </c>
      <c r="CF36">
        <v>0</v>
      </c>
      <c r="CG36">
        <v>0</v>
      </c>
      <c r="CH36" s="2">
        <f t="shared" si="39"/>
        <v>0</v>
      </c>
      <c r="CI36" s="5" t="e">
        <f t="shared" si="40"/>
        <v>#DIV/0!</v>
      </c>
      <c r="CJ36">
        <v>4</v>
      </c>
      <c r="CK36">
        <v>2</v>
      </c>
      <c r="CL36" s="2">
        <f t="shared" si="41"/>
        <v>0.5</v>
      </c>
      <c r="CM36" s="5" t="e">
        <f t="shared" si="42"/>
        <v>#DIV/0!</v>
      </c>
      <c r="CN36">
        <f t="shared" si="43"/>
        <v>22</v>
      </c>
      <c r="CO36">
        <f t="shared" si="44"/>
        <v>16</v>
      </c>
      <c r="CP36" s="2">
        <f t="shared" si="45"/>
        <v>6.8181818181818177E-2</v>
      </c>
      <c r="CQ36" s="5" t="e">
        <f t="shared" si="46"/>
        <v>#DIV/0!</v>
      </c>
    </row>
    <row r="37" spans="1:95" x14ac:dyDescent="0.2">
      <c r="A37" t="s">
        <v>11</v>
      </c>
      <c r="B37" t="s">
        <v>27</v>
      </c>
      <c r="C37" s="1">
        <v>2.1</v>
      </c>
      <c r="D37">
        <v>1</v>
      </c>
      <c r="E37">
        <v>0</v>
      </c>
      <c r="F37" s="2">
        <f t="shared" si="47"/>
        <v>0.25</v>
      </c>
      <c r="G37" s="2">
        <f t="shared" si="48"/>
        <v>0.11904761904761904</v>
      </c>
      <c r="H37">
        <v>1</v>
      </c>
      <c r="I37">
        <v>1</v>
      </c>
      <c r="J37" s="2">
        <f t="shared" si="1"/>
        <v>0</v>
      </c>
      <c r="K37" s="2">
        <f t="shared" si="2"/>
        <v>0</v>
      </c>
      <c r="L37">
        <v>1</v>
      </c>
      <c r="M37">
        <v>1</v>
      </c>
      <c r="N37" s="2">
        <f t="shared" si="3"/>
        <v>0</v>
      </c>
      <c r="O37" s="2">
        <f t="shared" si="4"/>
        <v>0</v>
      </c>
      <c r="P37">
        <v>0</v>
      </c>
      <c r="Q37">
        <v>0</v>
      </c>
      <c r="R37" s="2">
        <f t="shared" si="5"/>
        <v>0</v>
      </c>
      <c r="S37" s="2">
        <f t="shared" si="6"/>
        <v>0</v>
      </c>
      <c r="T37">
        <v>1</v>
      </c>
      <c r="U37">
        <v>0</v>
      </c>
      <c r="V37" s="2">
        <f t="shared" si="7"/>
        <v>0.25</v>
      </c>
      <c r="W37" s="2">
        <f t="shared" si="8"/>
        <v>0.11904761904761904</v>
      </c>
      <c r="X37">
        <v>1</v>
      </c>
      <c r="Y37">
        <v>1</v>
      </c>
      <c r="Z37" s="2">
        <f t="shared" si="9"/>
        <v>0</v>
      </c>
      <c r="AA37" s="2">
        <f t="shared" si="10"/>
        <v>0</v>
      </c>
      <c r="AB37">
        <v>1</v>
      </c>
      <c r="AC37">
        <v>1</v>
      </c>
      <c r="AD37" s="2">
        <f t="shared" si="11"/>
        <v>0</v>
      </c>
      <c r="AE37" s="2">
        <f t="shared" si="12"/>
        <v>0</v>
      </c>
      <c r="AF37">
        <v>2</v>
      </c>
      <c r="AG37">
        <v>1</v>
      </c>
      <c r="AH37" s="2">
        <f t="shared" si="13"/>
        <v>0.25</v>
      </c>
      <c r="AI37" s="2">
        <f t="shared" si="14"/>
        <v>0.11904761904761904</v>
      </c>
      <c r="AJ37">
        <v>2</v>
      </c>
      <c r="AK37">
        <v>2</v>
      </c>
      <c r="AL37" s="2">
        <f t="shared" si="15"/>
        <v>0</v>
      </c>
      <c r="AM37" s="2">
        <f t="shared" si="16"/>
        <v>0</v>
      </c>
      <c r="AN37">
        <v>2</v>
      </c>
      <c r="AO37">
        <v>1</v>
      </c>
      <c r="AP37" s="2">
        <f t="shared" si="17"/>
        <v>0.25</v>
      </c>
      <c r="AQ37" s="2">
        <f t="shared" si="18"/>
        <v>0.11904761904761904</v>
      </c>
      <c r="AR37">
        <v>0</v>
      </c>
      <c r="AS37">
        <v>0</v>
      </c>
      <c r="AT37" s="2">
        <f t="shared" si="19"/>
        <v>0</v>
      </c>
      <c r="AU37" s="2">
        <f t="shared" si="20"/>
        <v>0</v>
      </c>
      <c r="AV37">
        <v>1</v>
      </c>
      <c r="AW37">
        <v>1</v>
      </c>
      <c r="AX37" s="2">
        <f t="shared" si="21"/>
        <v>0</v>
      </c>
      <c r="AY37" s="2">
        <f t="shared" si="22"/>
        <v>0</v>
      </c>
      <c r="AZ37">
        <v>0</v>
      </c>
      <c r="BA37">
        <v>0</v>
      </c>
      <c r="BB37" s="2">
        <f t="shared" si="23"/>
        <v>0</v>
      </c>
      <c r="BC37" s="2">
        <f t="shared" si="24"/>
        <v>0</v>
      </c>
      <c r="BD37">
        <v>0</v>
      </c>
      <c r="BE37">
        <v>0</v>
      </c>
      <c r="BF37" s="2">
        <f t="shared" si="25"/>
        <v>0</v>
      </c>
      <c r="BG37" s="2">
        <f t="shared" si="26"/>
        <v>0</v>
      </c>
      <c r="BH37">
        <v>1</v>
      </c>
      <c r="BI37">
        <v>1</v>
      </c>
      <c r="BJ37" s="2">
        <f t="shared" si="27"/>
        <v>0</v>
      </c>
      <c r="BK37" s="2">
        <f t="shared" si="28"/>
        <v>0</v>
      </c>
      <c r="BL37">
        <v>2</v>
      </c>
      <c r="BM37">
        <v>1</v>
      </c>
      <c r="BN37" s="2">
        <f t="shared" si="29"/>
        <v>0.25</v>
      </c>
      <c r="BO37" s="2">
        <f t="shared" si="30"/>
        <v>0.11904761904761904</v>
      </c>
      <c r="BP37">
        <v>0</v>
      </c>
      <c r="BQ37">
        <v>0</v>
      </c>
      <c r="BR37" s="2">
        <f t="shared" si="31"/>
        <v>0</v>
      </c>
      <c r="BS37" s="2">
        <f t="shared" si="32"/>
        <v>0</v>
      </c>
      <c r="BT37">
        <v>0</v>
      </c>
      <c r="BU37">
        <v>0</v>
      </c>
      <c r="BV37" s="2">
        <f t="shared" si="33"/>
        <v>0</v>
      </c>
      <c r="BW37" s="2">
        <f t="shared" si="34"/>
        <v>0</v>
      </c>
      <c r="BX37">
        <v>0</v>
      </c>
      <c r="BY37">
        <v>0</v>
      </c>
      <c r="BZ37" s="2">
        <f t="shared" si="35"/>
        <v>0</v>
      </c>
      <c r="CA37" s="2">
        <f t="shared" si="36"/>
        <v>0</v>
      </c>
      <c r="CB37">
        <v>0</v>
      </c>
      <c r="CC37">
        <v>0</v>
      </c>
      <c r="CD37" s="2">
        <f t="shared" si="37"/>
        <v>0</v>
      </c>
      <c r="CE37" s="2">
        <f t="shared" si="38"/>
        <v>0</v>
      </c>
      <c r="CF37">
        <v>0</v>
      </c>
      <c r="CG37">
        <v>0</v>
      </c>
      <c r="CH37" s="2">
        <f t="shared" si="39"/>
        <v>0</v>
      </c>
      <c r="CI37" s="2">
        <f t="shared" si="40"/>
        <v>0</v>
      </c>
      <c r="CJ37">
        <v>3</v>
      </c>
      <c r="CK37">
        <v>1</v>
      </c>
      <c r="CL37" s="2">
        <f t="shared" si="41"/>
        <v>0.5</v>
      </c>
      <c r="CM37" s="2">
        <f t="shared" si="42"/>
        <v>0.23809523809523808</v>
      </c>
      <c r="CN37">
        <f t="shared" si="43"/>
        <v>19</v>
      </c>
      <c r="CO37">
        <f t="shared" si="44"/>
        <v>12</v>
      </c>
      <c r="CP37" s="2">
        <f t="shared" si="45"/>
        <v>7.9545454545454544E-2</v>
      </c>
      <c r="CQ37" s="2">
        <f t="shared" si="46"/>
        <v>3.787878787878788E-2</v>
      </c>
    </row>
    <row r="38" spans="1:95" x14ac:dyDescent="0.2">
      <c r="A38" t="s">
        <v>21</v>
      </c>
      <c r="B38" t="s">
        <v>27</v>
      </c>
      <c r="C38" s="1">
        <v>3.4</v>
      </c>
      <c r="D38">
        <v>1</v>
      </c>
      <c r="E38">
        <v>1</v>
      </c>
      <c r="F38" s="2">
        <f t="shared" si="47"/>
        <v>0</v>
      </c>
      <c r="G38" s="2">
        <f t="shared" si="48"/>
        <v>0</v>
      </c>
      <c r="H38">
        <v>1</v>
      </c>
      <c r="I38">
        <v>1</v>
      </c>
      <c r="J38" s="2">
        <f t="shared" si="1"/>
        <v>0</v>
      </c>
      <c r="K38" s="2">
        <f t="shared" si="2"/>
        <v>0</v>
      </c>
      <c r="L38">
        <v>1</v>
      </c>
      <c r="M38">
        <v>1</v>
      </c>
      <c r="N38" s="2">
        <f t="shared" si="3"/>
        <v>0</v>
      </c>
      <c r="O38" s="2">
        <f t="shared" si="4"/>
        <v>0</v>
      </c>
      <c r="P38">
        <v>1</v>
      </c>
      <c r="Q38">
        <v>2</v>
      </c>
      <c r="R38" s="2">
        <f t="shared" si="5"/>
        <v>-0.25</v>
      </c>
      <c r="S38" s="2">
        <f t="shared" si="6"/>
        <v>-7.3529411764705885E-2</v>
      </c>
      <c r="T38">
        <v>2</v>
      </c>
      <c r="U38">
        <v>2</v>
      </c>
      <c r="V38" s="2">
        <f t="shared" si="7"/>
        <v>0</v>
      </c>
      <c r="W38" s="2">
        <f t="shared" si="8"/>
        <v>0</v>
      </c>
      <c r="X38">
        <v>3</v>
      </c>
      <c r="Y38">
        <v>3</v>
      </c>
      <c r="Z38" s="2">
        <f t="shared" si="9"/>
        <v>0</v>
      </c>
      <c r="AA38" s="2">
        <f t="shared" si="10"/>
        <v>0</v>
      </c>
      <c r="AB38">
        <v>3</v>
      </c>
      <c r="AC38">
        <v>2</v>
      </c>
      <c r="AD38" s="2">
        <f t="shared" si="11"/>
        <v>0.25</v>
      </c>
      <c r="AE38" s="2">
        <f t="shared" si="12"/>
        <v>7.3529411764705885E-2</v>
      </c>
      <c r="AF38">
        <v>2</v>
      </c>
      <c r="AG38">
        <v>2</v>
      </c>
      <c r="AH38" s="2">
        <f t="shared" si="13"/>
        <v>0</v>
      </c>
      <c r="AI38" s="2">
        <f t="shared" si="14"/>
        <v>0</v>
      </c>
      <c r="AJ38">
        <v>2</v>
      </c>
      <c r="AK38">
        <v>2</v>
      </c>
      <c r="AL38" s="2">
        <f t="shared" si="15"/>
        <v>0</v>
      </c>
      <c r="AM38" s="2">
        <f t="shared" si="16"/>
        <v>0</v>
      </c>
      <c r="AN38">
        <v>2</v>
      </c>
      <c r="AO38">
        <v>1</v>
      </c>
      <c r="AP38" s="2">
        <f t="shared" si="17"/>
        <v>0.25</v>
      </c>
      <c r="AQ38" s="2">
        <f t="shared" si="18"/>
        <v>7.3529411764705885E-2</v>
      </c>
      <c r="AR38">
        <v>0</v>
      </c>
      <c r="AS38">
        <v>0</v>
      </c>
      <c r="AT38" s="2">
        <f t="shared" si="19"/>
        <v>0</v>
      </c>
      <c r="AU38" s="2">
        <f t="shared" si="20"/>
        <v>0</v>
      </c>
      <c r="AV38">
        <v>1</v>
      </c>
      <c r="AW38">
        <v>1</v>
      </c>
      <c r="AX38" s="2">
        <f t="shared" si="21"/>
        <v>0</v>
      </c>
      <c r="AY38" s="2">
        <f t="shared" si="22"/>
        <v>0</v>
      </c>
      <c r="AZ38">
        <v>0</v>
      </c>
      <c r="BA38">
        <v>0</v>
      </c>
      <c r="BB38" s="2">
        <f t="shared" si="23"/>
        <v>0</v>
      </c>
      <c r="BC38" s="2">
        <f t="shared" si="24"/>
        <v>0</v>
      </c>
      <c r="BD38">
        <v>1</v>
      </c>
      <c r="BE38">
        <v>1</v>
      </c>
      <c r="BF38" s="2">
        <f t="shared" si="25"/>
        <v>0</v>
      </c>
      <c r="BG38" s="2">
        <f t="shared" si="26"/>
        <v>0</v>
      </c>
      <c r="BH38">
        <v>0</v>
      </c>
      <c r="BI38">
        <v>0</v>
      </c>
      <c r="BJ38" s="2">
        <f t="shared" si="27"/>
        <v>0</v>
      </c>
      <c r="BK38" s="2">
        <f t="shared" si="28"/>
        <v>0</v>
      </c>
      <c r="BL38">
        <v>3</v>
      </c>
      <c r="BM38">
        <v>3</v>
      </c>
      <c r="BN38" s="2">
        <f t="shared" si="29"/>
        <v>0</v>
      </c>
      <c r="BO38" s="2">
        <f t="shared" si="30"/>
        <v>0</v>
      </c>
      <c r="BP38">
        <v>3</v>
      </c>
      <c r="BQ38">
        <v>3</v>
      </c>
      <c r="BR38" s="2">
        <f t="shared" si="31"/>
        <v>0</v>
      </c>
      <c r="BS38" s="2">
        <f t="shared" si="32"/>
        <v>0</v>
      </c>
      <c r="BT38">
        <v>3</v>
      </c>
      <c r="BU38">
        <v>3</v>
      </c>
      <c r="BV38" s="2">
        <f t="shared" si="33"/>
        <v>0</v>
      </c>
      <c r="BW38" s="2">
        <f t="shared" si="34"/>
        <v>0</v>
      </c>
      <c r="BX38">
        <v>3</v>
      </c>
      <c r="BY38">
        <v>3</v>
      </c>
      <c r="BZ38" s="2">
        <f t="shared" si="35"/>
        <v>0</v>
      </c>
      <c r="CA38" s="2">
        <f t="shared" si="36"/>
        <v>0</v>
      </c>
      <c r="CB38">
        <v>0</v>
      </c>
      <c r="CC38">
        <v>0</v>
      </c>
      <c r="CD38" s="2">
        <f t="shared" si="37"/>
        <v>0</v>
      </c>
      <c r="CE38" s="2">
        <f t="shared" si="38"/>
        <v>0</v>
      </c>
      <c r="CF38">
        <v>0</v>
      </c>
      <c r="CG38">
        <v>0</v>
      </c>
      <c r="CH38" s="2">
        <f t="shared" si="39"/>
        <v>0</v>
      </c>
      <c r="CI38" s="2">
        <f t="shared" si="40"/>
        <v>0</v>
      </c>
      <c r="CJ38">
        <v>4</v>
      </c>
      <c r="CK38">
        <v>4</v>
      </c>
      <c r="CL38" s="2">
        <f t="shared" si="41"/>
        <v>0</v>
      </c>
      <c r="CM38" s="2">
        <f t="shared" si="42"/>
        <v>0</v>
      </c>
      <c r="CN38">
        <f t="shared" si="43"/>
        <v>36</v>
      </c>
      <c r="CO38">
        <f t="shared" si="44"/>
        <v>35</v>
      </c>
      <c r="CP38" s="2">
        <f t="shared" si="45"/>
        <v>1.1363636363636364E-2</v>
      </c>
      <c r="CQ38" s="2">
        <f t="shared" si="46"/>
        <v>3.3422459893048132E-3</v>
      </c>
    </row>
    <row r="39" spans="1:95" x14ac:dyDescent="0.2">
      <c r="A39" t="s">
        <v>18</v>
      </c>
      <c r="B39" t="s">
        <v>27</v>
      </c>
      <c r="C39" s="1">
        <v>2.6</v>
      </c>
      <c r="D39">
        <v>1</v>
      </c>
      <c r="E39">
        <v>1</v>
      </c>
      <c r="F39" s="2">
        <f t="shared" si="47"/>
        <v>0</v>
      </c>
      <c r="G39" s="2">
        <f t="shared" si="48"/>
        <v>0</v>
      </c>
      <c r="H39">
        <v>3</v>
      </c>
      <c r="I39">
        <v>2</v>
      </c>
      <c r="J39" s="2">
        <f t="shared" si="1"/>
        <v>0.25</v>
      </c>
      <c r="K39" s="2">
        <f t="shared" si="2"/>
        <v>9.6153846153846145E-2</v>
      </c>
      <c r="L39">
        <v>2</v>
      </c>
      <c r="M39">
        <v>1</v>
      </c>
      <c r="N39" s="2">
        <f t="shared" si="3"/>
        <v>0.25</v>
      </c>
      <c r="O39" s="2">
        <f t="shared" si="4"/>
        <v>9.6153846153846145E-2</v>
      </c>
      <c r="P39">
        <v>2</v>
      </c>
      <c r="Q39">
        <v>0</v>
      </c>
      <c r="R39" s="2">
        <f t="shared" si="5"/>
        <v>0.5</v>
      </c>
      <c r="S39" s="2">
        <f t="shared" si="6"/>
        <v>0.19230769230769229</v>
      </c>
      <c r="T39">
        <v>2</v>
      </c>
      <c r="U39">
        <v>2</v>
      </c>
      <c r="V39" s="2">
        <f t="shared" si="7"/>
        <v>0</v>
      </c>
      <c r="W39" s="2">
        <f t="shared" si="8"/>
        <v>0</v>
      </c>
      <c r="X39">
        <v>4</v>
      </c>
      <c r="Y39">
        <v>3</v>
      </c>
      <c r="Z39" s="2">
        <f t="shared" si="9"/>
        <v>0.25</v>
      </c>
      <c r="AA39" s="2">
        <f t="shared" si="10"/>
        <v>9.6153846153846145E-2</v>
      </c>
      <c r="AB39">
        <v>3</v>
      </c>
      <c r="AC39">
        <v>3</v>
      </c>
      <c r="AD39" s="2">
        <f t="shared" si="11"/>
        <v>0</v>
      </c>
      <c r="AE39" s="2">
        <f t="shared" si="12"/>
        <v>0</v>
      </c>
      <c r="AF39">
        <v>3</v>
      </c>
      <c r="AG39">
        <v>2</v>
      </c>
      <c r="AH39" s="2">
        <f t="shared" si="13"/>
        <v>0.25</v>
      </c>
      <c r="AI39" s="2">
        <f t="shared" si="14"/>
        <v>9.6153846153846145E-2</v>
      </c>
      <c r="AJ39">
        <v>2</v>
      </c>
      <c r="AK39">
        <v>2</v>
      </c>
      <c r="AL39" s="2">
        <f t="shared" si="15"/>
        <v>0</v>
      </c>
      <c r="AM39" s="2">
        <f t="shared" si="16"/>
        <v>0</v>
      </c>
      <c r="AN39">
        <v>2</v>
      </c>
      <c r="AO39">
        <v>2</v>
      </c>
      <c r="AP39" s="2">
        <f t="shared" si="17"/>
        <v>0</v>
      </c>
      <c r="AQ39" s="2">
        <f t="shared" si="18"/>
        <v>0</v>
      </c>
      <c r="AR39">
        <v>2</v>
      </c>
      <c r="AS39">
        <v>1</v>
      </c>
      <c r="AT39" s="2">
        <f t="shared" si="19"/>
        <v>0.25</v>
      </c>
      <c r="AU39" s="2">
        <f t="shared" si="20"/>
        <v>9.6153846153846145E-2</v>
      </c>
      <c r="AV39">
        <v>2</v>
      </c>
      <c r="AW39">
        <v>2</v>
      </c>
      <c r="AX39" s="2">
        <f t="shared" si="21"/>
        <v>0</v>
      </c>
      <c r="AY39" s="2">
        <f t="shared" si="22"/>
        <v>0</v>
      </c>
      <c r="AZ39">
        <v>0</v>
      </c>
      <c r="BA39">
        <v>0</v>
      </c>
      <c r="BB39" s="2">
        <f t="shared" si="23"/>
        <v>0</v>
      </c>
      <c r="BC39" s="2">
        <f t="shared" si="24"/>
        <v>0</v>
      </c>
      <c r="BD39">
        <v>3</v>
      </c>
      <c r="BE39">
        <v>2</v>
      </c>
      <c r="BF39" s="2">
        <f t="shared" si="25"/>
        <v>0.25</v>
      </c>
      <c r="BG39" s="2">
        <f t="shared" si="26"/>
        <v>9.6153846153846145E-2</v>
      </c>
      <c r="BH39">
        <v>1</v>
      </c>
      <c r="BI39">
        <v>1</v>
      </c>
      <c r="BJ39" s="2">
        <f t="shared" si="27"/>
        <v>0</v>
      </c>
      <c r="BK39" s="2">
        <f t="shared" si="28"/>
        <v>0</v>
      </c>
      <c r="BL39">
        <v>3</v>
      </c>
      <c r="BM39">
        <v>3</v>
      </c>
      <c r="BN39" s="2">
        <f t="shared" si="29"/>
        <v>0</v>
      </c>
      <c r="BO39" s="2">
        <f t="shared" si="30"/>
        <v>0</v>
      </c>
      <c r="BP39">
        <v>0</v>
      </c>
      <c r="BQ39">
        <v>0</v>
      </c>
      <c r="BR39" s="2">
        <f t="shared" si="31"/>
        <v>0</v>
      </c>
      <c r="BS39" s="2">
        <f t="shared" si="32"/>
        <v>0</v>
      </c>
      <c r="BT39">
        <v>0</v>
      </c>
      <c r="BU39">
        <v>0</v>
      </c>
      <c r="BV39" s="2">
        <f t="shared" si="33"/>
        <v>0</v>
      </c>
      <c r="BW39" s="2">
        <f t="shared" si="34"/>
        <v>0</v>
      </c>
      <c r="BX39">
        <v>0</v>
      </c>
      <c r="BY39">
        <v>0</v>
      </c>
      <c r="BZ39" s="2">
        <f t="shared" si="35"/>
        <v>0</v>
      </c>
      <c r="CA39" s="2">
        <f t="shared" si="36"/>
        <v>0</v>
      </c>
      <c r="CB39">
        <v>3</v>
      </c>
      <c r="CC39">
        <v>3</v>
      </c>
      <c r="CD39" s="2">
        <f t="shared" si="37"/>
        <v>0</v>
      </c>
      <c r="CE39" s="2">
        <f t="shared" si="38"/>
        <v>0</v>
      </c>
      <c r="CF39">
        <v>0</v>
      </c>
      <c r="CG39">
        <v>0</v>
      </c>
      <c r="CH39" s="2">
        <f t="shared" si="39"/>
        <v>0</v>
      </c>
      <c r="CI39" s="2">
        <f t="shared" si="40"/>
        <v>0</v>
      </c>
      <c r="CJ39">
        <v>3</v>
      </c>
      <c r="CK39">
        <v>1</v>
      </c>
      <c r="CL39" s="2">
        <f t="shared" si="41"/>
        <v>0.5</v>
      </c>
      <c r="CM39" s="2">
        <f t="shared" si="42"/>
        <v>0.19230769230769229</v>
      </c>
      <c r="CN39">
        <f t="shared" si="43"/>
        <v>41</v>
      </c>
      <c r="CO39">
        <f t="shared" si="44"/>
        <v>31</v>
      </c>
      <c r="CP39" s="2">
        <f t="shared" si="45"/>
        <v>0.11363636363636363</v>
      </c>
      <c r="CQ39" s="2">
        <f t="shared" si="46"/>
        <v>4.3706293706293704E-2</v>
      </c>
    </row>
    <row r="40" spans="1:95" x14ac:dyDescent="0.2">
      <c r="A40" t="s">
        <v>15</v>
      </c>
      <c r="B40" t="s">
        <v>27</v>
      </c>
      <c r="C40" s="1">
        <v>2.5</v>
      </c>
      <c r="D40">
        <v>3</v>
      </c>
      <c r="E40">
        <v>2</v>
      </c>
      <c r="F40" s="2">
        <f t="shared" si="47"/>
        <v>0.25</v>
      </c>
      <c r="G40" s="2">
        <f t="shared" si="48"/>
        <v>0.1</v>
      </c>
      <c r="H40">
        <v>3</v>
      </c>
      <c r="I40">
        <v>2</v>
      </c>
      <c r="J40" s="2">
        <f t="shared" si="1"/>
        <v>0.25</v>
      </c>
      <c r="K40" s="2">
        <f t="shared" si="2"/>
        <v>0.1</v>
      </c>
      <c r="L40">
        <v>1</v>
      </c>
      <c r="M40">
        <v>0</v>
      </c>
      <c r="N40" s="2">
        <f t="shared" si="3"/>
        <v>0.25</v>
      </c>
      <c r="O40" s="2">
        <f t="shared" si="4"/>
        <v>0.1</v>
      </c>
      <c r="P40">
        <v>3</v>
      </c>
      <c r="Q40">
        <v>2</v>
      </c>
      <c r="R40" s="2">
        <f t="shared" si="5"/>
        <v>0.25</v>
      </c>
      <c r="S40" s="2">
        <f t="shared" si="6"/>
        <v>0.1</v>
      </c>
      <c r="T40">
        <v>3</v>
      </c>
      <c r="U40">
        <v>1</v>
      </c>
      <c r="V40" s="2">
        <f t="shared" si="7"/>
        <v>0.5</v>
      </c>
      <c r="W40" s="2">
        <f t="shared" si="8"/>
        <v>0.2</v>
      </c>
      <c r="X40">
        <v>4</v>
      </c>
      <c r="Y40">
        <v>3</v>
      </c>
      <c r="Z40" s="2">
        <f t="shared" si="9"/>
        <v>0.25</v>
      </c>
      <c r="AA40" s="2">
        <f t="shared" si="10"/>
        <v>0.1</v>
      </c>
      <c r="AB40">
        <v>3</v>
      </c>
      <c r="AC40">
        <v>2</v>
      </c>
      <c r="AD40" s="2">
        <f t="shared" si="11"/>
        <v>0.25</v>
      </c>
      <c r="AE40" s="2">
        <f t="shared" si="12"/>
        <v>0.1</v>
      </c>
      <c r="AF40">
        <v>4</v>
      </c>
      <c r="AG40">
        <v>2</v>
      </c>
      <c r="AH40" s="2">
        <f t="shared" si="13"/>
        <v>0.5</v>
      </c>
      <c r="AI40" s="2">
        <f t="shared" si="14"/>
        <v>0.2</v>
      </c>
      <c r="AJ40">
        <v>3</v>
      </c>
      <c r="AK40">
        <v>2</v>
      </c>
      <c r="AL40" s="2">
        <f t="shared" si="15"/>
        <v>0.25</v>
      </c>
      <c r="AM40" s="2">
        <f t="shared" si="16"/>
        <v>0.1</v>
      </c>
      <c r="AN40">
        <v>3</v>
      </c>
      <c r="AO40">
        <v>2</v>
      </c>
      <c r="AP40" s="2">
        <f t="shared" si="17"/>
        <v>0.25</v>
      </c>
      <c r="AQ40" s="2">
        <f t="shared" si="18"/>
        <v>0.1</v>
      </c>
      <c r="AR40">
        <v>3</v>
      </c>
      <c r="AS40">
        <v>0</v>
      </c>
      <c r="AT40" s="2">
        <f t="shared" si="19"/>
        <v>0.75</v>
      </c>
      <c r="AU40" s="2">
        <f t="shared" si="20"/>
        <v>0.3</v>
      </c>
      <c r="AV40">
        <v>4</v>
      </c>
      <c r="AW40">
        <v>3</v>
      </c>
      <c r="AX40" s="2">
        <f t="shared" si="21"/>
        <v>0.25</v>
      </c>
      <c r="AY40" s="2">
        <f t="shared" si="22"/>
        <v>0.1</v>
      </c>
      <c r="AZ40">
        <v>4</v>
      </c>
      <c r="BA40">
        <v>4</v>
      </c>
      <c r="BB40" s="2">
        <f t="shared" si="23"/>
        <v>0</v>
      </c>
      <c r="BC40" s="2">
        <f t="shared" si="24"/>
        <v>0</v>
      </c>
      <c r="BD40" s="3"/>
      <c r="BE40">
        <v>3</v>
      </c>
      <c r="BF40" s="5">
        <f>(BD40-BE40)/4</f>
        <v>-0.75</v>
      </c>
      <c r="BG40" s="5">
        <f>BF40/C40</f>
        <v>-0.3</v>
      </c>
      <c r="BH40" s="3"/>
      <c r="BI40">
        <v>2</v>
      </c>
      <c r="BJ40" s="5">
        <f t="shared" si="27"/>
        <v>-0.5</v>
      </c>
      <c r="BK40" s="5">
        <f t="shared" si="28"/>
        <v>-0.2</v>
      </c>
      <c r="BL40">
        <v>4</v>
      </c>
      <c r="BM40">
        <v>3</v>
      </c>
      <c r="BN40" s="2">
        <f t="shared" si="29"/>
        <v>0.25</v>
      </c>
      <c r="BO40" s="2">
        <f t="shared" si="30"/>
        <v>0.1</v>
      </c>
      <c r="BP40">
        <v>0</v>
      </c>
      <c r="BQ40">
        <v>0</v>
      </c>
      <c r="BR40" s="2">
        <f t="shared" si="31"/>
        <v>0</v>
      </c>
      <c r="BS40" s="2">
        <f t="shared" si="32"/>
        <v>0</v>
      </c>
      <c r="BT40">
        <v>0</v>
      </c>
      <c r="BU40">
        <v>0</v>
      </c>
      <c r="BV40" s="2">
        <f t="shared" si="33"/>
        <v>0</v>
      </c>
      <c r="BW40" s="2">
        <f t="shared" si="34"/>
        <v>0</v>
      </c>
      <c r="BX40">
        <v>0</v>
      </c>
      <c r="BY40">
        <v>0</v>
      </c>
      <c r="BZ40" s="2">
        <f t="shared" si="35"/>
        <v>0</v>
      </c>
      <c r="CA40" s="2">
        <f t="shared" si="36"/>
        <v>0</v>
      </c>
      <c r="CB40">
        <v>0</v>
      </c>
      <c r="CC40">
        <v>0</v>
      </c>
      <c r="CD40" s="2">
        <f t="shared" si="37"/>
        <v>0</v>
      </c>
      <c r="CE40" s="2">
        <f t="shared" si="38"/>
        <v>0</v>
      </c>
      <c r="CF40">
        <v>0</v>
      </c>
      <c r="CG40">
        <v>0</v>
      </c>
      <c r="CH40" s="2">
        <f t="shared" si="39"/>
        <v>0</v>
      </c>
      <c r="CI40" s="2">
        <f t="shared" si="40"/>
        <v>0</v>
      </c>
      <c r="CJ40">
        <v>0</v>
      </c>
      <c r="CK40">
        <v>0</v>
      </c>
      <c r="CL40" s="2">
        <f t="shared" si="41"/>
        <v>0</v>
      </c>
      <c r="CM40" s="2">
        <f t="shared" si="42"/>
        <v>0</v>
      </c>
      <c r="CN40" s="3">
        <f t="shared" si="43"/>
        <v>45</v>
      </c>
      <c r="CO40">
        <f t="shared" si="44"/>
        <v>33</v>
      </c>
      <c r="CP40" s="5">
        <f>(CN40-CO40)/(4*(22-2))</f>
        <v>0.15</v>
      </c>
      <c r="CQ40" s="5">
        <f t="shared" si="46"/>
        <v>0.06</v>
      </c>
    </row>
    <row r="41" spans="1:95" x14ac:dyDescent="0.2">
      <c r="A41" t="s">
        <v>23</v>
      </c>
      <c r="B41" t="s">
        <v>27</v>
      </c>
      <c r="C41" s="1">
        <v>3.2</v>
      </c>
      <c r="D41">
        <v>2</v>
      </c>
      <c r="E41">
        <v>2</v>
      </c>
      <c r="F41" s="2">
        <f t="shared" si="47"/>
        <v>0</v>
      </c>
      <c r="G41" s="2">
        <f t="shared" si="48"/>
        <v>0</v>
      </c>
      <c r="H41">
        <v>2</v>
      </c>
      <c r="I41">
        <v>2</v>
      </c>
      <c r="J41" s="2">
        <f t="shared" si="1"/>
        <v>0</v>
      </c>
      <c r="K41" s="2">
        <f t="shared" si="2"/>
        <v>0</v>
      </c>
      <c r="L41">
        <v>2</v>
      </c>
      <c r="M41">
        <v>2</v>
      </c>
      <c r="N41" s="2">
        <f t="shared" si="3"/>
        <v>0</v>
      </c>
      <c r="O41" s="2">
        <f t="shared" si="4"/>
        <v>0</v>
      </c>
      <c r="P41">
        <v>3</v>
      </c>
      <c r="Q41">
        <v>3</v>
      </c>
      <c r="R41" s="2">
        <f t="shared" si="5"/>
        <v>0</v>
      </c>
      <c r="S41" s="2">
        <f t="shared" si="6"/>
        <v>0</v>
      </c>
      <c r="T41">
        <v>2</v>
      </c>
      <c r="U41">
        <v>2</v>
      </c>
      <c r="V41" s="2">
        <f t="shared" si="7"/>
        <v>0</v>
      </c>
      <c r="W41" s="2">
        <f t="shared" si="8"/>
        <v>0</v>
      </c>
      <c r="X41">
        <v>2</v>
      </c>
      <c r="Y41">
        <v>2</v>
      </c>
      <c r="Z41" s="2">
        <f t="shared" si="9"/>
        <v>0</v>
      </c>
      <c r="AA41" s="2">
        <f t="shared" si="10"/>
        <v>0</v>
      </c>
      <c r="AB41">
        <v>3</v>
      </c>
      <c r="AC41">
        <v>3</v>
      </c>
      <c r="AD41" s="2">
        <f t="shared" si="11"/>
        <v>0</v>
      </c>
      <c r="AE41" s="2">
        <f t="shared" si="12"/>
        <v>0</v>
      </c>
      <c r="AF41">
        <v>3</v>
      </c>
      <c r="AG41">
        <v>2</v>
      </c>
      <c r="AH41" s="2">
        <f t="shared" si="13"/>
        <v>0.25</v>
      </c>
      <c r="AI41" s="2">
        <f t="shared" si="14"/>
        <v>7.8125E-2</v>
      </c>
      <c r="AJ41">
        <v>2</v>
      </c>
      <c r="AK41">
        <v>2</v>
      </c>
      <c r="AL41" s="2">
        <f t="shared" si="15"/>
        <v>0</v>
      </c>
      <c r="AM41" s="2">
        <f t="shared" si="16"/>
        <v>0</v>
      </c>
      <c r="AN41">
        <v>1</v>
      </c>
      <c r="AO41">
        <v>1</v>
      </c>
      <c r="AP41" s="2">
        <f t="shared" si="17"/>
        <v>0</v>
      </c>
      <c r="AQ41" s="2">
        <f t="shared" si="18"/>
        <v>0</v>
      </c>
      <c r="AR41">
        <v>1</v>
      </c>
      <c r="AS41">
        <v>1</v>
      </c>
      <c r="AT41" s="2">
        <f t="shared" si="19"/>
        <v>0</v>
      </c>
      <c r="AU41" s="2">
        <f t="shared" si="20"/>
        <v>0</v>
      </c>
      <c r="AV41">
        <v>1</v>
      </c>
      <c r="AW41">
        <v>1</v>
      </c>
      <c r="AX41" s="2">
        <f t="shared" si="21"/>
        <v>0</v>
      </c>
      <c r="AY41" s="2">
        <f t="shared" si="22"/>
        <v>0</v>
      </c>
      <c r="AZ41">
        <v>0</v>
      </c>
      <c r="BA41">
        <v>0</v>
      </c>
      <c r="BB41" s="2">
        <f t="shared" si="23"/>
        <v>0</v>
      </c>
      <c r="BC41" s="2">
        <f t="shared" si="24"/>
        <v>0</v>
      </c>
      <c r="BD41">
        <v>0</v>
      </c>
      <c r="BE41">
        <v>0</v>
      </c>
      <c r="BF41" s="2">
        <f t="shared" si="25"/>
        <v>0</v>
      </c>
      <c r="BG41" s="2">
        <f t="shared" si="26"/>
        <v>0</v>
      </c>
      <c r="BH41">
        <v>1</v>
      </c>
      <c r="BI41">
        <v>1</v>
      </c>
      <c r="BJ41" s="2">
        <f t="shared" si="27"/>
        <v>0</v>
      </c>
      <c r="BK41" s="2">
        <f t="shared" si="28"/>
        <v>0</v>
      </c>
      <c r="BL41">
        <v>1</v>
      </c>
      <c r="BM41">
        <v>1</v>
      </c>
      <c r="BN41" s="2">
        <f t="shared" si="29"/>
        <v>0</v>
      </c>
      <c r="BO41" s="2">
        <f t="shared" si="30"/>
        <v>0</v>
      </c>
      <c r="BP41">
        <v>0</v>
      </c>
      <c r="BQ41">
        <v>0</v>
      </c>
      <c r="BR41" s="2">
        <f t="shared" si="31"/>
        <v>0</v>
      </c>
      <c r="BS41" s="2">
        <f t="shared" si="32"/>
        <v>0</v>
      </c>
      <c r="BT41">
        <v>0</v>
      </c>
      <c r="BU41">
        <v>0</v>
      </c>
      <c r="BV41" s="2">
        <f t="shared" si="33"/>
        <v>0</v>
      </c>
      <c r="BW41" s="2">
        <f t="shared" si="34"/>
        <v>0</v>
      </c>
      <c r="BX41">
        <v>0</v>
      </c>
      <c r="BY41">
        <v>0</v>
      </c>
      <c r="BZ41" s="2">
        <f t="shared" si="35"/>
        <v>0</v>
      </c>
      <c r="CA41" s="2">
        <f t="shared" si="36"/>
        <v>0</v>
      </c>
      <c r="CB41">
        <v>0</v>
      </c>
      <c r="CC41">
        <v>0</v>
      </c>
      <c r="CD41" s="2">
        <f t="shared" si="37"/>
        <v>0</v>
      </c>
      <c r="CE41" s="2">
        <f t="shared" si="38"/>
        <v>0</v>
      </c>
      <c r="CF41">
        <v>0</v>
      </c>
      <c r="CG41">
        <v>0</v>
      </c>
      <c r="CH41" s="2">
        <f t="shared" si="39"/>
        <v>0</v>
      </c>
      <c r="CI41" s="2">
        <f t="shared" si="40"/>
        <v>0</v>
      </c>
      <c r="CJ41">
        <v>0</v>
      </c>
      <c r="CK41">
        <v>0</v>
      </c>
      <c r="CL41" s="2">
        <f t="shared" si="41"/>
        <v>0</v>
      </c>
      <c r="CM41" s="2">
        <f t="shared" si="42"/>
        <v>0</v>
      </c>
      <c r="CN41">
        <f t="shared" si="43"/>
        <v>26</v>
      </c>
      <c r="CO41">
        <f t="shared" si="44"/>
        <v>25</v>
      </c>
      <c r="CP41" s="2">
        <f t="shared" si="45"/>
        <v>1.1363636363636364E-2</v>
      </c>
      <c r="CQ41" s="2">
        <f t="shared" si="46"/>
        <v>3.5511363636363635E-3</v>
      </c>
    </row>
    <row r="42" spans="1:95" x14ac:dyDescent="0.2">
      <c r="A42" t="s">
        <v>9</v>
      </c>
      <c r="B42" t="s">
        <v>27</v>
      </c>
      <c r="C42" s="1">
        <v>3.1</v>
      </c>
      <c r="D42">
        <v>1</v>
      </c>
      <c r="E42">
        <v>1</v>
      </c>
      <c r="F42" s="2">
        <f t="shared" si="47"/>
        <v>0</v>
      </c>
      <c r="G42" s="2">
        <f t="shared" si="48"/>
        <v>0</v>
      </c>
      <c r="H42">
        <v>1</v>
      </c>
      <c r="I42">
        <v>1</v>
      </c>
      <c r="J42" s="2">
        <f t="shared" si="1"/>
        <v>0</v>
      </c>
      <c r="K42" s="2">
        <f t="shared" si="2"/>
        <v>0</v>
      </c>
      <c r="L42">
        <v>1</v>
      </c>
      <c r="M42">
        <v>0</v>
      </c>
      <c r="N42" s="2">
        <f t="shared" si="3"/>
        <v>0.25</v>
      </c>
      <c r="O42" s="2">
        <f t="shared" si="4"/>
        <v>8.0645161290322578E-2</v>
      </c>
      <c r="P42">
        <v>2</v>
      </c>
      <c r="Q42">
        <v>1</v>
      </c>
      <c r="R42" s="2">
        <f t="shared" si="5"/>
        <v>0.25</v>
      </c>
      <c r="S42" s="2">
        <f t="shared" si="6"/>
        <v>8.0645161290322578E-2</v>
      </c>
      <c r="T42">
        <v>0</v>
      </c>
      <c r="U42">
        <v>0</v>
      </c>
      <c r="V42" s="2">
        <f t="shared" si="7"/>
        <v>0</v>
      </c>
      <c r="W42" s="2">
        <f t="shared" si="8"/>
        <v>0</v>
      </c>
      <c r="X42">
        <v>2</v>
      </c>
      <c r="Y42">
        <v>1</v>
      </c>
      <c r="Z42" s="2">
        <f t="shared" si="9"/>
        <v>0.25</v>
      </c>
      <c r="AA42" s="2">
        <f t="shared" si="10"/>
        <v>8.0645161290322578E-2</v>
      </c>
      <c r="AB42">
        <v>2</v>
      </c>
      <c r="AC42">
        <v>1</v>
      </c>
      <c r="AD42" s="2">
        <f t="shared" si="11"/>
        <v>0.25</v>
      </c>
      <c r="AE42" s="2">
        <f t="shared" si="12"/>
        <v>8.0645161290322578E-2</v>
      </c>
      <c r="AF42">
        <v>1</v>
      </c>
      <c r="AG42">
        <v>0</v>
      </c>
      <c r="AH42" s="2">
        <f t="shared" si="13"/>
        <v>0.25</v>
      </c>
      <c r="AI42" s="2">
        <f t="shared" si="14"/>
        <v>8.0645161290322578E-2</v>
      </c>
      <c r="AJ42">
        <v>2</v>
      </c>
      <c r="AK42">
        <v>1</v>
      </c>
      <c r="AL42" s="2">
        <f t="shared" si="15"/>
        <v>0.25</v>
      </c>
      <c r="AM42" s="2">
        <f t="shared" si="16"/>
        <v>8.0645161290322578E-2</v>
      </c>
      <c r="AN42">
        <v>0</v>
      </c>
      <c r="AO42">
        <v>0</v>
      </c>
      <c r="AP42" s="2">
        <f t="shared" si="17"/>
        <v>0</v>
      </c>
      <c r="AQ42" s="2">
        <f t="shared" si="18"/>
        <v>0</v>
      </c>
      <c r="AR42">
        <v>0</v>
      </c>
      <c r="AS42">
        <v>0</v>
      </c>
      <c r="AT42" s="2">
        <f t="shared" si="19"/>
        <v>0</v>
      </c>
      <c r="AU42" s="2">
        <f t="shared" si="20"/>
        <v>0</v>
      </c>
      <c r="AV42">
        <v>0</v>
      </c>
      <c r="AW42">
        <v>0</v>
      </c>
      <c r="AX42" s="2">
        <f t="shared" si="21"/>
        <v>0</v>
      </c>
      <c r="AY42" s="2">
        <f t="shared" si="22"/>
        <v>0</v>
      </c>
      <c r="AZ42">
        <v>0</v>
      </c>
      <c r="BA42">
        <v>0</v>
      </c>
      <c r="BB42" s="2">
        <f t="shared" si="23"/>
        <v>0</v>
      </c>
      <c r="BC42" s="2">
        <f t="shared" si="24"/>
        <v>0</v>
      </c>
      <c r="BD42">
        <v>0</v>
      </c>
      <c r="BE42">
        <v>0</v>
      </c>
      <c r="BF42" s="2">
        <f t="shared" si="25"/>
        <v>0</v>
      </c>
      <c r="BG42" s="2">
        <f t="shared" si="26"/>
        <v>0</v>
      </c>
      <c r="BH42">
        <v>0</v>
      </c>
      <c r="BI42">
        <v>0</v>
      </c>
      <c r="BJ42" s="2">
        <f t="shared" si="27"/>
        <v>0</v>
      </c>
      <c r="BK42" s="2">
        <f t="shared" si="28"/>
        <v>0</v>
      </c>
      <c r="BL42">
        <v>1</v>
      </c>
      <c r="BM42">
        <v>1</v>
      </c>
      <c r="BN42" s="2">
        <f t="shared" si="29"/>
        <v>0</v>
      </c>
      <c r="BO42" s="2">
        <f t="shared" si="30"/>
        <v>0</v>
      </c>
      <c r="BP42">
        <v>0</v>
      </c>
      <c r="BQ42">
        <v>0</v>
      </c>
      <c r="BR42" s="2">
        <f t="shared" si="31"/>
        <v>0</v>
      </c>
      <c r="BS42" s="2">
        <f t="shared" si="32"/>
        <v>0</v>
      </c>
      <c r="BT42">
        <v>2</v>
      </c>
      <c r="BU42">
        <v>2</v>
      </c>
      <c r="BV42" s="2">
        <f t="shared" si="33"/>
        <v>0</v>
      </c>
      <c r="BW42" s="2">
        <f t="shared" si="34"/>
        <v>0</v>
      </c>
      <c r="BX42">
        <v>4</v>
      </c>
      <c r="BY42">
        <v>2</v>
      </c>
      <c r="BZ42" s="2">
        <f t="shared" si="35"/>
        <v>0.5</v>
      </c>
      <c r="CA42" s="2">
        <f t="shared" si="36"/>
        <v>0.16129032258064516</v>
      </c>
      <c r="CB42">
        <v>0</v>
      </c>
      <c r="CC42">
        <v>0</v>
      </c>
      <c r="CD42" s="2">
        <f t="shared" si="37"/>
        <v>0</v>
      </c>
      <c r="CE42" s="2">
        <f t="shared" si="38"/>
        <v>0</v>
      </c>
      <c r="CF42">
        <v>0</v>
      </c>
      <c r="CG42">
        <v>0</v>
      </c>
      <c r="CH42" s="2">
        <f t="shared" si="39"/>
        <v>0</v>
      </c>
      <c r="CI42" s="2">
        <f t="shared" si="40"/>
        <v>0</v>
      </c>
      <c r="CJ42">
        <v>4</v>
      </c>
      <c r="CK42">
        <v>3</v>
      </c>
      <c r="CL42" s="2">
        <f t="shared" si="41"/>
        <v>0.25</v>
      </c>
      <c r="CM42" s="2">
        <f t="shared" si="42"/>
        <v>8.0645161290322578E-2</v>
      </c>
      <c r="CN42">
        <f t="shared" si="43"/>
        <v>23</v>
      </c>
      <c r="CO42">
        <f t="shared" si="44"/>
        <v>14</v>
      </c>
      <c r="CP42" s="2">
        <f t="shared" si="45"/>
        <v>0.10227272727272728</v>
      </c>
      <c r="CQ42" s="2">
        <f t="shared" si="46"/>
        <v>3.2991202346041054E-2</v>
      </c>
    </row>
    <row r="43" spans="1:95" x14ac:dyDescent="0.2">
      <c r="A43" t="s">
        <v>1</v>
      </c>
      <c r="B43" t="s">
        <v>27</v>
      </c>
      <c r="C43" s="1">
        <v>2.1</v>
      </c>
      <c r="D43">
        <v>0</v>
      </c>
      <c r="E43">
        <v>0</v>
      </c>
      <c r="F43" s="2">
        <f t="shared" si="47"/>
        <v>0</v>
      </c>
      <c r="G43" s="2">
        <f t="shared" si="48"/>
        <v>0</v>
      </c>
      <c r="H43">
        <v>0</v>
      </c>
      <c r="I43">
        <v>0</v>
      </c>
      <c r="J43" s="2">
        <f t="shared" si="1"/>
        <v>0</v>
      </c>
      <c r="K43" s="2">
        <f t="shared" si="2"/>
        <v>0</v>
      </c>
      <c r="L43">
        <v>2</v>
      </c>
      <c r="M43">
        <v>1</v>
      </c>
      <c r="N43" s="2">
        <f t="shared" si="3"/>
        <v>0.25</v>
      </c>
      <c r="O43" s="2">
        <f t="shared" si="4"/>
        <v>0.11904761904761904</v>
      </c>
      <c r="P43">
        <v>2</v>
      </c>
      <c r="Q43">
        <v>0</v>
      </c>
      <c r="R43" s="2">
        <f t="shared" si="5"/>
        <v>0.5</v>
      </c>
      <c r="S43" s="2">
        <f t="shared" si="6"/>
        <v>0.23809523809523808</v>
      </c>
      <c r="T43">
        <v>1</v>
      </c>
      <c r="U43">
        <v>0</v>
      </c>
      <c r="V43" s="2">
        <f t="shared" si="7"/>
        <v>0.25</v>
      </c>
      <c r="W43" s="2">
        <f t="shared" si="8"/>
        <v>0.11904761904761904</v>
      </c>
      <c r="X43">
        <v>3</v>
      </c>
      <c r="Y43">
        <v>0</v>
      </c>
      <c r="Z43" s="2">
        <f t="shared" si="9"/>
        <v>0.75</v>
      </c>
      <c r="AA43" s="2">
        <f t="shared" si="10"/>
        <v>0.35714285714285715</v>
      </c>
      <c r="AB43">
        <v>2</v>
      </c>
      <c r="AC43">
        <v>0</v>
      </c>
      <c r="AD43" s="2">
        <f t="shared" si="11"/>
        <v>0.5</v>
      </c>
      <c r="AE43" s="2">
        <f t="shared" si="12"/>
        <v>0.23809523809523808</v>
      </c>
      <c r="AF43">
        <v>3</v>
      </c>
      <c r="AG43">
        <v>0</v>
      </c>
      <c r="AH43" s="2">
        <f t="shared" si="13"/>
        <v>0.75</v>
      </c>
      <c r="AI43" s="2">
        <f t="shared" si="14"/>
        <v>0.35714285714285715</v>
      </c>
      <c r="AJ43">
        <v>4</v>
      </c>
      <c r="AK43">
        <v>1</v>
      </c>
      <c r="AL43" s="2">
        <f t="shared" si="15"/>
        <v>0.75</v>
      </c>
      <c r="AM43" s="2">
        <f t="shared" si="16"/>
        <v>0.35714285714285715</v>
      </c>
      <c r="AN43">
        <v>2</v>
      </c>
      <c r="AO43">
        <v>0</v>
      </c>
      <c r="AP43" s="2">
        <f t="shared" si="17"/>
        <v>0.5</v>
      </c>
      <c r="AQ43" s="2">
        <f t="shared" si="18"/>
        <v>0.23809523809523808</v>
      </c>
      <c r="AR43">
        <v>0</v>
      </c>
      <c r="AS43">
        <v>0</v>
      </c>
      <c r="AT43" s="2">
        <f t="shared" si="19"/>
        <v>0</v>
      </c>
      <c r="AU43" s="2">
        <f t="shared" si="20"/>
        <v>0</v>
      </c>
      <c r="AV43">
        <v>2</v>
      </c>
      <c r="AW43">
        <v>1</v>
      </c>
      <c r="AX43" s="2">
        <f t="shared" si="21"/>
        <v>0.25</v>
      </c>
      <c r="AY43" s="2">
        <f t="shared" si="22"/>
        <v>0.11904761904761904</v>
      </c>
      <c r="AZ43">
        <v>0</v>
      </c>
      <c r="BA43">
        <v>0</v>
      </c>
      <c r="BB43" s="2">
        <f t="shared" si="23"/>
        <v>0</v>
      </c>
      <c r="BC43" s="2">
        <f t="shared" si="24"/>
        <v>0</v>
      </c>
      <c r="BD43">
        <v>1</v>
      </c>
      <c r="BE43">
        <v>1</v>
      </c>
      <c r="BF43" s="2">
        <f t="shared" si="25"/>
        <v>0</v>
      </c>
      <c r="BG43" s="2">
        <f t="shared" si="26"/>
        <v>0</v>
      </c>
      <c r="BH43">
        <v>0</v>
      </c>
      <c r="BI43">
        <v>0</v>
      </c>
      <c r="BJ43" s="2">
        <f t="shared" si="27"/>
        <v>0</v>
      </c>
      <c r="BK43" s="2">
        <f t="shared" si="28"/>
        <v>0</v>
      </c>
      <c r="BL43">
        <v>1</v>
      </c>
      <c r="BM43">
        <v>1</v>
      </c>
      <c r="BN43" s="2">
        <f t="shared" si="29"/>
        <v>0</v>
      </c>
      <c r="BO43" s="2">
        <f t="shared" si="30"/>
        <v>0</v>
      </c>
      <c r="BP43">
        <v>4</v>
      </c>
      <c r="BQ43">
        <v>0</v>
      </c>
      <c r="BR43" s="2">
        <f t="shared" si="31"/>
        <v>1</v>
      </c>
      <c r="BS43" s="2">
        <f t="shared" si="32"/>
        <v>0.47619047619047616</v>
      </c>
      <c r="BT43">
        <v>3</v>
      </c>
      <c r="BU43">
        <v>0</v>
      </c>
      <c r="BV43" s="2">
        <f t="shared" si="33"/>
        <v>0.75</v>
      </c>
      <c r="BW43" s="2">
        <f t="shared" si="34"/>
        <v>0.35714285714285715</v>
      </c>
      <c r="BX43">
        <v>4</v>
      </c>
      <c r="BY43">
        <v>0</v>
      </c>
      <c r="BZ43" s="2">
        <f t="shared" si="35"/>
        <v>1</v>
      </c>
      <c r="CA43" s="2">
        <f t="shared" si="36"/>
        <v>0.47619047619047616</v>
      </c>
      <c r="CB43">
        <v>4</v>
      </c>
      <c r="CC43">
        <v>0</v>
      </c>
      <c r="CD43" s="2">
        <f t="shared" si="37"/>
        <v>1</v>
      </c>
      <c r="CE43" s="2">
        <f t="shared" si="38"/>
        <v>0.47619047619047616</v>
      </c>
      <c r="CF43">
        <v>0</v>
      </c>
      <c r="CG43">
        <v>0</v>
      </c>
      <c r="CH43" s="2">
        <f t="shared" si="39"/>
        <v>0</v>
      </c>
      <c r="CI43" s="2">
        <f t="shared" si="40"/>
        <v>0</v>
      </c>
      <c r="CJ43">
        <v>4</v>
      </c>
      <c r="CK43">
        <v>3</v>
      </c>
      <c r="CL43" s="2">
        <f t="shared" si="41"/>
        <v>0.25</v>
      </c>
      <c r="CM43" s="2">
        <f t="shared" si="42"/>
        <v>0.11904761904761904</v>
      </c>
      <c r="CN43">
        <f t="shared" si="43"/>
        <v>42</v>
      </c>
      <c r="CO43">
        <f t="shared" si="44"/>
        <v>8</v>
      </c>
      <c r="CP43" s="2">
        <f t="shared" si="45"/>
        <v>0.38636363636363635</v>
      </c>
      <c r="CQ43" s="2">
        <f t="shared" si="46"/>
        <v>0.18398268398268397</v>
      </c>
    </row>
    <row r="44" spans="1:95" x14ac:dyDescent="0.2">
      <c r="A44" t="s">
        <v>16</v>
      </c>
      <c r="B44" t="s">
        <v>27</v>
      </c>
      <c r="C44" s="1">
        <v>2.8</v>
      </c>
      <c r="D44">
        <v>1</v>
      </c>
      <c r="E44">
        <v>1</v>
      </c>
      <c r="F44" s="2">
        <f t="shared" si="47"/>
        <v>0</v>
      </c>
      <c r="G44" s="2">
        <f t="shared" si="48"/>
        <v>0</v>
      </c>
      <c r="H44">
        <v>1</v>
      </c>
      <c r="I44">
        <v>1</v>
      </c>
      <c r="J44" s="2">
        <f t="shared" si="1"/>
        <v>0</v>
      </c>
      <c r="K44" s="2">
        <f t="shared" si="2"/>
        <v>0</v>
      </c>
      <c r="L44">
        <v>0</v>
      </c>
      <c r="M44">
        <v>0</v>
      </c>
      <c r="N44" s="2">
        <f t="shared" si="3"/>
        <v>0</v>
      </c>
      <c r="O44" s="2">
        <f t="shared" si="4"/>
        <v>0</v>
      </c>
      <c r="P44">
        <v>1</v>
      </c>
      <c r="Q44">
        <v>1</v>
      </c>
      <c r="R44" s="2">
        <f t="shared" si="5"/>
        <v>0</v>
      </c>
      <c r="S44" s="2">
        <f t="shared" si="6"/>
        <v>0</v>
      </c>
      <c r="T44">
        <v>0</v>
      </c>
      <c r="U44">
        <v>0</v>
      </c>
      <c r="V44" s="2">
        <f t="shared" si="7"/>
        <v>0</v>
      </c>
      <c r="W44" s="2">
        <f t="shared" si="8"/>
        <v>0</v>
      </c>
      <c r="X44">
        <v>2</v>
      </c>
      <c r="Y44">
        <v>1</v>
      </c>
      <c r="Z44" s="2">
        <f t="shared" si="9"/>
        <v>0.25</v>
      </c>
      <c r="AA44" s="2">
        <f t="shared" si="10"/>
        <v>8.9285714285714288E-2</v>
      </c>
      <c r="AB44">
        <v>1</v>
      </c>
      <c r="AC44">
        <v>0</v>
      </c>
      <c r="AD44" s="2">
        <f t="shared" si="11"/>
        <v>0.25</v>
      </c>
      <c r="AE44" s="2">
        <f t="shared" si="12"/>
        <v>8.9285714285714288E-2</v>
      </c>
      <c r="AF44">
        <v>1</v>
      </c>
      <c r="AG44">
        <v>1</v>
      </c>
      <c r="AH44" s="2">
        <f t="shared" si="13"/>
        <v>0</v>
      </c>
      <c r="AI44" s="2">
        <f t="shared" si="14"/>
        <v>0</v>
      </c>
      <c r="AJ44">
        <v>0</v>
      </c>
      <c r="AK44">
        <v>0</v>
      </c>
      <c r="AL44" s="2">
        <f t="shared" si="15"/>
        <v>0</v>
      </c>
      <c r="AM44" s="2">
        <f t="shared" si="16"/>
        <v>0</v>
      </c>
      <c r="AN44">
        <v>0</v>
      </c>
      <c r="AO44">
        <v>0</v>
      </c>
      <c r="AP44" s="2">
        <f t="shared" si="17"/>
        <v>0</v>
      </c>
      <c r="AQ44" s="2">
        <f t="shared" si="18"/>
        <v>0</v>
      </c>
      <c r="AR44">
        <v>1</v>
      </c>
      <c r="AS44">
        <v>1</v>
      </c>
      <c r="AT44" s="2">
        <f t="shared" si="19"/>
        <v>0</v>
      </c>
      <c r="AU44" s="2">
        <f t="shared" si="20"/>
        <v>0</v>
      </c>
      <c r="AV44">
        <v>2</v>
      </c>
      <c r="AW44">
        <v>2</v>
      </c>
      <c r="AX44" s="2">
        <f t="shared" si="21"/>
        <v>0</v>
      </c>
      <c r="AY44" s="2">
        <f t="shared" si="22"/>
        <v>0</v>
      </c>
      <c r="AZ44">
        <v>0</v>
      </c>
      <c r="BA44">
        <v>0</v>
      </c>
      <c r="BB44" s="2">
        <f t="shared" si="23"/>
        <v>0</v>
      </c>
      <c r="BC44" s="2">
        <f t="shared" si="24"/>
        <v>0</v>
      </c>
      <c r="BD44">
        <v>1</v>
      </c>
      <c r="BE44">
        <v>1</v>
      </c>
      <c r="BF44" s="2">
        <f t="shared" si="25"/>
        <v>0</v>
      </c>
      <c r="BG44" s="2">
        <f t="shared" si="26"/>
        <v>0</v>
      </c>
      <c r="BH44">
        <v>1</v>
      </c>
      <c r="BI44">
        <v>1</v>
      </c>
      <c r="BJ44" s="2">
        <f t="shared" si="27"/>
        <v>0</v>
      </c>
      <c r="BK44" s="2">
        <f t="shared" si="28"/>
        <v>0</v>
      </c>
      <c r="BL44">
        <v>1</v>
      </c>
      <c r="BM44">
        <v>1</v>
      </c>
      <c r="BN44" s="2">
        <f t="shared" si="29"/>
        <v>0</v>
      </c>
      <c r="BO44" s="2">
        <f t="shared" si="30"/>
        <v>0</v>
      </c>
      <c r="BP44">
        <v>0</v>
      </c>
      <c r="BQ44">
        <v>0</v>
      </c>
      <c r="BR44" s="2">
        <f t="shared" si="31"/>
        <v>0</v>
      </c>
      <c r="BS44" s="2">
        <f t="shared" si="32"/>
        <v>0</v>
      </c>
      <c r="BT44">
        <v>0</v>
      </c>
      <c r="BU44">
        <v>0</v>
      </c>
      <c r="BV44" s="2">
        <f t="shared" si="33"/>
        <v>0</v>
      </c>
      <c r="BW44" s="2">
        <f t="shared" si="34"/>
        <v>0</v>
      </c>
      <c r="BX44">
        <v>0</v>
      </c>
      <c r="BY44">
        <v>0</v>
      </c>
      <c r="BZ44" s="2">
        <f t="shared" si="35"/>
        <v>0</v>
      </c>
      <c r="CA44" s="2">
        <f t="shared" si="36"/>
        <v>0</v>
      </c>
      <c r="CB44">
        <v>0</v>
      </c>
      <c r="CC44">
        <v>0</v>
      </c>
      <c r="CD44" s="2">
        <f t="shared" si="37"/>
        <v>0</v>
      </c>
      <c r="CE44" s="2">
        <f t="shared" si="38"/>
        <v>0</v>
      </c>
      <c r="CF44">
        <v>0</v>
      </c>
      <c r="CG44">
        <v>0</v>
      </c>
      <c r="CH44" s="2">
        <f t="shared" si="39"/>
        <v>0</v>
      </c>
      <c r="CI44" s="2">
        <f t="shared" si="40"/>
        <v>0</v>
      </c>
      <c r="CJ44">
        <v>0</v>
      </c>
      <c r="CK44">
        <v>0</v>
      </c>
      <c r="CL44" s="2">
        <f t="shared" si="41"/>
        <v>0</v>
      </c>
      <c r="CM44" s="2">
        <f t="shared" si="42"/>
        <v>0</v>
      </c>
      <c r="CN44">
        <f t="shared" si="43"/>
        <v>13</v>
      </c>
      <c r="CO44">
        <f t="shared" si="44"/>
        <v>11</v>
      </c>
      <c r="CP44" s="2">
        <f t="shared" si="45"/>
        <v>2.2727272727272728E-2</v>
      </c>
      <c r="CQ44" s="2">
        <f t="shared" si="46"/>
        <v>8.1168831168831179E-3</v>
      </c>
    </row>
    <row r="45" spans="1:95" x14ac:dyDescent="0.2">
      <c r="A45" t="s">
        <v>8</v>
      </c>
      <c r="B45" t="s">
        <v>27</v>
      </c>
      <c r="C45" s="4"/>
      <c r="D45">
        <v>0</v>
      </c>
      <c r="E45">
        <v>0</v>
      </c>
      <c r="F45" s="2">
        <f t="shared" si="47"/>
        <v>0</v>
      </c>
      <c r="G45" s="5" t="e">
        <f t="shared" si="48"/>
        <v>#DIV/0!</v>
      </c>
      <c r="H45">
        <v>1</v>
      </c>
      <c r="I45">
        <v>1</v>
      </c>
      <c r="J45" s="2">
        <f t="shared" si="1"/>
        <v>0</v>
      </c>
      <c r="K45" s="5" t="e">
        <f t="shared" si="2"/>
        <v>#DIV/0!</v>
      </c>
      <c r="L45">
        <v>1</v>
      </c>
      <c r="M45">
        <v>1</v>
      </c>
      <c r="N45" s="2">
        <f t="shared" si="3"/>
        <v>0</v>
      </c>
      <c r="O45" s="5" t="e">
        <f t="shared" si="4"/>
        <v>#DIV/0!</v>
      </c>
      <c r="P45">
        <v>0</v>
      </c>
      <c r="Q45">
        <v>0</v>
      </c>
      <c r="R45" s="2">
        <f t="shared" si="5"/>
        <v>0</v>
      </c>
      <c r="S45" s="5" t="e">
        <f t="shared" si="6"/>
        <v>#DIV/0!</v>
      </c>
      <c r="T45">
        <v>0</v>
      </c>
      <c r="U45">
        <v>0</v>
      </c>
      <c r="V45" s="2">
        <f t="shared" si="7"/>
        <v>0</v>
      </c>
      <c r="W45" s="5" t="e">
        <f t="shared" si="8"/>
        <v>#DIV/0!</v>
      </c>
      <c r="X45">
        <v>3</v>
      </c>
      <c r="Y45">
        <v>2</v>
      </c>
      <c r="Z45" s="2">
        <f t="shared" si="9"/>
        <v>0.25</v>
      </c>
      <c r="AA45" s="5" t="e">
        <f t="shared" si="10"/>
        <v>#DIV/0!</v>
      </c>
      <c r="AB45">
        <v>3</v>
      </c>
      <c r="AC45">
        <v>2</v>
      </c>
      <c r="AD45" s="2">
        <f t="shared" si="11"/>
        <v>0.25</v>
      </c>
      <c r="AE45" s="5" t="e">
        <f t="shared" si="12"/>
        <v>#DIV/0!</v>
      </c>
      <c r="AF45">
        <v>3</v>
      </c>
      <c r="AG45">
        <v>2</v>
      </c>
      <c r="AH45" s="2">
        <f t="shared" si="13"/>
        <v>0.25</v>
      </c>
      <c r="AI45" s="5" t="e">
        <f t="shared" si="14"/>
        <v>#DIV/0!</v>
      </c>
      <c r="AJ45">
        <v>1</v>
      </c>
      <c r="AK45">
        <v>1</v>
      </c>
      <c r="AL45" s="2">
        <f t="shared" si="15"/>
        <v>0</v>
      </c>
      <c r="AM45" s="5" t="e">
        <f t="shared" si="16"/>
        <v>#DIV/0!</v>
      </c>
      <c r="AN45">
        <v>0</v>
      </c>
      <c r="AO45">
        <v>0</v>
      </c>
      <c r="AP45" s="2">
        <f t="shared" si="17"/>
        <v>0</v>
      </c>
      <c r="AQ45" s="5" t="e">
        <f t="shared" si="18"/>
        <v>#DIV/0!</v>
      </c>
      <c r="AR45">
        <v>1</v>
      </c>
      <c r="AS45">
        <v>1</v>
      </c>
      <c r="AT45" s="2">
        <f t="shared" si="19"/>
        <v>0</v>
      </c>
      <c r="AU45" s="5" t="e">
        <f t="shared" si="20"/>
        <v>#DIV/0!</v>
      </c>
      <c r="AV45">
        <v>2</v>
      </c>
      <c r="AW45">
        <v>2</v>
      </c>
      <c r="AX45" s="2">
        <f t="shared" si="21"/>
        <v>0</v>
      </c>
      <c r="AY45" s="5" t="e">
        <f t="shared" si="22"/>
        <v>#DIV/0!</v>
      </c>
      <c r="AZ45">
        <v>0</v>
      </c>
      <c r="BA45">
        <v>0</v>
      </c>
      <c r="BB45" s="2">
        <f t="shared" si="23"/>
        <v>0</v>
      </c>
      <c r="BC45" s="5" t="e">
        <f t="shared" si="24"/>
        <v>#DIV/0!</v>
      </c>
      <c r="BD45">
        <v>3</v>
      </c>
      <c r="BE45">
        <v>3</v>
      </c>
      <c r="BF45" s="2">
        <f t="shared" si="25"/>
        <v>0</v>
      </c>
      <c r="BG45" s="5" t="e">
        <f t="shared" si="26"/>
        <v>#DIV/0!</v>
      </c>
      <c r="BH45">
        <v>1</v>
      </c>
      <c r="BI45">
        <v>1</v>
      </c>
      <c r="BJ45" s="2">
        <f t="shared" si="27"/>
        <v>0</v>
      </c>
      <c r="BK45" s="5" t="e">
        <f t="shared" si="28"/>
        <v>#DIV/0!</v>
      </c>
      <c r="BL45">
        <v>1</v>
      </c>
      <c r="BM45">
        <v>1</v>
      </c>
      <c r="BN45" s="2">
        <f t="shared" si="29"/>
        <v>0</v>
      </c>
      <c r="BO45" s="5" t="e">
        <f t="shared" si="30"/>
        <v>#DIV/0!</v>
      </c>
      <c r="BP45">
        <v>0</v>
      </c>
      <c r="BQ45">
        <v>0</v>
      </c>
      <c r="BR45" s="2">
        <f t="shared" si="31"/>
        <v>0</v>
      </c>
      <c r="BS45" s="5" t="e">
        <f t="shared" si="32"/>
        <v>#DIV/0!</v>
      </c>
      <c r="BT45">
        <v>0</v>
      </c>
      <c r="BU45">
        <v>0</v>
      </c>
      <c r="BV45" s="2">
        <f t="shared" si="33"/>
        <v>0</v>
      </c>
      <c r="BW45" s="5" t="e">
        <f t="shared" si="34"/>
        <v>#DIV/0!</v>
      </c>
      <c r="BX45">
        <v>0</v>
      </c>
      <c r="BY45">
        <v>0</v>
      </c>
      <c r="BZ45" s="2">
        <f t="shared" si="35"/>
        <v>0</v>
      </c>
      <c r="CA45" s="5" t="e">
        <f t="shared" si="36"/>
        <v>#DIV/0!</v>
      </c>
      <c r="CB45">
        <v>0</v>
      </c>
      <c r="CC45">
        <v>0</v>
      </c>
      <c r="CD45" s="2">
        <f t="shared" si="37"/>
        <v>0</v>
      </c>
      <c r="CE45" s="5" t="e">
        <f t="shared" si="38"/>
        <v>#DIV/0!</v>
      </c>
      <c r="CF45">
        <v>0</v>
      </c>
      <c r="CG45">
        <v>0</v>
      </c>
      <c r="CH45" s="2">
        <f t="shared" si="39"/>
        <v>0</v>
      </c>
      <c r="CI45" s="5" t="e">
        <f t="shared" si="40"/>
        <v>#DIV/0!</v>
      </c>
      <c r="CJ45">
        <v>4</v>
      </c>
      <c r="CK45">
        <v>2</v>
      </c>
      <c r="CL45" s="2">
        <f t="shared" si="41"/>
        <v>0.5</v>
      </c>
      <c r="CM45" s="5" t="e">
        <f t="shared" si="42"/>
        <v>#DIV/0!</v>
      </c>
      <c r="CN45">
        <f t="shared" si="43"/>
        <v>24</v>
      </c>
      <c r="CO45">
        <f t="shared" si="44"/>
        <v>19</v>
      </c>
      <c r="CP45" s="2">
        <f t="shared" si="45"/>
        <v>5.6818181818181816E-2</v>
      </c>
      <c r="CQ45" s="5" t="e">
        <f t="shared" si="46"/>
        <v>#DIV/0!</v>
      </c>
    </row>
    <row r="46" spans="1:95" x14ac:dyDescent="0.2">
      <c r="A46" t="s">
        <v>13</v>
      </c>
      <c r="B46" t="s">
        <v>27</v>
      </c>
      <c r="C46" s="1">
        <v>1.9</v>
      </c>
      <c r="D46">
        <v>1</v>
      </c>
      <c r="E46">
        <v>1</v>
      </c>
      <c r="F46" s="2">
        <f t="shared" si="47"/>
        <v>0</v>
      </c>
      <c r="G46" s="2">
        <f t="shared" si="48"/>
        <v>0</v>
      </c>
      <c r="H46">
        <v>2</v>
      </c>
      <c r="I46">
        <v>2</v>
      </c>
      <c r="J46" s="2">
        <f t="shared" si="1"/>
        <v>0</v>
      </c>
      <c r="K46" s="2">
        <f t="shared" si="2"/>
        <v>0</v>
      </c>
      <c r="L46">
        <v>4</v>
      </c>
      <c r="M46">
        <v>4</v>
      </c>
      <c r="N46" s="2">
        <f t="shared" si="3"/>
        <v>0</v>
      </c>
      <c r="O46" s="2">
        <f t="shared" si="4"/>
        <v>0</v>
      </c>
      <c r="P46">
        <v>2</v>
      </c>
      <c r="Q46">
        <v>2</v>
      </c>
      <c r="R46" s="2">
        <f t="shared" si="5"/>
        <v>0</v>
      </c>
      <c r="S46" s="2">
        <f t="shared" si="6"/>
        <v>0</v>
      </c>
      <c r="T46">
        <v>2</v>
      </c>
      <c r="U46">
        <v>2</v>
      </c>
      <c r="V46" s="2">
        <f t="shared" si="7"/>
        <v>0</v>
      </c>
      <c r="W46" s="2">
        <f t="shared" si="8"/>
        <v>0</v>
      </c>
      <c r="X46">
        <v>2</v>
      </c>
      <c r="Y46">
        <v>2</v>
      </c>
      <c r="Z46" s="2">
        <f t="shared" si="9"/>
        <v>0</v>
      </c>
      <c r="AA46" s="2">
        <f t="shared" si="10"/>
        <v>0</v>
      </c>
      <c r="AB46">
        <v>3</v>
      </c>
      <c r="AC46">
        <v>1</v>
      </c>
      <c r="AD46" s="2">
        <f t="shared" si="11"/>
        <v>0.5</v>
      </c>
      <c r="AE46" s="2">
        <f t="shared" si="12"/>
        <v>0.26315789473684209</v>
      </c>
      <c r="AF46">
        <v>1</v>
      </c>
      <c r="AG46">
        <v>1</v>
      </c>
      <c r="AH46" s="2">
        <f t="shared" si="13"/>
        <v>0</v>
      </c>
      <c r="AI46" s="2">
        <f t="shared" si="14"/>
        <v>0</v>
      </c>
      <c r="AJ46">
        <v>1</v>
      </c>
      <c r="AK46">
        <v>1</v>
      </c>
      <c r="AL46" s="2">
        <f t="shared" si="15"/>
        <v>0</v>
      </c>
      <c r="AM46" s="2">
        <f t="shared" si="16"/>
        <v>0</v>
      </c>
      <c r="AN46">
        <v>1</v>
      </c>
      <c r="AO46">
        <v>1</v>
      </c>
      <c r="AP46" s="2">
        <f t="shared" si="17"/>
        <v>0</v>
      </c>
      <c r="AQ46" s="2">
        <f t="shared" si="18"/>
        <v>0</v>
      </c>
      <c r="AR46">
        <v>3</v>
      </c>
      <c r="AS46">
        <v>3</v>
      </c>
      <c r="AT46" s="2">
        <f t="shared" si="19"/>
        <v>0</v>
      </c>
      <c r="AU46" s="2">
        <f t="shared" si="20"/>
        <v>0</v>
      </c>
      <c r="AV46">
        <v>3</v>
      </c>
      <c r="AW46">
        <v>3</v>
      </c>
      <c r="AX46" s="2">
        <f t="shared" si="21"/>
        <v>0</v>
      </c>
      <c r="AY46" s="2">
        <f t="shared" si="22"/>
        <v>0</v>
      </c>
      <c r="AZ46">
        <v>0</v>
      </c>
      <c r="BA46">
        <v>0</v>
      </c>
      <c r="BB46" s="2">
        <f t="shared" si="23"/>
        <v>0</v>
      </c>
      <c r="BC46" s="2">
        <f t="shared" si="24"/>
        <v>0</v>
      </c>
      <c r="BD46">
        <v>4</v>
      </c>
      <c r="BE46">
        <v>4</v>
      </c>
      <c r="BF46" s="2">
        <f t="shared" si="25"/>
        <v>0</v>
      </c>
      <c r="BG46" s="2">
        <f t="shared" si="26"/>
        <v>0</v>
      </c>
      <c r="BH46">
        <v>3</v>
      </c>
      <c r="BI46">
        <v>2</v>
      </c>
      <c r="BJ46" s="2">
        <f t="shared" si="27"/>
        <v>0.25</v>
      </c>
      <c r="BK46" s="2">
        <f t="shared" si="28"/>
        <v>0.13157894736842105</v>
      </c>
      <c r="BL46">
        <v>2</v>
      </c>
      <c r="BM46">
        <v>2</v>
      </c>
      <c r="BN46" s="2">
        <f t="shared" si="29"/>
        <v>0</v>
      </c>
      <c r="BO46" s="2">
        <f t="shared" si="30"/>
        <v>0</v>
      </c>
      <c r="BP46">
        <v>0</v>
      </c>
      <c r="BQ46">
        <v>0</v>
      </c>
      <c r="BR46" s="2">
        <f t="shared" si="31"/>
        <v>0</v>
      </c>
      <c r="BS46" s="2">
        <f t="shared" si="32"/>
        <v>0</v>
      </c>
      <c r="BT46">
        <v>0</v>
      </c>
      <c r="BU46">
        <v>0</v>
      </c>
      <c r="BV46" s="2">
        <f t="shared" si="33"/>
        <v>0</v>
      </c>
      <c r="BW46" s="2">
        <f t="shared" si="34"/>
        <v>0</v>
      </c>
      <c r="BX46">
        <v>2</v>
      </c>
      <c r="BY46">
        <v>0</v>
      </c>
      <c r="BZ46" s="2">
        <f t="shared" si="35"/>
        <v>0.5</v>
      </c>
      <c r="CA46" s="2">
        <f t="shared" si="36"/>
        <v>0.26315789473684209</v>
      </c>
      <c r="CB46">
        <v>0</v>
      </c>
      <c r="CC46">
        <v>0</v>
      </c>
      <c r="CD46" s="2">
        <f t="shared" si="37"/>
        <v>0</v>
      </c>
      <c r="CE46" s="2">
        <f t="shared" si="38"/>
        <v>0</v>
      </c>
      <c r="CF46">
        <v>0</v>
      </c>
      <c r="CG46">
        <v>0</v>
      </c>
      <c r="CH46" s="2">
        <f t="shared" si="39"/>
        <v>0</v>
      </c>
      <c r="CI46" s="2">
        <f t="shared" si="40"/>
        <v>0</v>
      </c>
      <c r="CJ46">
        <v>2</v>
      </c>
      <c r="CK46">
        <v>0</v>
      </c>
      <c r="CL46" s="2">
        <f t="shared" si="41"/>
        <v>0.5</v>
      </c>
      <c r="CM46" s="2">
        <f t="shared" si="42"/>
        <v>0.26315789473684209</v>
      </c>
      <c r="CN46">
        <f t="shared" si="43"/>
        <v>38</v>
      </c>
      <c r="CO46">
        <f t="shared" si="44"/>
        <v>31</v>
      </c>
      <c r="CP46" s="2">
        <f t="shared" si="45"/>
        <v>7.9545454545454544E-2</v>
      </c>
      <c r="CQ46" s="2">
        <f t="shared" si="46"/>
        <v>4.1866028708133975E-2</v>
      </c>
    </row>
    <row r="47" spans="1:95" x14ac:dyDescent="0.2">
      <c r="A47" t="s">
        <v>20</v>
      </c>
      <c r="B47" t="s">
        <v>27</v>
      </c>
      <c r="C47" s="1">
        <v>2.2999999999999998</v>
      </c>
      <c r="D47">
        <v>2</v>
      </c>
      <c r="E47">
        <v>2</v>
      </c>
      <c r="F47" s="2">
        <f t="shared" si="47"/>
        <v>0</v>
      </c>
      <c r="G47" s="2">
        <f t="shared" si="48"/>
        <v>0</v>
      </c>
      <c r="H47">
        <v>3</v>
      </c>
      <c r="I47">
        <v>3</v>
      </c>
      <c r="J47" s="2">
        <f t="shared" si="1"/>
        <v>0</v>
      </c>
      <c r="K47" s="2">
        <f t="shared" si="2"/>
        <v>0</v>
      </c>
      <c r="L47">
        <v>1</v>
      </c>
      <c r="M47">
        <v>0</v>
      </c>
      <c r="N47" s="2">
        <f t="shared" si="3"/>
        <v>0.25</v>
      </c>
      <c r="O47" s="2">
        <f t="shared" si="4"/>
        <v>0.10869565217391305</v>
      </c>
      <c r="P47">
        <v>2</v>
      </c>
      <c r="Q47">
        <v>1</v>
      </c>
      <c r="R47" s="2">
        <f t="shared" si="5"/>
        <v>0.25</v>
      </c>
      <c r="S47" s="2">
        <f t="shared" si="6"/>
        <v>0.10869565217391305</v>
      </c>
      <c r="T47">
        <v>1</v>
      </c>
      <c r="U47">
        <v>1</v>
      </c>
      <c r="V47" s="2">
        <f t="shared" si="7"/>
        <v>0</v>
      </c>
      <c r="W47" s="2">
        <f t="shared" si="8"/>
        <v>0</v>
      </c>
      <c r="X47">
        <v>3</v>
      </c>
      <c r="Y47">
        <v>3</v>
      </c>
      <c r="Z47" s="2">
        <f t="shared" si="9"/>
        <v>0</v>
      </c>
      <c r="AA47" s="2">
        <f t="shared" si="10"/>
        <v>0</v>
      </c>
      <c r="AB47">
        <v>2</v>
      </c>
      <c r="AC47">
        <v>2</v>
      </c>
      <c r="AD47" s="2">
        <f t="shared" si="11"/>
        <v>0</v>
      </c>
      <c r="AE47" s="2">
        <f t="shared" si="12"/>
        <v>0</v>
      </c>
      <c r="AF47">
        <v>1</v>
      </c>
      <c r="AG47">
        <v>1</v>
      </c>
      <c r="AH47" s="2">
        <f t="shared" si="13"/>
        <v>0</v>
      </c>
      <c r="AI47" s="2">
        <f t="shared" si="14"/>
        <v>0</v>
      </c>
      <c r="AJ47">
        <v>1</v>
      </c>
      <c r="AK47">
        <v>1</v>
      </c>
      <c r="AL47" s="2">
        <f t="shared" si="15"/>
        <v>0</v>
      </c>
      <c r="AM47" s="2">
        <f t="shared" si="16"/>
        <v>0</v>
      </c>
      <c r="AN47">
        <v>0</v>
      </c>
      <c r="AO47">
        <v>0</v>
      </c>
      <c r="AP47" s="2">
        <f t="shared" si="17"/>
        <v>0</v>
      </c>
      <c r="AQ47" s="2">
        <f t="shared" si="18"/>
        <v>0</v>
      </c>
      <c r="AR47">
        <v>2</v>
      </c>
      <c r="AS47">
        <v>2</v>
      </c>
      <c r="AT47" s="2">
        <f t="shared" si="19"/>
        <v>0</v>
      </c>
      <c r="AU47" s="2">
        <f t="shared" si="20"/>
        <v>0</v>
      </c>
      <c r="AV47">
        <v>1</v>
      </c>
      <c r="AW47">
        <v>1</v>
      </c>
      <c r="AX47" s="2">
        <f t="shared" si="21"/>
        <v>0</v>
      </c>
      <c r="AY47" s="2">
        <f t="shared" si="22"/>
        <v>0</v>
      </c>
      <c r="AZ47">
        <v>0</v>
      </c>
      <c r="BA47">
        <v>0</v>
      </c>
      <c r="BB47" s="2">
        <f t="shared" si="23"/>
        <v>0</v>
      </c>
      <c r="BC47" s="2">
        <f t="shared" si="24"/>
        <v>0</v>
      </c>
      <c r="BD47">
        <v>2</v>
      </c>
      <c r="BE47">
        <v>2</v>
      </c>
      <c r="BF47" s="2">
        <f t="shared" si="25"/>
        <v>0</v>
      </c>
      <c r="BG47" s="2">
        <f t="shared" si="26"/>
        <v>0</v>
      </c>
      <c r="BH47">
        <v>0</v>
      </c>
      <c r="BI47">
        <v>0</v>
      </c>
      <c r="BJ47" s="2">
        <f t="shared" si="27"/>
        <v>0</v>
      </c>
      <c r="BK47" s="2">
        <f t="shared" si="28"/>
        <v>0</v>
      </c>
      <c r="BL47">
        <v>3</v>
      </c>
      <c r="BM47">
        <v>3</v>
      </c>
      <c r="BN47" s="2">
        <f t="shared" si="29"/>
        <v>0</v>
      </c>
      <c r="BO47" s="2">
        <f t="shared" si="30"/>
        <v>0</v>
      </c>
      <c r="BP47">
        <v>0</v>
      </c>
      <c r="BQ47">
        <v>0</v>
      </c>
      <c r="BR47" s="2">
        <f t="shared" si="31"/>
        <v>0</v>
      </c>
      <c r="BS47" s="2">
        <f t="shared" si="32"/>
        <v>0</v>
      </c>
      <c r="BT47">
        <v>0</v>
      </c>
      <c r="BU47">
        <v>0</v>
      </c>
      <c r="BV47" s="2">
        <f t="shared" si="33"/>
        <v>0</v>
      </c>
      <c r="BW47" s="2">
        <f t="shared" si="34"/>
        <v>0</v>
      </c>
      <c r="BX47">
        <v>0</v>
      </c>
      <c r="BY47">
        <v>0</v>
      </c>
      <c r="BZ47" s="2">
        <f t="shared" si="35"/>
        <v>0</v>
      </c>
      <c r="CA47" s="2">
        <f t="shared" si="36"/>
        <v>0</v>
      </c>
      <c r="CB47">
        <v>0</v>
      </c>
      <c r="CC47">
        <v>0</v>
      </c>
      <c r="CD47" s="2">
        <f t="shared" si="37"/>
        <v>0</v>
      </c>
      <c r="CE47" s="2">
        <f t="shared" si="38"/>
        <v>0</v>
      </c>
      <c r="CF47">
        <v>0</v>
      </c>
      <c r="CG47">
        <v>0</v>
      </c>
      <c r="CH47" s="2">
        <f t="shared" si="39"/>
        <v>0</v>
      </c>
      <c r="CI47" s="2">
        <f t="shared" si="40"/>
        <v>0</v>
      </c>
      <c r="CJ47">
        <v>4</v>
      </c>
      <c r="CK47">
        <v>4</v>
      </c>
      <c r="CL47" s="2">
        <f t="shared" si="41"/>
        <v>0</v>
      </c>
      <c r="CM47" s="2">
        <f t="shared" si="42"/>
        <v>0</v>
      </c>
      <c r="CN47">
        <f t="shared" si="43"/>
        <v>28</v>
      </c>
      <c r="CO47">
        <f t="shared" si="44"/>
        <v>26</v>
      </c>
      <c r="CP47" s="2">
        <f t="shared" si="45"/>
        <v>2.2727272727272728E-2</v>
      </c>
      <c r="CQ47" s="2">
        <f t="shared" si="46"/>
        <v>9.881422924901186E-3</v>
      </c>
    </row>
    <row r="48" spans="1:95" x14ac:dyDescent="0.2">
      <c r="A48" t="s">
        <v>5</v>
      </c>
      <c r="B48" t="s">
        <v>27</v>
      </c>
      <c r="C48" s="1">
        <v>3.5</v>
      </c>
      <c r="D48">
        <v>0</v>
      </c>
      <c r="E48">
        <v>0</v>
      </c>
      <c r="F48" s="2">
        <f t="shared" si="47"/>
        <v>0</v>
      </c>
      <c r="G48" s="2">
        <f t="shared" si="48"/>
        <v>0</v>
      </c>
      <c r="H48">
        <v>1</v>
      </c>
      <c r="I48">
        <v>1</v>
      </c>
      <c r="J48" s="2">
        <f t="shared" si="1"/>
        <v>0</v>
      </c>
      <c r="K48" s="2">
        <f t="shared" si="2"/>
        <v>0</v>
      </c>
      <c r="L48">
        <v>0</v>
      </c>
      <c r="M48">
        <v>0</v>
      </c>
      <c r="N48" s="2">
        <f t="shared" si="3"/>
        <v>0</v>
      </c>
      <c r="O48" s="2">
        <f t="shared" si="4"/>
        <v>0</v>
      </c>
      <c r="P48">
        <v>1</v>
      </c>
      <c r="Q48">
        <v>1</v>
      </c>
      <c r="R48" s="2">
        <f t="shared" si="5"/>
        <v>0</v>
      </c>
      <c r="S48" s="2">
        <f t="shared" si="6"/>
        <v>0</v>
      </c>
      <c r="T48">
        <v>0</v>
      </c>
      <c r="U48">
        <v>0</v>
      </c>
      <c r="V48" s="2">
        <f t="shared" si="7"/>
        <v>0</v>
      </c>
      <c r="W48" s="2">
        <f t="shared" si="8"/>
        <v>0</v>
      </c>
      <c r="X48">
        <v>1</v>
      </c>
      <c r="Y48">
        <v>0</v>
      </c>
      <c r="Z48" s="2">
        <f t="shared" si="9"/>
        <v>0.25</v>
      </c>
      <c r="AA48" s="2">
        <f t="shared" si="10"/>
        <v>7.1428571428571425E-2</v>
      </c>
      <c r="AB48">
        <v>2</v>
      </c>
      <c r="AC48">
        <v>1</v>
      </c>
      <c r="AD48" s="2">
        <f t="shared" si="11"/>
        <v>0.25</v>
      </c>
      <c r="AE48" s="2">
        <f t="shared" si="12"/>
        <v>7.1428571428571425E-2</v>
      </c>
      <c r="AF48">
        <v>1</v>
      </c>
      <c r="AG48">
        <v>0</v>
      </c>
      <c r="AH48" s="2">
        <f t="shared" si="13"/>
        <v>0.25</v>
      </c>
      <c r="AI48" s="2">
        <f t="shared" si="14"/>
        <v>7.1428571428571425E-2</v>
      </c>
      <c r="AJ48">
        <v>0</v>
      </c>
      <c r="AK48">
        <v>0</v>
      </c>
      <c r="AL48" s="2">
        <f t="shared" si="15"/>
        <v>0</v>
      </c>
      <c r="AM48" s="2">
        <f t="shared" si="16"/>
        <v>0</v>
      </c>
      <c r="AN48">
        <v>0</v>
      </c>
      <c r="AO48">
        <v>0</v>
      </c>
      <c r="AP48" s="2">
        <f t="shared" si="17"/>
        <v>0</v>
      </c>
      <c r="AQ48" s="2">
        <f t="shared" si="18"/>
        <v>0</v>
      </c>
      <c r="AR48">
        <v>0</v>
      </c>
      <c r="AS48">
        <v>0</v>
      </c>
      <c r="AT48" s="2">
        <f t="shared" si="19"/>
        <v>0</v>
      </c>
      <c r="AU48" s="2">
        <f t="shared" si="20"/>
        <v>0</v>
      </c>
      <c r="AV48">
        <v>0</v>
      </c>
      <c r="AW48">
        <v>0</v>
      </c>
      <c r="AX48" s="2">
        <f t="shared" si="21"/>
        <v>0</v>
      </c>
      <c r="AY48" s="2">
        <f t="shared" si="22"/>
        <v>0</v>
      </c>
      <c r="AZ48">
        <v>0</v>
      </c>
      <c r="BA48">
        <v>0</v>
      </c>
      <c r="BB48" s="2">
        <f t="shared" si="23"/>
        <v>0</v>
      </c>
      <c r="BC48" s="2">
        <f t="shared" si="24"/>
        <v>0</v>
      </c>
      <c r="BD48">
        <v>0</v>
      </c>
      <c r="BE48">
        <v>0</v>
      </c>
      <c r="BF48" s="2">
        <f t="shared" si="25"/>
        <v>0</v>
      </c>
      <c r="BG48" s="2">
        <f t="shared" si="26"/>
        <v>0</v>
      </c>
      <c r="BH48">
        <v>0</v>
      </c>
      <c r="BI48">
        <v>0</v>
      </c>
      <c r="BJ48" s="2">
        <f t="shared" si="27"/>
        <v>0</v>
      </c>
      <c r="BK48" s="2">
        <f t="shared" si="28"/>
        <v>0</v>
      </c>
      <c r="BL48">
        <v>0</v>
      </c>
      <c r="BM48">
        <v>0</v>
      </c>
      <c r="BN48" s="2">
        <f t="shared" si="29"/>
        <v>0</v>
      </c>
      <c r="BO48" s="2">
        <f t="shared" si="30"/>
        <v>0</v>
      </c>
      <c r="BP48">
        <v>3</v>
      </c>
      <c r="BQ48">
        <v>1</v>
      </c>
      <c r="BR48" s="2">
        <f t="shared" si="31"/>
        <v>0.5</v>
      </c>
      <c r="BS48" s="2">
        <f t="shared" si="32"/>
        <v>0.14285714285714285</v>
      </c>
      <c r="BT48">
        <v>0</v>
      </c>
      <c r="BU48">
        <v>0</v>
      </c>
      <c r="BV48" s="2">
        <f t="shared" si="33"/>
        <v>0</v>
      </c>
      <c r="BW48" s="2">
        <f t="shared" si="34"/>
        <v>0</v>
      </c>
      <c r="BX48">
        <v>2</v>
      </c>
      <c r="BY48">
        <v>2</v>
      </c>
      <c r="BZ48" s="2">
        <f t="shared" si="35"/>
        <v>0</v>
      </c>
      <c r="CA48" s="2">
        <f t="shared" si="36"/>
        <v>0</v>
      </c>
      <c r="CB48">
        <v>2</v>
      </c>
      <c r="CC48">
        <v>2</v>
      </c>
      <c r="CD48" s="2">
        <f t="shared" si="37"/>
        <v>0</v>
      </c>
      <c r="CE48" s="2">
        <f t="shared" si="38"/>
        <v>0</v>
      </c>
      <c r="CF48">
        <v>0</v>
      </c>
      <c r="CG48">
        <v>0</v>
      </c>
      <c r="CH48" s="2">
        <f t="shared" si="39"/>
        <v>0</v>
      </c>
      <c r="CI48" s="2">
        <f t="shared" si="40"/>
        <v>0</v>
      </c>
      <c r="CJ48">
        <v>4</v>
      </c>
      <c r="CK48">
        <v>2</v>
      </c>
      <c r="CL48" s="2">
        <f t="shared" si="41"/>
        <v>0.5</v>
      </c>
      <c r="CM48" s="2">
        <f t="shared" si="42"/>
        <v>0.14285714285714285</v>
      </c>
      <c r="CN48">
        <f t="shared" si="43"/>
        <v>17</v>
      </c>
      <c r="CO48">
        <f t="shared" si="44"/>
        <v>10</v>
      </c>
      <c r="CP48" s="2">
        <f t="shared" si="45"/>
        <v>7.9545454545454544E-2</v>
      </c>
      <c r="CQ48" s="2">
        <f t="shared" si="46"/>
        <v>2.2727272727272728E-2</v>
      </c>
    </row>
    <row r="49" spans="1:95" x14ac:dyDescent="0.2">
      <c r="A49" t="s">
        <v>19</v>
      </c>
      <c r="B49" t="s">
        <v>27</v>
      </c>
      <c r="C49" s="1">
        <v>2.7</v>
      </c>
      <c r="D49">
        <v>2</v>
      </c>
      <c r="E49">
        <v>2</v>
      </c>
      <c r="F49" s="2">
        <f t="shared" si="47"/>
        <v>0</v>
      </c>
      <c r="G49" s="2">
        <f t="shared" si="48"/>
        <v>0</v>
      </c>
      <c r="H49">
        <v>2</v>
      </c>
      <c r="I49">
        <v>2</v>
      </c>
      <c r="J49" s="2">
        <f t="shared" si="1"/>
        <v>0</v>
      </c>
      <c r="K49" s="2">
        <f t="shared" si="2"/>
        <v>0</v>
      </c>
      <c r="L49">
        <v>4</v>
      </c>
      <c r="M49">
        <v>3</v>
      </c>
      <c r="N49" s="2">
        <f t="shared" si="3"/>
        <v>0.25</v>
      </c>
      <c r="O49" s="2">
        <f t="shared" si="4"/>
        <v>9.2592592592592587E-2</v>
      </c>
      <c r="P49">
        <v>1</v>
      </c>
      <c r="Q49">
        <v>0</v>
      </c>
      <c r="R49" s="2">
        <f t="shared" si="5"/>
        <v>0.25</v>
      </c>
      <c r="S49" s="2">
        <f t="shared" si="6"/>
        <v>9.2592592592592587E-2</v>
      </c>
      <c r="T49">
        <v>1</v>
      </c>
      <c r="U49">
        <v>0</v>
      </c>
      <c r="V49" s="2">
        <f t="shared" si="7"/>
        <v>0.25</v>
      </c>
      <c r="W49" s="2">
        <f t="shared" si="8"/>
        <v>9.2592592592592587E-2</v>
      </c>
      <c r="X49">
        <v>2</v>
      </c>
      <c r="Y49">
        <v>1</v>
      </c>
      <c r="Z49" s="2">
        <f t="shared" si="9"/>
        <v>0.25</v>
      </c>
      <c r="AA49" s="2">
        <f t="shared" si="10"/>
        <v>9.2592592592592587E-2</v>
      </c>
      <c r="AB49">
        <v>2</v>
      </c>
      <c r="AC49">
        <v>1</v>
      </c>
      <c r="AD49" s="2">
        <f t="shared" si="11"/>
        <v>0.25</v>
      </c>
      <c r="AE49" s="2">
        <f t="shared" si="12"/>
        <v>9.2592592592592587E-2</v>
      </c>
      <c r="AF49">
        <v>4</v>
      </c>
      <c r="AG49">
        <v>4</v>
      </c>
      <c r="AH49" s="2">
        <f t="shared" si="13"/>
        <v>0</v>
      </c>
      <c r="AI49" s="2">
        <f t="shared" si="14"/>
        <v>0</v>
      </c>
      <c r="AJ49">
        <v>2</v>
      </c>
      <c r="AK49">
        <v>3</v>
      </c>
      <c r="AL49" s="2">
        <f t="shared" si="15"/>
        <v>-0.25</v>
      </c>
      <c r="AM49" s="2">
        <f t="shared" si="16"/>
        <v>-9.2592592592592587E-2</v>
      </c>
      <c r="AN49">
        <v>2</v>
      </c>
      <c r="AO49">
        <v>1</v>
      </c>
      <c r="AP49" s="2">
        <f t="shared" si="17"/>
        <v>0.25</v>
      </c>
      <c r="AQ49" s="2">
        <f t="shared" si="18"/>
        <v>9.2592592592592587E-2</v>
      </c>
      <c r="AR49">
        <v>2</v>
      </c>
      <c r="AS49">
        <v>1</v>
      </c>
      <c r="AT49" s="2">
        <f t="shared" si="19"/>
        <v>0.25</v>
      </c>
      <c r="AU49" s="2">
        <f t="shared" si="20"/>
        <v>9.2592592592592587E-2</v>
      </c>
      <c r="AV49">
        <v>2</v>
      </c>
      <c r="AW49">
        <v>1</v>
      </c>
      <c r="AX49" s="2">
        <f t="shared" si="21"/>
        <v>0.25</v>
      </c>
      <c r="AY49" s="2">
        <f t="shared" si="22"/>
        <v>9.2592592592592587E-2</v>
      </c>
      <c r="AZ49">
        <v>0</v>
      </c>
      <c r="BA49">
        <v>0</v>
      </c>
      <c r="BB49" s="2">
        <f t="shared" si="23"/>
        <v>0</v>
      </c>
      <c r="BC49" s="2">
        <f t="shared" si="24"/>
        <v>0</v>
      </c>
      <c r="BD49">
        <v>3</v>
      </c>
      <c r="BE49">
        <v>3</v>
      </c>
      <c r="BF49" s="2">
        <f t="shared" si="25"/>
        <v>0</v>
      </c>
      <c r="BG49" s="2">
        <f t="shared" si="26"/>
        <v>0</v>
      </c>
      <c r="BH49">
        <v>1</v>
      </c>
      <c r="BI49">
        <v>1</v>
      </c>
      <c r="BJ49" s="2">
        <f t="shared" si="27"/>
        <v>0</v>
      </c>
      <c r="BK49" s="2">
        <f t="shared" si="28"/>
        <v>0</v>
      </c>
      <c r="BL49">
        <v>3</v>
      </c>
      <c r="BM49">
        <v>3</v>
      </c>
      <c r="BN49" s="2">
        <f t="shared" si="29"/>
        <v>0</v>
      </c>
      <c r="BO49" s="2">
        <f t="shared" si="30"/>
        <v>0</v>
      </c>
      <c r="BP49">
        <v>0</v>
      </c>
      <c r="BQ49">
        <v>0</v>
      </c>
      <c r="BR49" s="2">
        <f t="shared" si="31"/>
        <v>0</v>
      </c>
      <c r="BS49" s="2">
        <f t="shared" si="32"/>
        <v>0</v>
      </c>
      <c r="BT49">
        <v>0</v>
      </c>
      <c r="BU49">
        <v>0</v>
      </c>
      <c r="BV49" s="2">
        <f t="shared" si="33"/>
        <v>0</v>
      </c>
      <c r="BW49" s="2">
        <f t="shared" si="34"/>
        <v>0</v>
      </c>
      <c r="BX49">
        <v>0</v>
      </c>
      <c r="BY49">
        <v>0</v>
      </c>
      <c r="BZ49" s="2">
        <f t="shared" si="35"/>
        <v>0</v>
      </c>
      <c r="CA49" s="2">
        <f t="shared" si="36"/>
        <v>0</v>
      </c>
      <c r="CB49">
        <v>0</v>
      </c>
      <c r="CC49">
        <v>0</v>
      </c>
      <c r="CD49" s="2">
        <f t="shared" si="37"/>
        <v>0</v>
      </c>
      <c r="CE49" s="2">
        <f t="shared" si="38"/>
        <v>0</v>
      </c>
      <c r="CF49">
        <v>1</v>
      </c>
      <c r="CG49">
        <v>1</v>
      </c>
      <c r="CH49" s="2">
        <f t="shared" si="39"/>
        <v>0</v>
      </c>
      <c r="CI49" s="2">
        <f t="shared" si="40"/>
        <v>0</v>
      </c>
      <c r="CJ49">
        <v>4</v>
      </c>
      <c r="CK49">
        <v>1</v>
      </c>
      <c r="CL49" s="2">
        <f t="shared" si="41"/>
        <v>0.75</v>
      </c>
      <c r="CM49" s="2">
        <f t="shared" si="42"/>
        <v>0.27777777777777773</v>
      </c>
      <c r="CN49">
        <f t="shared" si="43"/>
        <v>38</v>
      </c>
      <c r="CO49">
        <f t="shared" si="44"/>
        <v>28</v>
      </c>
      <c r="CP49" s="2">
        <f t="shared" si="45"/>
        <v>0.11363636363636363</v>
      </c>
      <c r="CQ49" s="2">
        <f t="shared" si="46"/>
        <v>4.2087542087542083E-2</v>
      </c>
    </row>
    <row r="50" spans="1:95" x14ac:dyDescent="0.2">
      <c r="A50" t="s">
        <v>2</v>
      </c>
      <c r="B50" t="s">
        <v>27</v>
      </c>
      <c r="C50" s="1">
        <v>2.8</v>
      </c>
      <c r="D50">
        <v>0</v>
      </c>
      <c r="E50">
        <v>0</v>
      </c>
      <c r="F50" s="2">
        <f t="shared" si="47"/>
        <v>0</v>
      </c>
      <c r="G50" s="2">
        <f t="shared" si="48"/>
        <v>0</v>
      </c>
      <c r="H50">
        <v>0</v>
      </c>
      <c r="I50">
        <v>0</v>
      </c>
      <c r="J50" s="2">
        <f t="shared" si="1"/>
        <v>0</v>
      </c>
      <c r="K50" s="2">
        <f t="shared" si="2"/>
        <v>0</v>
      </c>
      <c r="L50">
        <v>1</v>
      </c>
      <c r="M50">
        <v>0</v>
      </c>
      <c r="N50" s="2">
        <f t="shared" si="3"/>
        <v>0.25</v>
      </c>
      <c r="O50" s="2">
        <f t="shared" si="4"/>
        <v>8.9285714285714288E-2</v>
      </c>
      <c r="P50">
        <v>2</v>
      </c>
      <c r="Q50">
        <v>0</v>
      </c>
      <c r="R50" s="2">
        <f t="shared" si="5"/>
        <v>0.5</v>
      </c>
      <c r="S50" s="2">
        <f t="shared" si="6"/>
        <v>0.17857142857142858</v>
      </c>
      <c r="T50">
        <v>1</v>
      </c>
      <c r="U50">
        <v>1</v>
      </c>
      <c r="V50" s="2">
        <f t="shared" si="7"/>
        <v>0</v>
      </c>
      <c r="W50" s="2">
        <f t="shared" si="8"/>
        <v>0</v>
      </c>
      <c r="X50">
        <v>1</v>
      </c>
      <c r="Y50">
        <v>0</v>
      </c>
      <c r="Z50" s="2">
        <f t="shared" si="9"/>
        <v>0.25</v>
      </c>
      <c r="AA50" s="2">
        <f t="shared" si="10"/>
        <v>8.9285714285714288E-2</v>
      </c>
      <c r="AB50">
        <v>1</v>
      </c>
      <c r="AC50">
        <v>0</v>
      </c>
      <c r="AD50" s="2">
        <f t="shared" si="11"/>
        <v>0.25</v>
      </c>
      <c r="AE50" s="2">
        <f t="shared" si="12"/>
        <v>8.9285714285714288E-2</v>
      </c>
      <c r="AF50">
        <v>1</v>
      </c>
      <c r="AG50">
        <v>0</v>
      </c>
      <c r="AH50" s="2">
        <f t="shared" si="13"/>
        <v>0.25</v>
      </c>
      <c r="AI50" s="2">
        <f t="shared" si="14"/>
        <v>8.9285714285714288E-2</v>
      </c>
      <c r="AJ50">
        <v>1</v>
      </c>
      <c r="AK50">
        <v>1</v>
      </c>
      <c r="AL50" s="2">
        <f t="shared" si="15"/>
        <v>0</v>
      </c>
      <c r="AM50" s="2">
        <f t="shared" si="16"/>
        <v>0</v>
      </c>
      <c r="AN50">
        <v>0</v>
      </c>
      <c r="AO50">
        <v>0</v>
      </c>
      <c r="AP50" s="2">
        <f t="shared" si="17"/>
        <v>0</v>
      </c>
      <c r="AQ50" s="2">
        <f t="shared" si="18"/>
        <v>0</v>
      </c>
      <c r="AR50">
        <v>0</v>
      </c>
      <c r="AS50">
        <v>0</v>
      </c>
      <c r="AT50" s="2">
        <f t="shared" si="19"/>
        <v>0</v>
      </c>
      <c r="AU50" s="2">
        <f t="shared" si="20"/>
        <v>0</v>
      </c>
      <c r="AV50">
        <v>1</v>
      </c>
      <c r="AW50">
        <v>0</v>
      </c>
      <c r="AX50" s="2">
        <f t="shared" si="21"/>
        <v>0.25</v>
      </c>
      <c r="AY50" s="2">
        <f t="shared" si="22"/>
        <v>8.9285714285714288E-2</v>
      </c>
      <c r="AZ50">
        <v>1</v>
      </c>
      <c r="BA50">
        <v>0</v>
      </c>
      <c r="BB50" s="2">
        <f t="shared" si="23"/>
        <v>0.25</v>
      </c>
      <c r="BC50" s="2">
        <f t="shared" si="24"/>
        <v>8.9285714285714288E-2</v>
      </c>
      <c r="BD50">
        <v>0</v>
      </c>
      <c r="BE50">
        <v>0</v>
      </c>
      <c r="BF50" s="2">
        <f t="shared" si="25"/>
        <v>0</v>
      </c>
      <c r="BG50" s="2">
        <f t="shared" si="26"/>
        <v>0</v>
      </c>
      <c r="BH50">
        <v>0</v>
      </c>
      <c r="BI50">
        <v>0</v>
      </c>
      <c r="BJ50" s="2">
        <f t="shared" si="27"/>
        <v>0</v>
      </c>
      <c r="BK50" s="2">
        <f t="shared" si="28"/>
        <v>0</v>
      </c>
      <c r="BL50">
        <v>1</v>
      </c>
      <c r="BM50">
        <v>1</v>
      </c>
      <c r="BN50" s="2">
        <f t="shared" si="29"/>
        <v>0</v>
      </c>
      <c r="BO50" s="2">
        <f t="shared" si="30"/>
        <v>0</v>
      </c>
      <c r="BP50">
        <v>0</v>
      </c>
      <c r="BQ50">
        <v>0</v>
      </c>
      <c r="BR50" s="2">
        <f t="shared" si="31"/>
        <v>0</v>
      </c>
      <c r="BS50" s="2">
        <f t="shared" si="32"/>
        <v>0</v>
      </c>
      <c r="BT50">
        <v>0</v>
      </c>
      <c r="BU50">
        <v>0</v>
      </c>
      <c r="BV50" s="2">
        <f t="shared" si="33"/>
        <v>0</v>
      </c>
      <c r="BW50" s="2">
        <f t="shared" si="34"/>
        <v>0</v>
      </c>
      <c r="BX50">
        <v>0</v>
      </c>
      <c r="BY50">
        <v>0</v>
      </c>
      <c r="BZ50" s="2">
        <f t="shared" si="35"/>
        <v>0</v>
      </c>
      <c r="CA50" s="2">
        <f t="shared" si="36"/>
        <v>0</v>
      </c>
      <c r="CB50">
        <v>0</v>
      </c>
      <c r="CC50">
        <v>0</v>
      </c>
      <c r="CD50" s="2">
        <f t="shared" si="37"/>
        <v>0</v>
      </c>
      <c r="CE50" s="2">
        <f t="shared" si="38"/>
        <v>0</v>
      </c>
      <c r="CF50">
        <v>0</v>
      </c>
      <c r="CG50">
        <v>0</v>
      </c>
      <c r="CH50" s="2">
        <f t="shared" si="39"/>
        <v>0</v>
      </c>
      <c r="CI50" s="2">
        <f t="shared" si="40"/>
        <v>0</v>
      </c>
      <c r="CJ50">
        <v>4</v>
      </c>
      <c r="CK50">
        <v>0</v>
      </c>
      <c r="CL50" s="2">
        <f t="shared" si="41"/>
        <v>1</v>
      </c>
      <c r="CM50" s="2">
        <f t="shared" si="42"/>
        <v>0.35714285714285715</v>
      </c>
      <c r="CN50">
        <f t="shared" si="43"/>
        <v>15</v>
      </c>
      <c r="CO50">
        <f t="shared" si="44"/>
        <v>3</v>
      </c>
      <c r="CP50" s="2">
        <f t="shared" si="45"/>
        <v>0.13636363636363635</v>
      </c>
      <c r="CQ50" s="2">
        <f t="shared" si="46"/>
        <v>4.8701298701298704E-2</v>
      </c>
    </row>
    <row r="51" spans="1:95" x14ac:dyDescent="0.2">
      <c r="A51" t="s">
        <v>6</v>
      </c>
      <c r="B51" t="s">
        <v>27</v>
      </c>
      <c r="C51" s="1">
        <v>2.6</v>
      </c>
      <c r="D51">
        <v>2</v>
      </c>
      <c r="E51">
        <v>2</v>
      </c>
      <c r="F51" s="2">
        <f t="shared" si="47"/>
        <v>0</v>
      </c>
      <c r="G51" s="2">
        <f t="shared" si="48"/>
        <v>0</v>
      </c>
      <c r="H51">
        <v>3</v>
      </c>
      <c r="I51">
        <v>2</v>
      </c>
      <c r="J51" s="2">
        <f t="shared" si="1"/>
        <v>0.25</v>
      </c>
      <c r="K51" s="2">
        <f t="shared" si="2"/>
        <v>9.6153846153846145E-2</v>
      </c>
      <c r="L51">
        <v>3</v>
      </c>
      <c r="M51">
        <v>3</v>
      </c>
      <c r="N51" s="2">
        <f t="shared" si="3"/>
        <v>0</v>
      </c>
      <c r="O51" s="2">
        <f t="shared" si="4"/>
        <v>0</v>
      </c>
      <c r="P51">
        <v>2</v>
      </c>
      <c r="Q51">
        <v>0</v>
      </c>
      <c r="R51" s="2">
        <f t="shared" si="5"/>
        <v>0.5</v>
      </c>
      <c r="S51" s="2">
        <f t="shared" si="6"/>
        <v>0.19230769230769229</v>
      </c>
      <c r="T51">
        <v>2</v>
      </c>
      <c r="U51">
        <v>0</v>
      </c>
      <c r="V51" s="2">
        <f t="shared" si="7"/>
        <v>0.5</v>
      </c>
      <c r="W51" s="2">
        <f t="shared" si="8"/>
        <v>0.19230769230769229</v>
      </c>
      <c r="X51">
        <v>3</v>
      </c>
      <c r="Y51">
        <v>3</v>
      </c>
      <c r="Z51" s="2">
        <f t="shared" si="9"/>
        <v>0</v>
      </c>
      <c r="AA51" s="2">
        <f t="shared" si="10"/>
        <v>0</v>
      </c>
      <c r="AB51">
        <v>4</v>
      </c>
      <c r="AC51">
        <v>2</v>
      </c>
      <c r="AD51" s="2">
        <f t="shared" si="11"/>
        <v>0.5</v>
      </c>
      <c r="AE51" s="2">
        <f t="shared" si="12"/>
        <v>0.19230769230769229</v>
      </c>
      <c r="AF51">
        <v>2</v>
      </c>
      <c r="AG51">
        <v>2</v>
      </c>
      <c r="AH51" s="2">
        <f t="shared" si="13"/>
        <v>0</v>
      </c>
      <c r="AI51" s="2">
        <f t="shared" si="14"/>
        <v>0</v>
      </c>
      <c r="AJ51">
        <v>2</v>
      </c>
      <c r="AK51">
        <v>1</v>
      </c>
      <c r="AL51" s="2">
        <f t="shared" si="15"/>
        <v>0.25</v>
      </c>
      <c r="AM51" s="2">
        <f t="shared" si="16"/>
        <v>9.6153846153846145E-2</v>
      </c>
      <c r="AN51">
        <v>2</v>
      </c>
      <c r="AO51">
        <v>1</v>
      </c>
      <c r="AP51" s="2">
        <f t="shared" si="17"/>
        <v>0.25</v>
      </c>
      <c r="AQ51" s="2">
        <f t="shared" si="18"/>
        <v>9.6153846153846145E-2</v>
      </c>
      <c r="AR51">
        <v>2</v>
      </c>
      <c r="AS51">
        <v>1</v>
      </c>
      <c r="AT51" s="2">
        <f t="shared" si="19"/>
        <v>0.25</v>
      </c>
      <c r="AU51" s="2">
        <f t="shared" si="20"/>
        <v>9.6153846153846145E-2</v>
      </c>
      <c r="AV51">
        <v>2</v>
      </c>
      <c r="AW51">
        <v>2</v>
      </c>
      <c r="AX51" s="2">
        <f t="shared" si="21"/>
        <v>0</v>
      </c>
      <c r="AY51" s="2">
        <f t="shared" si="22"/>
        <v>0</v>
      </c>
      <c r="AZ51">
        <v>0</v>
      </c>
      <c r="BA51">
        <v>0</v>
      </c>
      <c r="BB51" s="2">
        <f t="shared" si="23"/>
        <v>0</v>
      </c>
      <c r="BC51" s="2">
        <f t="shared" si="24"/>
        <v>0</v>
      </c>
      <c r="BD51">
        <v>3</v>
      </c>
      <c r="BE51">
        <v>2</v>
      </c>
      <c r="BF51" s="2">
        <f t="shared" si="25"/>
        <v>0.25</v>
      </c>
      <c r="BG51" s="2">
        <f t="shared" si="26"/>
        <v>9.6153846153846145E-2</v>
      </c>
      <c r="BH51">
        <v>1</v>
      </c>
      <c r="BI51">
        <v>1</v>
      </c>
      <c r="BJ51" s="2">
        <f t="shared" si="27"/>
        <v>0</v>
      </c>
      <c r="BK51" s="2">
        <f t="shared" si="28"/>
        <v>0</v>
      </c>
      <c r="BL51">
        <v>2</v>
      </c>
      <c r="BM51">
        <v>1</v>
      </c>
      <c r="BN51" s="2">
        <f t="shared" si="29"/>
        <v>0.25</v>
      </c>
      <c r="BO51" s="2">
        <f t="shared" si="30"/>
        <v>9.6153846153846145E-2</v>
      </c>
      <c r="BP51">
        <v>4</v>
      </c>
      <c r="BQ51">
        <v>0</v>
      </c>
      <c r="BR51" s="2">
        <f t="shared" si="31"/>
        <v>1</v>
      </c>
      <c r="BS51" s="2">
        <f t="shared" si="32"/>
        <v>0.38461538461538458</v>
      </c>
      <c r="BT51">
        <v>4</v>
      </c>
      <c r="BU51">
        <v>1</v>
      </c>
      <c r="BV51" s="2">
        <f t="shared" si="33"/>
        <v>0.75</v>
      </c>
      <c r="BW51" s="2">
        <f t="shared" si="34"/>
        <v>0.28846153846153844</v>
      </c>
      <c r="BX51">
        <v>3</v>
      </c>
      <c r="BY51">
        <v>0</v>
      </c>
      <c r="BZ51" s="2">
        <f t="shared" si="35"/>
        <v>0.75</v>
      </c>
      <c r="CA51" s="2">
        <f t="shared" si="36"/>
        <v>0.28846153846153844</v>
      </c>
      <c r="CB51">
        <v>3</v>
      </c>
      <c r="CC51">
        <v>0</v>
      </c>
      <c r="CD51" s="2">
        <f t="shared" si="37"/>
        <v>0.75</v>
      </c>
      <c r="CE51" s="2">
        <f t="shared" si="38"/>
        <v>0.28846153846153844</v>
      </c>
      <c r="CF51">
        <v>1</v>
      </c>
      <c r="CG51">
        <v>0</v>
      </c>
      <c r="CH51" s="2">
        <f t="shared" si="39"/>
        <v>0.25</v>
      </c>
      <c r="CI51" s="2">
        <f t="shared" si="40"/>
        <v>9.6153846153846145E-2</v>
      </c>
      <c r="CJ51">
        <v>4</v>
      </c>
      <c r="CK51">
        <v>0</v>
      </c>
      <c r="CL51" s="2">
        <f t="shared" si="41"/>
        <v>1</v>
      </c>
      <c r="CM51" s="2">
        <f t="shared" si="42"/>
        <v>0.38461538461538458</v>
      </c>
      <c r="CN51">
        <f t="shared" si="43"/>
        <v>54</v>
      </c>
      <c r="CO51">
        <f t="shared" si="44"/>
        <v>24</v>
      </c>
      <c r="CP51" s="2">
        <f t="shared" si="45"/>
        <v>0.34090909090909088</v>
      </c>
      <c r="CQ51" s="2">
        <f t="shared" si="46"/>
        <v>0.13111888111888109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PredictorsOutcomes2</vt:lpstr>
      <vt:lpstr>WilcoxonSignedRankTest</vt:lpstr>
      <vt:lpstr>MannWhitneyUTestImprovVolt</vt:lpstr>
      <vt:lpstr>CorrPredOut</vt:lpstr>
      <vt:lpstr>CorrOutOut</vt:lpstr>
      <vt:lpstr>PredictorsOutcomes</vt:lpstr>
      <vt:lpstr>Predictors</vt:lpstr>
      <vt:lpstr>Outcomes</vt:lpstr>
    </vt:vector>
  </TitlesOfParts>
  <Company>University of Michigan Health 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 Malaga</dc:creator>
  <cp:lastModifiedBy>Jayashree - PC</cp:lastModifiedBy>
  <dcterms:created xsi:type="dcterms:W3CDTF">2018-09-21T15:35:04Z</dcterms:created>
  <dcterms:modified xsi:type="dcterms:W3CDTF">2018-11-16T02:20:01Z</dcterms:modified>
</cp:coreProperties>
</file>