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omments11.xml" ContentType="application/vnd.openxmlformats-officedocument.spreadsheetml.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omments12.xml" ContentType="application/vnd.openxmlformats-officedocument.spreadsheetml.comment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hartEx11.xml" ContentType="application/vnd.ms-office.chartex+xml"/>
  <Override PartName="/xl/charts/chartEx12.xml" ContentType="application/vnd.ms-office.chartex+xml"/>
  <Override PartName="/xl/charts/chartEx13.xml" ContentType="application/vnd.ms-office.chartex+xml"/>
  <Override PartName="/xl/charts/chartEx14.xml" ContentType="application/vnd.ms-office.chartex+xml"/>
  <Override PartName="/xl/charts/chartEx15.xml" ContentType="application/vnd.ms-office.chartex+xml"/>
  <Override PartName="/xl/charts/chartEx16.xml" ContentType="application/vnd.ms-office.chartex+xml"/>
  <Override PartName="/xl/charts/chartEx17.xml" ContentType="application/vnd.ms-office.chartex+xml"/>
  <Override PartName="/xl/charts/chartEx18.xml" ContentType="application/vnd.ms-office.chartex+xml"/>
  <Override PartName="/xl/charts/chartEx19.xml" ContentType="application/vnd.ms-office.chartex+xml"/>
  <Override PartName="/xl/charts/chartEx20.xml" ContentType="application/vnd.ms-office.chartex+xml"/>
  <Override PartName="/xl/charts/chartEx21.xml" ContentType="application/vnd.ms-office.chartex+xml"/>
  <Override PartName="/xl/charts/chartEx22.xml" ContentType="application/vnd.ms-office.chartex+xml"/>
  <Override PartName="/xl/charts/chartEx23.xml" ContentType="application/vnd.ms-office.chartex+xml"/>
  <Override PartName="/xl/charts/chartEx24.xml" ContentType="application/vnd.ms-office.chartex+xml"/>
  <Override PartName="/xl/charts/chartEx25.xml" ContentType="application/vnd.ms-office.chartex+xml"/>
  <Override PartName="/xl/charts/chartEx26.xml" ContentType="application/vnd.ms-office.chartex+xml"/>
  <Override PartName="/xl/charts/chartEx27.xml" ContentType="application/vnd.ms-office.chartex+xml"/>
  <Override PartName="/xl/charts/chartEx28.xml" ContentType="application/vnd.ms-office.chartex+xml"/>
  <Override PartName="/xl/charts/chartEx29.xml" ContentType="application/vnd.ms-office.chartex+xml"/>
  <Override PartName="/xl/charts/chartEx30.xml" ContentType="application/vnd.ms-office.chartex+xml"/>
  <Override PartName="/xl/charts/chartEx31.xml" ContentType="application/vnd.ms-office.chartex+xml"/>
  <Override PartName="/xl/charts/chartEx32.xml" ContentType="application/vnd.ms-office.chartex+xml"/>
  <Override PartName="/xl/charts/chartEx33.xml" ContentType="application/vnd.ms-office.chartex+xml"/>
  <Override PartName="/xl/charts/chartEx34.xml" ContentType="application/vnd.ms-office.chartex+xml"/>
  <Override PartName="/xl/charts/chartEx35.xml" ContentType="application/vnd.ms-office.chartex+xml"/>
  <Override PartName="/xl/charts/chartEx36.xml" ContentType="application/vnd.ms-office.chartex+xml"/>
  <Override PartName="/xl/charts/chartEx37.xml" ContentType="application/vnd.ms-office.chartex+xml"/>
  <Override PartName="/xl/charts/chartEx38.xml" ContentType="application/vnd.ms-office.chartex+xml"/>
  <Override PartName="/xl/charts/chartEx39.xml" ContentType="application/vnd.ms-office.chartex+xml"/>
  <Override PartName="/xl/charts/chartEx40.xml" ContentType="application/vnd.ms-office.chartex+xml"/>
  <Override PartName="/xl/charts/chartEx41.xml" ContentType="application/vnd.ms-office.chartex+xml"/>
  <Override PartName="/xl/charts/chartEx42.xml" ContentType="application/vnd.ms-office.chartex+xml"/>
  <Override PartName="/xl/charts/chartEx43.xml" ContentType="application/vnd.ms-office.chartex+xml"/>
  <Override PartName="/xl/charts/chartEx44.xml" ContentType="application/vnd.ms-office.chartex+xml"/>
  <Override PartName="/xl/charts/chartEx45.xml" ContentType="application/vnd.ms-office.chartex+xml"/>
  <Override PartName="/xl/charts/chartEx46.xml" ContentType="application/vnd.ms-office.chartex+xml"/>
  <Override PartName="/xl/charts/colors110.xml" ContentType="application/vnd.ms-office.chartcolorstyle+xml"/>
  <Override PartName="/xl/charts/style110.xml" ContentType="application/vnd.ms-office.chartstyle+xml"/>
  <Override PartName="/xl/charts/colors310.xml" ContentType="application/vnd.ms-office.chartcolorstyle+xml"/>
  <Override PartName="/xl/charts/style310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70.xml" ContentType="application/vnd.ms-office.chartcolorstyle+xml"/>
  <Override PartName="/xl/charts/style70.xml" ContentType="application/vnd.ms-office.chartstyle+xml"/>
  <Override PartName="/xl/charts/colors90.xml" ContentType="application/vnd.ms-office.chartcolorstyle+xml"/>
  <Override PartName="/xl/charts/style90.xml" ContentType="application/vnd.ms-office.chartstyle+xml"/>
  <Override PartName="/xl/charts/colors111.xml" ContentType="application/vnd.ms-office.chartcolorstyle+xml"/>
  <Override PartName="/xl/charts/style111.xml" ContentType="application/vnd.ms-office.chartstyle+xml"/>
  <Override PartName="/xl/charts/colors130.xml" ContentType="application/vnd.ms-office.chartcolorstyle+xml"/>
  <Override PartName="/xl/charts/style130.xml" ContentType="application/vnd.ms-office.chartstyle+xml"/>
  <Override PartName="/xl/charts/colors150.xml" ContentType="application/vnd.ms-office.chartcolorstyle+xml"/>
  <Override PartName="/xl/charts/style150.xml" ContentType="application/vnd.ms-office.chartstyle+xml"/>
  <Override PartName="/xl/charts/colors170.xml" ContentType="application/vnd.ms-office.chartcolorstyle+xml"/>
  <Override PartName="/xl/charts/style170.xml" ContentType="application/vnd.ms-office.chartstyle+xml"/>
  <Override PartName="/xl/charts/colors190.xml" ContentType="application/vnd.ms-office.chartcolorstyle+xml"/>
  <Override PartName="/xl/charts/style190.xml" ContentType="application/vnd.ms-office.chartstyle+xml"/>
  <Override PartName="/xl/charts/colors210.xml" ContentType="application/vnd.ms-office.chartcolorstyle+xml"/>
  <Override PartName="/xl/charts/style210.xml" ContentType="application/vnd.ms-office.chartstyle+xml"/>
  <Override PartName="/xl/charts/colors220.xml" ContentType="application/vnd.ms-office.chartcolorstyle+xml"/>
  <Override PartName="/xl/charts/style220.xml" ContentType="application/vnd.ms-office.chartstyle+xml"/>
  <Override PartName="/xl/charts/colors250.xml" ContentType="application/vnd.ms-office.chartcolorstyle+xml"/>
  <Override PartName="/xl/charts/style250.xml" ContentType="application/vnd.ms-office.chartstyle+xml"/>
  <Override PartName="/xl/charts/colors270.xml" ContentType="application/vnd.ms-office.chartcolorstyle+xml"/>
  <Override PartName="/xl/charts/style270.xml" ContentType="application/vnd.ms-office.chartstyle+xml"/>
  <Override PartName="/xl/charts/colors290.xml" ContentType="application/vnd.ms-office.chartcolorstyle+xml"/>
  <Override PartName="/xl/charts/style290.xml" ContentType="application/vnd.ms-office.chartstyle+xml"/>
  <Override PartName="/xl/charts/colors311.xml" ContentType="application/vnd.ms-office.chartcolorstyle+xml"/>
  <Override PartName="/xl/charts/style311.xml" ContentType="application/vnd.ms-office.chartstyle+xml"/>
  <Override PartName="/xl/charts/colors330.xml" ContentType="application/vnd.ms-office.chartcolorstyle+xml"/>
  <Override PartName="/xl/charts/style330.xml" ContentType="application/vnd.ms-office.chartstyle+xml"/>
  <Override PartName="/xl/charts/colors350.xml" ContentType="application/vnd.ms-office.chartcolorstyle+xml"/>
  <Override PartName="/xl/charts/style350.xml" ContentType="application/vnd.ms-office.chartstyle+xml"/>
  <Override PartName="/xl/charts/colors370.xml" ContentType="application/vnd.ms-office.chartcolorstyle+xml"/>
  <Override PartName="/xl/charts/style370.xml" ContentType="application/vnd.ms-office.chartstyle+xml"/>
  <Override PartName="/xl/charts/colors380.xml" ContentType="application/vnd.ms-office.chartcolorstyle+xml"/>
  <Override PartName="/xl/charts/style380.xml" ContentType="application/vnd.ms-office.chartstyle+xml"/>
  <Override PartName="/xl/charts/colors410.xml" ContentType="application/vnd.ms-office.chartcolorstyle+xml"/>
  <Override PartName="/xl/charts/style410.xml" ContentType="application/vnd.ms-office.chartstyle+xml"/>
  <Override PartName="/xl/charts/colors420.xml" ContentType="application/vnd.ms-office.chartcolorstyle+xml"/>
  <Override PartName="/xl/charts/style420.xml" ContentType="application/vnd.ms-office.chartstyle+xml"/>
  <Override PartName="/xl/charts/colors450.xml" ContentType="application/vnd.ms-office.chartcolorstyle+xml"/>
  <Override PartName="/xl/charts/style450.xml" ContentType="application/vnd.ms-office.chartstyle+xml"/>
  <Override PartName="/xl/charts/colors47.xml" ContentType="application/vnd.ms-office.chartcolorstyle+xml"/>
  <Override PartName="/xl/charts/style47.xml" ContentType="application/vnd.ms-office.chartstyle+xml"/>
  <Override PartName="/xl/charts/colors49.xml" ContentType="application/vnd.ms-office.chartcolorstyle+xml"/>
  <Override PartName="/xl/charts/style49.xml" ContentType="application/vnd.ms-office.chartstyle+xml"/>
  <Override PartName="/xl/charts/colors51.xml" ContentType="application/vnd.ms-office.chartcolorstyle+xml"/>
  <Override PartName="/xl/charts/style51.xml" ContentType="application/vnd.ms-office.chartstyle+xml"/>
  <Override PartName="/xl/charts/colors53.xml" ContentType="application/vnd.ms-office.chartcolorstyle+xml"/>
  <Override PartName="/xl/charts/style53.xml" ContentType="application/vnd.ms-office.chartstyle+xml"/>
  <Override PartName="/xl/charts/colors55.xml" ContentType="application/vnd.ms-office.chartcolorstyle+xml"/>
  <Override PartName="/xl/charts/style55.xml" ContentType="application/vnd.ms-office.chartstyle+xml"/>
  <Override PartName="/xl/charts/colors57.xml" ContentType="application/vnd.ms-office.chartcolorstyle+xml"/>
  <Override PartName="/xl/charts/style57.xml" ContentType="application/vnd.ms-office.chartstyle+xml"/>
  <Override PartName="/xl/charts/colors59.xml" ContentType="application/vnd.ms-office.chartcolorstyle+xml"/>
  <Override PartName="/xl/charts/style59.xml" ContentType="application/vnd.ms-office.chartstyle+xml"/>
  <Override PartName="/xl/charts/colors61.xml" ContentType="application/vnd.ms-office.chartcolorstyle+xml"/>
  <Override PartName="/xl/charts/style61.xml" ContentType="application/vnd.ms-office.chartstyle+xml"/>
  <Override PartName="/xl/charts/colors62.xml" ContentType="application/vnd.ms-office.chartcolorstyle+xml"/>
  <Override PartName="/xl/charts/style62.xml" ContentType="application/vnd.ms-office.chartstyle+xml"/>
  <Override PartName="/xl/charts/colors65.xml" ContentType="application/vnd.ms-office.chartcolorstyle+xml"/>
  <Override PartName="/xl/charts/style65.xml" ContentType="application/vnd.ms-office.chartstyle+xml"/>
  <Override PartName="/xl/charts/colors67.xml" ContentType="application/vnd.ms-office.chartcolorstyle+xml"/>
  <Override PartName="/xl/charts/style67.xml" ContentType="application/vnd.ms-office.chartstyle+xml"/>
  <Override PartName="/xl/charts/colors69.xml" ContentType="application/vnd.ms-office.chartcolorstyle+xml"/>
  <Override PartName="/xl/charts/style69.xml" ContentType="application/vnd.ms-office.chartstyle+xml"/>
  <Override PartName="/xl/charts/colors71.xml" ContentType="application/vnd.ms-office.chartcolorstyle+xml"/>
  <Override PartName="/xl/charts/style71.xml" ContentType="application/vnd.ms-office.chartstyle+xml"/>
  <Override PartName="/xl/charts/colors73.xml" ContentType="application/vnd.ms-office.chartcolorstyle+xml"/>
  <Override PartName="/xl/charts/style73.xml" ContentType="application/vnd.ms-office.chartstyle+xml"/>
  <Override PartName="/xl/charts/colors75.xml" ContentType="application/vnd.ms-office.chartcolorstyle+xml"/>
  <Override PartName="/xl/charts/style75.xml" ContentType="application/vnd.ms-office.chartstyle+xml"/>
  <Override PartName="/xl/charts/colors77.xml" ContentType="application/vnd.ms-office.chartcolorstyle+xml"/>
  <Override PartName="/xl/charts/style77.xml" ContentType="application/vnd.ms-office.chartstyle+xml"/>
  <Override PartName="/xl/charts/colors79.xml" ContentType="application/vnd.ms-office.chartcolorstyle+xml"/>
  <Override PartName="/xl/charts/style79.xml" ContentType="application/vnd.ms-office.chartstyle+xml"/>
  <Override PartName="/xl/charts/colors81.xml" ContentType="application/vnd.ms-office.chartcolorstyle+xml"/>
  <Override PartName="/xl/charts/style81.xml" ContentType="application/vnd.ms-office.chartstyle+xml"/>
  <Override PartName="/xl/charts/colors83.xml" ContentType="application/vnd.ms-office.chartcolorstyle+xml"/>
  <Override PartName="/xl/charts/style83.xml" ContentType="application/vnd.ms-office.chartstyle+xml"/>
  <Override PartName="/xl/charts/colors85.xml" ContentType="application/vnd.ms-office.chartcolorstyle+xml"/>
  <Override PartName="/xl/charts/style85.xml" ContentType="application/vnd.ms-office.chartstyle+xml"/>
  <Override PartName="/xl/charts/colors86.xml" ContentType="application/vnd.ms-office.chartcolorstyle+xml"/>
  <Override PartName="/xl/charts/style86.xml" ContentType="application/vnd.ms-office.chartstyle+xml"/>
  <Override PartName="/xl/charts/colors89.xml" ContentType="application/vnd.ms-office.chartcolorstyle+xml"/>
  <Override PartName="/xl/charts/style89.xml" ContentType="application/vnd.ms-office.chartstyle+xml"/>
  <Override PartName="/xl/charts/colors91.xml" ContentType="application/vnd.ms-office.chartcolorstyle+xml"/>
  <Override PartName="/xl/charts/style9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yashree - PC\parkinsons_proj\parkinsons_proj\data\"/>
    </mc:Choice>
  </mc:AlternateContent>
  <bookViews>
    <workbookView xWindow="0" yWindow="0" windowWidth="28800" windowHeight="14115" activeTab="4"/>
  </bookViews>
  <sheets>
    <sheet name="STNActivation" sheetId="2" r:id="rId1"/>
    <sheet name="STNActivation2" sheetId="20" r:id="rId2"/>
    <sheet name="LSTNActivation" sheetId="8" r:id="rId3"/>
    <sheet name="RSTNActivation" sheetId="10" r:id="rId4"/>
    <sheet name="dvSTNActivation" sheetId="5" r:id="rId5"/>
    <sheet name="dvSTNActivation2" sheetId="21" r:id="rId6"/>
    <sheet name="dvLSTNActivation" sheetId="13" r:id="rId7"/>
    <sheet name="dvRSTNActivation" sheetId="14" r:id="rId8"/>
    <sheet name="apSTNActivation" sheetId="6" r:id="rId9"/>
    <sheet name="apSTNActivation2" sheetId="23" r:id="rId10"/>
    <sheet name="apLSTNActivation" sheetId="16" r:id="rId11"/>
    <sheet name="apRSTNActivation" sheetId="17" r:id="rId12"/>
    <sheet name="lmSTNActivation" sheetId="7" r:id="rId13"/>
    <sheet name="lmSTNActivation2" sheetId="24" r:id="rId14"/>
    <sheet name="lmLSTNActivation" sheetId="18" r:id="rId15"/>
    <sheet name="lmRSTNActivation" sheetId="19" r:id="rId16"/>
  </sheets>
  <definedNames>
    <definedName name="_xlchart.v1.0" hidden="1">STNActivation!$E$13:$E$23</definedName>
    <definedName name="_xlchart.v1.1" hidden="1">STNActivation!$E$2:$E$12</definedName>
    <definedName name="_xlchart.v1.10" hidden="1">LSTNActivation!$G$27:$G$38</definedName>
    <definedName name="_xlchart.v1.11" hidden="1">LSTNActivation!$G$39:$G$49</definedName>
    <definedName name="_xlchart.v1.12" hidden="1">LSTNActivation!$G$52:$G$62</definedName>
    <definedName name="_xlchart.v1.13" hidden="1">LSTNActivation!$G$63:$G$74</definedName>
    <definedName name="_xlchart.v1.14" hidden="1">RSTNActivation!$AA$13:$AA$23</definedName>
    <definedName name="_xlchart.v1.15" hidden="1">RSTNActivation!$AA$2:$AA$12</definedName>
    <definedName name="_xlchart.v1.16" hidden="1">RSTNActivation!$G$26:$G$36</definedName>
    <definedName name="_xlchart.v1.17" hidden="1">RSTNActivation!$G$37:$G$47</definedName>
    <definedName name="_xlchart.v1.18" hidden="1">RSTNActivation!$G$50:$G$60</definedName>
    <definedName name="_xlchart.v1.19" hidden="1">RSTNActivation!$G$61:$G$71</definedName>
    <definedName name="_xlchart.v1.2" hidden="1">STNActivation2!$D$24:$D$46</definedName>
    <definedName name="_xlchart.v1.20" hidden="1">dvSTNActivation!$I$13:$I$23</definedName>
    <definedName name="_xlchart.v1.21" hidden="1">dvSTNActivation!$I$2:$I$12</definedName>
    <definedName name="_xlchart.v1.22" hidden="1">dvSTNActivation!$P$13:$P$23</definedName>
    <definedName name="_xlchart.v1.23" hidden="1">dvSTNActivation!$P$2:$P$12</definedName>
    <definedName name="_xlchart.v1.24" hidden="1">dvSTNActivation2!$D$24:$D$46</definedName>
    <definedName name="_xlchart.v1.25" hidden="1">dvSTNActivation2!$D$2:$D$23</definedName>
    <definedName name="_xlchart.v1.26" hidden="1">dvSTNActivation2!$E$24:$E$46</definedName>
    <definedName name="_xlchart.v1.27" hidden="1">dvSTNActivation2!$E$2:$E$23</definedName>
    <definedName name="_xlchart.v1.28" hidden="1">dvSTNActivation2!$AG$25:$AG$46</definedName>
    <definedName name="_xlchart.v1.29" hidden="1">dvSTNActivation2!$AG$2:$AG$24</definedName>
    <definedName name="_xlchart.v1.3" hidden="1">STNActivation2!$D$2:$D$23</definedName>
    <definedName name="_xlchart.v1.30" hidden="1">dvSTNActivation2!$AH$25:$AH$46</definedName>
    <definedName name="_xlchart.v1.31" hidden="1">dvSTNActivation2!$AH$2:$AH$24</definedName>
    <definedName name="_xlchart.v1.32" hidden="1">dvSTNActivation2!$AG$49:$AG$71</definedName>
    <definedName name="_xlchart.v1.33" hidden="1">dvSTNActivation2!$AG$72:$AG$93</definedName>
    <definedName name="_xlchart.v1.34" hidden="1">dvSTNActivation2!$AH$49:$AH$71</definedName>
    <definedName name="_xlchart.v1.35" hidden="1">dvSTNActivation2!$AH$72:$AH$93</definedName>
    <definedName name="_xlchart.v1.36" hidden="1">dvSTNActivation2!$AG$2:$AG$46</definedName>
    <definedName name="_xlchart.v1.37" hidden="1">dvSTNActivation2!$AG$2:$AG$46</definedName>
    <definedName name="_xlchart.v1.38" hidden="1">dvLSTNActivation!$C$14:$C$24</definedName>
    <definedName name="_xlchart.v1.39" hidden="1">dvLSTNActivation!$C$2:$C$13</definedName>
    <definedName name="_xlchart.v1.4" hidden="1">STNActivation2!$V$25:$V$46</definedName>
    <definedName name="_xlchart.v1.40" hidden="1">dvLSTNActivation!$D$14:$D$24</definedName>
    <definedName name="_xlchart.v1.41" hidden="1">dvLSTNActivation!$D$2:$D$13</definedName>
    <definedName name="_xlchart.v1.42" hidden="1">dvRSTNActivation!$C$13:$C$23</definedName>
    <definedName name="_xlchart.v1.43" hidden="1">dvRSTNActivation!$C$2:$C$12</definedName>
    <definedName name="_xlchart.v1.44" hidden="1">dvRSTNActivation!$D$13:$D$23</definedName>
    <definedName name="_xlchart.v1.45" hidden="1">dvRSTNActivation!$D$2:$D$12</definedName>
    <definedName name="_xlchart.v1.46" hidden="1">apSTNActivation!$I$13:$I$23</definedName>
    <definedName name="_xlchart.v1.47" hidden="1">apSTNActivation!$I$2:$I$12</definedName>
    <definedName name="_xlchart.v1.48" hidden="1">apSTNActivation!$P$13:$P$23</definedName>
    <definedName name="_xlchart.v1.49" hidden="1">apSTNActivation!$P$2:$P$12</definedName>
    <definedName name="_xlchart.v1.5" hidden="1">STNActivation2!$V$2:$V$24</definedName>
    <definedName name="_xlchart.v1.50" hidden="1">apSTNActivation2!$D$24:$D$46</definedName>
    <definedName name="_xlchart.v1.51" hidden="1">apSTNActivation2!$D$2:$D$23</definedName>
    <definedName name="_xlchart.v1.52" hidden="1">apSTNActivation2!$E$24:$E$46</definedName>
    <definedName name="_xlchart.v1.53" hidden="1">apSTNActivation2!$E$2:$E$23</definedName>
    <definedName name="_xlchart.v1.54" hidden="1">apSTNActivation2!$AG$49:$AG$71</definedName>
    <definedName name="_xlchart.v1.55" hidden="1">apSTNActivation2!$AG$72:$AG$93</definedName>
    <definedName name="_xlchart.v1.56" hidden="1">apSTNActivation2!$AH$49:$AH$71</definedName>
    <definedName name="_xlchart.v1.57" hidden="1">apSTNActivation2!$AH$72:$AH$93</definedName>
    <definedName name="_xlchart.v1.58" hidden="1">apSTNActivation2!$AG$25:$AG$46</definedName>
    <definedName name="_xlchart.v1.59" hidden="1">apSTNActivation2!$AG$2:$AG$24</definedName>
    <definedName name="_xlchart.v1.6" hidden="1">STNActivation2!$V$49:$V$71</definedName>
    <definedName name="_xlchart.v1.60" hidden="1">apSTNActivation2!$AH$25:$AH$46</definedName>
    <definedName name="_xlchart.v1.61" hidden="1">apSTNActivation2!$AH$2:$AH$24</definedName>
    <definedName name="_xlchart.v1.62" hidden="1">apLSTNActivation!$C$14:$C$24</definedName>
    <definedName name="_xlchart.v1.63" hidden="1">apLSTNActivation!$C$2:$C$13</definedName>
    <definedName name="_xlchart.v1.64" hidden="1">apLSTNActivation!$D$14:$D$24</definedName>
    <definedName name="_xlchart.v1.65" hidden="1">apLSTNActivation!$D$2:$D$13</definedName>
    <definedName name="_xlchart.v1.66" hidden="1">apRSTNActivation!$C$13:$C$23</definedName>
    <definedName name="_xlchart.v1.67" hidden="1">apRSTNActivation!$C$2:$C$12</definedName>
    <definedName name="_xlchart.v1.68" hidden="1">apRSTNActivation!$D$13:$D$23</definedName>
    <definedName name="_xlchart.v1.69" hidden="1">apRSTNActivation!$D$2:$D$12</definedName>
    <definedName name="_xlchart.v1.7" hidden="1">STNActivation2!$V$72:$V$93</definedName>
    <definedName name="_xlchart.v1.70" hidden="1">lmSTNActivation!$I$13:$I$23</definedName>
    <definedName name="_xlchart.v1.71" hidden="1">lmSTNActivation!$I$2:$I$12</definedName>
    <definedName name="_xlchart.v1.72" hidden="1">lmSTNActivation!$P$13:$P$23</definedName>
    <definedName name="_xlchart.v1.73" hidden="1">lmSTNActivation!$P$2:$P$12</definedName>
    <definedName name="_xlchart.v1.74" hidden="1">lmSTNActivation2!$D$24:$D$46</definedName>
    <definedName name="_xlchart.v1.75" hidden="1">lmSTNActivation2!$D$2:$D$23</definedName>
    <definedName name="_xlchart.v1.76" hidden="1">lmSTNActivation2!$E$24:$E$46</definedName>
    <definedName name="_xlchart.v1.77" hidden="1">lmSTNActivation2!$E$2:$E$23</definedName>
    <definedName name="_xlchart.v1.78" hidden="1">lmSTNActivation2!$AG$25:$AG$46</definedName>
    <definedName name="_xlchart.v1.79" hidden="1">lmSTNActivation2!$AG$2:$AG$24</definedName>
    <definedName name="_xlchart.v1.8" hidden="1">LSTNActivation!$AA$14:$AA$24</definedName>
    <definedName name="_xlchart.v1.80" hidden="1">lmSTNActivation2!$AG$49:$AG$71</definedName>
    <definedName name="_xlchart.v1.81" hidden="1">lmSTNActivation2!$AG$72:$AG$93</definedName>
    <definedName name="_xlchart.v1.82" hidden="1">lmSTNActivation2!$AH$25:$AH$46</definedName>
    <definedName name="_xlchart.v1.83" hidden="1">lmSTNActivation2!$AH$2:$AH$24</definedName>
    <definedName name="_xlchart.v1.84" hidden="1">lmSTNActivation2!$AH$49:$AH$71</definedName>
    <definedName name="_xlchart.v1.85" hidden="1">lmSTNActivation2!$AH$72:$AH$93</definedName>
    <definedName name="_xlchart.v1.86" hidden="1">lmLSTNActivation!$C$14:$C$24</definedName>
    <definedName name="_xlchart.v1.87" hidden="1">lmLSTNActivation!$C$2:$C$13</definedName>
    <definedName name="_xlchart.v1.88" hidden="1">lmLSTNActivation!$D$14:$D$24</definedName>
    <definedName name="_xlchart.v1.89" hidden="1">lmLSTNActivation!$D$2:$D$13</definedName>
    <definedName name="_xlchart.v1.9" hidden="1">LSTNActivation!$AA$2:$AA$13</definedName>
    <definedName name="_xlchart.v1.90" hidden="1">lmRSTNActivation!$C$13:$C$23</definedName>
    <definedName name="_xlchart.v1.91" hidden="1">lmRSTNActivation!$C$2:$C$12</definedName>
    <definedName name="_xlchart.v1.92" hidden="1">lmRSTNActivation!$D$13:$D$23</definedName>
    <definedName name="_xlchart.v1.93" hidden="1">lmRSTNActivation!$D$2:$D$12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20" l="1"/>
  <c r="Y24" i="20"/>
  <c r="Z23" i="20"/>
  <c r="Z24" i="20"/>
  <c r="Y75" i="20"/>
  <c r="Y76" i="20"/>
  <c r="Z75" i="20"/>
  <c r="Z76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AV76" i="24"/>
  <c r="AV75" i="24"/>
  <c r="AU76" i="24"/>
  <c r="AU75" i="24"/>
  <c r="AL76" i="24"/>
  <c r="AL75" i="24"/>
  <c r="AK76" i="24"/>
  <c r="AK75" i="24"/>
  <c r="AV24" i="24"/>
  <c r="AV23" i="24"/>
  <c r="AU24" i="24"/>
  <c r="AU23" i="24"/>
  <c r="AL24" i="24"/>
  <c r="AL23" i="24"/>
  <c r="AK24" i="24"/>
  <c r="AK23" i="24"/>
  <c r="AV76" i="23"/>
  <c r="AV75" i="23"/>
  <c r="AU76" i="23"/>
  <c r="AU75" i="23"/>
  <c r="AL76" i="23"/>
  <c r="AL75" i="23"/>
  <c r="AK76" i="23"/>
  <c r="AK75" i="23"/>
  <c r="AV24" i="23"/>
  <c r="AV23" i="23"/>
  <c r="AU24" i="23"/>
  <c r="AU23" i="23"/>
  <c r="AL24" i="23"/>
  <c r="AL23" i="23"/>
  <c r="AK24" i="23"/>
  <c r="AK23" i="23"/>
  <c r="AV76" i="21"/>
  <c r="AV75" i="21"/>
  <c r="AU76" i="21"/>
  <c r="AU75" i="21"/>
  <c r="AL76" i="21"/>
  <c r="AL75" i="21"/>
  <c r="AK76" i="21"/>
  <c r="AK75" i="21"/>
  <c r="AV24" i="21" l="1"/>
  <c r="AV23" i="21"/>
  <c r="AU24" i="21"/>
  <c r="AU23" i="21"/>
  <c r="AL24" i="21"/>
  <c r="AL23" i="21"/>
  <c r="AK24" i="21"/>
  <c r="AK23" i="21"/>
  <c r="O47" i="10"/>
  <c r="O46" i="10"/>
  <c r="N47" i="10"/>
  <c r="N46" i="10"/>
  <c r="K47" i="10"/>
  <c r="K46" i="10"/>
  <c r="J47" i="10"/>
  <c r="J46" i="10"/>
  <c r="O48" i="8"/>
  <c r="O47" i="8"/>
  <c r="N48" i="8"/>
  <c r="N47" i="8"/>
  <c r="K48" i="8"/>
  <c r="K47" i="8"/>
  <c r="J48" i="8"/>
  <c r="J47" i="8"/>
  <c r="U17" i="20"/>
  <c r="U31" i="20"/>
  <c r="U25" i="20"/>
  <c r="U6" i="20"/>
  <c r="U45" i="20"/>
  <c r="U22" i="20"/>
  <c r="U7" i="20"/>
  <c r="U14" i="20"/>
  <c r="U23" i="20"/>
  <c r="U43" i="20"/>
  <c r="U38" i="20"/>
  <c r="U26" i="20"/>
  <c r="U42" i="20"/>
  <c r="U29" i="20"/>
  <c r="U3" i="20"/>
  <c r="U30" i="20"/>
  <c r="U21" i="20"/>
  <c r="U36" i="20"/>
  <c r="U35" i="20"/>
  <c r="U34" i="20"/>
  <c r="U11" i="20"/>
  <c r="U13" i="20"/>
  <c r="U10" i="20"/>
  <c r="U4" i="20"/>
  <c r="U39" i="20"/>
  <c r="U8" i="20"/>
  <c r="U24" i="20"/>
  <c r="U15" i="20"/>
  <c r="U12" i="20"/>
  <c r="U16" i="20"/>
  <c r="U44" i="20"/>
  <c r="U37" i="20"/>
  <c r="U33" i="20"/>
  <c r="U40" i="20"/>
  <c r="U19" i="20"/>
  <c r="U32" i="20"/>
  <c r="U28" i="20"/>
  <c r="U9" i="20"/>
  <c r="U27" i="20"/>
  <c r="U46" i="20"/>
  <c r="U41" i="20"/>
  <c r="U2" i="20"/>
  <c r="U5" i="20"/>
  <c r="U20" i="20"/>
  <c r="U18" i="20"/>
  <c r="S24" i="24" l="1"/>
  <c r="S23" i="24"/>
  <c r="R24" i="24"/>
  <c r="R23" i="24"/>
  <c r="I24" i="24"/>
  <c r="I23" i="24"/>
  <c r="H24" i="24"/>
  <c r="H23" i="24"/>
  <c r="S24" i="23"/>
  <c r="S23" i="23"/>
  <c r="R24" i="23"/>
  <c r="R23" i="23"/>
  <c r="I24" i="23"/>
  <c r="I23" i="23"/>
  <c r="H24" i="23"/>
  <c r="H23" i="23"/>
  <c r="S24" i="21"/>
  <c r="S23" i="21"/>
  <c r="R24" i="21"/>
  <c r="R23" i="21"/>
  <c r="I24" i="21"/>
  <c r="I23" i="21"/>
  <c r="H24" i="21"/>
  <c r="H23" i="21"/>
  <c r="H24" i="20" l="1"/>
  <c r="H23" i="20"/>
  <c r="G24" i="20"/>
  <c r="G23" i="20"/>
  <c r="G47" i="19"/>
  <c r="G46" i="19"/>
  <c r="F47" i="19"/>
  <c r="F46" i="19"/>
  <c r="D47" i="19"/>
  <c r="D46" i="19"/>
  <c r="C47" i="19"/>
  <c r="C46" i="19"/>
  <c r="G48" i="18"/>
  <c r="G47" i="18"/>
  <c r="F48" i="18"/>
  <c r="F47" i="18"/>
  <c r="D48" i="18"/>
  <c r="D47" i="18"/>
  <c r="C48" i="18"/>
  <c r="C47" i="18"/>
  <c r="G47" i="17"/>
  <c r="G46" i="17"/>
  <c r="F47" i="17"/>
  <c r="F46" i="17"/>
  <c r="D47" i="17"/>
  <c r="D46" i="17"/>
  <c r="C47" i="17"/>
  <c r="C46" i="17"/>
  <c r="G48" i="16"/>
  <c r="G47" i="16"/>
  <c r="F48" i="16"/>
  <c r="F47" i="16"/>
  <c r="D48" i="16"/>
  <c r="D47" i="16"/>
  <c r="C48" i="16"/>
  <c r="C47" i="16"/>
  <c r="G46" i="14" l="1"/>
  <c r="F46" i="14"/>
  <c r="D46" i="14"/>
  <c r="C46" i="14"/>
  <c r="C47" i="14"/>
  <c r="G48" i="13"/>
  <c r="G47" i="13"/>
  <c r="F48" i="13"/>
  <c r="F47" i="13"/>
  <c r="C48" i="13"/>
  <c r="D47" i="13"/>
  <c r="C47" i="13"/>
  <c r="D48" i="13"/>
  <c r="AA47" i="10"/>
  <c r="AA46" i="10"/>
  <c r="Z47" i="10"/>
  <c r="Z46" i="10"/>
  <c r="Z4" i="10"/>
  <c r="Y13" i="10"/>
  <c r="Z13" i="10" s="1"/>
  <c r="Y14" i="10"/>
  <c r="Z14" i="10" s="1"/>
  <c r="Y3" i="10"/>
  <c r="Y23" i="10"/>
  <c r="Y10" i="10"/>
  <c r="Z10" i="10" s="1"/>
  <c r="Y4" i="10"/>
  <c r="Y7" i="10"/>
  <c r="Z7" i="10" s="1"/>
  <c r="Y15" i="10"/>
  <c r="Z15" i="10" s="1"/>
  <c r="Y22" i="10"/>
  <c r="Z22" i="10" s="1"/>
  <c r="Y19" i="10"/>
  <c r="Z19" i="10" s="1"/>
  <c r="Y12" i="10"/>
  <c r="Y21" i="10"/>
  <c r="Y8" i="10"/>
  <c r="Z8" i="10" s="1"/>
  <c r="Y2" i="10"/>
  <c r="Z2" i="10" s="1"/>
  <c r="Y11" i="10"/>
  <c r="Z11" i="10" s="1"/>
  <c r="Y16" i="10"/>
  <c r="Z16" i="10" s="1"/>
  <c r="Y20" i="10"/>
  <c r="Z20" i="10" s="1"/>
  <c r="Y9" i="10"/>
  <c r="Z9" i="10" s="1"/>
  <c r="Y17" i="10"/>
  <c r="Y5" i="10"/>
  <c r="Y6" i="10"/>
  <c r="Z6" i="10" s="1"/>
  <c r="Y18" i="10"/>
  <c r="M13" i="10"/>
  <c r="M14" i="10"/>
  <c r="M3" i="10"/>
  <c r="M23" i="10"/>
  <c r="M10" i="10"/>
  <c r="M4" i="10"/>
  <c r="M7" i="10"/>
  <c r="M15" i="10"/>
  <c r="M22" i="10"/>
  <c r="M19" i="10"/>
  <c r="M12" i="10"/>
  <c r="M21" i="10"/>
  <c r="M8" i="10"/>
  <c r="M2" i="10"/>
  <c r="M11" i="10"/>
  <c r="M16" i="10"/>
  <c r="M20" i="10"/>
  <c r="M9" i="10"/>
  <c r="M17" i="10"/>
  <c r="M5" i="10"/>
  <c r="M6" i="10"/>
  <c r="M18" i="10"/>
  <c r="AA48" i="8"/>
  <c r="AA47" i="8"/>
  <c r="Z48" i="8"/>
  <c r="Z47" i="8"/>
  <c r="Y12" i="8"/>
  <c r="Z12" i="8" s="1"/>
  <c r="Y5" i="8"/>
  <c r="Z5" i="8" s="1"/>
  <c r="Y2" i="8"/>
  <c r="Y16" i="8"/>
  <c r="Z16" i="8" s="1"/>
  <c r="Y24" i="8"/>
  <c r="Y15" i="8"/>
  <c r="Y6" i="8"/>
  <c r="Y19" i="8"/>
  <c r="Y13" i="8"/>
  <c r="Z13" i="8" s="1"/>
  <c r="Y11" i="8"/>
  <c r="Z11" i="8" s="1"/>
  <c r="Y21" i="8"/>
  <c r="Y22" i="8"/>
  <c r="Z22" i="8" s="1"/>
  <c r="Y17" i="8"/>
  <c r="Y23" i="8"/>
  <c r="Y20" i="8"/>
  <c r="Y8" i="8"/>
  <c r="Y9" i="8"/>
  <c r="Z9" i="8" s="1"/>
  <c r="Y18" i="8"/>
  <c r="Z18" i="8" s="1"/>
  <c r="Y4" i="8"/>
  <c r="Y14" i="8"/>
  <c r="Z14" i="8" s="1"/>
  <c r="Y3" i="8"/>
  <c r="Y7" i="8"/>
  <c r="Y10" i="8"/>
  <c r="M12" i="8"/>
  <c r="M5" i="8"/>
  <c r="M2" i="8"/>
  <c r="M16" i="8"/>
  <c r="M24" i="8"/>
  <c r="M15" i="8"/>
  <c r="M6" i="8"/>
  <c r="M19" i="8"/>
  <c r="M13" i="8"/>
  <c r="M11" i="8"/>
  <c r="M21" i="8"/>
  <c r="M22" i="8"/>
  <c r="M17" i="8"/>
  <c r="M23" i="8"/>
  <c r="M20" i="8"/>
  <c r="M8" i="8"/>
  <c r="M9" i="8"/>
  <c r="M18" i="8"/>
  <c r="M4" i="8"/>
  <c r="M14" i="8"/>
  <c r="M3" i="8"/>
  <c r="M7" i="8"/>
  <c r="M10" i="8"/>
  <c r="G46" i="7"/>
  <c r="F46" i="7"/>
  <c r="G47" i="7"/>
  <c r="F47" i="7"/>
  <c r="D46" i="7"/>
  <c r="C46" i="7"/>
  <c r="D47" i="7"/>
  <c r="C47" i="7"/>
  <c r="O12" i="7"/>
  <c r="O8" i="7"/>
  <c r="O2" i="7"/>
  <c r="O23" i="7"/>
  <c r="O9" i="7"/>
  <c r="O5" i="7"/>
  <c r="O14" i="7"/>
  <c r="O10" i="7"/>
  <c r="O21" i="7"/>
  <c r="O19" i="7"/>
  <c r="O18" i="7"/>
  <c r="O22" i="7"/>
  <c r="O13" i="7"/>
  <c r="O4" i="7"/>
  <c r="O20" i="7"/>
  <c r="O7" i="7"/>
  <c r="O17" i="7"/>
  <c r="O3" i="7"/>
  <c r="O6" i="7"/>
  <c r="O15" i="7"/>
  <c r="I8" i="7"/>
  <c r="H12" i="7"/>
  <c r="H8" i="7"/>
  <c r="H2" i="7"/>
  <c r="I2" i="7" s="1"/>
  <c r="I16" i="7"/>
  <c r="H23" i="7"/>
  <c r="H9" i="7"/>
  <c r="H5" i="7"/>
  <c r="H14" i="7"/>
  <c r="H10" i="7"/>
  <c r="H21" i="7"/>
  <c r="I21" i="7" s="1"/>
  <c r="H19" i="7"/>
  <c r="I19" i="7" s="1"/>
  <c r="H18" i="7"/>
  <c r="I18" i="7" s="1"/>
  <c r="H22" i="7"/>
  <c r="H13" i="7"/>
  <c r="H4" i="7"/>
  <c r="H20" i="7"/>
  <c r="H7" i="7"/>
  <c r="H17" i="7"/>
  <c r="I17" i="7" s="1"/>
  <c r="H3" i="7"/>
  <c r="I3" i="7" s="1"/>
  <c r="H6" i="7"/>
  <c r="H15" i="7"/>
  <c r="L12" i="7"/>
  <c r="P12" i="7" s="1"/>
  <c r="L8" i="7"/>
  <c r="P8" i="7" s="1"/>
  <c r="L2" i="7"/>
  <c r="L16" i="7"/>
  <c r="P16" i="7" s="1"/>
  <c r="L23" i="7"/>
  <c r="P23" i="7" s="1"/>
  <c r="L9" i="7"/>
  <c r="P9" i="7" s="1"/>
  <c r="L5" i="7"/>
  <c r="P5" i="7" s="1"/>
  <c r="L14" i="7"/>
  <c r="P14" i="7" s="1"/>
  <c r="L10" i="7"/>
  <c r="P10" i="7" s="1"/>
  <c r="L21" i="7"/>
  <c r="P21" i="7" s="1"/>
  <c r="L19" i="7"/>
  <c r="P19" i="7" s="1"/>
  <c r="L18" i="7"/>
  <c r="P18" i="7" s="1"/>
  <c r="L22" i="7"/>
  <c r="P22" i="7" s="1"/>
  <c r="L13" i="7"/>
  <c r="P13" i="7" s="1"/>
  <c r="L4" i="7"/>
  <c r="P4" i="7" s="1"/>
  <c r="L11" i="7"/>
  <c r="P11" i="7" s="1"/>
  <c r="L20" i="7"/>
  <c r="P20" i="7" s="1"/>
  <c r="L7" i="7"/>
  <c r="L17" i="7"/>
  <c r="P17" i="7" s="1"/>
  <c r="L3" i="7"/>
  <c r="P3" i="7" s="1"/>
  <c r="L6" i="7"/>
  <c r="P6" i="7" s="1"/>
  <c r="L15" i="7"/>
  <c r="P15" i="7" s="1"/>
  <c r="E12" i="7"/>
  <c r="I12" i="7" s="1"/>
  <c r="E8" i="7"/>
  <c r="E2" i="7"/>
  <c r="E16" i="7"/>
  <c r="E23" i="7"/>
  <c r="I23" i="7" s="1"/>
  <c r="E9" i="7"/>
  <c r="E5" i="7"/>
  <c r="I5" i="7" s="1"/>
  <c r="E14" i="7"/>
  <c r="I14" i="7" s="1"/>
  <c r="E10" i="7"/>
  <c r="I10" i="7" s="1"/>
  <c r="E21" i="7"/>
  <c r="E19" i="7"/>
  <c r="E18" i="7"/>
  <c r="E22" i="7"/>
  <c r="I22" i="7" s="1"/>
  <c r="E13" i="7"/>
  <c r="I13" i="7" s="1"/>
  <c r="E4" i="7"/>
  <c r="I4" i="7" s="1"/>
  <c r="E11" i="7"/>
  <c r="I11" i="7" s="1"/>
  <c r="E20" i="7"/>
  <c r="I20" i="7" s="1"/>
  <c r="E7" i="7"/>
  <c r="I7" i="7" s="1"/>
  <c r="E17" i="7"/>
  <c r="E3" i="7"/>
  <c r="E6" i="7"/>
  <c r="E15" i="7"/>
  <c r="I15" i="7" s="1"/>
  <c r="Z10" i="8" l="1"/>
  <c r="Z20" i="8"/>
  <c r="Z6" i="8"/>
  <c r="Z7" i="8"/>
  <c r="Z23" i="8"/>
  <c r="Z15" i="8"/>
  <c r="Z3" i="8"/>
  <c r="Z17" i="8"/>
  <c r="Z24" i="8"/>
  <c r="G47" i="14"/>
  <c r="F47" i="14"/>
  <c r="D47" i="14"/>
  <c r="Z5" i="10"/>
  <c r="Z21" i="10"/>
  <c r="Z23" i="10"/>
  <c r="Z17" i="10"/>
  <c r="Z12" i="10"/>
  <c r="Z3" i="10"/>
  <c r="Z18" i="10"/>
  <c r="Z4" i="8"/>
  <c r="Z21" i="8"/>
  <c r="Z2" i="8"/>
  <c r="Z8" i="8"/>
  <c r="Z19" i="8"/>
  <c r="I6" i="7"/>
  <c r="P2" i="7"/>
  <c r="I9" i="7"/>
  <c r="P7" i="7"/>
  <c r="G47" i="6" l="1"/>
  <c r="G46" i="6"/>
  <c r="F47" i="6"/>
  <c r="F46" i="6"/>
  <c r="D47" i="6"/>
  <c r="D46" i="6"/>
  <c r="C47" i="6"/>
  <c r="C46" i="6"/>
  <c r="O12" i="6"/>
  <c r="O8" i="6"/>
  <c r="O2" i="6"/>
  <c r="O23" i="6"/>
  <c r="O9" i="6"/>
  <c r="O5" i="6"/>
  <c r="O14" i="6"/>
  <c r="O10" i="6"/>
  <c r="O21" i="6"/>
  <c r="O19" i="6"/>
  <c r="O18" i="6"/>
  <c r="O22" i="6"/>
  <c r="O13" i="6"/>
  <c r="O4" i="6"/>
  <c r="O20" i="6"/>
  <c r="O7" i="6"/>
  <c r="O17" i="6"/>
  <c r="O3" i="6"/>
  <c r="O6" i="6"/>
  <c r="O15" i="6"/>
  <c r="H12" i="6"/>
  <c r="H8" i="6"/>
  <c r="H2" i="6"/>
  <c r="H23" i="6"/>
  <c r="H9" i="6"/>
  <c r="H5" i="6"/>
  <c r="H14" i="6"/>
  <c r="H10" i="6"/>
  <c r="H21" i="6"/>
  <c r="H19" i="6"/>
  <c r="H18" i="6"/>
  <c r="H22" i="6"/>
  <c r="H13" i="6"/>
  <c r="H4" i="6"/>
  <c r="H20" i="6"/>
  <c r="H7" i="6"/>
  <c r="I7" i="6" s="1"/>
  <c r="H17" i="6"/>
  <c r="H3" i="6"/>
  <c r="H6" i="6"/>
  <c r="H15" i="6"/>
  <c r="L12" i="6"/>
  <c r="L8" i="6"/>
  <c r="L2" i="6"/>
  <c r="L16" i="6"/>
  <c r="L23" i="6"/>
  <c r="L9" i="6"/>
  <c r="L5" i="6"/>
  <c r="L14" i="6"/>
  <c r="L10" i="6"/>
  <c r="L21" i="6"/>
  <c r="L19" i="6"/>
  <c r="L18" i="6"/>
  <c r="P18" i="6" s="1"/>
  <c r="L22" i="6"/>
  <c r="L13" i="6"/>
  <c r="L4" i="6"/>
  <c r="L11" i="6"/>
  <c r="L20" i="6"/>
  <c r="L7" i="6"/>
  <c r="L17" i="6"/>
  <c r="L3" i="6"/>
  <c r="P3" i="6" s="1"/>
  <c r="L6" i="6"/>
  <c r="L15" i="6"/>
  <c r="E12" i="6"/>
  <c r="E8" i="6"/>
  <c r="E2" i="6"/>
  <c r="E16" i="6"/>
  <c r="E23" i="6"/>
  <c r="E9" i="6"/>
  <c r="I9" i="6" s="1"/>
  <c r="E5" i="6"/>
  <c r="E14" i="6"/>
  <c r="E10" i="6"/>
  <c r="E21" i="6"/>
  <c r="E19" i="6"/>
  <c r="E18" i="6"/>
  <c r="E22" i="6"/>
  <c r="I22" i="6" s="1"/>
  <c r="E13" i="6"/>
  <c r="I13" i="6" s="1"/>
  <c r="E4" i="6"/>
  <c r="E11" i="6"/>
  <c r="E20" i="6"/>
  <c r="E7" i="6"/>
  <c r="E17" i="6"/>
  <c r="I17" i="6" s="1"/>
  <c r="E3" i="6"/>
  <c r="I3" i="6" s="1"/>
  <c r="E6" i="6"/>
  <c r="I6" i="6" s="1"/>
  <c r="E15" i="6"/>
  <c r="I15" i="6" s="1"/>
  <c r="P14" i="6" l="1"/>
  <c r="I12" i="6"/>
  <c r="P4" i="6"/>
  <c r="P17" i="6"/>
  <c r="I11" i="6"/>
  <c r="I14" i="6"/>
  <c r="P15" i="6"/>
  <c r="P13" i="6"/>
  <c r="I18" i="6"/>
  <c r="P5" i="6"/>
  <c r="I23" i="6"/>
  <c r="I4" i="6"/>
  <c r="I5" i="6"/>
  <c r="P6" i="6"/>
  <c r="P23" i="6"/>
  <c r="P16" i="6"/>
  <c r="I21" i="6"/>
  <c r="P19" i="6"/>
  <c r="I19" i="6"/>
  <c r="I16" i="6"/>
  <c r="P21" i="6"/>
  <c r="P2" i="6"/>
  <c r="I2" i="6"/>
  <c r="P20" i="6"/>
  <c r="P10" i="6"/>
  <c r="P8" i="6"/>
  <c r="I20" i="6"/>
  <c r="I10" i="6"/>
  <c r="I8" i="6"/>
  <c r="P11" i="6"/>
  <c r="P12" i="6"/>
  <c r="P7" i="6"/>
  <c r="P22" i="6"/>
  <c r="P9" i="6"/>
  <c r="L12" i="5"/>
  <c r="L8" i="5"/>
  <c r="L2" i="5"/>
  <c r="L16" i="5"/>
  <c r="L23" i="5"/>
  <c r="L9" i="5"/>
  <c r="P9" i="5" s="1"/>
  <c r="L5" i="5"/>
  <c r="L14" i="5"/>
  <c r="L10" i="5"/>
  <c r="L21" i="5"/>
  <c r="L19" i="5"/>
  <c r="L18" i="5"/>
  <c r="L22" i="5"/>
  <c r="L13" i="5"/>
  <c r="P13" i="5" s="1"/>
  <c r="L4" i="5"/>
  <c r="L11" i="5"/>
  <c r="L20" i="5"/>
  <c r="L7" i="5"/>
  <c r="L17" i="5"/>
  <c r="L3" i="5"/>
  <c r="L6" i="5"/>
  <c r="L15" i="5"/>
  <c r="O12" i="5"/>
  <c r="O8" i="5"/>
  <c r="O2" i="5"/>
  <c r="O23" i="5"/>
  <c r="O9" i="5"/>
  <c r="O5" i="5"/>
  <c r="O14" i="5"/>
  <c r="O10" i="5"/>
  <c r="O21" i="5"/>
  <c r="O19" i="5"/>
  <c r="O18" i="5"/>
  <c r="O22" i="5"/>
  <c r="O13" i="5"/>
  <c r="O4" i="5"/>
  <c r="O20" i="5"/>
  <c r="O7" i="5"/>
  <c r="O17" i="5"/>
  <c r="O3" i="5"/>
  <c r="O6" i="5"/>
  <c r="O15" i="5"/>
  <c r="H12" i="5"/>
  <c r="H8" i="5"/>
  <c r="H2" i="5"/>
  <c r="H23" i="5"/>
  <c r="H9" i="5"/>
  <c r="H5" i="5"/>
  <c r="H14" i="5"/>
  <c r="H10" i="5"/>
  <c r="H21" i="5"/>
  <c r="H19" i="5"/>
  <c r="H18" i="5"/>
  <c r="H22" i="5"/>
  <c r="H13" i="5"/>
  <c r="H4" i="5"/>
  <c r="H20" i="5"/>
  <c r="H7" i="5"/>
  <c r="H17" i="5"/>
  <c r="H3" i="5"/>
  <c r="H6" i="5"/>
  <c r="H15" i="5"/>
  <c r="E12" i="5"/>
  <c r="E8" i="5"/>
  <c r="E2" i="5"/>
  <c r="E16" i="5"/>
  <c r="E23" i="5"/>
  <c r="E9" i="5"/>
  <c r="E5" i="5"/>
  <c r="E14" i="5"/>
  <c r="E10" i="5"/>
  <c r="E21" i="5"/>
  <c r="E19" i="5"/>
  <c r="E18" i="5"/>
  <c r="E22" i="5"/>
  <c r="E13" i="5"/>
  <c r="E4" i="5"/>
  <c r="E11" i="5"/>
  <c r="E20" i="5"/>
  <c r="E7" i="5"/>
  <c r="E17" i="5"/>
  <c r="E3" i="5"/>
  <c r="E6" i="5"/>
  <c r="E15" i="5"/>
  <c r="E12" i="2"/>
  <c r="E8" i="2"/>
  <c r="E2" i="2"/>
  <c r="E16" i="2"/>
  <c r="E23" i="2"/>
  <c r="E9" i="2"/>
  <c r="E5" i="2"/>
  <c r="E14" i="2"/>
  <c r="E10" i="2"/>
  <c r="E21" i="2"/>
  <c r="E19" i="2"/>
  <c r="E18" i="2"/>
  <c r="E22" i="2"/>
  <c r="E13" i="2"/>
  <c r="E4" i="2"/>
  <c r="E11" i="2"/>
  <c r="E20" i="2"/>
  <c r="E7" i="2"/>
  <c r="E17" i="2"/>
  <c r="E3" i="2"/>
  <c r="E6" i="2"/>
  <c r="E15" i="2"/>
  <c r="P6" i="5" l="1"/>
  <c r="P22" i="5"/>
  <c r="P3" i="5"/>
  <c r="P15" i="5"/>
  <c r="I22" i="5"/>
  <c r="I9" i="5"/>
  <c r="P5" i="5"/>
  <c r="I24" i="2"/>
  <c r="I23" i="2"/>
  <c r="H24" i="2"/>
  <c r="H23" i="2"/>
  <c r="P8" i="5"/>
  <c r="P20" i="5"/>
  <c r="P10" i="5"/>
  <c r="I18" i="5"/>
  <c r="I23" i="5"/>
  <c r="I17" i="5"/>
  <c r="P7" i="5"/>
  <c r="I21" i="5"/>
  <c r="I2" i="5"/>
  <c r="I20" i="5"/>
  <c r="I10" i="5"/>
  <c r="I8" i="5"/>
  <c r="P11" i="5"/>
  <c r="P12" i="5"/>
  <c r="P4" i="5"/>
  <c r="P14" i="5"/>
  <c r="I11" i="5"/>
  <c r="I12" i="5"/>
  <c r="I14" i="5"/>
  <c r="I5" i="5"/>
  <c r="I19" i="5"/>
  <c r="I16" i="5"/>
  <c r="I7" i="5"/>
  <c r="P18" i="5"/>
  <c r="P23" i="5"/>
  <c r="P17" i="5"/>
  <c r="P19" i="5"/>
  <c r="P16" i="5"/>
  <c r="I4" i="5"/>
  <c r="I15" i="5"/>
  <c r="I13" i="5"/>
  <c r="I6" i="5"/>
  <c r="I3" i="5"/>
  <c r="P21" i="5"/>
  <c r="P2" i="5"/>
  <c r="D46" i="5" l="1"/>
  <c r="D47" i="5"/>
  <c r="F46" i="5"/>
  <c r="F47" i="5"/>
  <c r="G47" i="5"/>
  <c r="G46" i="5"/>
  <c r="C46" i="5"/>
  <c r="C47" i="5"/>
</calcChain>
</file>

<file path=xl/comments1.xml><?xml version="1.0" encoding="utf-8"?>
<comments xmlns="http://schemas.openxmlformats.org/spreadsheetml/2006/main">
  <authors>
    <author>Karlo Malaga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U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10.xml><?xml version="1.0" encoding="utf-8"?>
<comments xmlns="http://schemas.openxmlformats.org/spreadsheetml/2006/main">
  <authors>
    <author>Karlo Malaga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11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R</t>
        </r>
      </text>
    </comment>
  </commentList>
</comments>
</file>

<file path=xl/comments12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L</t>
        </r>
      </text>
    </comment>
  </commentList>
</comments>
</file>

<file path=xl/comments2.xml><?xml version="1.0" encoding="utf-8"?>
<comments xmlns="http://schemas.openxmlformats.org/spreadsheetml/2006/main">
  <authors>
    <author>Karlo Malaga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3.xml><?xml version="1.0" encoding="utf-8"?>
<comments xmlns="http://schemas.openxmlformats.org/spreadsheetml/2006/main">
  <authors>
    <author>Karlo Malaga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4.xml><?xml version="1.0" encoding="utf-8"?>
<comments xmlns="http://schemas.openxmlformats.org/spreadsheetml/2006/main">
  <authors>
    <author>Karlo Malaga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5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R</t>
        </r>
      </text>
    </comment>
  </commentList>
</comments>
</file>

<file path=xl/comments6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L</t>
        </r>
      </text>
    </comment>
  </commentList>
</comments>
</file>

<file path=xl/comments7.xml><?xml version="1.0" encoding="utf-8"?>
<comments xmlns="http://schemas.openxmlformats.org/spreadsheetml/2006/main">
  <authors>
    <author>Karlo Malaga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AD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AF48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Haegelen 2018</t>
        </r>
      </text>
    </comment>
  </commentList>
</comments>
</file>

<file path=xl/comments8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R</t>
        </r>
      </text>
    </comment>
  </commentList>
</comments>
</file>

<file path=xl/comments9.xml><?xml version="1.0" encoding="utf-8"?>
<comments xmlns="http://schemas.openxmlformats.org/spreadsheetml/2006/main">
  <authors>
    <author>Karlo Malaga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Karlo Malaga:</t>
        </r>
        <r>
          <rPr>
            <sz val="9"/>
            <color indexed="81"/>
            <rFont val="Tahoma"/>
            <family val="2"/>
          </rPr>
          <t xml:space="preserve">
L</t>
        </r>
      </text>
    </comment>
  </commentList>
</comments>
</file>

<file path=xl/sharedStrings.xml><?xml version="1.0" encoding="utf-8"?>
<sst xmlns="http://schemas.openxmlformats.org/spreadsheetml/2006/main" count="2104" uniqueCount="118">
  <si>
    <t>Patient</t>
  </si>
  <si>
    <t>CE6844</t>
  </si>
  <si>
    <t>CV8194</t>
  </si>
  <si>
    <t>DB8953</t>
  </si>
  <si>
    <t>DS2815</t>
  </si>
  <si>
    <t>DT8351</t>
  </si>
  <si>
    <t>DW3047</t>
  </si>
  <si>
    <t>GB5742</t>
  </si>
  <si>
    <t>JC5859</t>
  </si>
  <si>
    <t>KB6659</t>
  </si>
  <si>
    <t>KE4045</t>
  </si>
  <si>
    <t>LD0191</t>
  </si>
  <si>
    <t>LF7427</t>
  </si>
  <si>
    <t>LP1544</t>
  </si>
  <si>
    <t>MK0514</t>
  </si>
  <si>
    <t>MV6368</t>
  </si>
  <si>
    <t>RL8325</t>
  </si>
  <si>
    <t>SC4052</t>
  </si>
  <si>
    <t>SK0277</t>
  </si>
  <si>
    <t>WR4119</t>
  </si>
  <si>
    <t>FU, off-med/off-stim -&gt; FU, off-med/on-stim [%]</t>
  </si>
  <si>
    <t>Mean</t>
  </si>
  <si>
    <t>SD</t>
  </si>
  <si>
    <t>Wilcoxon rank sum test/Mann-Whitney U-test</t>
  </si>
  <si>
    <t>p</t>
  </si>
  <si>
    <t>CW5180</t>
  </si>
  <si>
    <t>FC4877</t>
  </si>
  <si>
    <t>RD5256</t>
  </si>
  <si>
    <t>STN activation (L) [%]</t>
  </si>
  <si>
    <t>STN activation (R) [%]</t>
  </si>
  <si>
    <t>Avg STN activation [%]</t>
  </si>
  <si>
    <t>Unilateral implant</t>
  </si>
  <si>
    <r>
      <t>dSTN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</si>
  <si>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</si>
  <si>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(L) [%]</t>
  </si>
  <si>
    <r>
      <t>dSTN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</si>
  <si>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</si>
  <si>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(R) [%]</t>
  </si>
  <si>
    <r>
      <t>vSTN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</si>
  <si>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</si>
  <si>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(L) [%]</t>
  </si>
  <si>
    <r>
      <t>vSTN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</si>
  <si>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</si>
  <si>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(R) [%]</t>
  </si>
  <si>
    <t>Avg dSTN activation [%]</t>
  </si>
  <si>
    <t>Avg vSTN activation [%]</t>
  </si>
  <si>
    <t>Pearson's Linear Correlation Coefficient</t>
  </si>
  <si>
    <t>rho</t>
  </si>
  <si>
    <r>
      <t>aSTN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</si>
  <si>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aSTN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</si>
  <si>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aSTN activation (L) [%]</t>
  </si>
  <si>
    <r>
      <t>aSTN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</si>
  <si>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aSTN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</si>
  <si>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aSTN activation (R) [%]</t>
  </si>
  <si>
    <t>Avg aSTN activation [%]</t>
  </si>
  <si>
    <r>
      <t>pSTN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</si>
  <si>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pSTN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</si>
  <si>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pSTN activation (L) [%]</t>
  </si>
  <si>
    <r>
      <t>pSTN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</si>
  <si>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pSTN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</si>
  <si>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pSTN activation (R) [%]</t>
  </si>
  <si>
    <t>Avg pSTN activation [%]</t>
  </si>
  <si>
    <t>GS9773</t>
  </si>
  <si>
    <t>MN8015</t>
  </si>
  <si>
    <t>RJ9675</t>
  </si>
  <si>
    <r>
      <t>lSTN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</si>
  <si>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VTA inside lSTN (L) [mm3]</t>
  </si>
  <si>
    <t>lSTN activation (L) [%]</t>
  </si>
  <si>
    <t>lSTN vol (R) [mm3]</t>
  </si>
  <si>
    <t>VTA inside lSTN (R) [mm3]</t>
  </si>
  <si>
    <t>lSTN activation (R) [%]</t>
  </si>
  <si>
    <t>Avg lSTN activation [%]</t>
  </si>
  <si>
    <t>mSTN vol (L) [mm3]</t>
  </si>
  <si>
    <t>VTA inside mSTN (L) [mm3]</t>
  </si>
  <si>
    <t>mSTN activation (L) [%]</t>
  </si>
  <si>
    <t>mSTN vol (R) [mm3]</t>
  </si>
  <si>
    <t>VTA inside mSTN (R) [mm3]</t>
  </si>
  <si>
    <t>mSTN activation (R) [%]</t>
  </si>
  <si>
    <t>Avg mSTN activation [%]</t>
  </si>
  <si>
    <t>Rigidty RUE</t>
  </si>
  <si>
    <t>Rigidity RLE</t>
  </si>
  <si>
    <t>Finger Tapping R</t>
  </si>
  <si>
    <t>Hand Movements R</t>
  </si>
  <si>
    <t>Pronation/Supination Hand Movements R</t>
  </si>
  <si>
    <t>Toe Tapping R</t>
  </si>
  <si>
    <t>Leg Agility R</t>
  </si>
  <si>
    <t>Postural Hand Tremor R</t>
  </si>
  <si>
    <t>Kinetic Hand Tremor R</t>
  </si>
  <si>
    <t>Rest Tremor Amp RUE</t>
  </si>
  <si>
    <t>Rest Tremor Amp RLE</t>
  </si>
  <si>
    <t>Motor score R</t>
  </si>
  <si>
    <t>Rigidty LUE</t>
  </si>
  <si>
    <t>Rest Tremor Amp LUE</t>
  </si>
  <si>
    <t>Rigidity LLE</t>
  </si>
  <si>
    <t>Rest Tremor Amp LLE</t>
  </si>
  <si>
    <t>Finger Tapping L</t>
  </si>
  <si>
    <t>Toe Tapping L</t>
  </si>
  <si>
    <t>Hand Movements L</t>
  </si>
  <si>
    <t>Pronation/Supination Hand Movements L</t>
  </si>
  <si>
    <t>Leg Agility L</t>
  </si>
  <si>
    <t>Postural Hand Tremor L</t>
  </si>
  <si>
    <t>Kinetic Hand Tremor L</t>
  </si>
  <si>
    <t>Motor score L</t>
  </si>
  <si>
    <t>Side</t>
  </si>
  <si>
    <t>Improvement [%]</t>
  </si>
  <si>
    <t>STN activation [%]</t>
  </si>
  <si>
    <t>R</t>
  </si>
  <si>
    <t>L</t>
  </si>
  <si>
    <t>dSTN activation [%]</t>
  </si>
  <si>
    <t>vSTN activation [%]</t>
  </si>
  <si>
    <t>aSTN activation [%]</t>
  </si>
  <si>
    <t>pSTN activation [%]</t>
  </si>
  <si>
    <t>lSTN activation [%]</t>
  </si>
  <si>
    <t>mSTN activation [%]</t>
  </si>
  <si>
    <t>Voltage [V]</t>
  </si>
  <si>
    <t>Motor score (off stim)</t>
  </si>
  <si>
    <t>Motor score (on stim)</t>
  </si>
  <si>
    <t>Improvement-voltage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</si>
</sst>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ont="1"/>
    <xf numFmtId="164" fontId="3" fillId="4" borderId="0" xfId="1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2" fontId="3" fillId="4" borderId="0" xfId="1" applyNumberFormat="1"/>
    <xf numFmtId="0" fontId="5" fillId="0" borderId="0" xfId="0" applyFont="1"/>
    <xf numFmtId="2" fontId="4" fillId="5" borderId="0" xfId="2" applyNumberFormat="1"/>
    <xf numFmtId="2" fontId="0" fillId="0" borderId="1" xfId="0" applyNumberFormat="1" applyBorder="1"/>
    <xf numFmtId="2" fontId="0" fillId="0" borderId="0" xfId="0" applyNumberFormat="1" applyBorder="1"/>
    <xf numFmtId="165" fontId="4" fillId="5" borderId="0" xfId="2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450.xml"/><Relationship Id="rId1" Type="http://schemas.microsoft.com/office/2011/relationships/chartStyle" Target="style450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STNActivation!$E$2:$E$23</c:f>
              <c:numCache>
                <c:formatCode>0.0</c:formatCode>
                <c:ptCount val="22"/>
                <c:pt idx="0">
                  <c:v>25.316624704356386</c:v>
                </c:pt>
                <c:pt idx="1">
                  <c:v>26.32203374879807</c:v>
                </c:pt>
                <c:pt idx="2">
                  <c:v>15.200841430431757</c:v>
                </c:pt>
                <c:pt idx="3">
                  <c:v>0</c:v>
                </c:pt>
                <c:pt idx="4">
                  <c:v>27.285912989873371</c:v>
                </c:pt>
                <c:pt idx="5">
                  <c:v>17.600118725291651</c:v>
                </c:pt>
                <c:pt idx="6">
                  <c:v>0</c:v>
                </c:pt>
                <c:pt idx="7">
                  <c:v>23.115104718094742</c:v>
                </c:pt>
                <c:pt idx="8">
                  <c:v>12.982998454404957</c:v>
                </c:pt>
                <c:pt idx="9">
                  <c:v>28.637059724349069</c:v>
                </c:pt>
                <c:pt idx="10">
                  <c:v>3.5570441042047394</c:v>
                </c:pt>
                <c:pt idx="11">
                  <c:v>23.146292585170304</c:v>
                </c:pt>
                <c:pt idx="12">
                  <c:v>27.265919781314278</c:v>
                </c:pt>
                <c:pt idx="13">
                  <c:v>18.814449120283211</c:v>
                </c:pt>
                <c:pt idx="14">
                  <c:v>42.736486486486385</c:v>
                </c:pt>
                <c:pt idx="15">
                  <c:v>23.474907367731213</c:v>
                </c:pt>
                <c:pt idx="16">
                  <c:v>19.556898438818791</c:v>
                </c:pt>
                <c:pt idx="17">
                  <c:v>13.195058732761524</c:v>
                </c:pt>
                <c:pt idx="18">
                  <c:v>0</c:v>
                </c:pt>
                <c:pt idx="19">
                  <c:v>30.638994293659273</c:v>
                </c:pt>
                <c:pt idx="20">
                  <c:v>32.208994708994723</c:v>
                </c:pt>
                <c:pt idx="21">
                  <c:v>24.126020969703994</c:v>
                </c:pt>
              </c:numCache>
            </c:numRef>
          </c:xVal>
          <c:yVal>
            <c:numRef>
              <c:f>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20-462C-9451-6EE3F309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8979632"/>
        <c:axId val="-263064928"/>
      </c:scatterChart>
      <c:valAx>
        <c:axId val="-3889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STN activation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4928"/>
        <c:crosses val="autoZero"/>
        <c:crossBetween val="midCat"/>
      </c:valAx>
      <c:valAx>
        <c:axId val="-26306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8897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RSTNActivation!$G$50:$G$71</c:f>
              <c:numCache>
                <c:formatCode>0.0</c:formatCode>
                <c:ptCount val="22"/>
                <c:pt idx="0">
                  <c:v>18.656716417910488</c:v>
                </c:pt>
                <c:pt idx="1">
                  <c:v>25.38787023977434</c:v>
                </c:pt>
                <c:pt idx="2">
                  <c:v>26.615969581749017</c:v>
                </c:pt>
                <c:pt idx="3">
                  <c:v>14.705882352941066</c:v>
                </c:pt>
                <c:pt idx="4">
                  <c:v>22.797356828193887</c:v>
                </c:pt>
                <c:pt idx="5">
                  <c:v>0</c:v>
                </c:pt>
                <c:pt idx="6">
                  <c:v>1.645338208409499</c:v>
                </c:pt>
                <c:pt idx="7">
                  <c:v>46.292585170340608</c:v>
                </c:pt>
                <c:pt idx="8">
                  <c:v>0</c:v>
                </c:pt>
                <c:pt idx="9">
                  <c:v>11.254396248534599</c:v>
                </c:pt>
                <c:pt idx="10">
                  <c:v>0</c:v>
                </c:pt>
                <c:pt idx="11">
                  <c:v>6.7321178120617038</c:v>
                </c:pt>
                <c:pt idx="12">
                  <c:v>27.012522361359594</c:v>
                </c:pt>
                <c:pt idx="13">
                  <c:v>8.8697017268445766</c:v>
                </c:pt>
                <c:pt idx="14">
                  <c:v>15.403422982885068</c:v>
                </c:pt>
                <c:pt idx="15">
                  <c:v>15.900131406044618</c:v>
                </c:pt>
                <c:pt idx="16">
                  <c:v>0</c:v>
                </c:pt>
                <c:pt idx="17">
                  <c:v>16.317365269460996</c:v>
                </c:pt>
                <c:pt idx="18">
                  <c:v>7.8034682080924895</c:v>
                </c:pt>
                <c:pt idx="19">
                  <c:v>0</c:v>
                </c:pt>
                <c:pt idx="20">
                  <c:v>49.88558352402741</c:v>
                </c:pt>
                <c:pt idx="21">
                  <c:v>16.803278688524589</c:v>
                </c:pt>
              </c:numCache>
            </c:numRef>
          </c:xVal>
          <c:yVal>
            <c:numRef>
              <c:f>RSTNActivation!$F$50:$F$71</c:f>
              <c:numCache>
                <c:formatCode>0.00</c:formatCode>
                <c:ptCount val="22"/>
                <c:pt idx="0">
                  <c:v>0.33549783549783552</c:v>
                </c:pt>
                <c:pt idx="1">
                  <c:v>0.18356643356643357</c:v>
                </c:pt>
                <c:pt idx="2">
                  <c:v>9.2975206611570244E-2</c:v>
                </c:pt>
                <c:pt idx="3">
                  <c:v>8.8932806324110686E-2</c:v>
                </c:pt>
                <c:pt idx="4">
                  <c:v>8.1818181818181818E-2</c:v>
                </c:pt>
                <c:pt idx="5">
                  <c:v>6.9169960474308304E-2</c:v>
                </c:pt>
                <c:pt idx="6">
                  <c:v>5.8922558922558918E-2</c:v>
                </c:pt>
                <c:pt idx="7">
                  <c:v>5.1319648093841638E-2</c:v>
                </c:pt>
                <c:pt idx="8">
                  <c:v>4.7846889952153117E-2</c:v>
                </c:pt>
                <c:pt idx="9">
                  <c:v>4.5454545454545449E-2</c:v>
                </c:pt>
                <c:pt idx="10">
                  <c:v>4.3290043290043288E-2</c:v>
                </c:pt>
                <c:pt idx="11">
                  <c:v>4.0584415584415584E-2</c:v>
                </c:pt>
                <c:pt idx="12">
                  <c:v>3.9525691699604744E-2</c:v>
                </c:pt>
                <c:pt idx="13">
                  <c:v>3.4965034965034968E-2</c:v>
                </c:pt>
                <c:pt idx="14">
                  <c:v>3.3670033670033669E-2</c:v>
                </c:pt>
                <c:pt idx="15">
                  <c:v>3.2467532467532464E-2</c:v>
                </c:pt>
                <c:pt idx="16">
                  <c:v>3.2467532467532464E-2</c:v>
                </c:pt>
                <c:pt idx="17">
                  <c:v>1.6233766233766236E-2</c:v>
                </c:pt>
                <c:pt idx="18">
                  <c:v>9.881422924901186E-3</c:v>
                </c:pt>
                <c:pt idx="19">
                  <c:v>7.102272727272727E-3</c:v>
                </c:pt>
                <c:pt idx="20">
                  <c:v>6.6844919786096264E-3</c:v>
                </c:pt>
                <c:pt idx="21">
                  <c:v>-3.7878787878787873E-2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68-4FB6-8589-572866F0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69696"/>
        <c:axId val="-258662080"/>
      </c:scatterChart>
      <c:valAx>
        <c:axId val="-25866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2080"/>
        <c:crosses val="autoZero"/>
        <c:crossBetween val="midCat"/>
      </c:valAx>
      <c:valAx>
        <c:axId val="-25866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dvSTNActivation!$I$2:$I$23</c:f>
              <c:numCache>
                <c:formatCode>0.0</c:formatCode>
                <c:ptCount val="22"/>
                <c:pt idx="0">
                  <c:v>26.41294064415289</c:v>
                </c:pt>
                <c:pt idx="1">
                  <c:v>27.962085308056757</c:v>
                </c:pt>
                <c:pt idx="2">
                  <c:v>18.282423241734485</c:v>
                </c:pt>
                <c:pt idx="3">
                  <c:v>0</c:v>
                </c:pt>
                <c:pt idx="4">
                  <c:v>22.762647451547352</c:v>
                </c:pt>
                <c:pt idx="5">
                  <c:v>5.3532731376975118</c:v>
                </c:pt>
                <c:pt idx="6">
                  <c:v>0</c:v>
                </c:pt>
                <c:pt idx="7">
                  <c:v>33.327359700031678</c:v>
                </c:pt>
                <c:pt idx="8">
                  <c:v>10.54545454545454</c:v>
                </c:pt>
                <c:pt idx="9">
                  <c:v>29.012345679012441</c:v>
                </c:pt>
                <c:pt idx="10">
                  <c:v>0</c:v>
                </c:pt>
                <c:pt idx="11">
                  <c:v>26.937269372693756</c:v>
                </c:pt>
                <c:pt idx="12">
                  <c:v>34.077535736574582</c:v>
                </c:pt>
                <c:pt idx="13">
                  <c:v>24.324206169942968</c:v>
                </c:pt>
                <c:pt idx="14">
                  <c:v>51.711026615969622</c:v>
                </c:pt>
                <c:pt idx="15">
                  <c:v>17.075329321234953</c:v>
                </c:pt>
                <c:pt idx="16">
                  <c:v>23.831863557007892</c:v>
                </c:pt>
                <c:pt idx="17">
                  <c:v>9.8874096269308858</c:v>
                </c:pt>
                <c:pt idx="18">
                  <c:v>0</c:v>
                </c:pt>
                <c:pt idx="19">
                  <c:v>28.169014084507037</c:v>
                </c:pt>
                <c:pt idx="20">
                  <c:v>20.821114369501434</c:v>
                </c:pt>
                <c:pt idx="21">
                  <c:v>13.345864661654124</c:v>
                </c:pt>
              </c:numCache>
            </c:numRef>
          </c:xVal>
          <c:yVal>
            <c:numRef>
              <c:f>dvSTNActivation!$B$2:$B$23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0-4256-8651-46878AFD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58272"/>
        <c:axId val="-258665344"/>
      </c:scatterChart>
      <c:valAx>
        <c:axId val="-2586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dSTN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5344"/>
        <c:crosses val="autoZero"/>
        <c:crossBetween val="midCat"/>
      </c:valAx>
      <c:valAx>
        <c:axId val="-25866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dvSTNActivation!$P$2:$P$23</c:f>
              <c:numCache>
                <c:formatCode>0.0</c:formatCode>
                <c:ptCount val="22"/>
                <c:pt idx="0">
                  <c:v>19.265033407572393</c:v>
                </c:pt>
                <c:pt idx="1">
                  <c:v>20.484613172275012</c:v>
                </c:pt>
                <c:pt idx="2">
                  <c:v>8.9342638063237789</c:v>
                </c:pt>
                <c:pt idx="3">
                  <c:v>0</c:v>
                </c:pt>
                <c:pt idx="4">
                  <c:v>27.440492729461919</c:v>
                </c:pt>
                <c:pt idx="5">
                  <c:v>27.119944598337931</c:v>
                </c:pt>
                <c:pt idx="6">
                  <c:v>0</c:v>
                </c:pt>
                <c:pt idx="7">
                  <c:v>11.264874104266637</c:v>
                </c:pt>
                <c:pt idx="8">
                  <c:v>13.440860215053748</c:v>
                </c:pt>
                <c:pt idx="9">
                  <c:v>25.227963525835857</c:v>
                </c:pt>
                <c:pt idx="10">
                  <c:v>6.3784484354749162</c:v>
                </c:pt>
                <c:pt idx="11">
                  <c:v>17.982456140350969</c:v>
                </c:pt>
                <c:pt idx="12">
                  <c:v>18.2122507122507</c:v>
                </c:pt>
                <c:pt idx="13">
                  <c:v>10.496130458817053</c:v>
                </c:pt>
                <c:pt idx="14">
                  <c:v>30.091185410334436</c:v>
                </c:pt>
                <c:pt idx="15">
                  <c:v>29.112700125921826</c:v>
                </c:pt>
                <c:pt idx="16">
                  <c:v>11.443728685108006</c:v>
                </c:pt>
                <c:pt idx="17">
                  <c:v>14.12777501101386</c:v>
                </c:pt>
                <c:pt idx="18">
                  <c:v>0</c:v>
                </c:pt>
                <c:pt idx="19">
                  <c:v>28.312017374517332</c:v>
                </c:pt>
                <c:pt idx="20">
                  <c:v>31.445783132530131</c:v>
                </c:pt>
                <c:pt idx="21">
                  <c:v>29.47552447552453</c:v>
                </c:pt>
              </c:numCache>
            </c:numRef>
          </c:xVal>
          <c:yVal>
            <c:numRef>
              <c:f>dvSTNActivation!$B$2:$B$23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BD-466D-886E-ACC362E2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56096"/>
        <c:axId val="-258655552"/>
      </c:scatterChart>
      <c:valAx>
        <c:axId val="-2586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vSTN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5552"/>
        <c:crosses val="autoZero"/>
        <c:crossBetween val="midCat"/>
      </c:valAx>
      <c:valAx>
        <c:axId val="-25865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dvSTNActivation2!$D$2:$D$46</c:f>
              <c:numCache>
                <c:formatCode>0.0</c:formatCode>
                <c:ptCount val="45"/>
                <c:pt idx="0">
                  <c:v>27.32919254658383</c:v>
                </c:pt>
                <c:pt idx="1">
                  <c:v>18.5792349726776</c:v>
                </c:pt>
                <c:pt idx="2">
                  <c:v>55.924170616113514</c:v>
                </c:pt>
                <c:pt idx="3">
                  <c:v>9.7065462753950236</c:v>
                </c:pt>
                <c:pt idx="4">
                  <c:v>0</c:v>
                </c:pt>
                <c:pt idx="5">
                  <c:v>25.49668874172195</c:v>
                </c:pt>
                <c:pt idx="6">
                  <c:v>0</c:v>
                </c:pt>
                <c:pt idx="7">
                  <c:v>0</c:v>
                </c:pt>
                <c:pt idx="8">
                  <c:v>22.49322493224933</c:v>
                </c:pt>
                <c:pt idx="9">
                  <c:v>0</c:v>
                </c:pt>
                <c:pt idx="10">
                  <c:v>17.985611510791365</c:v>
                </c:pt>
                <c:pt idx="11">
                  <c:v>23.032069970845374</c:v>
                </c:pt>
                <c:pt idx="12">
                  <c:v>29.012345679012441</c:v>
                </c:pt>
                <c:pt idx="13">
                  <c:v>27.443609022556387</c:v>
                </c:pt>
                <c:pt idx="14">
                  <c:v>28.220858895705476</c:v>
                </c:pt>
                <c:pt idx="15">
                  <c:v>21.090909090909079</c:v>
                </c:pt>
                <c:pt idx="16">
                  <c:v>0</c:v>
                </c:pt>
                <c:pt idx="17">
                  <c:v>27.819548872180576</c:v>
                </c:pt>
                <c:pt idx="18">
                  <c:v>53.874538745387511</c:v>
                </c:pt>
                <c:pt idx="19">
                  <c:v>1.0000000000000002</c:v>
                </c:pt>
                <c:pt idx="20">
                  <c:v>47.717842323651375</c:v>
                </c:pt>
                <c:pt idx="21">
                  <c:v>2.3121387283237032</c:v>
                </c:pt>
                <c:pt idx="22">
                  <c:v>27.888446215139375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15.302491103202847</c:v>
                </c:pt>
                <c:pt idx="27">
                  <c:v>18.936877076411989</c:v>
                </c:pt>
                <c:pt idx="28">
                  <c:v>51.711026615969622</c:v>
                </c:pt>
                <c:pt idx="29">
                  <c:v>19.775280898876407</c:v>
                </c:pt>
                <c:pt idx="30">
                  <c:v>0</c:v>
                </c:pt>
                <c:pt idx="31">
                  <c:v>0</c:v>
                </c:pt>
                <c:pt idx="32">
                  <c:v>18.848167539267056</c:v>
                </c:pt>
                <c:pt idx="33">
                  <c:v>40.711462450592776</c:v>
                </c:pt>
                <c:pt idx="34">
                  <c:v>0</c:v>
                </c:pt>
                <c:pt idx="35">
                  <c:v>20.427553444180464</c:v>
                </c:pt>
                <c:pt idx="36">
                  <c:v>5.4263565891472956</c:v>
                </c:pt>
                <c:pt idx="37">
                  <c:v>0</c:v>
                </c:pt>
                <c:pt idx="38">
                  <c:v>14.348462664714475</c:v>
                </c:pt>
                <c:pt idx="39">
                  <c:v>0</c:v>
                </c:pt>
                <c:pt idx="40">
                  <c:v>0</c:v>
                </c:pt>
                <c:pt idx="41">
                  <c:v>56.338028169014073</c:v>
                </c:pt>
                <c:pt idx="42">
                  <c:v>41.642228739002867</c:v>
                </c:pt>
                <c:pt idx="43">
                  <c:v>5.2631578947368327</c:v>
                </c:pt>
                <c:pt idx="44">
                  <c:v>21.428571428571416</c:v>
                </c:pt>
              </c:numCache>
            </c:numRef>
          </c:xVal>
          <c:yVal>
            <c:numRef>
              <c:f>dvSTNActivation2!$C$2:$C$46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BB-45E8-834B-A438BB9F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56640"/>
        <c:axId val="-258661536"/>
      </c:scatterChart>
      <c:valAx>
        <c:axId val="-2586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1536"/>
        <c:crosses val="autoZero"/>
        <c:crossBetween val="midCat"/>
      </c:valAx>
      <c:valAx>
        <c:axId val="-25866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dvSTNActivation2!$E$2:$E$46</c:f>
              <c:numCache>
                <c:formatCode>0.0</c:formatCode>
                <c:ptCount val="45"/>
                <c:pt idx="0">
                  <c:v>38.530066815144785</c:v>
                </c:pt>
                <c:pt idx="1">
                  <c:v>15.981735159817367</c:v>
                </c:pt>
                <c:pt idx="2">
                  <c:v>28.947368421052762</c:v>
                </c:pt>
                <c:pt idx="3">
                  <c:v>24.599999999999934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32.203389830508542</c:v>
                </c:pt>
                <c:pt idx="9">
                  <c:v>12.02185792349726</c:v>
                </c:pt>
                <c:pt idx="10">
                  <c:v>1.8867924528301903</c:v>
                </c:pt>
                <c:pt idx="11">
                  <c:v>22.677595628415297</c:v>
                </c:pt>
                <c:pt idx="12">
                  <c:v>25.227963525835857</c:v>
                </c:pt>
                <c:pt idx="13">
                  <c:v>23.461538461538431</c:v>
                </c:pt>
                <c:pt idx="14">
                  <c:v>20.066334991708178</c:v>
                </c:pt>
                <c:pt idx="15">
                  <c:v>26.881720430107496</c:v>
                </c:pt>
                <c:pt idx="16">
                  <c:v>9.0909090909090935</c:v>
                </c:pt>
                <c:pt idx="17">
                  <c:v>23.529411764705955</c:v>
                </c:pt>
                <c:pt idx="18">
                  <c:v>35.964912280701938</c:v>
                </c:pt>
                <c:pt idx="19">
                  <c:v>29.639889196675927</c:v>
                </c:pt>
                <c:pt idx="20">
                  <c:v>7.5471698113207513</c:v>
                </c:pt>
                <c:pt idx="21">
                  <c:v>28.57142857142864</c:v>
                </c:pt>
                <c:pt idx="22">
                  <c:v>13.546798029556673</c:v>
                </c:pt>
                <c:pt idx="23">
                  <c:v>3.6659877800407386</c:v>
                </c:pt>
                <c:pt idx="24">
                  <c:v>0</c:v>
                </c:pt>
                <c:pt idx="25">
                  <c:v>0</c:v>
                </c:pt>
                <c:pt idx="26">
                  <c:v>49.509803921568405</c:v>
                </c:pt>
                <c:pt idx="27">
                  <c:v>14.982578397212523</c:v>
                </c:pt>
                <c:pt idx="28">
                  <c:v>30.091185410334436</c:v>
                </c:pt>
                <c:pt idx="29">
                  <c:v>9.3406593406593377</c:v>
                </c:pt>
                <c:pt idx="30">
                  <c:v>0</c:v>
                </c:pt>
                <c:pt idx="31">
                  <c:v>0</c:v>
                </c:pt>
                <c:pt idx="32">
                  <c:v>8.7155963302752451</c:v>
                </c:pt>
                <c:pt idx="33">
                  <c:v>12.962962962962967</c:v>
                </c:pt>
                <c:pt idx="34">
                  <c:v>0</c:v>
                </c:pt>
                <c:pt idx="35">
                  <c:v>0.92592592592592626</c:v>
                </c:pt>
                <c:pt idx="36">
                  <c:v>10.333863275039738</c:v>
                </c:pt>
                <c:pt idx="37">
                  <c:v>20.463320463320468</c:v>
                </c:pt>
                <c:pt idx="38">
                  <c:v>17.92168674698798</c:v>
                </c:pt>
                <c:pt idx="39">
                  <c:v>13.366336633663369</c:v>
                </c:pt>
                <c:pt idx="40">
                  <c:v>0</c:v>
                </c:pt>
                <c:pt idx="41">
                  <c:v>36.160714285714199</c:v>
                </c:pt>
                <c:pt idx="42">
                  <c:v>62.891566265060263</c:v>
                </c:pt>
                <c:pt idx="43">
                  <c:v>21.538461538461586</c:v>
                </c:pt>
                <c:pt idx="44">
                  <c:v>37.412587412587477</c:v>
                </c:pt>
              </c:numCache>
            </c:numRef>
          </c:xVal>
          <c:yVal>
            <c:numRef>
              <c:f>dvSTNActivation2!$C$2:$C$46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7-419F-8DA2-6D8812FB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62624"/>
        <c:axId val="-258660992"/>
      </c:scatterChart>
      <c:valAx>
        <c:axId val="-2586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0992"/>
        <c:crosses val="autoZero"/>
        <c:crossBetween val="midCat"/>
      </c:valAx>
      <c:valAx>
        <c:axId val="-25866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dvSTNActivation2!$AG$2:$AG$46</c:f>
              <c:numCache>
                <c:formatCode>0.0</c:formatCode>
                <c:ptCount val="45"/>
                <c:pt idx="0">
                  <c:v>27.32919254658383</c:v>
                </c:pt>
                <c:pt idx="1">
                  <c:v>18.5792349726776</c:v>
                </c:pt>
                <c:pt idx="2">
                  <c:v>55.924170616113514</c:v>
                </c:pt>
                <c:pt idx="3">
                  <c:v>0</c:v>
                </c:pt>
                <c:pt idx="4">
                  <c:v>25.49668874172195</c:v>
                </c:pt>
                <c:pt idx="5">
                  <c:v>0</c:v>
                </c:pt>
                <c:pt idx="6">
                  <c:v>9.7065462753950236</c:v>
                </c:pt>
                <c:pt idx="7">
                  <c:v>0</c:v>
                </c:pt>
                <c:pt idx="8">
                  <c:v>22.49322493224933</c:v>
                </c:pt>
                <c:pt idx="9">
                  <c:v>0</c:v>
                </c:pt>
                <c:pt idx="10">
                  <c:v>17.985611510791365</c:v>
                </c:pt>
                <c:pt idx="11">
                  <c:v>23.032069970845374</c:v>
                </c:pt>
                <c:pt idx="12">
                  <c:v>27.443609022556387</c:v>
                </c:pt>
                <c:pt idx="13">
                  <c:v>29.012345679012441</c:v>
                </c:pt>
                <c:pt idx="14">
                  <c:v>0</c:v>
                </c:pt>
                <c:pt idx="15">
                  <c:v>20.427553444180464</c:v>
                </c:pt>
                <c:pt idx="16">
                  <c:v>28.220858895705476</c:v>
                </c:pt>
                <c:pt idx="17">
                  <c:v>21.090909090909079</c:v>
                </c:pt>
                <c:pt idx="18">
                  <c:v>0</c:v>
                </c:pt>
                <c:pt idx="19">
                  <c:v>0</c:v>
                </c:pt>
                <c:pt idx="20">
                  <c:v>47.717842323651375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27.888446215139375</c:v>
                </c:pt>
                <c:pt idx="25">
                  <c:v>18.936877076411989</c:v>
                </c:pt>
                <c:pt idx="26">
                  <c:v>40.711462450592776</c:v>
                </c:pt>
                <c:pt idx="27">
                  <c:v>53.874538745387511</c:v>
                </c:pt>
                <c:pt idx="28">
                  <c:v>2.3121387283237032</c:v>
                </c:pt>
                <c:pt idx="29">
                  <c:v>0</c:v>
                </c:pt>
                <c:pt idx="30">
                  <c:v>27.819548872180576</c:v>
                </c:pt>
                <c:pt idx="31">
                  <c:v>14.348462664714475</c:v>
                </c:pt>
                <c:pt idx="32">
                  <c:v>18.848167539267056</c:v>
                </c:pt>
                <c:pt idx="33">
                  <c:v>1.0000000000000002</c:v>
                </c:pt>
                <c:pt idx="34">
                  <c:v>0</c:v>
                </c:pt>
                <c:pt idx="35">
                  <c:v>19.775280898876407</c:v>
                </c:pt>
                <c:pt idx="36">
                  <c:v>5.4263565891472956</c:v>
                </c:pt>
                <c:pt idx="37">
                  <c:v>15.302491103202847</c:v>
                </c:pt>
                <c:pt idx="38">
                  <c:v>0</c:v>
                </c:pt>
                <c:pt idx="39">
                  <c:v>51.711026615969622</c:v>
                </c:pt>
                <c:pt idx="40">
                  <c:v>0</c:v>
                </c:pt>
                <c:pt idx="41">
                  <c:v>56.338028169014073</c:v>
                </c:pt>
                <c:pt idx="42">
                  <c:v>41.642228739002867</c:v>
                </c:pt>
                <c:pt idx="43">
                  <c:v>5.2631578947368327</c:v>
                </c:pt>
                <c:pt idx="44">
                  <c:v>21.428571428571416</c:v>
                </c:pt>
              </c:numCache>
            </c:numRef>
          </c:xVal>
          <c:yVal>
            <c:numRef>
              <c:f>dvSTNActivation2!$AF$2:$AF$46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1-4463-B055-B29468EF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59360"/>
        <c:axId val="-258666976"/>
      </c:scatterChart>
      <c:valAx>
        <c:axId val="-25865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6976"/>
        <c:crosses val="autoZero"/>
        <c:crossBetween val="midCat"/>
      </c:valAx>
      <c:valAx>
        <c:axId val="-25866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dvSTNActivation2!$AH$2:$AH$46</c:f>
              <c:numCache>
                <c:formatCode>0.0</c:formatCode>
                <c:ptCount val="45"/>
                <c:pt idx="0">
                  <c:v>38.530066815144785</c:v>
                </c:pt>
                <c:pt idx="1">
                  <c:v>15.981735159817367</c:v>
                </c:pt>
                <c:pt idx="2">
                  <c:v>28.947368421052762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24.599999999999934</c:v>
                </c:pt>
                <c:pt idx="7">
                  <c:v>0</c:v>
                </c:pt>
                <c:pt idx="8">
                  <c:v>32.203389830508542</c:v>
                </c:pt>
                <c:pt idx="9">
                  <c:v>12.02185792349726</c:v>
                </c:pt>
                <c:pt idx="10">
                  <c:v>1.8867924528301903</c:v>
                </c:pt>
                <c:pt idx="11">
                  <c:v>22.677595628415297</c:v>
                </c:pt>
                <c:pt idx="12">
                  <c:v>23.461538461538431</c:v>
                </c:pt>
                <c:pt idx="13">
                  <c:v>25.227963525835857</c:v>
                </c:pt>
                <c:pt idx="14">
                  <c:v>0</c:v>
                </c:pt>
                <c:pt idx="15">
                  <c:v>0.92592592592592626</c:v>
                </c:pt>
                <c:pt idx="16">
                  <c:v>20.066334991708178</c:v>
                </c:pt>
                <c:pt idx="17">
                  <c:v>26.881720430107496</c:v>
                </c:pt>
                <c:pt idx="18">
                  <c:v>9.0909090909090935</c:v>
                </c:pt>
                <c:pt idx="19">
                  <c:v>0</c:v>
                </c:pt>
                <c:pt idx="20">
                  <c:v>7.5471698113207513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13.546798029556673</c:v>
                </c:pt>
                <c:pt idx="25">
                  <c:v>14.982578397212523</c:v>
                </c:pt>
                <c:pt idx="26">
                  <c:v>12.962962962962967</c:v>
                </c:pt>
                <c:pt idx="27">
                  <c:v>35.964912280701938</c:v>
                </c:pt>
                <c:pt idx="28">
                  <c:v>28.57142857142864</c:v>
                </c:pt>
                <c:pt idx="29">
                  <c:v>3.6659877800407386</c:v>
                </c:pt>
                <c:pt idx="30">
                  <c:v>23.529411764705955</c:v>
                </c:pt>
                <c:pt idx="31">
                  <c:v>17.92168674698798</c:v>
                </c:pt>
                <c:pt idx="32">
                  <c:v>8.7155963302752451</c:v>
                </c:pt>
                <c:pt idx="33">
                  <c:v>29.639889196675927</c:v>
                </c:pt>
                <c:pt idx="34">
                  <c:v>13.366336633663369</c:v>
                </c:pt>
                <c:pt idx="35">
                  <c:v>9.3406593406593377</c:v>
                </c:pt>
                <c:pt idx="36">
                  <c:v>10.333863275039738</c:v>
                </c:pt>
                <c:pt idx="37">
                  <c:v>49.509803921568405</c:v>
                </c:pt>
                <c:pt idx="38">
                  <c:v>20.463320463320468</c:v>
                </c:pt>
                <c:pt idx="39">
                  <c:v>30.091185410334436</c:v>
                </c:pt>
                <c:pt idx="40">
                  <c:v>0</c:v>
                </c:pt>
                <c:pt idx="41">
                  <c:v>36.160714285714199</c:v>
                </c:pt>
                <c:pt idx="42">
                  <c:v>62.891566265060263</c:v>
                </c:pt>
                <c:pt idx="43">
                  <c:v>21.538461538461586</c:v>
                </c:pt>
                <c:pt idx="44">
                  <c:v>37.412587412587477</c:v>
                </c:pt>
              </c:numCache>
            </c:numRef>
          </c:xVal>
          <c:yVal>
            <c:numRef>
              <c:f>dvSTNActivation2!$AF$2:$AF$46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E8-417E-B0FA-A4AA2AA7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52960"/>
        <c:axId val="-264454592"/>
      </c:scatterChart>
      <c:valAx>
        <c:axId val="-2644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4592"/>
        <c:crosses val="autoZero"/>
        <c:crossBetween val="midCat"/>
      </c:valAx>
      <c:valAx>
        <c:axId val="-26445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dvSTNActivation2!$AG$49:$AG$93</c:f>
              <c:numCache>
                <c:formatCode>0.0</c:formatCode>
                <c:ptCount val="45"/>
                <c:pt idx="0">
                  <c:v>18.5792349726776</c:v>
                </c:pt>
                <c:pt idx="1">
                  <c:v>17.985611510791365</c:v>
                </c:pt>
                <c:pt idx="2">
                  <c:v>23.032069970845374</c:v>
                </c:pt>
                <c:pt idx="3">
                  <c:v>22.49322493224933</c:v>
                </c:pt>
                <c:pt idx="4">
                  <c:v>29.012345679012441</c:v>
                </c:pt>
                <c:pt idx="5">
                  <c:v>27.443609022556387</c:v>
                </c:pt>
                <c:pt idx="6">
                  <c:v>0</c:v>
                </c:pt>
                <c:pt idx="7">
                  <c:v>25.49668874172195</c:v>
                </c:pt>
                <c:pt idx="8">
                  <c:v>27.888446215139375</c:v>
                </c:pt>
                <c:pt idx="9">
                  <c:v>28.220858895705476</c:v>
                </c:pt>
                <c:pt idx="10">
                  <c:v>0</c:v>
                </c:pt>
                <c:pt idx="11">
                  <c:v>55.924170616113514</c:v>
                </c:pt>
                <c:pt idx="12">
                  <c:v>0</c:v>
                </c:pt>
                <c:pt idx="13">
                  <c:v>21.090909090909079</c:v>
                </c:pt>
                <c:pt idx="14">
                  <c:v>27.32919254658383</c:v>
                </c:pt>
                <c:pt idx="15">
                  <c:v>0</c:v>
                </c:pt>
                <c:pt idx="16">
                  <c:v>27.819548872180576</c:v>
                </c:pt>
                <c:pt idx="17">
                  <c:v>0</c:v>
                </c:pt>
                <c:pt idx="18">
                  <c:v>53.874538745387511</c:v>
                </c:pt>
                <c:pt idx="19">
                  <c:v>0</c:v>
                </c:pt>
                <c:pt idx="20">
                  <c:v>19.775280898876407</c:v>
                </c:pt>
                <c:pt idx="21">
                  <c:v>0</c:v>
                </c:pt>
                <c:pt idx="22">
                  <c:v>20.427553444180464</c:v>
                </c:pt>
                <c:pt idx="23">
                  <c:v>15.302491103202847</c:v>
                </c:pt>
                <c:pt idx="24">
                  <c:v>0</c:v>
                </c:pt>
                <c:pt idx="25">
                  <c:v>0</c:v>
                </c:pt>
                <c:pt idx="26">
                  <c:v>18.936877076411989</c:v>
                </c:pt>
                <c:pt idx="27">
                  <c:v>47.717842323651375</c:v>
                </c:pt>
                <c:pt idx="28">
                  <c:v>0</c:v>
                </c:pt>
                <c:pt idx="29">
                  <c:v>5.4263565891472956</c:v>
                </c:pt>
                <c:pt idx="30">
                  <c:v>18.848167539267056</c:v>
                </c:pt>
                <c:pt idx="31">
                  <c:v>9.7065462753950236</c:v>
                </c:pt>
                <c:pt idx="32">
                  <c:v>0</c:v>
                </c:pt>
                <c:pt idx="33">
                  <c:v>1.0000000000000002</c:v>
                </c:pt>
                <c:pt idx="34">
                  <c:v>0</c:v>
                </c:pt>
                <c:pt idx="35">
                  <c:v>14.348462664714475</c:v>
                </c:pt>
                <c:pt idx="36">
                  <c:v>51.711026615969622</c:v>
                </c:pt>
                <c:pt idx="37">
                  <c:v>40.711462450592776</c:v>
                </c:pt>
                <c:pt idx="38">
                  <c:v>2.3121387283237032</c:v>
                </c:pt>
                <c:pt idx="39">
                  <c:v>0</c:v>
                </c:pt>
                <c:pt idx="40">
                  <c:v>0</c:v>
                </c:pt>
                <c:pt idx="41">
                  <c:v>56.338028169014073</c:v>
                </c:pt>
                <c:pt idx="42">
                  <c:v>41.642228739002867</c:v>
                </c:pt>
                <c:pt idx="43">
                  <c:v>5.2631578947368327</c:v>
                </c:pt>
                <c:pt idx="44">
                  <c:v>21.428571428571416</c:v>
                </c:pt>
              </c:numCache>
            </c:numRef>
          </c:xVal>
          <c:yVal>
            <c:numRef>
              <c:f>dvSTNActivation2!$AF$49:$AF$93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E-4B24-B897-5B47BA9D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47520"/>
        <c:axId val="-264458944"/>
      </c:scatterChart>
      <c:valAx>
        <c:axId val="-2644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8944"/>
        <c:crosses val="autoZero"/>
        <c:crossBetween val="midCat"/>
      </c:valAx>
      <c:valAx>
        <c:axId val="-26445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dvSTNActivation2!$AH$49:$AH$93</c:f>
              <c:numCache>
                <c:formatCode>0.0</c:formatCode>
                <c:ptCount val="45"/>
                <c:pt idx="0">
                  <c:v>15.981735159817367</c:v>
                </c:pt>
                <c:pt idx="1">
                  <c:v>1.8867924528301903</c:v>
                </c:pt>
                <c:pt idx="2">
                  <c:v>22.677595628415297</c:v>
                </c:pt>
                <c:pt idx="3">
                  <c:v>32.203389830508542</c:v>
                </c:pt>
                <c:pt idx="4">
                  <c:v>25.227963525835857</c:v>
                </c:pt>
                <c:pt idx="5">
                  <c:v>23.461538461538431</c:v>
                </c:pt>
                <c:pt idx="6">
                  <c:v>0</c:v>
                </c:pt>
                <c:pt idx="7">
                  <c:v>0</c:v>
                </c:pt>
                <c:pt idx="8">
                  <c:v>13.546798029556673</c:v>
                </c:pt>
                <c:pt idx="9">
                  <c:v>20.066334991708178</c:v>
                </c:pt>
                <c:pt idx="10">
                  <c:v>9.0909090909090935</c:v>
                </c:pt>
                <c:pt idx="11">
                  <c:v>28.947368421052762</c:v>
                </c:pt>
                <c:pt idx="12">
                  <c:v>0</c:v>
                </c:pt>
                <c:pt idx="13">
                  <c:v>26.881720430107496</c:v>
                </c:pt>
                <c:pt idx="14">
                  <c:v>38.530066815144785</c:v>
                </c:pt>
                <c:pt idx="15">
                  <c:v>3.6659877800407386</c:v>
                </c:pt>
                <c:pt idx="16">
                  <c:v>23.529411764705955</c:v>
                </c:pt>
                <c:pt idx="17">
                  <c:v>0</c:v>
                </c:pt>
                <c:pt idx="18">
                  <c:v>35.964912280701938</c:v>
                </c:pt>
                <c:pt idx="19">
                  <c:v>0</c:v>
                </c:pt>
                <c:pt idx="20">
                  <c:v>9.3406593406593377</c:v>
                </c:pt>
                <c:pt idx="21">
                  <c:v>0</c:v>
                </c:pt>
                <c:pt idx="22">
                  <c:v>0.92592592592592626</c:v>
                </c:pt>
                <c:pt idx="23">
                  <c:v>49.509803921568405</c:v>
                </c:pt>
                <c:pt idx="24">
                  <c:v>0</c:v>
                </c:pt>
                <c:pt idx="25">
                  <c:v>12.02185792349726</c:v>
                </c:pt>
                <c:pt idx="26">
                  <c:v>14.982578397212523</c:v>
                </c:pt>
                <c:pt idx="27">
                  <c:v>7.5471698113207513</c:v>
                </c:pt>
                <c:pt idx="28">
                  <c:v>20.463320463320468</c:v>
                </c:pt>
                <c:pt idx="29">
                  <c:v>10.333863275039738</c:v>
                </c:pt>
                <c:pt idx="30">
                  <c:v>8.7155963302752451</c:v>
                </c:pt>
                <c:pt idx="31">
                  <c:v>24.599999999999934</c:v>
                </c:pt>
                <c:pt idx="32">
                  <c:v>0</c:v>
                </c:pt>
                <c:pt idx="33">
                  <c:v>29.639889196675927</c:v>
                </c:pt>
                <c:pt idx="34">
                  <c:v>0</c:v>
                </c:pt>
                <c:pt idx="35">
                  <c:v>17.92168674698798</c:v>
                </c:pt>
                <c:pt idx="36">
                  <c:v>30.091185410334436</c:v>
                </c:pt>
                <c:pt idx="37">
                  <c:v>12.962962962962967</c:v>
                </c:pt>
                <c:pt idx="38">
                  <c:v>28.57142857142864</c:v>
                </c:pt>
                <c:pt idx="39">
                  <c:v>13.366336633663369</c:v>
                </c:pt>
                <c:pt idx="40">
                  <c:v>0</c:v>
                </c:pt>
                <c:pt idx="41">
                  <c:v>36.160714285714199</c:v>
                </c:pt>
                <c:pt idx="42">
                  <c:v>62.891566265060263</c:v>
                </c:pt>
                <c:pt idx="43">
                  <c:v>21.538461538461586</c:v>
                </c:pt>
                <c:pt idx="44">
                  <c:v>37.412587412587477</c:v>
                </c:pt>
              </c:numCache>
            </c:numRef>
          </c:xVal>
          <c:yVal>
            <c:numRef>
              <c:f>dvSTNActivation2!$AF$49:$AF$93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60-4888-8A6C-D7380837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58400"/>
        <c:axId val="-264454048"/>
      </c:scatterChart>
      <c:valAx>
        <c:axId val="-2644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4048"/>
        <c:crosses val="autoZero"/>
        <c:crossBetween val="midCat"/>
      </c:valAx>
      <c:valAx>
        <c:axId val="-26445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dvLSTNActivation!$C$2:$C$24</c:f>
              <c:numCache>
                <c:formatCode>0.0</c:formatCode>
                <c:ptCount val="23"/>
                <c:pt idx="0">
                  <c:v>27.32919254658383</c:v>
                </c:pt>
                <c:pt idx="1">
                  <c:v>55.924170616113514</c:v>
                </c:pt>
                <c:pt idx="2">
                  <c:v>9.7065462753950236</c:v>
                </c:pt>
                <c:pt idx="3">
                  <c:v>0</c:v>
                </c:pt>
                <c:pt idx="4">
                  <c:v>0</c:v>
                </c:pt>
                <c:pt idx="5">
                  <c:v>22.49322493224933</c:v>
                </c:pt>
                <c:pt idx="6">
                  <c:v>17.985611510791365</c:v>
                </c:pt>
                <c:pt idx="7">
                  <c:v>29.012345679012441</c:v>
                </c:pt>
                <c:pt idx="8">
                  <c:v>28.220858895705476</c:v>
                </c:pt>
                <c:pt idx="9">
                  <c:v>21.090909090909079</c:v>
                </c:pt>
                <c:pt idx="10">
                  <c:v>0</c:v>
                </c:pt>
                <c:pt idx="11">
                  <c:v>27.819548872180576</c:v>
                </c:pt>
                <c:pt idx="12">
                  <c:v>15.302491103202847</c:v>
                </c:pt>
                <c:pt idx="13">
                  <c:v>18.936877076411989</c:v>
                </c:pt>
                <c:pt idx="14">
                  <c:v>51.711026615969622</c:v>
                </c:pt>
                <c:pt idx="15">
                  <c:v>19.775280898876407</c:v>
                </c:pt>
                <c:pt idx="16">
                  <c:v>0</c:v>
                </c:pt>
                <c:pt idx="17">
                  <c:v>40.711462450592776</c:v>
                </c:pt>
                <c:pt idx="18">
                  <c:v>0</c:v>
                </c:pt>
                <c:pt idx="19">
                  <c:v>0</c:v>
                </c:pt>
                <c:pt idx="20">
                  <c:v>14.348462664714475</c:v>
                </c:pt>
                <c:pt idx="21">
                  <c:v>41.642228739002867</c:v>
                </c:pt>
                <c:pt idx="22">
                  <c:v>21.428571428571416</c:v>
                </c:pt>
              </c:numCache>
            </c:numRef>
          </c:xVal>
          <c:yVal>
            <c:numRef>
              <c:f>dvLSTNActivation!$B$2:$B$24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6-416D-8C83-9803EF71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57856"/>
        <c:axId val="-264457312"/>
      </c:scatterChart>
      <c:valAx>
        <c:axId val="-2644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7312"/>
        <c:crosses val="autoZero"/>
        <c:crossBetween val="midCat"/>
      </c:valAx>
      <c:valAx>
        <c:axId val="-26445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STNActivation2!$D$2:$D$46</c:f>
              <c:numCache>
                <c:formatCode>0.0</c:formatCode>
                <c:ptCount val="45"/>
                <c:pt idx="0">
                  <c:v>35.927367055771704</c:v>
                </c:pt>
                <c:pt idx="1">
                  <c:v>18.656716417910488</c:v>
                </c:pt>
                <c:pt idx="2">
                  <c:v>45.911949685534438</c:v>
                </c:pt>
                <c:pt idx="3">
                  <c:v>19.300106044538683</c:v>
                </c:pt>
                <c:pt idx="4">
                  <c:v>0</c:v>
                </c:pt>
                <c:pt idx="5">
                  <c:v>14.705882352941066</c:v>
                </c:pt>
                <c:pt idx="6">
                  <c:v>0</c:v>
                </c:pt>
                <c:pt idx="7">
                  <c:v>0</c:v>
                </c:pt>
                <c:pt idx="8">
                  <c:v>29.183955739972401</c:v>
                </c:pt>
                <c:pt idx="9">
                  <c:v>6.7321178120617038</c:v>
                </c:pt>
                <c:pt idx="10">
                  <c:v>11.744966442953025</c:v>
                </c:pt>
                <c:pt idx="11">
                  <c:v>25.38787023977434</c:v>
                </c:pt>
                <c:pt idx="12">
                  <c:v>28.637059724349069</c:v>
                </c:pt>
                <c:pt idx="13">
                  <c:v>26.615969581749017</c:v>
                </c:pt>
                <c:pt idx="14">
                  <c:v>26.374501992031824</c:v>
                </c:pt>
                <c:pt idx="15">
                  <c:v>25.965996908809913</c:v>
                </c:pt>
                <c:pt idx="16">
                  <c:v>5.4687499999999796</c:v>
                </c:pt>
                <c:pt idx="17">
                  <c:v>26.516052318668208</c:v>
                </c:pt>
                <c:pt idx="18">
                  <c:v>46.292585170340608</c:v>
                </c:pt>
                <c:pt idx="19">
                  <c:v>15.900131406044618</c:v>
                </c:pt>
                <c:pt idx="20">
                  <c:v>27.012522361359594</c:v>
                </c:pt>
                <c:pt idx="21">
                  <c:v>16.317365269460996</c:v>
                </c:pt>
                <c:pt idx="22">
                  <c:v>22.797356828193887</c:v>
                </c:pt>
                <c:pt idx="23">
                  <c:v>1.645338208409499</c:v>
                </c:pt>
                <c:pt idx="24">
                  <c:v>0</c:v>
                </c:pt>
                <c:pt idx="25">
                  <c:v>0</c:v>
                </c:pt>
                <c:pt idx="26">
                  <c:v>31.546391752577357</c:v>
                </c:pt>
                <c:pt idx="27">
                  <c:v>19.21768707482989</c:v>
                </c:pt>
                <c:pt idx="28">
                  <c:v>42.736486486486385</c:v>
                </c:pt>
                <c:pt idx="29">
                  <c:v>16.316440049443699</c:v>
                </c:pt>
                <c:pt idx="30">
                  <c:v>0</c:v>
                </c:pt>
                <c:pt idx="31">
                  <c:v>0</c:v>
                </c:pt>
                <c:pt idx="32">
                  <c:v>15.403422982885068</c:v>
                </c:pt>
                <c:pt idx="33">
                  <c:v>27.915869980879538</c:v>
                </c:pt>
                <c:pt idx="34">
                  <c:v>0</c:v>
                </c:pt>
                <c:pt idx="35">
                  <c:v>11.254396248534599</c:v>
                </c:pt>
                <c:pt idx="36">
                  <c:v>8.8697017268445766</c:v>
                </c:pt>
                <c:pt idx="37">
                  <c:v>11.39240506329114</c:v>
                </c:pt>
                <c:pt idx="38">
                  <c:v>17.520415738678473</c:v>
                </c:pt>
                <c:pt idx="39">
                  <c:v>7.8034682080924895</c:v>
                </c:pt>
                <c:pt idx="40">
                  <c:v>0</c:v>
                </c:pt>
                <c:pt idx="41">
                  <c:v>49.88558352402741</c:v>
                </c:pt>
                <c:pt idx="42">
                  <c:v>64.417989417989446</c:v>
                </c:pt>
                <c:pt idx="43">
                  <c:v>16.803278688524589</c:v>
                </c:pt>
                <c:pt idx="44">
                  <c:v>31.448763250883399</c:v>
                </c:pt>
              </c:numCache>
            </c:numRef>
          </c:xVal>
          <c:yVal>
            <c:numRef>
              <c:f>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63-4D35-AB50-F391EF4D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52416"/>
        <c:axId val="-263054592"/>
      </c:scatterChart>
      <c:valAx>
        <c:axId val="-26305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4592"/>
        <c:crosses val="autoZero"/>
        <c:crossBetween val="midCat"/>
      </c:valAx>
      <c:valAx>
        <c:axId val="-26305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dvLSTNActivation!$D$2:$D$24</c:f>
              <c:numCache>
                <c:formatCode>0.0</c:formatCode>
                <c:ptCount val="23"/>
                <c:pt idx="0">
                  <c:v>38.530066815144785</c:v>
                </c:pt>
                <c:pt idx="1">
                  <c:v>28.947368421052762</c:v>
                </c:pt>
                <c:pt idx="2">
                  <c:v>24.599999999999934</c:v>
                </c:pt>
                <c:pt idx="3">
                  <c:v>0</c:v>
                </c:pt>
                <c:pt idx="4">
                  <c:v>0</c:v>
                </c:pt>
                <c:pt idx="5">
                  <c:v>32.203389830508542</c:v>
                </c:pt>
                <c:pt idx="6">
                  <c:v>1.8867924528301903</c:v>
                </c:pt>
                <c:pt idx="7">
                  <c:v>25.227963525835857</c:v>
                </c:pt>
                <c:pt idx="8">
                  <c:v>20.066334991708178</c:v>
                </c:pt>
                <c:pt idx="9">
                  <c:v>26.881720430107496</c:v>
                </c:pt>
                <c:pt idx="10">
                  <c:v>9.0909090909090935</c:v>
                </c:pt>
                <c:pt idx="11">
                  <c:v>23.529411764705955</c:v>
                </c:pt>
                <c:pt idx="12">
                  <c:v>49.509803921568405</c:v>
                </c:pt>
                <c:pt idx="13">
                  <c:v>14.982578397212523</c:v>
                </c:pt>
                <c:pt idx="14">
                  <c:v>30.091185410334436</c:v>
                </c:pt>
                <c:pt idx="15">
                  <c:v>9.3406593406593377</c:v>
                </c:pt>
                <c:pt idx="16">
                  <c:v>0</c:v>
                </c:pt>
                <c:pt idx="17">
                  <c:v>12.962962962962967</c:v>
                </c:pt>
                <c:pt idx="18">
                  <c:v>0</c:v>
                </c:pt>
                <c:pt idx="19">
                  <c:v>20.463320463320468</c:v>
                </c:pt>
                <c:pt idx="20">
                  <c:v>17.92168674698798</c:v>
                </c:pt>
                <c:pt idx="21">
                  <c:v>62.891566265060263</c:v>
                </c:pt>
                <c:pt idx="22">
                  <c:v>37.412587412587477</c:v>
                </c:pt>
              </c:numCache>
            </c:numRef>
          </c:xVal>
          <c:yVal>
            <c:numRef>
              <c:f>dvLSTNActivation!$B$2:$B$24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E4-4D1B-9ED4-19489430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60576"/>
        <c:axId val="-264462208"/>
      </c:scatterChart>
      <c:valAx>
        <c:axId val="-2644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62208"/>
        <c:crosses val="autoZero"/>
        <c:crossBetween val="midCat"/>
      </c:valAx>
      <c:valAx>
        <c:axId val="-26446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dvRSTNActivation!$C$2:$C$23</c:f>
              <c:numCache>
                <c:formatCode>0.0</c:formatCode>
                <c:ptCount val="22"/>
                <c:pt idx="0">
                  <c:v>18.5792349726776</c:v>
                </c:pt>
                <c:pt idx="1">
                  <c:v>25.49668874172195</c:v>
                </c:pt>
                <c:pt idx="2">
                  <c:v>0</c:v>
                </c:pt>
                <c:pt idx="3">
                  <c:v>0</c:v>
                </c:pt>
                <c:pt idx="4">
                  <c:v>23.032069970845374</c:v>
                </c:pt>
                <c:pt idx="5">
                  <c:v>27.443609022556387</c:v>
                </c:pt>
                <c:pt idx="6">
                  <c:v>53.874538745387511</c:v>
                </c:pt>
                <c:pt idx="7">
                  <c:v>1.0000000000000002</c:v>
                </c:pt>
                <c:pt idx="8">
                  <c:v>47.717842323651375</c:v>
                </c:pt>
                <c:pt idx="9">
                  <c:v>2.3121387283237032</c:v>
                </c:pt>
                <c:pt idx="10">
                  <c:v>27.888446215139375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18.848167539267056</c:v>
                </c:pt>
                <c:pt idx="16">
                  <c:v>20.427553444180464</c:v>
                </c:pt>
                <c:pt idx="17">
                  <c:v>5.4263565891472956</c:v>
                </c:pt>
                <c:pt idx="18">
                  <c:v>0</c:v>
                </c:pt>
                <c:pt idx="19">
                  <c:v>0</c:v>
                </c:pt>
                <c:pt idx="20">
                  <c:v>56.338028169014073</c:v>
                </c:pt>
                <c:pt idx="21">
                  <c:v>5.2631578947368327</c:v>
                </c:pt>
              </c:numCache>
            </c:numRef>
          </c:xVal>
          <c:yVal>
            <c:numRef>
              <c:f>dvRSTNActivation!$B$2:$B$23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91-4FA6-AC05-8090903A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48064"/>
        <c:axId val="-264452416"/>
      </c:scatterChart>
      <c:valAx>
        <c:axId val="-2644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2416"/>
        <c:crosses val="autoZero"/>
        <c:crossBetween val="midCat"/>
      </c:valAx>
      <c:valAx>
        <c:axId val="-26445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dvRSTNActivation!$D$2:$D$23</c:f>
              <c:numCache>
                <c:formatCode>0.0</c:formatCode>
                <c:ptCount val="22"/>
                <c:pt idx="0">
                  <c:v>15.981735159817367</c:v>
                </c:pt>
                <c:pt idx="1">
                  <c:v>0</c:v>
                </c:pt>
                <c:pt idx="2">
                  <c:v>0</c:v>
                </c:pt>
                <c:pt idx="3">
                  <c:v>12.02185792349726</c:v>
                </c:pt>
                <c:pt idx="4">
                  <c:v>22.677595628415297</c:v>
                </c:pt>
                <c:pt idx="5">
                  <c:v>23.461538461538431</c:v>
                </c:pt>
                <c:pt idx="6">
                  <c:v>35.964912280701938</c:v>
                </c:pt>
                <c:pt idx="7">
                  <c:v>29.639889196675927</c:v>
                </c:pt>
                <c:pt idx="8">
                  <c:v>7.5471698113207513</c:v>
                </c:pt>
                <c:pt idx="9">
                  <c:v>28.57142857142864</c:v>
                </c:pt>
                <c:pt idx="10">
                  <c:v>13.546798029556673</c:v>
                </c:pt>
                <c:pt idx="11">
                  <c:v>3.6659877800407386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8.7155963302752451</c:v>
                </c:pt>
                <c:pt idx="16">
                  <c:v>0.92592592592592626</c:v>
                </c:pt>
                <c:pt idx="17">
                  <c:v>10.333863275039738</c:v>
                </c:pt>
                <c:pt idx="18">
                  <c:v>13.366336633663369</c:v>
                </c:pt>
                <c:pt idx="19">
                  <c:v>0</c:v>
                </c:pt>
                <c:pt idx="20">
                  <c:v>36.160714285714199</c:v>
                </c:pt>
                <c:pt idx="21">
                  <c:v>21.538461538461586</c:v>
                </c:pt>
              </c:numCache>
            </c:numRef>
          </c:xVal>
          <c:yVal>
            <c:numRef>
              <c:f>dvRSTNActivation!$B$2:$B$23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96-48DB-97C1-7253BA9B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450240"/>
        <c:axId val="-264449152"/>
      </c:scatterChart>
      <c:valAx>
        <c:axId val="-2644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49152"/>
        <c:crosses val="autoZero"/>
        <c:crossBetween val="midCat"/>
      </c:valAx>
      <c:valAx>
        <c:axId val="-26444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apSTNActivation!$I$2:$I$23</c:f>
              <c:numCache>
                <c:formatCode>0.0</c:formatCode>
                <c:ptCount val="22"/>
                <c:pt idx="0">
                  <c:v>7.9656862745098032</c:v>
                </c:pt>
                <c:pt idx="1">
                  <c:v>10.642570281124497</c:v>
                </c:pt>
                <c:pt idx="2">
                  <c:v>7.4577474087277986</c:v>
                </c:pt>
                <c:pt idx="3">
                  <c:v>0</c:v>
                </c:pt>
                <c:pt idx="4">
                  <c:v>39.914261140676281</c:v>
                </c:pt>
                <c:pt idx="5">
                  <c:v>2.1052631578947363</c:v>
                </c:pt>
                <c:pt idx="6">
                  <c:v>0</c:v>
                </c:pt>
                <c:pt idx="7">
                  <c:v>24.036764705882415</c:v>
                </c:pt>
                <c:pt idx="8">
                  <c:v>6.3235294117647083</c:v>
                </c:pt>
                <c:pt idx="9">
                  <c:v>0</c:v>
                </c:pt>
                <c:pt idx="10">
                  <c:v>0</c:v>
                </c:pt>
                <c:pt idx="11">
                  <c:v>9.9156118143460024</c:v>
                </c:pt>
                <c:pt idx="12">
                  <c:v>29.12029077308237</c:v>
                </c:pt>
                <c:pt idx="13">
                  <c:v>23.121558370044049</c:v>
                </c:pt>
                <c:pt idx="14">
                  <c:v>13.653136531365325</c:v>
                </c:pt>
                <c:pt idx="15">
                  <c:v>18.008474576271194</c:v>
                </c:pt>
                <c:pt idx="16">
                  <c:v>0</c:v>
                </c:pt>
                <c:pt idx="17">
                  <c:v>4.7987616099071175</c:v>
                </c:pt>
                <c:pt idx="18">
                  <c:v>0</c:v>
                </c:pt>
                <c:pt idx="19">
                  <c:v>11.70758319694489</c:v>
                </c:pt>
                <c:pt idx="20">
                  <c:v>32.418952618453929</c:v>
                </c:pt>
                <c:pt idx="21">
                  <c:v>0</c:v>
                </c:pt>
              </c:numCache>
            </c:numRef>
          </c:xVal>
          <c:yVal>
            <c:numRef>
              <c:f>apSTNActivation!$B$2:$B$23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23-45A3-BA6E-0DAF26E2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50752"/>
        <c:axId val="-265054016"/>
      </c:scatterChart>
      <c:valAx>
        <c:axId val="-2650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aSTN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4016"/>
        <c:crosses val="autoZero"/>
        <c:crossBetween val="midCat"/>
      </c:valAx>
      <c:valAx>
        <c:axId val="-26505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apSTNActivation!$P$2:$P$23</c:f>
              <c:numCache>
                <c:formatCode>0.0</c:formatCode>
                <c:ptCount val="22"/>
                <c:pt idx="0">
                  <c:v>41.636028449025346</c:v>
                </c:pt>
                <c:pt idx="1">
                  <c:v>37.167748137466958</c:v>
                </c:pt>
                <c:pt idx="2">
                  <c:v>18.316518467852244</c:v>
                </c:pt>
                <c:pt idx="3">
                  <c:v>0</c:v>
                </c:pt>
                <c:pt idx="4">
                  <c:v>13.492654665838987</c:v>
                </c:pt>
                <c:pt idx="5">
                  <c:v>29.756453863596768</c:v>
                </c:pt>
                <c:pt idx="6">
                  <c:v>0</c:v>
                </c:pt>
                <c:pt idx="7">
                  <c:v>17.24678184281839</c:v>
                </c:pt>
                <c:pt idx="8">
                  <c:v>18.729641693811054</c:v>
                </c:pt>
                <c:pt idx="9">
                  <c:v>53.963414634146503</c:v>
                </c:pt>
                <c:pt idx="10">
                  <c:v>7.1736055125416449</c:v>
                </c:pt>
                <c:pt idx="11">
                  <c:v>34.541984732824439</c:v>
                </c:pt>
                <c:pt idx="12">
                  <c:v>22.860790034788458</c:v>
                </c:pt>
                <c:pt idx="13">
                  <c:v>11.178556146463736</c:v>
                </c:pt>
                <c:pt idx="14">
                  <c:v>61.68224299065411</c:v>
                </c:pt>
                <c:pt idx="15">
                  <c:v>25.528981598033965</c:v>
                </c:pt>
                <c:pt idx="16">
                  <c:v>38.480304865018866</c:v>
                </c:pt>
                <c:pt idx="17">
                  <c:v>18.365576327885844</c:v>
                </c:pt>
                <c:pt idx="18">
                  <c:v>0</c:v>
                </c:pt>
                <c:pt idx="19">
                  <c:v>43.107472595871187</c:v>
                </c:pt>
                <c:pt idx="20">
                  <c:v>20.140845070422554</c:v>
                </c:pt>
                <c:pt idx="21">
                  <c:v>44.532955685371967</c:v>
                </c:pt>
              </c:numCache>
            </c:numRef>
          </c:xVal>
          <c:yVal>
            <c:numRef>
              <c:f>apSTNActivation!$B$2:$B$23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8-4D3B-B40B-6504643F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52928"/>
        <c:axId val="-265058912"/>
      </c:scatterChart>
      <c:valAx>
        <c:axId val="-2650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pSTN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8912"/>
        <c:crosses val="autoZero"/>
        <c:crossBetween val="midCat"/>
      </c:valAx>
      <c:valAx>
        <c:axId val="-26505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apSTNActivation2!$D$2:$D$46</c:f>
              <c:numCache>
                <c:formatCode>0.0</c:formatCode>
                <c:ptCount val="45"/>
                <c:pt idx="0">
                  <c:v>15.931372549019606</c:v>
                </c:pt>
                <c:pt idx="1">
                  <c:v>5.3475935828877041</c:v>
                </c:pt>
                <c:pt idx="2">
                  <c:v>21.285140562248994</c:v>
                </c:pt>
                <c:pt idx="3">
                  <c:v>4.2105263157894726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58.176100628930904</c:v>
                </c:pt>
                <c:pt idx="9">
                  <c:v>0</c:v>
                </c:pt>
                <c:pt idx="10">
                  <c:v>9.5679012345678931</c:v>
                </c:pt>
                <c:pt idx="11">
                  <c:v>21.652421652421658</c:v>
                </c:pt>
                <c:pt idx="12">
                  <c:v>0</c:v>
                </c:pt>
                <c:pt idx="13">
                  <c:v>32.17054263565889</c:v>
                </c:pt>
                <c:pt idx="14">
                  <c:v>29.062499999999986</c:v>
                </c:pt>
                <c:pt idx="15">
                  <c:v>12.647058823529417</c:v>
                </c:pt>
                <c:pt idx="16">
                  <c:v>0</c:v>
                </c:pt>
                <c:pt idx="17">
                  <c:v>19.999999999999932</c:v>
                </c:pt>
                <c:pt idx="18">
                  <c:v>19.831223628692005</c:v>
                </c:pt>
                <c:pt idx="19">
                  <c:v>0</c:v>
                </c:pt>
                <c:pt idx="20">
                  <c:v>15.073529411764724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36.016949152542388</c:v>
                </c:pt>
                <c:pt idx="27">
                  <c:v>33.000000000000107</c:v>
                </c:pt>
                <c:pt idx="28">
                  <c:v>13.653136531365325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26.070038910505851</c:v>
                </c:pt>
                <c:pt idx="34">
                  <c:v>0</c:v>
                </c:pt>
                <c:pt idx="35">
                  <c:v>17.180616740088116</c:v>
                </c:pt>
                <c:pt idx="36">
                  <c:v>0</c:v>
                </c:pt>
                <c:pt idx="37">
                  <c:v>0.85106382978723505</c:v>
                </c:pt>
                <c:pt idx="38">
                  <c:v>9.5975232198142351</c:v>
                </c:pt>
                <c:pt idx="39">
                  <c:v>13.81215469613263</c:v>
                </c:pt>
                <c:pt idx="40">
                  <c:v>0</c:v>
                </c:pt>
                <c:pt idx="41">
                  <c:v>22.564102564102544</c:v>
                </c:pt>
                <c:pt idx="42">
                  <c:v>64.837905236907858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apSTNActivation2!$C$2:$C$46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FE-4649-B4A3-38B65E87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52384"/>
        <c:axId val="-265055648"/>
      </c:scatterChart>
      <c:valAx>
        <c:axId val="-26505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5648"/>
        <c:crosses val="autoZero"/>
        <c:crossBetween val="midCat"/>
      </c:valAx>
      <c:valAx>
        <c:axId val="-26505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apSTNActivation2!$E$2:$E$46</c:f>
              <c:numCache>
                <c:formatCode>0.0</c:formatCode>
                <c:ptCount val="45"/>
                <c:pt idx="0">
                  <c:v>53.994490358126626</c:v>
                </c:pt>
                <c:pt idx="1">
                  <c:v>27.441860465116225</c:v>
                </c:pt>
                <c:pt idx="2">
                  <c:v>62.280701754385994</c:v>
                </c:pt>
                <c:pt idx="3">
                  <c:v>31.196581196581214</c:v>
                </c:pt>
                <c:pt idx="4">
                  <c:v>0</c:v>
                </c:pt>
                <c:pt idx="5">
                  <c:v>29.277566539924059</c:v>
                </c:pt>
                <c:pt idx="6">
                  <c:v>0</c:v>
                </c:pt>
                <c:pt idx="7">
                  <c:v>0</c:v>
                </c:pt>
                <c:pt idx="8">
                  <c:v>2.9629629629629592</c:v>
                </c:pt>
                <c:pt idx="9">
                  <c:v>12.054794520547928</c:v>
                </c:pt>
                <c:pt idx="10">
                  <c:v>9.1911764705882621</c:v>
                </c:pt>
                <c:pt idx="11">
                  <c:v>24.022346368715016</c:v>
                </c:pt>
                <c:pt idx="12">
                  <c:v>53.963414634146503</c:v>
                </c:pt>
                <c:pt idx="13">
                  <c:v>19.029850746268647</c:v>
                </c:pt>
                <c:pt idx="14">
                  <c:v>19.34959349593499</c:v>
                </c:pt>
                <c:pt idx="15">
                  <c:v>37.459283387622108</c:v>
                </c:pt>
                <c:pt idx="16">
                  <c:v>10.796915167095122</c:v>
                </c:pt>
                <c:pt idx="17">
                  <c:v>31.818181818181905</c:v>
                </c:pt>
                <c:pt idx="18">
                  <c:v>69.083969465648877</c:v>
                </c:pt>
                <c:pt idx="19">
                  <c:v>28.316326530612322</c:v>
                </c:pt>
                <c:pt idx="20">
                  <c:v>34.146341463414558</c:v>
                </c:pt>
                <c:pt idx="21">
                  <c:v>28.571428571428605</c:v>
                </c:pt>
                <c:pt idx="22">
                  <c:v>46.762589928057558</c:v>
                </c:pt>
                <c:pt idx="23">
                  <c:v>3.5502958579881678</c:v>
                </c:pt>
                <c:pt idx="24">
                  <c:v>0</c:v>
                </c:pt>
                <c:pt idx="25">
                  <c:v>0</c:v>
                </c:pt>
                <c:pt idx="26">
                  <c:v>23.694779116465874</c:v>
                </c:pt>
                <c:pt idx="27">
                  <c:v>0.34722222222222232</c:v>
                </c:pt>
                <c:pt idx="28">
                  <c:v>61.68224299065411</c:v>
                </c:pt>
                <c:pt idx="29">
                  <c:v>30.198019801980173</c:v>
                </c:pt>
                <c:pt idx="30">
                  <c:v>0</c:v>
                </c:pt>
                <c:pt idx="31">
                  <c:v>0</c:v>
                </c:pt>
                <c:pt idx="32">
                  <c:v>27.363184079602053</c:v>
                </c:pt>
                <c:pt idx="33">
                  <c:v>26.691729323308273</c:v>
                </c:pt>
                <c:pt idx="34">
                  <c:v>0</c:v>
                </c:pt>
                <c:pt idx="35">
                  <c:v>3.007518796992481</c:v>
                </c:pt>
                <c:pt idx="36">
                  <c:v>14.619883040935679</c:v>
                </c:pt>
                <c:pt idx="37">
                  <c:v>21.338912133891206</c:v>
                </c:pt>
                <c:pt idx="38">
                  <c:v>22.111269614836008</c:v>
                </c:pt>
                <c:pt idx="39">
                  <c:v>1.2121212121212102</c:v>
                </c:pt>
                <c:pt idx="40">
                  <c:v>0</c:v>
                </c:pt>
                <c:pt idx="41">
                  <c:v>64.876033057851174</c:v>
                </c:pt>
                <c:pt idx="42">
                  <c:v>40.281690140845107</c:v>
                </c:pt>
                <c:pt idx="43">
                  <c:v>26.984126984126906</c:v>
                </c:pt>
                <c:pt idx="44">
                  <c:v>62.081784386617024</c:v>
                </c:pt>
              </c:numCache>
            </c:numRef>
          </c:xVal>
          <c:yVal>
            <c:numRef>
              <c:f>apSTNActivation2!$C$2:$C$46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8-41CD-AAEA-81BFD722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54560"/>
        <c:axId val="-265050208"/>
      </c:scatterChart>
      <c:valAx>
        <c:axId val="-2650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0208"/>
        <c:crosses val="autoZero"/>
        <c:crossBetween val="midCat"/>
      </c:valAx>
      <c:valAx>
        <c:axId val="-26505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apSTNActivation2!$AG$2:$AG$46</c:f>
              <c:numCache>
                <c:formatCode>0.0</c:formatCode>
                <c:ptCount val="45"/>
                <c:pt idx="0">
                  <c:v>15.931372549019606</c:v>
                </c:pt>
                <c:pt idx="1">
                  <c:v>5.3475935828877041</c:v>
                </c:pt>
                <c:pt idx="2">
                  <c:v>21.285140562248994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4.2105263157894726</c:v>
                </c:pt>
                <c:pt idx="7">
                  <c:v>0</c:v>
                </c:pt>
                <c:pt idx="8">
                  <c:v>58.176100628930904</c:v>
                </c:pt>
                <c:pt idx="9">
                  <c:v>0</c:v>
                </c:pt>
                <c:pt idx="10">
                  <c:v>9.5679012345678931</c:v>
                </c:pt>
                <c:pt idx="11">
                  <c:v>21.652421652421658</c:v>
                </c:pt>
                <c:pt idx="12">
                  <c:v>32.17054263565889</c:v>
                </c:pt>
                <c:pt idx="13">
                  <c:v>0</c:v>
                </c:pt>
                <c:pt idx="14">
                  <c:v>0</c:v>
                </c:pt>
                <c:pt idx="15">
                  <c:v>17.180616740088116</c:v>
                </c:pt>
                <c:pt idx="16">
                  <c:v>29.062499999999986</c:v>
                </c:pt>
                <c:pt idx="17">
                  <c:v>12.647058823529417</c:v>
                </c:pt>
                <c:pt idx="18">
                  <c:v>0</c:v>
                </c:pt>
                <c:pt idx="19">
                  <c:v>0</c:v>
                </c:pt>
                <c:pt idx="20">
                  <c:v>15.073529411764724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33.000000000000107</c:v>
                </c:pt>
                <c:pt idx="26">
                  <c:v>26.070038910505851</c:v>
                </c:pt>
                <c:pt idx="27">
                  <c:v>19.831223628692005</c:v>
                </c:pt>
                <c:pt idx="28">
                  <c:v>0</c:v>
                </c:pt>
                <c:pt idx="29">
                  <c:v>0</c:v>
                </c:pt>
                <c:pt idx="30">
                  <c:v>19.999999999999932</c:v>
                </c:pt>
                <c:pt idx="31">
                  <c:v>9.5975232198142351</c:v>
                </c:pt>
                <c:pt idx="32">
                  <c:v>0</c:v>
                </c:pt>
                <c:pt idx="33">
                  <c:v>0</c:v>
                </c:pt>
                <c:pt idx="34">
                  <c:v>13.81215469613263</c:v>
                </c:pt>
                <c:pt idx="35">
                  <c:v>0</c:v>
                </c:pt>
                <c:pt idx="36">
                  <c:v>0</c:v>
                </c:pt>
                <c:pt idx="37">
                  <c:v>36.016949152542388</c:v>
                </c:pt>
                <c:pt idx="38">
                  <c:v>0.85106382978723505</c:v>
                </c:pt>
                <c:pt idx="39">
                  <c:v>13.653136531365325</c:v>
                </c:pt>
                <c:pt idx="40">
                  <c:v>0</c:v>
                </c:pt>
                <c:pt idx="41">
                  <c:v>22.564102564102544</c:v>
                </c:pt>
                <c:pt idx="42">
                  <c:v>64.837905236907858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apSTNActivation2!$AF$2:$AF$46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2C-4033-99CE-E0197F66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61632"/>
        <c:axId val="-265051840"/>
      </c:scatterChart>
      <c:valAx>
        <c:axId val="-2650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1840"/>
        <c:crosses val="autoZero"/>
        <c:crossBetween val="midCat"/>
      </c:valAx>
      <c:valAx>
        <c:axId val="-265051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apSTNActivation2!$AH$2:$AH$46</c:f>
              <c:numCache>
                <c:formatCode>0.0</c:formatCode>
                <c:ptCount val="45"/>
                <c:pt idx="0">
                  <c:v>53.994490358126626</c:v>
                </c:pt>
                <c:pt idx="1">
                  <c:v>27.441860465116225</c:v>
                </c:pt>
                <c:pt idx="2">
                  <c:v>62.280701754385994</c:v>
                </c:pt>
                <c:pt idx="3">
                  <c:v>0</c:v>
                </c:pt>
                <c:pt idx="4">
                  <c:v>29.277566539924059</c:v>
                </c:pt>
                <c:pt idx="5">
                  <c:v>0</c:v>
                </c:pt>
                <c:pt idx="6">
                  <c:v>31.196581196581214</c:v>
                </c:pt>
                <c:pt idx="7">
                  <c:v>0</c:v>
                </c:pt>
                <c:pt idx="8">
                  <c:v>2.9629629629629592</c:v>
                </c:pt>
                <c:pt idx="9">
                  <c:v>12.054794520547928</c:v>
                </c:pt>
                <c:pt idx="10">
                  <c:v>9.1911764705882621</c:v>
                </c:pt>
                <c:pt idx="11">
                  <c:v>24.022346368715016</c:v>
                </c:pt>
                <c:pt idx="12">
                  <c:v>19.029850746268647</c:v>
                </c:pt>
                <c:pt idx="13">
                  <c:v>53.963414634146503</c:v>
                </c:pt>
                <c:pt idx="14">
                  <c:v>0</c:v>
                </c:pt>
                <c:pt idx="15">
                  <c:v>3.007518796992481</c:v>
                </c:pt>
                <c:pt idx="16">
                  <c:v>19.34959349593499</c:v>
                </c:pt>
                <c:pt idx="17">
                  <c:v>37.459283387622108</c:v>
                </c:pt>
                <c:pt idx="18">
                  <c:v>10.796915167095122</c:v>
                </c:pt>
                <c:pt idx="19">
                  <c:v>0</c:v>
                </c:pt>
                <c:pt idx="20">
                  <c:v>34.146341463414558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46.762589928057558</c:v>
                </c:pt>
                <c:pt idx="25">
                  <c:v>0.34722222222222232</c:v>
                </c:pt>
                <c:pt idx="26">
                  <c:v>26.691729323308273</c:v>
                </c:pt>
                <c:pt idx="27">
                  <c:v>69.083969465648877</c:v>
                </c:pt>
                <c:pt idx="28">
                  <c:v>28.571428571428605</c:v>
                </c:pt>
                <c:pt idx="29">
                  <c:v>3.5502958579881678</c:v>
                </c:pt>
                <c:pt idx="30">
                  <c:v>31.818181818181905</c:v>
                </c:pt>
                <c:pt idx="31">
                  <c:v>22.111269614836008</c:v>
                </c:pt>
                <c:pt idx="32">
                  <c:v>27.363184079602053</c:v>
                </c:pt>
                <c:pt idx="33">
                  <c:v>28.316326530612322</c:v>
                </c:pt>
                <c:pt idx="34">
                  <c:v>1.2121212121212102</c:v>
                </c:pt>
                <c:pt idx="35">
                  <c:v>30.198019801980173</c:v>
                </c:pt>
                <c:pt idx="36">
                  <c:v>14.619883040935679</c:v>
                </c:pt>
                <c:pt idx="37">
                  <c:v>23.694779116465874</c:v>
                </c:pt>
                <c:pt idx="38">
                  <c:v>21.338912133891206</c:v>
                </c:pt>
                <c:pt idx="39">
                  <c:v>61.68224299065411</c:v>
                </c:pt>
                <c:pt idx="40">
                  <c:v>0</c:v>
                </c:pt>
                <c:pt idx="41">
                  <c:v>64.876033057851174</c:v>
                </c:pt>
                <c:pt idx="42">
                  <c:v>40.281690140845107</c:v>
                </c:pt>
                <c:pt idx="43">
                  <c:v>26.984126984126906</c:v>
                </c:pt>
                <c:pt idx="44">
                  <c:v>62.081784386617024</c:v>
                </c:pt>
              </c:numCache>
            </c:numRef>
          </c:xVal>
          <c:yVal>
            <c:numRef>
              <c:f>apSTNActivation2!$AF$2:$AF$46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B1-41F8-931E-CD4F47E6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56736"/>
        <c:axId val="-265049120"/>
      </c:scatterChart>
      <c:valAx>
        <c:axId val="-2650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49120"/>
        <c:crosses val="autoZero"/>
        <c:crossBetween val="midCat"/>
      </c:valAx>
      <c:valAx>
        <c:axId val="-26504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apSTNActivation2!$AG$49:$AG$93</c:f>
              <c:numCache>
                <c:formatCode>0.0</c:formatCode>
                <c:ptCount val="45"/>
                <c:pt idx="0">
                  <c:v>5.3475935828877041</c:v>
                </c:pt>
                <c:pt idx="1">
                  <c:v>9.5679012345678931</c:v>
                </c:pt>
                <c:pt idx="2">
                  <c:v>21.652421652421658</c:v>
                </c:pt>
                <c:pt idx="3">
                  <c:v>58.176100628930904</c:v>
                </c:pt>
                <c:pt idx="4">
                  <c:v>0</c:v>
                </c:pt>
                <c:pt idx="5">
                  <c:v>32.17054263565889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29.062499999999986</c:v>
                </c:pt>
                <c:pt idx="10">
                  <c:v>0</c:v>
                </c:pt>
                <c:pt idx="11">
                  <c:v>21.285140562248994</c:v>
                </c:pt>
                <c:pt idx="12">
                  <c:v>0</c:v>
                </c:pt>
                <c:pt idx="13">
                  <c:v>12.647058823529417</c:v>
                </c:pt>
                <c:pt idx="14">
                  <c:v>15.931372549019606</c:v>
                </c:pt>
                <c:pt idx="15">
                  <c:v>0</c:v>
                </c:pt>
                <c:pt idx="16">
                  <c:v>19.999999999999932</c:v>
                </c:pt>
                <c:pt idx="17">
                  <c:v>0</c:v>
                </c:pt>
                <c:pt idx="18">
                  <c:v>19.831223628692005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17.180616740088116</c:v>
                </c:pt>
                <c:pt idx="23">
                  <c:v>36.016949152542388</c:v>
                </c:pt>
                <c:pt idx="24">
                  <c:v>0</c:v>
                </c:pt>
                <c:pt idx="25">
                  <c:v>0</c:v>
                </c:pt>
                <c:pt idx="26">
                  <c:v>33.000000000000107</c:v>
                </c:pt>
                <c:pt idx="27">
                  <c:v>15.073529411764724</c:v>
                </c:pt>
                <c:pt idx="28">
                  <c:v>0.85106382978723505</c:v>
                </c:pt>
                <c:pt idx="29">
                  <c:v>0</c:v>
                </c:pt>
                <c:pt idx="30">
                  <c:v>0</c:v>
                </c:pt>
                <c:pt idx="31">
                  <c:v>4.2105263157894726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9.5975232198142351</c:v>
                </c:pt>
                <c:pt idx="36">
                  <c:v>13.653136531365325</c:v>
                </c:pt>
                <c:pt idx="37">
                  <c:v>26.070038910505851</c:v>
                </c:pt>
                <c:pt idx="38">
                  <c:v>0</c:v>
                </c:pt>
                <c:pt idx="39">
                  <c:v>13.81215469613263</c:v>
                </c:pt>
                <c:pt idx="40">
                  <c:v>0</c:v>
                </c:pt>
                <c:pt idx="41">
                  <c:v>22.564102564102544</c:v>
                </c:pt>
                <c:pt idx="42">
                  <c:v>64.837905236907858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apSTNActivation2!$AF$49:$AF$93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73-4B19-BBB4-12D254FD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63264"/>
        <c:axId val="-265062720"/>
      </c:scatterChart>
      <c:valAx>
        <c:axId val="-2650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62720"/>
        <c:crosses val="autoZero"/>
        <c:crossBetween val="midCat"/>
      </c:valAx>
      <c:valAx>
        <c:axId val="-26506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STNActivation2!$V$2:$V$46</c:f>
              <c:numCache>
                <c:formatCode>0.0</c:formatCode>
                <c:ptCount val="45"/>
                <c:pt idx="0">
                  <c:v>35.927367055771704</c:v>
                </c:pt>
                <c:pt idx="1">
                  <c:v>18.656716417910488</c:v>
                </c:pt>
                <c:pt idx="2">
                  <c:v>45.911949685534438</c:v>
                </c:pt>
                <c:pt idx="3">
                  <c:v>0</c:v>
                </c:pt>
                <c:pt idx="4">
                  <c:v>14.705882352941066</c:v>
                </c:pt>
                <c:pt idx="5">
                  <c:v>0</c:v>
                </c:pt>
                <c:pt idx="6">
                  <c:v>19.300106044538683</c:v>
                </c:pt>
                <c:pt idx="7">
                  <c:v>0</c:v>
                </c:pt>
                <c:pt idx="8">
                  <c:v>29.183955739972401</c:v>
                </c:pt>
                <c:pt idx="9">
                  <c:v>6.7321178120617038</c:v>
                </c:pt>
                <c:pt idx="10">
                  <c:v>11.744966442953025</c:v>
                </c:pt>
                <c:pt idx="11">
                  <c:v>25.38787023977434</c:v>
                </c:pt>
                <c:pt idx="12">
                  <c:v>26.615969581749017</c:v>
                </c:pt>
                <c:pt idx="13">
                  <c:v>28.637059724349069</c:v>
                </c:pt>
                <c:pt idx="14">
                  <c:v>0</c:v>
                </c:pt>
                <c:pt idx="15">
                  <c:v>11.254396248534599</c:v>
                </c:pt>
                <c:pt idx="16">
                  <c:v>26.374501992031824</c:v>
                </c:pt>
                <c:pt idx="17">
                  <c:v>25.965996908809913</c:v>
                </c:pt>
                <c:pt idx="18">
                  <c:v>5.4687499999999796</c:v>
                </c:pt>
                <c:pt idx="19">
                  <c:v>0</c:v>
                </c:pt>
                <c:pt idx="20">
                  <c:v>27.012522361359594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22.797356828193887</c:v>
                </c:pt>
                <c:pt idx="25">
                  <c:v>19.21768707482989</c:v>
                </c:pt>
                <c:pt idx="26">
                  <c:v>27.915869980879538</c:v>
                </c:pt>
                <c:pt idx="27">
                  <c:v>46.292585170340608</c:v>
                </c:pt>
                <c:pt idx="28">
                  <c:v>16.317365269460996</c:v>
                </c:pt>
                <c:pt idx="29">
                  <c:v>1.645338208409499</c:v>
                </c:pt>
                <c:pt idx="30">
                  <c:v>26.516052318668208</c:v>
                </c:pt>
                <c:pt idx="31">
                  <c:v>17.520415738678473</c:v>
                </c:pt>
                <c:pt idx="32">
                  <c:v>15.403422982885068</c:v>
                </c:pt>
                <c:pt idx="33">
                  <c:v>15.900131406044618</c:v>
                </c:pt>
                <c:pt idx="34">
                  <c:v>7.8034682080924895</c:v>
                </c:pt>
                <c:pt idx="35">
                  <c:v>16.316440049443699</c:v>
                </c:pt>
                <c:pt idx="36">
                  <c:v>8.8697017268445766</c:v>
                </c:pt>
                <c:pt idx="37">
                  <c:v>31.546391752577357</c:v>
                </c:pt>
                <c:pt idx="38">
                  <c:v>11.39240506329114</c:v>
                </c:pt>
                <c:pt idx="39">
                  <c:v>42.736486486486385</c:v>
                </c:pt>
                <c:pt idx="40">
                  <c:v>0</c:v>
                </c:pt>
                <c:pt idx="41">
                  <c:v>49.88558352402741</c:v>
                </c:pt>
                <c:pt idx="42">
                  <c:v>64.417989417989446</c:v>
                </c:pt>
                <c:pt idx="43">
                  <c:v>16.803278688524589</c:v>
                </c:pt>
                <c:pt idx="44">
                  <c:v>31.448763250883399</c:v>
                </c:pt>
              </c:numCache>
            </c:numRef>
          </c:xVal>
          <c:yVal>
            <c:numRef>
              <c:f>STNActivation2!$U$2:$U$46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9D-4804-9183-7C5AFB01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53504"/>
        <c:axId val="-263062208"/>
      </c:scatterChart>
      <c:valAx>
        <c:axId val="-2630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2208"/>
        <c:crosses val="autoZero"/>
        <c:crossBetween val="midCat"/>
      </c:valAx>
      <c:valAx>
        <c:axId val="-26306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apSTNActivation2!$AH$49:$AH$93</c:f>
              <c:numCache>
                <c:formatCode>0.0</c:formatCode>
                <c:ptCount val="45"/>
                <c:pt idx="0">
                  <c:v>27.441860465116225</c:v>
                </c:pt>
                <c:pt idx="1">
                  <c:v>9.1911764705882621</c:v>
                </c:pt>
                <c:pt idx="2">
                  <c:v>24.022346368715016</c:v>
                </c:pt>
                <c:pt idx="3">
                  <c:v>2.9629629629629592</c:v>
                </c:pt>
                <c:pt idx="4">
                  <c:v>53.963414634146503</c:v>
                </c:pt>
                <c:pt idx="5">
                  <c:v>19.029850746268647</c:v>
                </c:pt>
                <c:pt idx="6">
                  <c:v>0</c:v>
                </c:pt>
                <c:pt idx="7">
                  <c:v>29.277566539924059</c:v>
                </c:pt>
                <c:pt idx="8">
                  <c:v>46.762589928057558</c:v>
                </c:pt>
                <c:pt idx="9">
                  <c:v>19.34959349593499</c:v>
                </c:pt>
                <c:pt idx="10">
                  <c:v>10.796915167095122</c:v>
                </c:pt>
                <c:pt idx="11">
                  <c:v>62.280701754385994</c:v>
                </c:pt>
                <c:pt idx="12">
                  <c:v>0</c:v>
                </c:pt>
                <c:pt idx="13">
                  <c:v>37.459283387622108</c:v>
                </c:pt>
                <c:pt idx="14">
                  <c:v>53.994490358126626</c:v>
                </c:pt>
                <c:pt idx="15">
                  <c:v>3.5502958579881678</c:v>
                </c:pt>
                <c:pt idx="16">
                  <c:v>31.818181818181905</c:v>
                </c:pt>
                <c:pt idx="17">
                  <c:v>0</c:v>
                </c:pt>
                <c:pt idx="18">
                  <c:v>69.083969465648877</c:v>
                </c:pt>
                <c:pt idx="19">
                  <c:v>0</c:v>
                </c:pt>
                <c:pt idx="20">
                  <c:v>30.198019801980173</c:v>
                </c:pt>
                <c:pt idx="21">
                  <c:v>0</c:v>
                </c:pt>
                <c:pt idx="22">
                  <c:v>3.007518796992481</c:v>
                </c:pt>
                <c:pt idx="23">
                  <c:v>23.694779116465874</c:v>
                </c:pt>
                <c:pt idx="24">
                  <c:v>0</c:v>
                </c:pt>
                <c:pt idx="25">
                  <c:v>12.054794520547928</c:v>
                </c:pt>
                <c:pt idx="26">
                  <c:v>0.34722222222222232</c:v>
                </c:pt>
                <c:pt idx="27">
                  <c:v>34.146341463414558</c:v>
                </c:pt>
                <c:pt idx="28">
                  <c:v>21.338912133891206</c:v>
                </c:pt>
                <c:pt idx="29">
                  <c:v>14.619883040935679</c:v>
                </c:pt>
                <c:pt idx="30">
                  <c:v>27.363184079602053</c:v>
                </c:pt>
                <c:pt idx="31">
                  <c:v>31.196581196581214</c:v>
                </c:pt>
                <c:pt idx="32">
                  <c:v>0</c:v>
                </c:pt>
                <c:pt idx="33">
                  <c:v>28.316326530612322</c:v>
                </c:pt>
                <c:pt idx="34">
                  <c:v>0</c:v>
                </c:pt>
                <c:pt idx="35">
                  <c:v>22.111269614836008</c:v>
                </c:pt>
                <c:pt idx="36">
                  <c:v>61.68224299065411</c:v>
                </c:pt>
                <c:pt idx="37">
                  <c:v>26.691729323308273</c:v>
                </c:pt>
                <c:pt idx="38">
                  <c:v>28.571428571428605</c:v>
                </c:pt>
                <c:pt idx="39">
                  <c:v>1.2121212121212102</c:v>
                </c:pt>
                <c:pt idx="40">
                  <c:v>0</c:v>
                </c:pt>
                <c:pt idx="41">
                  <c:v>64.876033057851174</c:v>
                </c:pt>
                <c:pt idx="42">
                  <c:v>40.281690140845107</c:v>
                </c:pt>
                <c:pt idx="43">
                  <c:v>26.984126984126906</c:v>
                </c:pt>
                <c:pt idx="44">
                  <c:v>62.081784386617024</c:v>
                </c:pt>
              </c:numCache>
            </c:numRef>
          </c:xVal>
          <c:yVal>
            <c:numRef>
              <c:f>apSTNActivation2!$AF$49:$AF$93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58-4235-9DD8-E6871993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060544"/>
        <c:axId val="-264448608"/>
      </c:scatterChart>
      <c:valAx>
        <c:axId val="-2650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4448608"/>
        <c:crosses val="autoZero"/>
        <c:crossBetween val="midCat"/>
      </c:valAx>
      <c:valAx>
        <c:axId val="-26444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50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apLSTNActivation!$C$2:$C$24</c:f>
              <c:numCache>
                <c:formatCode>0.0</c:formatCode>
                <c:ptCount val="23"/>
                <c:pt idx="0">
                  <c:v>15.931372549019606</c:v>
                </c:pt>
                <c:pt idx="1">
                  <c:v>21.285140562248994</c:v>
                </c:pt>
                <c:pt idx="2">
                  <c:v>4.2105263157894726</c:v>
                </c:pt>
                <c:pt idx="3">
                  <c:v>0</c:v>
                </c:pt>
                <c:pt idx="4">
                  <c:v>0</c:v>
                </c:pt>
                <c:pt idx="5">
                  <c:v>58.176100628930904</c:v>
                </c:pt>
                <c:pt idx="6">
                  <c:v>9.5679012345678931</c:v>
                </c:pt>
                <c:pt idx="7">
                  <c:v>0</c:v>
                </c:pt>
                <c:pt idx="8">
                  <c:v>29.062499999999986</c:v>
                </c:pt>
                <c:pt idx="9">
                  <c:v>12.647058823529417</c:v>
                </c:pt>
                <c:pt idx="10">
                  <c:v>0</c:v>
                </c:pt>
                <c:pt idx="11">
                  <c:v>19.999999999999932</c:v>
                </c:pt>
                <c:pt idx="12">
                  <c:v>36.016949152542388</c:v>
                </c:pt>
                <c:pt idx="13">
                  <c:v>33.000000000000107</c:v>
                </c:pt>
                <c:pt idx="14">
                  <c:v>13.653136531365325</c:v>
                </c:pt>
                <c:pt idx="15">
                  <c:v>0</c:v>
                </c:pt>
                <c:pt idx="16">
                  <c:v>0</c:v>
                </c:pt>
                <c:pt idx="17">
                  <c:v>26.070038910505851</c:v>
                </c:pt>
                <c:pt idx="18">
                  <c:v>0</c:v>
                </c:pt>
                <c:pt idx="19">
                  <c:v>0.85106382978723505</c:v>
                </c:pt>
                <c:pt idx="20">
                  <c:v>9.5975232198142351</c:v>
                </c:pt>
                <c:pt idx="21">
                  <c:v>64.837905236907858</c:v>
                </c:pt>
                <c:pt idx="22">
                  <c:v>0</c:v>
                </c:pt>
              </c:numCache>
            </c:numRef>
          </c:xVal>
          <c:yVal>
            <c:numRef>
              <c:f>apLSTNActivation!$B$2:$B$24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8-4145-9D75-05D5182E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45200"/>
        <c:axId val="-277843024"/>
      </c:scatterChart>
      <c:valAx>
        <c:axId val="-2778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3024"/>
        <c:crosses val="autoZero"/>
        <c:crossBetween val="midCat"/>
      </c:valAx>
      <c:valAx>
        <c:axId val="-27784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apLSTNActivation!$D$2:$D$24</c:f>
              <c:numCache>
                <c:formatCode>0.0</c:formatCode>
                <c:ptCount val="23"/>
                <c:pt idx="0">
                  <c:v>53.994490358126626</c:v>
                </c:pt>
                <c:pt idx="1">
                  <c:v>62.280701754385994</c:v>
                </c:pt>
                <c:pt idx="2">
                  <c:v>31.196581196581214</c:v>
                </c:pt>
                <c:pt idx="3">
                  <c:v>0</c:v>
                </c:pt>
                <c:pt idx="4">
                  <c:v>0</c:v>
                </c:pt>
                <c:pt idx="5">
                  <c:v>2.9629629629629592</c:v>
                </c:pt>
                <c:pt idx="6">
                  <c:v>9.1911764705882621</c:v>
                </c:pt>
                <c:pt idx="7">
                  <c:v>53.963414634146503</c:v>
                </c:pt>
                <c:pt idx="8">
                  <c:v>19.34959349593499</c:v>
                </c:pt>
                <c:pt idx="9">
                  <c:v>37.459283387622108</c:v>
                </c:pt>
                <c:pt idx="10">
                  <c:v>10.796915167095122</c:v>
                </c:pt>
                <c:pt idx="11">
                  <c:v>31.818181818181905</c:v>
                </c:pt>
                <c:pt idx="12">
                  <c:v>23.694779116465874</c:v>
                </c:pt>
                <c:pt idx="13">
                  <c:v>0.34722222222222232</c:v>
                </c:pt>
                <c:pt idx="14">
                  <c:v>61.68224299065411</c:v>
                </c:pt>
                <c:pt idx="15">
                  <c:v>30.198019801980173</c:v>
                </c:pt>
                <c:pt idx="16">
                  <c:v>0</c:v>
                </c:pt>
                <c:pt idx="17">
                  <c:v>26.691729323308273</c:v>
                </c:pt>
                <c:pt idx="18">
                  <c:v>0</c:v>
                </c:pt>
                <c:pt idx="19">
                  <c:v>21.338912133891206</c:v>
                </c:pt>
                <c:pt idx="20">
                  <c:v>22.111269614836008</c:v>
                </c:pt>
                <c:pt idx="21">
                  <c:v>40.281690140845107</c:v>
                </c:pt>
                <c:pt idx="22">
                  <c:v>62.081784386617024</c:v>
                </c:pt>
              </c:numCache>
            </c:numRef>
          </c:xVal>
          <c:yVal>
            <c:numRef>
              <c:f>apLSTNActivation!$B$2:$B$24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2-4378-8488-90D3007F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41392"/>
        <c:axId val="-277836496"/>
      </c:scatterChart>
      <c:valAx>
        <c:axId val="-2778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36496"/>
        <c:crosses val="autoZero"/>
        <c:crossBetween val="midCat"/>
      </c:valAx>
      <c:valAx>
        <c:axId val="-27783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apRSTNActivation!$C$2:$C$23</c:f>
              <c:numCache>
                <c:formatCode>0.0</c:formatCode>
                <c:ptCount val="22"/>
                <c:pt idx="0">
                  <c:v>5.3475935828877041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21.652421652421658</c:v>
                </c:pt>
                <c:pt idx="5">
                  <c:v>32.17054263565889</c:v>
                </c:pt>
                <c:pt idx="6">
                  <c:v>19.831223628692005</c:v>
                </c:pt>
                <c:pt idx="7">
                  <c:v>0</c:v>
                </c:pt>
                <c:pt idx="8">
                  <c:v>15.073529411764724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17.180616740088116</c:v>
                </c:pt>
                <c:pt idx="17">
                  <c:v>0</c:v>
                </c:pt>
                <c:pt idx="18">
                  <c:v>13.81215469613263</c:v>
                </c:pt>
                <c:pt idx="19">
                  <c:v>0</c:v>
                </c:pt>
                <c:pt idx="20">
                  <c:v>22.564102564102544</c:v>
                </c:pt>
                <c:pt idx="21">
                  <c:v>0</c:v>
                </c:pt>
              </c:numCache>
            </c:numRef>
          </c:xVal>
          <c:yVal>
            <c:numRef>
              <c:f>apRSTNActivation!$B$2:$B$23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A-4BEC-AD41-E8C06413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46288"/>
        <c:axId val="-277845744"/>
      </c:scatterChart>
      <c:valAx>
        <c:axId val="-2778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5744"/>
        <c:crosses val="autoZero"/>
        <c:crossBetween val="midCat"/>
      </c:valAx>
      <c:valAx>
        <c:axId val="-277845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apRSTNActivation!$D$2:$D$23</c:f>
              <c:numCache>
                <c:formatCode>0.0</c:formatCode>
                <c:ptCount val="22"/>
                <c:pt idx="0">
                  <c:v>27.441860465116225</c:v>
                </c:pt>
                <c:pt idx="1">
                  <c:v>29.277566539924059</c:v>
                </c:pt>
                <c:pt idx="2">
                  <c:v>0</c:v>
                </c:pt>
                <c:pt idx="3">
                  <c:v>12.054794520547928</c:v>
                </c:pt>
                <c:pt idx="4">
                  <c:v>24.022346368715016</c:v>
                </c:pt>
                <c:pt idx="5">
                  <c:v>19.029850746268647</c:v>
                </c:pt>
                <c:pt idx="6">
                  <c:v>69.083969465648877</c:v>
                </c:pt>
                <c:pt idx="7">
                  <c:v>28.316326530612322</c:v>
                </c:pt>
                <c:pt idx="8">
                  <c:v>34.146341463414558</c:v>
                </c:pt>
                <c:pt idx="9">
                  <c:v>28.571428571428605</c:v>
                </c:pt>
                <c:pt idx="10">
                  <c:v>46.762589928057558</c:v>
                </c:pt>
                <c:pt idx="11">
                  <c:v>3.5502958579881678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27.363184079602053</c:v>
                </c:pt>
                <c:pt idx="16">
                  <c:v>3.007518796992481</c:v>
                </c:pt>
                <c:pt idx="17">
                  <c:v>14.619883040935679</c:v>
                </c:pt>
                <c:pt idx="18">
                  <c:v>1.2121212121212102</c:v>
                </c:pt>
                <c:pt idx="19">
                  <c:v>0</c:v>
                </c:pt>
                <c:pt idx="20">
                  <c:v>64.876033057851174</c:v>
                </c:pt>
                <c:pt idx="21">
                  <c:v>26.984126984126906</c:v>
                </c:pt>
              </c:numCache>
            </c:numRef>
          </c:xVal>
          <c:yVal>
            <c:numRef>
              <c:f>apRSTNActivation!$B$2:$B$23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F-444E-939A-74954165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50096"/>
        <c:axId val="-277840848"/>
      </c:scatterChart>
      <c:valAx>
        <c:axId val="-2778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0848"/>
        <c:crosses val="autoZero"/>
        <c:crossBetween val="midCat"/>
      </c:valAx>
      <c:valAx>
        <c:axId val="-27784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lmSTNActivation!$I$2:$I$23</c:f>
              <c:numCache>
                <c:formatCode>0.0</c:formatCode>
                <c:ptCount val="22"/>
                <c:pt idx="0">
                  <c:v>34.58821470674927</c:v>
                </c:pt>
                <c:pt idx="1">
                  <c:v>36.87360476241102</c:v>
                </c:pt>
                <c:pt idx="2">
                  <c:v>10.477869173521347</c:v>
                </c:pt>
                <c:pt idx="3">
                  <c:v>0</c:v>
                </c:pt>
                <c:pt idx="4">
                  <c:v>21.912304866850317</c:v>
                </c:pt>
                <c:pt idx="5">
                  <c:v>20.336397456843052</c:v>
                </c:pt>
                <c:pt idx="6">
                  <c:v>0</c:v>
                </c:pt>
                <c:pt idx="7">
                  <c:v>29.071809506592079</c:v>
                </c:pt>
                <c:pt idx="8">
                  <c:v>9.8726114649681431</c:v>
                </c:pt>
                <c:pt idx="9">
                  <c:v>42.514970059880184</c:v>
                </c:pt>
                <c:pt idx="10">
                  <c:v>1.1655011655011653</c:v>
                </c:pt>
                <c:pt idx="11">
                  <c:v>38.235294117647015</c:v>
                </c:pt>
                <c:pt idx="12">
                  <c:v>28.417048125695882</c:v>
                </c:pt>
                <c:pt idx="13">
                  <c:v>24.047877145438115</c:v>
                </c:pt>
                <c:pt idx="14">
                  <c:v>60.990712074303524</c:v>
                </c:pt>
                <c:pt idx="15">
                  <c:v>12.171717171717145</c:v>
                </c:pt>
                <c:pt idx="16">
                  <c:v>30.042997401761276</c:v>
                </c:pt>
                <c:pt idx="17">
                  <c:v>13.711917562724025</c:v>
                </c:pt>
                <c:pt idx="18">
                  <c:v>0</c:v>
                </c:pt>
                <c:pt idx="19">
                  <c:v>36.747827512707005</c:v>
                </c:pt>
                <c:pt idx="20">
                  <c:v>13.550135501355021</c:v>
                </c:pt>
                <c:pt idx="21">
                  <c:v>33.32417582417591</c:v>
                </c:pt>
              </c:numCache>
            </c:numRef>
          </c:xVal>
          <c:yVal>
            <c:numRef>
              <c:f>lmSTNActivation!$B$2:$B$23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7F-4301-BD8C-C7DE9010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9216"/>
        <c:axId val="-277851728"/>
      </c:scatterChart>
      <c:valAx>
        <c:axId val="-27783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lSTN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51728"/>
        <c:crosses val="autoZero"/>
        <c:crossBetween val="midCat"/>
      </c:valAx>
      <c:valAx>
        <c:axId val="-27785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lmSTNActivation!$P$2:$P$23</c:f>
              <c:numCache>
                <c:formatCode>0.0</c:formatCode>
                <c:ptCount val="22"/>
                <c:pt idx="0">
                  <c:v>12.81725888324868</c:v>
                </c:pt>
                <c:pt idx="1">
                  <c:v>10.247975708502034</c:v>
                </c:pt>
                <c:pt idx="2">
                  <c:v>16.307692307692268</c:v>
                </c:pt>
                <c:pt idx="3">
                  <c:v>0</c:v>
                </c:pt>
                <c:pt idx="4">
                  <c:v>29.828445670042914</c:v>
                </c:pt>
                <c:pt idx="5">
                  <c:v>11.281512605042023</c:v>
                </c:pt>
                <c:pt idx="6">
                  <c:v>0</c:v>
                </c:pt>
                <c:pt idx="7">
                  <c:v>14.853517877739362</c:v>
                </c:pt>
                <c:pt idx="8">
                  <c:v>14.41441441441436</c:v>
                </c:pt>
                <c:pt idx="9">
                  <c:v>10.971786833855807</c:v>
                </c:pt>
                <c:pt idx="10">
                  <c:v>4.9672200874131036</c:v>
                </c:pt>
                <c:pt idx="11">
                  <c:v>6.7622950819672099</c:v>
                </c:pt>
                <c:pt idx="12">
                  <c:v>24.067699368904165</c:v>
                </c:pt>
                <c:pt idx="13">
                  <c:v>10.876274616642018</c:v>
                </c:pt>
                <c:pt idx="14">
                  <c:v>14.126394052044628</c:v>
                </c:pt>
                <c:pt idx="15">
                  <c:v>29.45334877201536</c:v>
                </c:pt>
                <c:pt idx="16">
                  <c:v>7.2504133939644531</c:v>
                </c:pt>
                <c:pt idx="17">
                  <c:v>9.7887053399923118</c:v>
                </c:pt>
                <c:pt idx="18">
                  <c:v>0</c:v>
                </c:pt>
                <c:pt idx="19">
                  <c:v>19.691755612808223</c:v>
                </c:pt>
                <c:pt idx="20">
                  <c:v>39.147286821705379</c:v>
                </c:pt>
                <c:pt idx="21">
                  <c:v>7.1926105390672355</c:v>
                </c:pt>
              </c:numCache>
            </c:numRef>
          </c:xVal>
          <c:yVal>
            <c:numRef>
              <c:f>lmSTNActivation!$B$2:$B$23</c:f>
              <c:numCache>
                <c:formatCode>0.0</c:formatCode>
                <c:ptCount val="22"/>
                <c:pt idx="0">
                  <c:v>-90</c:v>
                </c:pt>
                <c:pt idx="1">
                  <c:v>-84</c:v>
                </c:pt>
                <c:pt idx="2">
                  <c:v>-76.31578947368422</c:v>
                </c:pt>
                <c:pt idx="3">
                  <c:v>-63.333333333333329</c:v>
                </c:pt>
                <c:pt idx="4">
                  <c:v>-61.728395061728392</c:v>
                </c:pt>
                <c:pt idx="5">
                  <c:v>-54.166666666666664</c:v>
                </c:pt>
                <c:pt idx="6">
                  <c:v>-51.219512195121951</c:v>
                </c:pt>
                <c:pt idx="7">
                  <c:v>-46.875</c:v>
                </c:pt>
                <c:pt idx="8">
                  <c:v>-44.117647058823529</c:v>
                </c:pt>
                <c:pt idx="9">
                  <c:v>-41.304347826086953</c:v>
                </c:pt>
                <c:pt idx="10">
                  <c:v>-35</c:v>
                </c:pt>
                <c:pt idx="11">
                  <c:v>-34.375</c:v>
                </c:pt>
                <c:pt idx="12">
                  <c:v>-33.333333333333329</c:v>
                </c:pt>
                <c:pt idx="13">
                  <c:v>-31.818181818181817</c:v>
                </c:pt>
                <c:pt idx="14">
                  <c:v>-30</c:v>
                </c:pt>
                <c:pt idx="15">
                  <c:v>-28.07017543859649</c:v>
                </c:pt>
                <c:pt idx="16">
                  <c:v>-27.27272727272727</c:v>
                </c:pt>
                <c:pt idx="17">
                  <c:v>-22.413793103448278</c:v>
                </c:pt>
                <c:pt idx="18">
                  <c:v>-21.153846153846153</c:v>
                </c:pt>
                <c:pt idx="19">
                  <c:v>-8.6206896551724146</c:v>
                </c:pt>
                <c:pt idx="20">
                  <c:v>0</c:v>
                </c:pt>
                <c:pt idx="21">
                  <c:v>38.70967741935484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4-49EA-917C-F3673E92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8128"/>
        <c:axId val="-277850640"/>
      </c:scatterChart>
      <c:valAx>
        <c:axId val="-2778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mSTN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activation [%]</a:t>
                </a:r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50640"/>
        <c:crosses val="autoZero"/>
        <c:crossBetween val="midCat"/>
      </c:valAx>
      <c:valAx>
        <c:axId val="-2778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lmSTNActivation2!$D$2:$D$46</c:f>
              <c:numCache>
                <c:formatCode>0.0</c:formatCode>
                <c:ptCount val="45"/>
                <c:pt idx="0">
                  <c:v>42.440318302387311</c:v>
                </c:pt>
                <c:pt idx="1">
                  <c:v>10.144927536231876</c:v>
                </c:pt>
                <c:pt idx="2">
                  <c:v>63.478260869565325</c:v>
                </c:pt>
                <c:pt idx="3">
                  <c:v>19.880715705765411</c:v>
                </c:pt>
                <c:pt idx="4">
                  <c:v>0</c:v>
                </c:pt>
                <c:pt idx="5">
                  <c:v>26.736111111111232</c:v>
                </c:pt>
                <c:pt idx="6">
                  <c:v>0</c:v>
                </c:pt>
                <c:pt idx="7">
                  <c:v>0</c:v>
                </c:pt>
                <c:pt idx="8">
                  <c:v>8.8383838383838533</c:v>
                </c:pt>
                <c:pt idx="9">
                  <c:v>10.268948655256715</c:v>
                </c:pt>
                <c:pt idx="10">
                  <c:v>10.810810810810818</c:v>
                </c:pt>
                <c:pt idx="11">
                  <c:v>34.986225895316778</c:v>
                </c:pt>
                <c:pt idx="12">
                  <c:v>42.514970059880184</c:v>
                </c:pt>
                <c:pt idx="13">
                  <c:v>15.593220338983057</c:v>
                </c:pt>
                <c:pt idx="14">
                  <c:v>27.851851851851841</c:v>
                </c:pt>
                <c:pt idx="15">
                  <c:v>19.745222929936286</c:v>
                </c:pt>
                <c:pt idx="16">
                  <c:v>2.3310023310023307</c:v>
                </c:pt>
                <c:pt idx="17">
                  <c:v>18.622448979591823</c:v>
                </c:pt>
                <c:pt idx="18">
                  <c:v>76.470588235294031</c:v>
                </c:pt>
                <c:pt idx="19">
                  <c:v>20.792079207920693</c:v>
                </c:pt>
                <c:pt idx="20">
                  <c:v>52.123552123552052</c:v>
                </c:pt>
                <c:pt idx="21">
                  <c:v>16.927899686520359</c:v>
                </c:pt>
                <c:pt idx="22">
                  <c:v>38.532110091743128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5.5555555555555403</c:v>
                </c:pt>
                <c:pt idx="27">
                  <c:v>6.0200668896321066</c:v>
                </c:pt>
                <c:pt idx="28">
                  <c:v>60.990712074303524</c:v>
                </c:pt>
                <c:pt idx="29">
                  <c:v>21.553884711779425</c:v>
                </c:pt>
                <c:pt idx="30">
                  <c:v>0</c:v>
                </c:pt>
                <c:pt idx="31">
                  <c:v>0</c:v>
                </c:pt>
                <c:pt idx="32">
                  <c:v>18.78787878787875</c:v>
                </c:pt>
                <c:pt idx="33">
                  <c:v>41.240875912408704</c:v>
                </c:pt>
                <c:pt idx="34">
                  <c:v>0</c:v>
                </c:pt>
                <c:pt idx="35">
                  <c:v>20.243902439024389</c:v>
                </c:pt>
                <c:pt idx="36">
                  <c:v>6.4516129032258132</c:v>
                </c:pt>
                <c:pt idx="37">
                  <c:v>11.214953271028012</c:v>
                </c:pt>
                <c:pt idx="38">
                  <c:v>20.972222222222236</c:v>
                </c:pt>
                <c:pt idx="39">
                  <c:v>0</c:v>
                </c:pt>
                <c:pt idx="40">
                  <c:v>0</c:v>
                </c:pt>
                <c:pt idx="41">
                  <c:v>62.280701754385994</c:v>
                </c:pt>
                <c:pt idx="42">
                  <c:v>27.100271002710041</c:v>
                </c:pt>
                <c:pt idx="43">
                  <c:v>18.571428571428633</c:v>
                </c:pt>
                <c:pt idx="44">
                  <c:v>48.076923076923187</c:v>
                </c:pt>
              </c:numCache>
            </c:numRef>
          </c:xVal>
          <c:yVal>
            <c:numRef>
              <c:f>lmSTNActivation2!$C$2:$C$46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46-439E-BB03-99792956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9760"/>
        <c:axId val="-277848464"/>
      </c:scatterChart>
      <c:valAx>
        <c:axId val="-27783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48464"/>
        <c:crosses val="autoZero"/>
        <c:crossBetween val="midCat"/>
      </c:valAx>
      <c:valAx>
        <c:axId val="-27784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lmSTNActivation2!$E$2:$E$46</c:f>
              <c:numCache>
                <c:formatCode>0.0</c:formatCode>
                <c:ptCount val="45"/>
                <c:pt idx="0">
                  <c:v>25.63451776649736</c:v>
                </c:pt>
                <c:pt idx="1">
                  <c:v>24.615384615384542</c:v>
                </c:pt>
                <c:pt idx="2">
                  <c:v>19.838056680161962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49.541284403669636</c:v>
                </c:pt>
                <c:pt idx="9">
                  <c:v>0.65789473684210475</c:v>
                </c:pt>
                <c:pt idx="10">
                  <c:v>7.9999999999999902</c:v>
                </c:pt>
                <c:pt idx="11">
                  <c:v>10.115606936416192</c:v>
                </c:pt>
                <c:pt idx="12">
                  <c:v>10.971786833855807</c:v>
                </c:pt>
                <c:pt idx="13">
                  <c:v>38.095238095238031</c:v>
                </c:pt>
                <c:pt idx="14">
                  <c:v>20.172413793103448</c:v>
                </c:pt>
                <c:pt idx="15">
                  <c:v>28.828828828828719</c:v>
                </c:pt>
                <c:pt idx="16">
                  <c:v>6.8522483940042855</c:v>
                </c:pt>
                <c:pt idx="17">
                  <c:v>31.625835189309548</c:v>
                </c:pt>
                <c:pt idx="18">
                  <c:v>13.52459016393442</c:v>
                </c:pt>
                <c:pt idx="19">
                  <c:v>7.5630252100840458</c:v>
                </c:pt>
                <c:pt idx="20">
                  <c:v>1.3333333333333335</c:v>
                </c:pt>
                <c:pt idx="21">
                  <c:v>13.180515759312334</c:v>
                </c:pt>
                <c:pt idx="22">
                  <c:v>5.7203389830508478</c:v>
                </c:pt>
                <c:pt idx="23">
                  <c:v>3.0821917808219221</c:v>
                </c:pt>
                <c:pt idx="24">
                  <c:v>0</c:v>
                </c:pt>
                <c:pt idx="25">
                  <c:v>0</c:v>
                </c:pt>
                <c:pt idx="26">
                  <c:v>49.070631970260237</c:v>
                </c:pt>
                <c:pt idx="27">
                  <c:v>28.373702422145392</c:v>
                </c:pt>
                <c:pt idx="28">
                  <c:v>14.126394052044628</c:v>
                </c:pt>
                <c:pt idx="29">
                  <c:v>8.7804878048780584</c:v>
                </c:pt>
                <c:pt idx="30">
                  <c:v>0</c:v>
                </c:pt>
                <c:pt idx="31">
                  <c:v>0</c:v>
                </c:pt>
                <c:pt idx="32">
                  <c:v>9.8360655737704796</c:v>
                </c:pt>
                <c:pt idx="33">
                  <c:v>10.040160642570299</c:v>
                </c:pt>
                <c:pt idx="34">
                  <c:v>0</c:v>
                </c:pt>
                <c:pt idx="35">
                  <c:v>1.580135440180586</c:v>
                </c:pt>
                <c:pt idx="36">
                  <c:v>9.0510948905109441</c:v>
                </c:pt>
                <c:pt idx="37">
                  <c:v>11.153846153846143</c:v>
                </c:pt>
                <c:pt idx="38">
                  <c:v>10.526315789473678</c:v>
                </c:pt>
                <c:pt idx="39">
                  <c:v>16.564417177914113</c:v>
                </c:pt>
                <c:pt idx="40">
                  <c:v>0</c:v>
                </c:pt>
                <c:pt idx="41">
                  <c:v>28.229665071770306</c:v>
                </c:pt>
                <c:pt idx="42">
                  <c:v>78.294573643410757</c:v>
                </c:pt>
                <c:pt idx="43">
                  <c:v>7.6923076923076872</c:v>
                </c:pt>
                <c:pt idx="44">
                  <c:v>6.6929133858267837</c:v>
                </c:pt>
              </c:numCache>
            </c:numRef>
          </c:xVal>
          <c:yVal>
            <c:numRef>
              <c:f>lmSTNActivation2!$C$2:$C$46</c:f>
              <c:numCache>
                <c:formatCode>0.0</c:formatCode>
                <c:ptCount val="45"/>
                <c:pt idx="0">
                  <c:v>-100</c:v>
                </c:pt>
                <c:pt idx="1">
                  <c:v>-96.875</c:v>
                </c:pt>
                <c:pt idx="2">
                  <c:v>-90</c:v>
                </c:pt>
                <c:pt idx="3">
                  <c:v>-85.714285714285708</c:v>
                </c:pt>
                <c:pt idx="4">
                  <c:v>-81.818181818181827</c:v>
                </c:pt>
                <c:pt idx="5">
                  <c:v>-81.818181818181827</c:v>
                </c:pt>
                <c:pt idx="6">
                  <c:v>-80</c:v>
                </c:pt>
                <c:pt idx="7">
                  <c:v>-77.777777777777786</c:v>
                </c:pt>
                <c:pt idx="8">
                  <c:v>-74.074074074074076</c:v>
                </c:pt>
                <c:pt idx="9">
                  <c:v>-71.428571428571431</c:v>
                </c:pt>
                <c:pt idx="10">
                  <c:v>-70.588235294117652</c:v>
                </c:pt>
                <c:pt idx="11">
                  <c:v>-67.741935483870961</c:v>
                </c:pt>
                <c:pt idx="12">
                  <c:v>-63.636363636363633</c:v>
                </c:pt>
                <c:pt idx="13">
                  <c:v>-60</c:v>
                </c:pt>
                <c:pt idx="14">
                  <c:v>-58.82352941176471</c:v>
                </c:pt>
                <c:pt idx="15">
                  <c:v>-53.333333333333336</c:v>
                </c:pt>
                <c:pt idx="16">
                  <c:v>-50</c:v>
                </c:pt>
                <c:pt idx="17">
                  <c:v>-50</c:v>
                </c:pt>
                <c:pt idx="18">
                  <c:v>-46.666666666666664</c:v>
                </c:pt>
                <c:pt idx="19">
                  <c:v>-41.666666666666671</c:v>
                </c:pt>
                <c:pt idx="20">
                  <c:v>-40</c:v>
                </c:pt>
                <c:pt idx="21">
                  <c:v>-40</c:v>
                </c:pt>
                <c:pt idx="22">
                  <c:v>-39.130434782608695</c:v>
                </c:pt>
                <c:pt idx="23">
                  <c:v>-36.84210526315789</c:v>
                </c:pt>
                <c:pt idx="24">
                  <c:v>-35</c:v>
                </c:pt>
                <c:pt idx="25">
                  <c:v>-33.333333333333329</c:v>
                </c:pt>
                <c:pt idx="26">
                  <c:v>-31.578947368421051</c:v>
                </c:pt>
                <c:pt idx="27">
                  <c:v>-30.76923076923077</c:v>
                </c:pt>
                <c:pt idx="28">
                  <c:v>-28.571428571428569</c:v>
                </c:pt>
                <c:pt idx="29">
                  <c:v>-28.571428571428569</c:v>
                </c:pt>
                <c:pt idx="30">
                  <c:v>-28.571428571428569</c:v>
                </c:pt>
                <c:pt idx="31">
                  <c:v>-28.571428571428569</c:v>
                </c:pt>
                <c:pt idx="32">
                  <c:v>-28.571428571428569</c:v>
                </c:pt>
                <c:pt idx="33">
                  <c:v>-25</c:v>
                </c:pt>
                <c:pt idx="34">
                  <c:v>-22.222222222222221</c:v>
                </c:pt>
                <c:pt idx="35">
                  <c:v>-20</c:v>
                </c:pt>
                <c:pt idx="36">
                  <c:v>-19.047619047619047</c:v>
                </c:pt>
                <c:pt idx="37">
                  <c:v>-18.181818181818183</c:v>
                </c:pt>
                <c:pt idx="38">
                  <c:v>-17.647058823529413</c:v>
                </c:pt>
                <c:pt idx="39">
                  <c:v>-10</c:v>
                </c:pt>
                <c:pt idx="40">
                  <c:v>-6.25</c:v>
                </c:pt>
                <c:pt idx="41">
                  <c:v>-4.1666666666666661</c:v>
                </c:pt>
                <c:pt idx="42">
                  <c:v>7.1428571428571423</c:v>
                </c:pt>
                <c:pt idx="43">
                  <c:v>54.54545454545454</c:v>
                </c:pt>
                <c:pt idx="44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B1-4350-AE90-52FD862F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18448"/>
        <c:axId val="-262524432"/>
      </c:scatterChart>
      <c:valAx>
        <c:axId val="-2625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24432"/>
        <c:crosses val="autoZero"/>
        <c:crossBetween val="midCat"/>
      </c:valAx>
      <c:valAx>
        <c:axId val="-26252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lmSTNActivation2!$AG$2:$AG$46</c:f>
              <c:numCache>
                <c:formatCode>0.0</c:formatCode>
                <c:ptCount val="45"/>
                <c:pt idx="0">
                  <c:v>42.440318302387311</c:v>
                </c:pt>
                <c:pt idx="1">
                  <c:v>10.144927536231876</c:v>
                </c:pt>
                <c:pt idx="2">
                  <c:v>63.478260869565325</c:v>
                </c:pt>
                <c:pt idx="3">
                  <c:v>0</c:v>
                </c:pt>
                <c:pt idx="4">
                  <c:v>26.736111111111232</c:v>
                </c:pt>
                <c:pt idx="5">
                  <c:v>0</c:v>
                </c:pt>
                <c:pt idx="6">
                  <c:v>19.880715705765411</c:v>
                </c:pt>
                <c:pt idx="7">
                  <c:v>0</c:v>
                </c:pt>
                <c:pt idx="8">
                  <c:v>8.8383838383838533</c:v>
                </c:pt>
                <c:pt idx="9">
                  <c:v>10.268948655256715</c:v>
                </c:pt>
                <c:pt idx="10">
                  <c:v>10.810810810810818</c:v>
                </c:pt>
                <c:pt idx="11">
                  <c:v>34.986225895316778</c:v>
                </c:pt>
                <c:pt idx="12">
                  <c:v>15.593220338983057</c:v>
                </c:pt>
                <c:pt idx="13">
                  <c:v>42.514970059880184</c:v>
                </c:pt>
                <c:pt idx="14">
                  <c:v>0</c:v>
                </c:pt>
                <c:pt idx="15">
                  <c:v>20.243902439024389</c:v>
                </c:pt>
                <c:pt idx="16">
                  <c:v>27.851851851851841</c:v>
                </c:pt>
                <c:pt idx="17">
                  <c:v>19.745222929936286</c:v>
                </c:pt>
                <c:pt idx="18">
                  <c:v>2.3310023310023307</c:v>
                </c:pt>
                <c:pt idx="19">
                  <c:v>0</c:v>
                </c:pt>
                <c:pt idx="20">
                  <c:v>52.123552123552052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38.532110091743128</c:v>
                </c:pt>
                <c:pt idx="25">
                  <c:v>6.0200668896321066</c:v>
                </c:pt>
                <c:pt idx="26">
                  <c:v>41.240875912408704</c:v>
                </c:pt>
                <c:pt idx="27">
                  <c:v>76.470588235294031</c:v>
                </c:pt>
                <c:pt idx="28">
                  <c:v>16.927899686520359</c:v>
                </c:pt>
                <c:pt idx="29">
                  <c:v>0</c:v>
                </c:pt>
                <c:pt idx="30">
                  <c:v>18.622448979591823</c:v>
                </c:pt>
                <c:pt idx="31">
                  <c:v>20.972222222222236</c:v>
                </c:pt>
                <c:pt idx="32">
                  <c:v>18.78787878787875</c:v>
                </c:pt>
                <c:pt idx="33">
                  <c:v>20.792079207920693</c:v>
                </c:pt>
                <c:pt idx="34">
                  <c:v>0</c:v>
                </c:pt>
                <c:pt idx="35">
                  <c:v>21.553884711779425</c:v>
                </c:pt>
                <c:pt idx="36">
                  <c:v>6.4516129032258132</c:v>
                </c:pt>
                <c:pt idx="37">
                  <c:v>5.5555555555555403</c:v>
                </c:pt>
                <c:pt idx="38">
                  <c:v>11.214953271028012</c:v>
                </c:pt>
                <c:pt idx="39">
                  <c:v>60.990712074303524</c:v>
                </c:pt>
                <c:pt idx="40">
                  <c:v>0</c:v>
                </c:pt>
                <c:pt idx="41">
                  <c:v>62.280701754385994</c:v>
                </c:pt>
                <c:pt idx="42">
                  <c:v>27.100271002710041</c:v>
                </c:pt>
                <c:pt idx="43">
                  <c:v>18.571428571428633</c:v>
                </c:pt>
                <c:pt idx="44">
                  <c:v>48.076923076923187</c:v>
                </c:pt>
              </c:numCache>
            </c:numRef>
          </c:xVal>
          <c:yVal>
            <c:numRef>
              <c:f>lmSTNActivation2!$AF$2:$AF$46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E5-46CE-8DDC-065D7C29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13008"/>
        <c:axId val="-262510832"/>
      </c:scatterChart>
      <c:valAx>
        <c:axId val="-2625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0832"/>
        <c:crosses val="autoZero"/>
        <c:crossBetween val="midCat"/>
      </c:valAx>
      <c:valAx>
        <c:axId val="-26251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STNActivation2!$V$49:$V$93</c:f>
              <c:numCache>
                <c:formatCode>0.0</c:formatCode>
                <c:ptCount val="45"/>
                <c:pt idx="0">
                  <c:v>18.656716417910488</c:v>
                </c:pt>
                <c:pt idx="1">
                  <c:v>11.744966442953025</c:v>
                </c:pt>
                <c:pt idx="2">
                  <c:v>25.38787023977434</c:v>
                </c:pt>
                <c:pt idx="3">
                  <c:v>29.183955739972401</c:v>
                </c:pt>
                <c:pt idx="4">
                  <c:v>28.637059724349069</c:v>
                </c:pt>
                <c:pt idx="5">
                  <c:v>26.615969581749017</c:v>
                </c:pt>
                <c:pt idx="6">
                  <c:v>0</c:v>
                </c:pt>
                <c:pt idx="7">
                  <c:v>14.705882352941066</c:v>
                </c:pt>
                <c:pt idx="8">
                  <c:v>22.797356828193887</c:v>
                </c:pt>
                <c:pt idx="9">
                  <c:v>26.374501992031824</c:v>
                </c:pt>
                <c:pt idx="10">
                  <c:v>5.4687499999999796</c:v>
                </c:pt>
                <c:pt idx="11">
                  <c:v>45.911949685534438</c:v>
                </c:pt>
                <c:pt idx="12">
                  <c:v>0</c:v>
                </c:pt>
                <c:pt idx="13">
                  <c:v>25.965996908809913</c:v>
                </c:pt>
                <c:pt idx="14">
                  <c:v>35.927367055771704</c:v>
                </c:pt>
                <c:pt idx="15">
                  <c:v>1.645338208409499</c:v>
                </c:pt>
                <c:pt idx="16">
                  <c:v>26.516052318668208</c:v>
                </c:pt>
                <c:pt idx="17">
                  <c:v>0</c:v>
                </c:pt>
                <c:pt idx="18">
                  <c:v>46.292585170340608</c:v>
                </c:pt>
                <c:pt idx="19">
                  <c:v>0</c:v>
                </c:pt>
                <c:pt idx="20">
                  <c:v>16.316440049443699</c:v>
                </c:pt>
                <c:pt idx="21">
                  <c:v>0</c:v>
                </c:pt>
                <c:pt idx="22">
                  <c:v>11.254396248534599</c:v>
                </c:pt>
                <c:pt idx="23">
                  <c:v>31.546391752577357</c:v>
                </c:pt>
                <c:pt idx="24">
                  <c:v>0</c:v>
                </c:pt>
                <c:pt idx="25">
                  <c:v>6.7321178120617038</c:v>
                </c:pt>
                <c:pt idx="26">
                  <c:v>27.012522361359594</c:v>
                </c:pt>
                <c:pt idx="27">
                  <c:v>19.21768707482989</c:v>
                </c:pt>
                <c:pt idx="28">
                  <c:v>8.8697017268445766</c:v>
                </c:pt>
                <c:pt idx="29">
                  <c:v>11.39240506329114</c:v>
                </c:pt>
                <c:pt idx="30">
                  <c:v>15.403422982885068</c:v>
                </c:pt>
                <c:pt idx="31">
                  <c:v>19.300106044538683</c:v>
                </c:pt>
                <c:pt idx="32">
                  <c:v>15.900131406044618</c:v>
                </c:pt>
                <c:pt idx="33">
                  <c:v>0</c:v>
                </c:pt>
                <c:pt idx="34">
                  <c:v>0</c:v>
                </c:pt>
                <c:pt idx="35">
                  <c:v>17.520415738678473</c:v>
                </c:pt>
                <c:pt idx="36">
                  <c:v>42.736486486486385</c:v>
                </c:pt>
                <c:pt idx="37">
                  <c:v>27.915869980879538</c:v>
                </c:pt>
                <c:pt idx="38">
                  <c:v>16.317365269460996</c:v>
                </c:pt>
                <c:pt idx="39">
                  <c:v>7.8034682080924895</c:v>
                </c:pt>
                <c:pt idx="40">
                  <c:v>0</c:v>
                </c:pt>
                <c:pt idx="41">
                  <c:v>49.88558352402741</c:v>
                </c:pt>
                <c:pt idx="42">
                  <c:v>64.417989417989446</c:v>
                </c:pt>
                <c:pt idx="43">
                  <c:v>16.803278688524589</c:v>
                </c:pt>
                <c:pt idx="44">
                  <c:v>31.448763250883399</c:v>
                </c:pt>
              </c:numCache>
            </c:numRef>
          </c:xVal>
          <c:yVal>
            <c:numRef>
              <c:f>STNActivation2!$U$49:$U$93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2C-44C2-8049-55CBC922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62752"/>
        <c:axId val="-263055136"/>
      </c:scatterChart>
      <c:valAx>
        <c:axId val="-26306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5136"/>
        <c:crosses val="autoZero"/>
        <c:crossBetween val="midCat"/>
      </c:valAx>
      <c:valAx>
        <c:axId val="-26305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lmSTNActivation2!$AH$2:$AH$46</c:f>
              <c:numCache>
                <c:formatCode>0.0</c:formatCode>
                <c:ptCount val="45"/>
                <c:pt idx="0">
                  <c:v>25.63451776649736</c:v>
                </c:pt>
                <c:pt idx="1">
                  <c:v>24.615384615384542</c:v>
                </c:pt>
                <c:pt idx="2">
                  <c:v>19.838056680161962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49.541284403669636</c:v>
                </c:pt>
                <c:pt idx="9">
                  <c:v>0.65789473684210475</c:v>
                </c:pt>
                <c:pt idx="10">
                  <c:v>7.9999999999999902</c:v>
                </c:pt>
                <c:pt idx="11">
                  <c:v>10.115606936416192</c:v>
                </c:pt>
                <c:pt idx="12">
                  <c:v>38.095238095238031</c:v>
                </c:pt>
                <c:pt idx="13">
                  <c:v>10.971786833855807</c:v>
                </c:pt>
                <c:pt idx="14">
                  <c:v>0</c:v>
                </c:pt>
                <c:pt idx="15">
                  <c:v>1.580135440180586</c:v>
                </c:pt>
                <c:pt idx="16">
                  <c:v>20.172413793103448</c:v>
                </c:pt>
                <c:pt idx="17">
                  <c:v>28.828828828828719</c:v>
                </c:pt>
                <c:pt idx="18">
                  <c:v>6.8522483940042855</c:v>
                </c:pt>
                <c:pt idx="19">
                  <c:v>0</c:v>
                </c:pt>
                <c:pt idx="20">
                  <c:v>1.3333333333333335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5.7203389830508478</c:v>
                </c:pt>
                <c:pt idx="25">
                  <c:v>28.373702422145392</c:v>
                </c:pt>
                <c:pt idx="26">
                  <c:v>10.040160642570299</c:v>
                </c:pt>
                <c:pt idx="27">
                  <c:v>13.52459016393442</c:v>
                </c:pt>
                <c:pt idx="28">
                  <c:v>13.180515759312334</c:v>
                </c:pt>
                <c:pt idx="29">
                  <c:v>3.0821917808219221</c:v>
                </c:pt>
                <c:pt idx="30">
                  <c:v>31.625835189309548</c:v>
                </c:pt>
                <c:pt idx="31">
                  <c:v>10.526315789473678</c:v>
                </c:pt>
                <c:pt idx="32">
                  <c:v>9.8360655737704796</c:v>
                </c:pt>
                <c:pt idx="33">
                  <c:v>7.5630252100840458</c:v>
                </c:pt>
                <c:pt idx="34">
                  <c:v>16.564417177914113</c:v>
                </c:pt>
                <c:pt idx="35">
                  <c:v>8.7804878048780584</c:v>
                </c:pt>
                <c:pt idx="36">
                  <c:v>9.0510948905109441</c:v>
                </c:pt>
                <c:pt idx="37">
                  <c:v>49.070631970260237</c:v>
                </c:pt>
                <c:pt idx="38">
                  <c:v>11.153846153846143</c:v>
                </c:pt>
                <c:pt idx="39">
                  <c:v>14.126394052044628</c:v>
                </c:pt>
                <c:pt idx="40">
                  <c:v>0</c:v>
                </c:pt>
                <c:pt idx="41">
                  <c:v>28.229665071770306</c:v>
                </c:pt>
                <c:pt idx="42">
                  <c:v>78.294573643410757</c:v>
                </c:pt>
                <c:pt idx="43">
                  <c:v>7.6923076923076872</c:v>
                </c:pt>
                <c:pt idx="44">
                  <c:v>6.6929133858267837</c:v>
                </c:pt>
              </c:numCache>
            </c:numRef>
          </c:xVal>
          <c:yVal>
            <c:numRef>
              <c:f>lmSTNActivation2!$AF$2:$AF$46</c:f>
              <c:numCache>
                <c:formatCode>0.00</c:formatCode>
                <c:ptCount val="45"/>
                <c:pt idx="0">
                  <c:v>0</c:v>
                </c:pt>
                <c:pt idx="1">
                  <c:v>15.238095238095237</c:v>
                </c:pt>
                <c:pt idx="2">
                  <c:v>3.5714285714285716</c:v>
                </c:pt>
                <c:pt idx="3">
                  <c:v>2.3913043478260874</c:v>
                </c:pt>
                <c:pt idx="4">
                  <c:v>2.3913043478260874</c:v>
                </c:pt>
                <c:pt idx="5">
                  <c:v>2.3809523809523809</c:v>
                </c:pt>
                <c:pt idx="6">
                  <c:v>1.6666666666666665</c:v>
                </c:pt>
                <c:pt idx="7">
                  <c:v>1.5</c:v>
                </c:pt>
                <c:pt idx="8">
                  <c:v>1.330049261083744</c:v>
                </c:pt>
                <c:pt idx="9">
                  <c:v>1.25</c:v>
                </c:pt>
                <c:pt idx="10">
                  <c:v>1.2142857142857144</c:v>
                </c:pt>
                <c:pt idx="11">
                  <c:v>1.1923076923076923</c:v>
                </c:pt>
                <c:pt idx="12">
                  <c:v>1.1363636363636362</c:v>
                </c:pt>
                <c:pt idx="13">
                  <c:v>0.98214285714285721</c:v>
                </c:pt>
                <c:pt idx="14">
                  <c:v>0.85714285714285721</c:v>
                </c:pt>
                <c:pt idx="15">
                  <c:v>0.83333333333333337</c:v>
                </c:pt>
                <c:pt idx="16">
                  <c:v>0.80952380952380942</c:v>
                </c:pt>
                <c:pt idx="17">
                  <c:v>0.76530612244897966</c:v>
                </c:pt>
                <c:pt idx="18">
                  <c:v>0.7407407407407407</c:v>
                </c:pt>
                <c:pt idx="19">
                  <c:v>0.73684210526315785</c:v>
                </c:pt>
                <c:pt idx="20">
                  <c:v>0.7246376811594204</c:v>
                </c:pt>
                <c:pt idx="21">
                  <c:v>0.7142857142857143</c:v>
                </c:pt>
                <c:pt idx="22">
                  <c:v>0.7</c:v>
                </c:pt>
                <c:pt idx="23">
                  <c:v>0.66889632107023422</c:v>
                </c:pt>
                <c:pt idx="24">
                  <c:v>0.65714285714285714</c:v>
                </c:pt>
                <c:pt idx="25">
                  <c:v>0.6280193236714976</c:v>
                </c:pt>
                <c:pt idx="26">
                  <c:v>0.60606060606060597</c:v>
                </c:pt>
                <c:pt idx="27">
                  <c:v>0.60483870967741937</c:v>
                </c:pt>
                <c:pt idx="28">
                  <c:v>0.59523809523809534</c:v>
                </c:pt>
                <c:pt idx="29">
                  <c:v>0.58641975308641969</c:v>
                </c:pt>
                <c:pt idx="30">
                  <c:v>0.55555555555555558</c:v>
                </c:pt>
                <c:pt idx="31">
                  <c:v>0.52795031055900621</c:v>
                </c:pt>
                <c:pt idx="32">
                  <c:v>0.51851851851851849</c:v>
                </c:pt>
                <c:pt idx="33">
                  <c:v>0.48979591836734693</c:v>
                </c:pt>
                <c:pt idx="34">
                  <c:v>0.48309178743961356</c:v>
                </c:pt>
                <c:pt idx="35">
                  <c:v>0.48275862068965514</c:v>
                </c:pt>
                <c:pt idx="36">
                  <c:v>0.47511312217194568</c:v>
                </c:pt>
                <c:pt idx="37">
                  <c:v>0.47146401985111658</c:v>
                </c:pt>
                <c:pt idx="38">
                  <c:v>0.47008547008547008</c:v>
                </c:pt>
                <c:pt idx="39">
                  <c:v>0.39999999999999997</c:v>
                </c:pt>
                <c:pt idx="40">
                  <c:v>0.33333333333333331</c:v>
                </c:pt>
                <c:pt idx="41">
                  <c:v>0.30690537084398978</c:v>
                </c:pt>
                <c:pt idx="42">
                  <c:v>0.29166666666666663</c:v>
                </c:pt>
                <c:pt idx="43">
                  <c:v>0.17973856209150327</c:v>
                </c:pt>
                <c:pt idx="44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18-4C0A-BA6B-E108C1F2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12464"/>
        <c:axId val="-262513552"/>
      </c:scatterChart>
      <c:valAx>
        <c:axId val="-2625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3552"/>
        <c:crosses val="autoZero"/>
        <c:crossBetween val="midCat"/>
      </c:valAx>
      <c:valAx>
        <c:axId val="-26251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lmSTNActivation2!$AG$49:$AG$93</c:f>
              <c:numCache>
                <c:formatCode>0.0</c:formatCode>
                <c:ptCount val="45"/>
                <c:pt idx="0">
                  <c:v>10.144927536231876</c:v>
                </c:pt>
                <c:pt idx="1">
                  <c:v>10.810810810810818</c:v>
                </c:pt>
                <c:pt idx="2">
                  <c:v>34.986225895316778</c:v>
                </c:pt>
                <c:pt idx="3">
                  <c:v>8.8383838383838533</c:v>
                </c:pt>
                <c:pt idx="4">
                  <c:v>42.514970059880184</c:v>
                </c:pt>
                <c:pt idx="5">
                  <c:v>15.593220338983057</c:v>
                </c:pt>
                <c:pt idx="6">
                  <c:v>0</c:v>
                </c:pt>
                <c:pt idx="7">
                  <c:v>26.736111111111232</c:v>
                </c:pt>
                <c:pt idx="8">
                  <c:v>38.532110091743128</c:v>
                </c:pt>
                <c:pt idx="9">
                  <c:v>27.851851851851841</c:v>
                </c:pt>
                <c:pt idx="10">
                  <c:v>2.3310023310023307</c:v>
                </c:pt>
                <c:pt idx="11">
                  <c:v>63.478260869565325</c:v>
                </c:pt>
                <c:pt idx="12">
                  <c:v>0</c:v>
                </c:pt>
                <c:pt idx="13">
                  <c:v>19.745222929936286</c:v>
                </c:pt>
                <c:pt idx="14">
                  <c:v>42.440318302387311</c:v>
                </c:pt>
                <c:pt idx="15">
                  <c:v>0</c:v>
                </c:pt>
                <c:pt idx="16">
                  <c:v>18.622448979591823</c:v>
                </c:pt>
                <c:pt idx="17">
                  <c:v>0</c:v>
                </c:pt>
                <c:pt idx="18">
                  <c:v>76.470588235294031</c:v>
                </c:pt>
                <c:pt idx="19">
                  <c:v>0</c:v>
                </c:pt>
                <c:pt idx="20">
                  <c:v>21.553884711779425</c:v>
                </c:pt>
                <c:pt idx="21">
                  <c:v>0</c:v>
                </c:pt>
                <c:pt idx="22">
                  <c:v>20.243902439024389</c:v>
                </c:pt>
                <c:pt idx="23">
                  <c:v>5.5555555555555403</c:v>
                </c:pt>
                <c:pt idx="24">
                  <c:v>0</c:v>
                </c:pt>
                <c:pt idx="25">
                  <c:v>10.268948655256715</c:v>
                </c:pt>
                <c:pt idx="26">
                  <c:v>6.0200668896321066</c:v>
                </c:pt>
                <c:pt idx="27">
                  <c:v>52.123552123552052</c:v>
                </c:pt>
                <c:pt idx="28">
                  <c:v>11.214953271028012</c:v>
                </c:pt>
                <c:pt idx="29">
                  <c:v>6.4516129032258132</c:v>
                </c:pt>
                <c:pt idx="30">
                  <c:v>18.78787878787875</c:v>
                </c:pt>
                <c:pt idx="31">
                  <c:v>19.880715705765411</c:v>
                </c:pt>
                <c:pt idx="32">
                  <c:v>0</c:v>
                </c:pt>
                <c:pt idx="33">
                  <c:v>20.792079207920693</c:v>
                </c:pt>
                <c:pt idx="34">
                  <c:v>0</c:v>
                </c:pt>
                <c:pt idx="35">
                  <c:v>20.972222222222236</c:v>
                </c:pt>
                <c:pt idx="36">
                  <c:v>60.990712074303524</c:v>
                </c:pt>
                <c:pt idx="37">
                  <c:v>41.240875912408704</c:v>
                </c:pt>
                <c:pt idx="38">
                  <c:v>16.927899686520359</c:v>
                </c:pt>
                <c:pt idx="39">
                  <c:v>0</c:v>
                </c:pt>
                <c:pt idx="40">
                  <c:v>0</c:v>
                </c:pt>
                <c:pt idx="41">
                  <c:v>62.280701754385994</c:v>
                </c:pt>
                <c:pt idx="42">
                  <c:v>27.100271002710041</c:v>
                </c:pt>
                <c:pt idx="43">
                  <c:v>18.571428571428633</c:v>
                </c:pt>
                <c:pt idx="44">
                  <c:v>48.076923076923187</c:v>
                </c:pt>
              </c:numCache>
            </c:numRef>
          </c:xVal>
          <c:yVal>
            <c:numRef>
              <c:f>lmSTNActivation2!$AF$49:$AF$93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7B-4D4E-91D5-31E60301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17360"/>
        <c:axId val="-262522256"/>
      </c:scatterChart>
      <c:valAx>
        <c:axId val="-2625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22256"/>
        <c:crosses val="autoZero"/>
        <c:crossBetween val="midCat"/>
      </c:valAx>
      <c:valAx>
        <c:axId val="-26252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lmSTNActivation2!$AH$49:$AH$93</c:f>
              <c:numCache>
                <c:formatCode>0.0</c:formatCode>
                <c:ptCount val="45"/>
                <c:pt idx="0">
                  <c:v>24.615384615384542</c:v>
                </c:pt>
                <c:pt idx="1">
                  <c:v>7.9999999999999902</c:v>
                </c:pt>
                <c:pt idx="2">
                  <c:v>10.115606936416192</c:v>
                </c:pt>
                <c:pt idx="3">
                  <c:v>49.541284403669636</c:v>
                </c:pt>
                <c:pt idx="4">
                  <c:v>10.971786833855807</c:v>
                </c:pt>
                <c:pt idx="5">
                  <c:v>38.095238095238031</c:v>
                </c:pt>
                <c:pt idx="6">
                  <c:v>0</c:v>
                </c:pt>
                <c:pt idx="7">
                  <c:v>0</c:v>
                </c:pt>
                <c:pt idx="8">
                  <c:v>5.7203389830508478</c:v>
                </c:pt>
                <c:pt idx="9">
                  <c:v>20.172413793103448</c:v>
                </c:pt>
                <c:pt idx="10">
                  <c:v>6.8522483940042855</c:v>
                </c:pt>
                <c:pt idx="11">
                  <c:v>19.838056680161962</c:v>
                </c:pt>
                <c:pt idx="12">
                  <c:v>0</c:v>
                </c:pt>
                <c:pt idx="13">
                  <c:v>28.828828828828719</c:v>
                </c:pt>
                <c:pt idx="14">
                  <c:v>25.63451776649736</c:v>
                </c:pt>
                <c:pt idx="15">
                  <c:v>3.0821917808219221</c:v>
                </c:pt>
                <c:pt idx="16">
                  <c:v>31.625835189309548</c:v>
                </c:pt>
                <c:pt idx="17">
                  <c:v>0</c:v>
                </c:pt>
                <c:pt idx="18">
                  <c:v>13.52459016393442</c:v>
                </c:pt>
                <c:pt idx="19">
                  <c:v>0</c:v>
                </c:pt>
                <c:pt idx="20">
                  <c:v>8.7804878048780584</c:v>
                </c:pt>
                <c:pt idx="21">
                  <c:v>0</c:v>
                </c:pt>
                <c:pt idx="22">
                  <c:v>1.580135440180586</c:v>
                </c:pt>
                <c:pt idx="23">
                  <c:v>49.070631970260237</c:v>
                </c:pt>
                <c:pt idx="24">
                  <c:v>0</c:v>
                </c:pt>
                <c:pt idx="25">
                  <c:v>0.65789473684210475</c:v>
                </c:pt>
                <c:pt idx="26">
                  <c:v>28.373702422145392</c:v>
                </c:pt>
                <c:pt idx="27">
                  <c:v>1.3333333333333335</c:v>
                </c:pt>
                <c:pt idx="28">
                  <c:v>11.153846153846143</c:v>
                </c:pt>
                <c:pt idx="29">
                  <c:v>9.0510948905109441</c:v>
                </c:pt>
                <c:pt idx="30">
                  <c:v>9.8360655737704796</c:v>
                </c:pt>
                <c:pt idx="31">
                  <c:v>15</c:v>
                </c:pt>
                <c:pt idx="32">
                  <c:v>0</c:v>
                </c:pt>
                <c:pt idx="33">
                  <c:v>7.5630252100840458</c:v>
                </c:pt>
                <c:pt idx="34">
                  <c:v>0</c:v>
                </c:pt>
                <c:pt idx="35">
                  <c:v>10.526315789473678</c:v>
                </c:pt>
                <c:pt idx="36">
                  <c:v>14.126394052044628</c:v>
                </c:pt>
                <c:pt idx="37">
                  <c:v>10.040160642570299</c:v>
                </c:pt>
                <c:pt idx="38">
                  <c:v>13.180515759312334</c:v>
                </c:pt>
                <c:pt idx="39">
                  <c:v>16.564417177914113</c:v>
                </c:pt>
                <c:pt idx="40">
                  <c:v>0</c:v>
                </c:pt>
                <c:pt idx="41">
                  <c:v>28.229665071770306</c:v>
                </c:pt>
                <c:pt idx="42">
                  <c:v>78.294573643410757</c:v>
                </c:pt>
                <c:pt idx="43">
                  <c:v>7.6923076923076872</c:v>
                </c:pt>
                <c:pt idx="44">
                  <c:v>6.6929133858267837</c:v>
                </c:pt>
              </c:numCache>
            </c:numRef>
          </c:xVal>
          <c:yVal>
            <c:numRef>
              <c:f>lmSTNActivation2!$AF$49:$AF$93</c:f>
              <c:numCache>
                <c:formatCode>0.00</c:formatCode>
                <c:ptCount val="45"/>
                <c:pt idx="0">
                  <c:v>0.33549783549783552</c:v>
                </c:pt>
                <c:pt idx="1">
                  <c:v>0.19480519480519481</c:v>
                </c:pt>
                <c:pt idx="2">
                  <c:v>0.18356643356643357</c:v>
                </c:pt>
                <c:pt idx="3">
                  <c:v>0.15673981191222572</c:v>
                </c:pt>
                <c:pt idx="4">
                  <c:v>0.11363636363636365</c:v>
                </c:pt>
                <c:pt idx="5">
                  <c:v>9.2975206611570244E-2</c:v>
                </c:pt>
                <c:pt idx="6">
                  <c:v>8.8932806324110686E-2</c:v>
                </c:pt>
                <c:pt idx="7">
                  <c:v>8.8932806324110686E-2</c:v>
                </c:pt>
                <c:pt idx="8">
                  <c:v>8.1818181818181818E-2</c:v>
                </c:pt>
                <c:pt idx="9">
                  <c:v>7.575757575757576E-2</c:v>
                </c:pt>
                <c:pt idx="10">
                  <c:v>7.575757575757576E-2</c:v>
                </c:pt>
                <c:pt idx="11">
                  <c:v>7.3051948051948062E-2</c:v>
                </c:pt>
                <c:pt idx="12">
                  <c:v>6.9169960474308304E-2</c:v>
                </c:pt>
                <c:pt idx="13">
                  <c:v>6.4935064935064943E-2</c:v>
                </c:pt>
                <c:pt idx="14">
                  <c:v>5.9288537549407112E-2</c:v>
                </c:pt>
                <c:pt idx="15">
                  <c:v>5.8922558922558918E-2</c:v>
                </c:pt>
                <c:pt idx="16">
                  <c:v>5.6818181818181823E-2</c:v>
                </c:pt>
                <c:pt idx="17">
                  <c:v>5.3030303030303032E-2</c:v>
                </c:pt>
                <c:pt idx="18">
                  <c:v>5.1319648093841638E-2</c:v>
                </c:pt>
                <c:pt idx="19">
                  <c:v>4.7846889952153117E-2</c:v>
                </c:pt>
                <c:pt idx="20">
                  <c:v>4.7021943573667707E-2</c:v>
                </c:pt>
                <c:pt idx="21">
                  <c:v>4.5454545454545456E-2</c:v>
                </c:pt>
                <c:pt idx="22">
                  <c:v>4.5454545454545449E-2</c:v>
                </c:pt>
                <c:pt idx="23">
                  <c:v>4.3988269794721403E-2</c:v>
                </c:pt>
                <c:pt idx="24">
                  <c:v>4.3290043290043288E-2</c:v>
                </c:pt>
                <c:pt idx="25">
                  <c:v>4.0584415584415584E-2</c:v>
                </c:pt>
                <c:pt idx="26">
                  <c:v>3.9525691699604744E-2</c:v>
                </c:pt>
                <c:pt idx="27">
                  <c:v>3.9525691699604744E-2</c:v>
                </c:pt>
                <c:pt idx="28">
                  <c:v>3.4965034965034968E-2</c:v>
                </c:pt>
                <c:pt idx="29">
                  <c:v>3.4965034965034968E-2</c:v>
                </c:pt>
                <c:pt idx="30">
                  <c:v>3.3670033670033669E-2</c:v>
                </c:pt>
                <c:pt idx="31">
                  <c:v>3.2467532467532464E-2</c:v>
                </c:pt>
                <c:pt idx="32">
                  <c:v>3.2467532467532464E-2</c:v>
                </c:pt>
                <c:pt idx="33">
                  <c:v>3.2467532467532464E-2</c:v>
                </c:pt>
                <c:pt idx="34">
                  <c:v>3.0303030303030304E-2</c:v>
                </c:pt>
                <c:pt idx="35">
                  <c:v>2.9644268774703556E-2</c:v>
                </c:pt>
                <c:pt idx="36">
                  <c:v>2.5974025974025976E-2</c:v>
                </c:pt>
                <c:pt idx="37">
                  <c:v>2.0661157024793389E-2</c:v>
                </c:pt>
                <c:pt idx="38">
                  <c:v>1.6233766233766236E-2</c:v>
                </c:pt>
                <c:pt idx="39">
                  <c:v>9.881422924901186E-3</c:v>
                </c:pt>
                <c:pt idx="40">
                  <c:v>7.102272727272727E-3</c:v>
                </c:pt>
                <c:pt idx="41">
                  <c:v>6.6844919786096264E-3</c:v>
                </c:pt>
                <c:pt idx="42">
                  <c:v>-7.102272727272727E-3</c:v>
                </c:pt>
                <c:pt idx="43">
                  <c:v>-3.7878787878787873E-2</c:v>
                </c:pt>
                <c:pt idx="44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1-4F66-B33B-A9D39135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16816"/>
        <c:axId val="-262516272"/>
      </c:scatterChart>
      <c:valAx>
        <c:axId val="-2625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6272"/>
        <c:crosses val="autoZero"/>
        <c:crossBetween val="midCat"/>
      </c:valAx>
      <c:valAx>
        <c:axId val="-26251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lmLSTNActivation!$C$2:$C$24</c:f>
              <c:numCache>
                <c:formatCode>0.0</c:formatCode>
                <c:ptCount val="23"/>
                <c:pt idx="0">
                  <c:v>42.440318302387311</c:v>
                </c:pt>
                <c:pt idx="1">
                  <c:v>63.478260869565325</c:v>
                </c:pt>
                <c:pt idx="2">
                  <c:v>19.880715705765411</c:v>
                </c:pt>
                <c:pt idx="3">
                  <c:v>0</c:v>
                </c:pt>
                <c:pt idx="4">
                  <c:v>0</c:v>
                </c:pt>
                <c:pt idx="5">
                  <c:v>8.8383838383838533</c:v>
                </c:pt>
                <c:pt idx="6">
                  <c:v>10.810810810810818</c:v>
                </c:pt>
                <c:pt idx="7">
                  <c:v>42.514970059880184</c:v>
                </c:pt>
                <c:pt idx="8">
                  <c:v>27.851851851851841</c:v>
                </c:pt>
                <c:pt idx="9">
                  <c:v>19.745222929936286</c:v>
                </c:pt>
                <c:pt idx="10">
                  <c:v>2.3310023310023307</c:v>
                </c:pt>
                <c:pt idx="11">
                  <c:v>18.622448979591823</c:v>
                </c:pt>
                <c:pt idx="12">
                  <c:v>5.5555555555555403</c:v>
                </c:pt>
                <c:pt idx="13">
                  <c:v>6.0200668896321066</c:v>
                </c:pt>
                <c:pt idx="14">
                  <c:v>60.990712074303524</c:v>
                </c:pt>
                <c:pt idx="15">
                  <c:v>21.553884711779425</c:v>
                </c:pt>
                <c:pt idx="16">
                  <c:v>0</c:v>
                </c:pt>
                <c:pt idx="17">
                  <c:v>41.240875912408704</c:v>
                </c:pt>
                <c:pt idx="18">
                  <c:v>0</c:v>
                </c:pt>
                <c:pt idx="19">
                  <c:v>11.214953271028012</c:v>
                </c:pt>
                <c:pt idx="20">
                  <c:v>20.972222222222236</c:v>
                </c:pt>
                <c:pt idx="21">
                  <c:v>27.100271002710041</c:v>
                </c:pt>
                <c:pt idx="22">
                  <c:v>48.076923076923187</c:v>
                </c:pt>
              </c:numCache>
            </c:numRef>
          </c:xVal>
          <c:yVal>
            <c:numRef>
              <c:f>lmLSTNActivation!$B$2:$B$24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0-4E0C-BC7D-D674C5DE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20080"/>
        <c:axId val="-262523888"/>
      </c:scatterChart>
      <c:valAx>
        <c:axId val="-2625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23888"/>
        <c:crosses val="autoZero"/>
        <c:crossBetween val="midCat"/>
      </c:valAx>
      <c:valAx>
        <c:axId val="-26252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lmLSTNActivation!$D$2:$D$24</c:f>
              <c:numCache>
                <c:formatCode>0.0</c:formatCode>
                <c:ptCount val="23"/>
                <c:pt idx="0">
                  <c:v>25.63451776649736</c:v>
                </c:pt>
                <c:pt idx="1">
                  <c:v>19.838056680161962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49.541284403669636</c:v>
                </c:pt>
                <c:pt idx="6">
                  <c:v>7.9999999999999902</c:v>
                </c:pt>
                <c:pt idx="7">
                  <c:v>10.971786833855807</c:v>
                </c:pt>
                <c:pt idx="8">
                  <c:v>20.172413793103448</c:v>
                </c:pt>
                <c:pt idx="9">
                  <c:v>28.828828828828719</c:v>
                </c:pt>
                <c:pt idx="10">
                  <c:v>6.8522483940042855</c:v>
                </c:pt>
                <c:pt idx="11">
                  <c:v>31.625835189309548</c:v>
                </c:pt>
                <c:pt idx="12">
                  <c:v>49.070631970260237</c:v>
                </c:pt>
                <c:pt idx="13">
                  <c:v>28.373702422145392</c:v>
                </c:pt>
                <c:pt idx="14">
                  <c:v>14.126394052044628</c:v>
                </c:pt>
                <c:pt idx="15">
                  <c:v>8.7804878048780584</c:v>
                </c:pt>
                <c:pt idx="16">
                  <c:v>0</c:v>
                </c:pt>
                <c:pt idx="17">
                  <c:v>10.040160642570299</c:v>
                </c:pt>
                <c:pt idx="18">
                  <c:v>0</c:v>
                </c:pt>
                <c:pt idx="19">
                  <c:v>11.153846153846143</c:v>
                </c:pt>
                <c:pt idx="20">
                  <c:v>10.526315789473678</c:v>
                </c:pt>
                <c:pt idx="21">
                  <c:v>78.294573643410757</c:v>
                </c:pt>
                <c:pt idx="22">
                  <c:v>6.6929133858267837</c:v>
                </c:pt>
              </c:numCache>
            </c:numRef>
          </c:xVal>
          <c:yVal>
            <c:numRef>
              <c:f>lmLSTNActivation!$B$2:$B$24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0-4199-948F-64C0CBE7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523344"/>
        <c:axId val="-262514640"/>
      </c:scatterChart>
      <c:valAx>
        <c:axId val="-26252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14640"/>
        <c:crosses val="autoZero"/>
        <c:crossBetween val="midCat"/>
      </c:valAx>
      <c:valAx>
        <c:axId val="-26251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25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lmRSTNActivation!$C$2:$C$23</c:f>
              <c:numCache>
                <c:formatCode>0.0</c:formatCode>
                <c:ptCount val="22"/>
                <c:pt idx="0">
                  <c:v>10.144927536231876</c:v>
                </c:pt>
                <c:pt idx="1">
                  <c:v>26.736111111111232</c:v>
                </c:pt>
                <c:pt idx="2">
                  <c:v>0</c:v>
                </c:pt>
                <c:pt idx="3">
                  <c:v>10.268948655256715</c:v>
                </c:pt>
                <c:pt idx="4">
                  <c:v>34.986225895316778</c:v>
                </c:pt>
                <c:pt idx="5">
                  <c:v>15.593220338983057</c:v>
                </c:pt>
                <c:pt idx="6">
                  <c:v>76.470588235294031</c:v>
                </c:pt>
                <c:pt idx="7">
                  <c:v>20.792079207920693</c:v>
                </c:pt>
                <c:pt idx="8">
                  <c:v>52.123552123552052</c:v>
                </c:pt>
                <c:pt idx="9">
                  <c:v>16.927899686520359</c:v>
                </c:pt>
                <c:pt idx="10">
                  <c:v>38.532110091743128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18.78787878787875</c:v>
                </c:pt>
                <c:pt idx="16">
                  <c:v>20.243902439024389</c:v>
                </c:pt>
                <c:pt idx="17">
                  <c:v>6.4516129032258132</c:v>
                </c:pt>
                <c:pt idx="18">
                  <c:v>0</c:v>
                </c:pt>
                <c:pt idx="19">
                  <c:v>0</c:v>
                </c:pt>
                <c:pt idx="20">
                  <c:v>62.280701754385994</c:v>
                </c:pt>
                <c:pt idx="21">
                  <c:v>18.571428571428633</c:v>
                </c:pt>
              </c:numCache>
            </c:numRef>
          </c:xVal>
          <c:yVal>
            <c:numRef>
              <c:f>lmRSTNActivation!$B$2:$B$23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74-48AE-905F-53465D97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86144"/>
        <c:axId val="-277887776"/>
      </c:scatterChart>
      <c:valAx>
        <c:axId val="-2778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87776"/>
        <c:crosses val="autoZero"/>
        <c:crossBetween val="midCat"/>
      </c:valAx>
      <c:valAx>
        <c:axId val="-27788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lmRSTNActivation!$D$2:$D$23</c:f>
              <c:numCache>
                <c:formatCode>0.0</c:formatCode>
                <c:ptCount val="22"/>
                <c:pt idx="0">
                  <c:v>24.615384615384542</c:v>
                </c:pt>
                <c:pt idx="1">
                  <c:v>0</c:v>
                </c:pt>
                <c:pt idx="2">
                  <c:v>0</c:v>
                </c:pt>
                <c:pt idx="3">
                  <c:v>0.65789473684210475</c:v>
                </c:pt>
                <c:pt idx="4">
                  <c:v>10.115606936416192</c:v>
                </c:pt>
                <c:pt idx="5">
                  <c:v>38.095238095238031</c:v>
                </c:pt>
                <c:pt idx="6">
                  <c:v>13.52459016393442</c:v>
                </c:pt>
                <c:pt idx="7">
                  <c:v>7.5630252100840458</c:v>
                </c:pt>
                <c:pt idx="8">
                  <c:v>1.3333333333333335</c:v>
                </c:pt>
                <c:pt idx="9">
                  <c:v>13.180515759312334</c:v>
                </c:pt>
                <c:pt idx="10">
                  <c:v>5.7203389830508478</c:v>
                </c:pt>
                <c:pt idx="11">
                  <c:v>3.0821917808219221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9.8360655737704796</c:v>
                </c:pt>
                <c:pt idx="16">
                  <c:v>1.580135440180586</c:v>
                </c:pt>
                <c:pt idx="17">
                  <c:v>9.0510948905109441</c:v>
                </c:pt>
                <c:pt idx="18">
                  <c:v>16.564417177914113</c:v>
                </c:pt>
                <c:pt idx="19">
                  <c:v>0</c:v>
                </c:pt>
                <c:pt idx="20">
                  <c:v>28.229665071770306</c:v>
                </c:pt>
                <c:pt idx="21">
                  <c:v>7.6923076923076872</c:v>
                </c:pt>
              </c:numCache>
            </c:numRef>
          </c:xVal>
          <c:yVal>
            <c:numRef>
              <c:f>lmRSTNActivation!$B$2:$B$23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D-4904-BF42-362B4E0B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85600"/>
        <c:axId val="-277880704"/>
      </c:scatterChart>
      <c:valAx>
        <c:axId val="-2778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80704"/>
        <c:crosses val="autoZero"/>
        <c:crossBetween val="midCat"/>
      </c:valAx>
      <c:valAx>
        <c:axId val="-2778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778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LSTNActivation!$AA$2:$AA$24</c:f>
              <c:numCache>
                <c:formatCode>0.0</c:formatCode>
                <c:ptCount val="23"/>
                <c:pt idx="0">
                  <c:v>35.927367055771704</c:v>
                </c:pt>
                <c:pt idx="1">
                  <c:v>45.911949685534438</c:v>
                </c:pt>
                <c:pt idx="2">
                  <c:v>19.300106044538683</c:v>
                </c:pt>
                <c:pt idx="3">
                  <c:v>0</c:v>
                </c:pt>
                <c:pt idx="4">
                  <c:v>0</c:v>
                </c:pt>
                <c:pt idx="5">
                  <c:v>29.183955739972401</c:v>
                </c:pt>
                <c:pt idx="6">
                  <c:v>11.744966442953025</c:v>
                </c:pt>
                <c:pt idx="7">
                  <c:v>28.637059724349069</c:v>
                </c:pt>
                <c:pt idx="8">
                  <c:v>26.374501992031824</c:v>
                </c:pt>
                <c:pt idx="9">
                  <c:v>25.965996908809913</c:v>
                </c:pt>
                <c:pt idx="10">
                  <c:v>5.4687499999999796</c:v>
                </c:pt>
                <c:pt idx="11">
                  <c:v>26.516052318668208</c:v>
                </c:pt>
                <c:pt idx="12">
                  <c:v>31.546391752577357</c:v>
                </c:pt>
                <c:pt idx="13">
                  <c:v>19.21768707482989</c:v>
                </c:pt>
                <c:pt idx="14">
                  <c:v>42.736486486486385</c:v>
                </c:pt>
                <c:pt idx="15">
                  <c:v>16.316440049443699</c:v>
                </c:pt>
                <c:pt idx="16">
                  <c:v>0</c:v>
                </c:pt>
                <c:pt idx="17">
                  <c:v>27.915869980879538</c:v>
                </c:pt>
                <c:pt idx="18">
                  <c:v>0</c:v>
                </c:pt>
                <c:pt idx="19">
                  <c:v>11.39240506329114</c:v>
                </c:pt>
                <c:pt idx="20">
                  <c:v>17.520415738678473</c:v>
                </c:pt>
                <c:pt idx="21">
                  <c:v>64.417989417989446</c:v>
                </c:pt>
                <c:pt idx="22">
                  <c:v>31.448763250883399</c:v>
                </c:pt>
              </c:numCache>
            </c:numRef>
          </c:xVal>
          <c:yVal>
            <c:numRef>
              <c:f>LSTNActivation!$Z$2:$Z$24</c:f>
              <c:numCache>
                <c:formatCode>0.0</c:formatCode>
                <c:ptCount val="23"/>
                <c:pt idx="0">
                  <c:v>-100</c:v>
                </c:pt>
                <c:pt idx="1">
                  <c:v>-90</c:v>
                </c:pt>
                <c:pt idx="2">
                  <c:v>-85.714285714285708</c:v>
                </c:pt>
                <c:pt idx="3">
                  <c:v>-81.818181818181827</c:v>
                </c:pt>
                <c:pt idx="4">
                  <c:v>-77.777777777777786</c:v>
                </c:pt>
                <c:pt idx="5">
                  <c:v>-74.074074074074076</c:v>
                </c:pt>
                <c:pt idx="6">
                  <c:v>-70.588235294117652</c:v>
                </c:pt>
                <c:pt idx="7">
                  <c:v>-63.636363636363633</c:v>
                </c:pt>
                <c:pt idx="8">
                  <c:v>-58.82352941176471</c:v>
                </c:pt>
                <c:pt idx="9">
                  <c:v>-53.333333333333336</c:v>
                </c:pt>
                <c:pt idx="10">
                  <c:v>-50</c:v>
                </c:pt>
                <c:pt idx="11">
                  <c:v>-50</c:v>
                </c:pt>
                <c:pt idx="12">
                  <c:v>-31.578947368421051</c:v>
                </c:pt>
                <c:pt idx="13">
                  <c:v>-30.76923076923077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-28.571428571428569</c:v>
                </c:pt>
                <c:pt idx="17">
                  <c:v>-25</c:v>
                </c:pt>
                <c:pt idx="18">
                  <c:v>-22.222222222222221</c:v>
                </c:pt>
                <c:pt idx="19">
                  <c:v>-18.181818181818183</c:v>
                </c:pt>
                <c:pt idx="20">
                  <c:v>-17.647058823529413</c:v>
                </c:pt>
                <c:pt idx="21">
                  <c:v>7.1428571428571423</c:v>
                </c:pt>
                <c:pt idx="22">
                  <c:v>233.33333333333334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E0-4FA3-A3E0-574C1829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66560"/>
        <c:axId val="-263060032"/>
      </c:scatterChart>
      <c:valAx>
        <c:axId val="-2630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0032"/>
        <c:crosses val="autoZero"/>
        <c:crossBetween val="midCat"/>
      </c:valAx>
      <c:valAx>
        <c:axId val="-2630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LSTNActivation!$G$27:$G$49</c:f>
              <c:numCache>
                <c:formatCode>0.0</c:formatCode>
                <c:ptCount val="23"/>
                <c:pt idx="0">
                  <c:v>35.927367055771704</c:v>
                </c:pt>
                <c:pt idx="1">
                  <c:v>45.911949685534438</c:v>
                </c:pt>
                <c:pt idx="2">
                  <c:v>0</c:v>
                </c:pt>
                <c:pt idx="3">
                  <c:v>19.300106044538683</c:v>
                </c:pt>
                <c:pt idx="4">
                  <c:v>0</c:v>
                </c:pt>
                <c:pt idx="5">
                  <c:v>29.183955739972401</c:v>
                </c:pt>
                <c:pt idx="6">
                  <c:v>11.744966442953025</c:v>
                </c:pt>
                <c:pt idx="7">
                  <c:v>28.637059724349069</c:v>
                </c:pt>
                <c:pt idx="8">
                  <c:v>0</c:v>
                </c:pt>
                <c:pt idx="9">
                  <c:v>26.374501992031824</c:v>
                </c:pt>
                <c:pt idx="10">
                  <c:v>25.965996908809913</c:v>
                </c:pt>
                <c:pt idx="11">
                  <c:v>5.4687499999999796</c:v>
                </c:pt>
                <c:pt idx="12">
                  <c:v>0</c:v>
                </c:pt>
                <c:pt idx="13">
                  <c:v>19.21768707482989</c:v>
                </c:pt>
                <c:pt idx="14">
                  <c:v>27.915869980879538</c:v>
                </c:pt>
                <c:pt idx="15">
                  <c:v>26.516052318668208</c:v>
                </c:pt>
                <c:pt idx="16">
                  <c:v>17.520415738678473</c:v>
                </c:pt>
                <c:pt idx="17">
                  <c:v>16.316440049443699</c:v>
                </c:pt>
                <c:pt idx="18">
                  <c:v>31.546391752577357</c:v>
                </c:pt>
                <c:pt idx="19">
                  <c:v>11.39240506329114</c:v>
                </c:pt>
                <c:pt idx="20">
                  <c:v>42.736486486486385</c:v>
                </c:pt>
                <c:pt idx="21">
                  <c:v>64.417989417989446</c:v>
                </c:pt>
                <c:pt idx="22">
                  <c:v>31.448763250883399</c:v>
                </c:pt>
              </c:numCache>
            </c:numRef>
          </c:xVal>
          <c:yVal>
            <c:numRef>
              <c:f>LSTNActivation!$F$27:$F$49</c:f>
              <c:numCache>
                <c:formatCode>0.00</c:formatCode>
                <c:ptCount val="23"/>
                <c:pt idx="0">
                  <c:v>0</c:v>
                </c:pt>
                <c:pt idx="1">
                  <c:v>3.5714285714285716</c:v>
                </c:pt>
                <c:pt idx="2">
                  <c:v>2.3913043478260874</c:v>
                </c:pt>
                <c:pt idx="3">
                  <c:v>1.6666666666666665</c:v>
                </c:pt>
                <c:pt idx="4">
                  <c:v>1.5</c:v>
                </c:pt>
                <c:pt idx="5">
                  <c:v>1.330049261083744</c:v>
                </c:pt>
                <c:pt idx="6">
                  <c:v>1.2142857142857144</c:v>
                </c:pt>
                <c:pt idx="7">
                  <c:v>0.98214285714285721</c:v>
                </c:pt>
                <c:pt idx="8">
                  <c:v>0.85714285714285721</c:v>
                </c:pt>
                <c:pt idx="9">
                  <c:v>0.80952380952380942</c:v>
                </c:pt>
                <c:pt idx="10">
                  <c:v>0.76530612244897966</c:v>
                </c:pt>
                <c:pt idx="11">
                  <c:v>0.7407407407407407</c:v>
                </c:pt>
                <c:pt idx="12">
                  <c:v>0.7</c:v>
                </c:pt>
                <c:pt idx="13">
                  <c:v>0.6280193236714976</c:v>
                </c:pt>
                <c:pt idx="14">
                  <c:v>0.60606060606060597</c:v>
                </c:pt>
                <c:pt idx="15">
                  <c:v>0.55555555555555558</c:v>
                </c:pt>
                <c:pt idx="16">
                  <c:v>0.52795031055900621</c:v>
                </c:pt>
                <c:pt idx="17">
                  <c:v>0.48275862068965514</c:v>
                </c:pt>
                <c:pt idx="18">
                  <c:v>0.47146401985111658</c:v>
                </c:pt>
                <c:pt idx="19">
                  <c:v>0.47008547008547008</c:v>
                </c:pt>
                <c:pt idx="20">
                  <c:v>0.39999999999999997</c:v>
                </c:pt>
                <c:pt idx="21">
                  <c:v>0.29166666666666663</c:v>
                </c:pt>
                <c:pt idx="22">
                  <c:v>8.5714285714285715E-2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BC-476E-88B1-36DC4CC8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58400"/>
        <c:axId val="-263056224"/>
      </c:scatterChart>
      <c:valAx>
        <c:axId val="-2630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6224"/>
        <c:crosses val="autoZero"/>
        <c:crossBetween val="midCat"/>
      </c:valAx>
      <c:valAx>
        <c:axId val="-26305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LSTNActivation!$G$52:$G$74</c:f>
              <c:numCache>
                <c:formatCode>0.0</c:formatCode>
                <c:ptCount val="23"/>
                <c:pt idx="0">
                  <c:v>11.744966442953025</c:v>
                </c:pt>
                <c:pt idx="1">
                  <c:v>29.183955739972401</c:v>
                </c:pt>
                <c:pt idx="2">
                  <c:v>28.637059724349069</c:v>
                </c:pt>
                <c:pt idx="3">
                  <c:v>0</c:v>
                </c:pt>
                <c:pt idx="4">
                  <c:v>26.374501992031824</c:v>
                </c:pt>
                <c:pt idx="5">
                  <c:v>5.4687499999999796</c:v>
                </c:pt>
                <c:pt idx="6">
                  <c:v>45.911949685534438</c:v>
                </c:pt>
                <c:pt idx="7">
                  <c:v>25.965996908809913</c:v>
                </c:pt>
                <c:pt idx="8">
                  <c:v>35.927367055771704</c:v>
                </c:pt>
                <c:pt idx="9">
                  <c:v>26.516052318668208</c:v>
                </c:pt>
                <c:pt idx="10">
                  <c:v>0</c:v>
                </c:pt>
                <c:pt idx="11">
                  <c:v>16.316440049443699</c:v>
                </c:pt>
                <c:pt idx="12">
                  <c:v>0</c:v>
                </c:pt>
                <c:pt idx="13">
                  <c:v>31.546391752577357</c:v>
                </c:pt>
                <c:pt idx="14">
                  <c:v>19.21768707482989</c:v>
                </c:pt>
                <c:pt idx="15">
                  <c:v>11.39240506329114</c:v>
                </c:pt>
                <c:pt idx="16">
                  <c:v>19.300106044538683</c:v>
                </c:pt>
                <c:pt idx="17">
                  <c:v>0</c:v>
                </c:pt>
                <c:pt idx="18">
                  <c:v>17.520415738678473</c:v>
                </c:pt>
                <c:pt idx="19">
                  <c:v>42.736486486486385</c:v>
                </c:pt>
                <c:pt idx="20">
                  <c:v>27.915869980879538</c:v>
                </c:pt>
                <c:pt idx="21">
                  <c:v>64.417989417989446</c:v>
                </c:pt>
                <c:pt idx="22">
                  <c:v>31.448763250883399</c:v>
                </c:pt>
              </c:numCache>
            </c:numRef>
          </c:xVal>
          <c:yVal>
            <c:numRef>
              <c:f>LSTNActivation!$F$52:$F$74</c:f>
              <c:numCache>
                <c:formatCode>0.00</c:formatCode>
                <c:ptCount val="23"/>
                <c:pt idx="0">
                  <c:v>0.19480519480519481</c:v>
                </c:pt>
                <c:pt idx="1">
                  <c:v>0.15673981191222572</c:v>
                </c:pt>
                <c:pt idx="2">
                  <c:v>0.11363636363636365</c:v>
                </c:pt>
                <c:pt idx="3">
                  <c:v>8.8932806324110686E-2</c:v>
                </c:pt>
                <c:pt idx="4">
                  <c:v>7.575757575757576E-2</c:v>
                </c:pt>
                <c:pt idx="5">
                  <c:v>7.575757575757576E-2</c:v>
                </c:pt>
                <c:pt idx="6">
                  <c:v>7.3051948051948062E-2</c:v>
                </c:pt>
                <c:pt idx="7">
                  <c:v>6.4935064935064943E-2</c:v>
                </c:pt>
                <c:pt idx="8">
                  <c:v>5.9288537549407112E-2</c:v>
                </c:pt>
                <c:pt idx="9">
                  <c:v>5.6818181818181823E-2</c:v>
                </c:pt>
                <c:pt idx="10">
                  <c:v>5.3030303030303032E-2</c:v>
                </c:pt>
                <c:pt idx="11">
                  <c:v>4.7021943573667707E-2</c:v>
                </c:pt>
                <c:pt idx="12">
                  <c:v>4.5454545454545456E-2</c:v>
                </c:pt>
                <c:pt idx="13">
                  <c:v>4.3988269794721403E-2</c:v>
                </c:pt>
                <c:pt idx="14">
                  <c:v>3.9525691699604744E-2</c:v>
                </c:pt>
                <c:pt idx="15">
                  <c:v>3.4965034965034968E-2</c:v>
                </c:pt>
                <c:pt idx="16">
                  <c:v>3.2467532467532464E-2</c:v>
                </c:pt>
                <c:pt idx="17">
                  <c:v>3.0303030303030304E-2</c:v>
                </c:pt>
                <c:pt idx="18">
                  <c:v>2.9644268774703556E-2</c:v>
                </c:pt>
                <c:pt idx="19">
                  <c:v>2.5974025974025976E-2</c:v>
                </c:pt>
                <c:pt idx="20">
                  <c:v>2.0661157024793389E-2</c:v>
                </c:pt>
                <c:pt idx="21">
                  <c:v>-7.102272727272727E-3</c:v>
                </c:pt>
                <c:pt idx="22">
                  <c:v>-4.5454545454545456E-2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2-4A69-994B-E37EC5DA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065472"/>
        <c:axId val="-263054048"/>
      </c:scatterChart>
      <c:valAx>
        <c:axId val="-2630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54048"/>
        <c:crosses val="autoZero"/>
        <c:crossBetween val="midCat"/>
      </c:valAx>
      <c:valAx>
        <c:axId val="-26305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630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RSTNActivation!$AA$2:$AA$23</c:f>
              <c:numCache>
                <c:formatCode>0.0</c:formatCode>
                <c:ptCount val="22"/>
                <c:pt idx="0">
                  <c:v>18.656716417910488</c:v>
                </c:pt>
                <c:pt idx="1">
                  <c:v>14.705882352941066</c:v>
                </c:pt>
                <c:pt idx="2">
                  <c:v>0</c:v>
                </c:pt>
                <c:pt idx="3">
                  <c:v>6.7321178120617038</c:v>
                </c:pt>
                <c:pt idx="4">
                  <c:v>25.38787023977434</c:v>
                </c:pt>
                <c:pt idx="5">
                  <c:v>26.615969581749017</c:v>
                </c:pt>
                <c:pt idx="6">
                  <c:v>46.292585170340608</c:v>
                </c:pt>
                <c:pt idx="7">
                  <c:v>15.900131406044618</c:v>
                </c:pt>
                <c:pt idx="8">
                  <c:v>27.012522361359594</c:v>
                </c:pt>
                <c:pt idx="9">
                  <c:v>16.317365269460996</c:v>
                </c:pt>
                <c:pt idx="10">
                  <c:v>22.797356828193887</c:v>
                </c:pt>
                <c:pt idx="11">
                  <c:v>1.645338208409499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15.403422982885068</c:v>
                </c:pt>
                <c:pt idx="16">
                  <c:v>11.254396248534599</c:v>
                </c:pt>
                <c:pt idx="17">
                  <c:v>8.8697017268445766</c:v>
                </c:pt>
                <c:pt idx="18">
                  <c:v>7.8034682080924895</c:v>
                </c:pt>
                <c:pt idx="19">
                  <c:v>0</c:v>
                </c:pt>
                <c:pt idx="20">
                  <c:v>49.88558352402741</c:v>
                </c:pt>
                <c:pt idx="21">
                  <c:v>16.803278688524589</c:v>
                </c:pt>
              </c:numCache>
            </c:numRef>
          </c:xVal>
          <c:yVal>
            <c:numRef>
              <c:f>RSTNActivation!$Z$2:$Z$23</c:f>
              <c:numCache>
                <c:formatCode>0.0</c:formatCode>
                <c:ptCount val="22"/>
                <c:pt idx="0">
                  <c:v>-96.875</c:v>
                </c:pt>
                <c:pt idx="1">
                  <c:v>-81.818181818181827</c:v>
                </c:pt>
                <c:pt idx="2">
                  <c:v>-80</c:v>
                </c:pt>
                <c:pt idx="3">
                  <c:v>-71.428571428571431</c:v>
                </c:pt>
                <c:pt idx="4">
                  <c:v>-67.741935483870961</c:v>
                </c:pt>
                <c:pt idx="5">
                  <c:v>-60</c:v>
                </c:pt>
                <c:pt idx="6">
                  <c:v>-46.666666666666664</c:v>
                </c:pt>
                <c:pt idx="7">
                  <c:v>-41.666666666666671</c:v>
                </c:pt>
                <c:pt idx="8">
                  <c:v>-40</c:v>
                </c:pt>
                <c:pt idx="9">
                  <c:v>-40</c:v>
                </c:pt>
                <c:pt idx="10">
                  <c:v>-39.130434782608695</c:v>
                </c:pt>
                <c:pt idx="11">
                  <c:v>-36.84210526315789</c:v>
                </c:pt>
                <c:pt idx="12">
                  <c:v>-35</c:v>
                </c:pt>
                <c:pt idx="13">
                  <c:v>-33.333333333333329</c:v>
                </c:pt>
                <c:pt idx="14">
                  <c:v>-28.571428571428569</c:v>
                </c:pt>
                <c:pt idx="15">
                  <c:v>-28.571428571428569</c:v>
                </c:pt>
                <c:pt idx="16">
                  <c:v>-20</c:v>
                </c:pt>
                <c:pt idx="17">
                  <c:v>-19.047619047619047</c:v>
                </c:pt>
                <c:pt idx="18">
                  <c:v>-10</c:v>
                </c:pt>
                <c:pt idx="19">
                  <c:v>-6.25</c:v>
                </c:pt>
                <c:pt idx="20">
                  <c:v>-4.1666666666666661</c:v>
                </c:pt>
                <c:pt idx="21">
                  <c:v>54.54545454545454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8-401A-AC7E-6A98158F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545984"/>
        <c:axId val="-388980720"/>
      </c:scatterChart>
      <c:valAx>
        <c:axId val="-406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88980720"/>
        <c:crosses val="autoZero"/>
        <c:crossBetween val="midCat"/>
      </c:valAx>
      <c:valAx>
        <c:axId val="-38898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</a:t>
                </a:r>
                <a:r>
                  <a:rPr lang="en-US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L</a:t>
                </a: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065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RSTNActivation!$G$26:$G$47</c:f>
              <c:numCache>
                <c:formatCode>0.0</c:formatCode>
                <c:ptCount val="22"/>
                <c:pt idx="0">
                  <c:v>18.656716417910488</c:v>
                </c:pt>
                <c:pt idx="1">
                  <c:v>14.705882352941066</c:v>
                </c:pt>
                <c:pt idx="2">
                  <c:v>0</c:v>
                </c:pt>
                <c:pt idx="3">
                  <c:v>6.7321178120617038</c:v>
                </c:pt>
                <c:pt idx="4">
                  <c:v>25.38787023977434</c:v>
                </c:pt>
                <c:pt idx="5">
                  <c:v>26.615969581749017</c:v>
                </c:pt>
                <c:pt idx="6">
                  <c:v>11.254396248534599</c:v>
                </c:pt>
                <c:pt idx="7">
                  <c:v>0</c:v>
                </c:pt>
                <c:pt idx="8">
                  <c:v>27.012522361359594</c:v>
                </c:pt>
                <c:pt idx="9">
                  <c:v>0</c:v>
                </c:pt>
                <c:pt idx="10">
                  <c:v>0</c:v>
                </c:pt>
                <c:pt idx="11">
                  <c:v>22.797356828193887</c:v>
                </c:pt>
                <c:pt idx="12">
                  <c:v>46.292585170340608</c:v>
                </c:pt>
                <c:pt idx="13">
                  <c:v>16.317365269460996</c:v>
                </c:pt>
                <c:pt idx="14">
                  <c:v>1.645338208409499</c:v>
                </c:pt>
                <c:pt idx="15">
                  <c:v>15.403422982885068</c:v>
                </c:pt>
                <c:pt idx="16">
                  <c:v>15.900131406044618</c:v>
                </c:pt>
                <c:pt idx="17">
                  <c:v>7.8034682080924895</c:v>
                </c:pt>
                <c:pt idx="18">
                  <c:v>8.8697017268445766</c:v>
                </c:pt>
                <c:pt idx="19">
                  <c:v>0</c:v>
                </c:pt>
                <c:pt idx="20">
                  <c:v>49.88558352402741</c:v>
                </c:pt>
                <c:pt idx="21">
                  <c:v>16.803278688524589</c:v>
                </c:pt>
              </c:numCache>
            </c:numRef>
          </c:xVal>
          <c:yVal>
            <c:numRef>
              <c:f>RSTNActivation!$F$26:$F$47</c:f>
              <c:numCache>
                <c:formatCode>0.00</c:formatCode>
                <c:ptCount val="22"/>
                <c:pt idx="0">
                  <c:v>15.238095238095237</c:v>
                </c:pt>
                <c:pt idx="1">
                  <c:v>2.3913043478260874</c:v>
                </c:pt>
                <c:pt idx="2">
                  <c:v>2.3809523809523809</c:v>
                </c:pt>
                <c:pt idx="3">
                  <c:v>1.25</c:v>
                </c:pt>
                <c:pt idx="4">
                  <c:v>1.1923076923076923</c:v>
                </c:pt>
                <c:pt idx="5">
                  <c:v>1.1363636363636362</c:v>
                </c:pt>
                <c:pt idx="6">
                  <c:v>0.83333333333333337</c:v>
                </c:pt>
                <c:pt idx="7">
                  <c:v>0.73684210526315785</c:v>
                </c:pt>
                <c:pt idx="8">
                  <c:v>0.7246376811594204</c:v>
                </c:pt>
                <c:pt idx="9">
                  <c:v>0.7142857142857143</c:v>
                </c:pt>
                <c:pt idx="10">
                  <c:v>0.66889632107023422</c:v>
                </c:pt>
                <c:pt idx="11">
                  <c:v>0.65714285714285714</c:v>
                </c:pt>
                <c:pt idx="12">
                  <c:v>0.60483870967741937</c:v>
                </c:pt>
                <c:pt idx="13">
                  <c:v>0.59523809523809534</c:v>
                </c:pt>
                <c:pt idx="14">
                  <c:v>0.58641975308641969</c:v>
                </c:pt>
                <c:pt idx="15">
                  <c:v>0.51851851851851849</c:v>
                </c:pt>
                <c:pt idx="16">
                  <c:v>0.48979591836734693</c:v>
                </c:pt>
                <c:pt idx="17">
                  <c:v>0.48309178743961356</c:v>
                </c:pt>
                <c:pt idx="18">
                  <c:v>0.47511312217194568</c:v>
                </c:pt>
                <c:pt idx="19">
                  <c:v>0.33333333333333331</c:v>
                </c:pt>
                <c:pt idx="20">
                  <c:v>0.30690537084398978</c:v>
                </c:pt>
                <c:pt idx="21">
                  <c:v>0.17973856209150327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B-4D06-A8D2-967DE7EA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663168"/>
        <c:axId val="-258658816"/>
      </c:scatterChart>
      <c:valAx>
        <c:axId val="-2586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58816"/>
        <c:crosses val="autoZero"/>
        <c:crossBetween val="midCat"/>
      </c:valAx>
      <c:valAx>
        <c:axId val="-25865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Improvement-voltage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586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dSTN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x:rich>
      </cx:tx>
    </cx:title>
    <cx:plotArea>
      <cx:plotAreaRegion>
        <cx:series layoutId="boxWhisker" uniqueId="{F03EAD78-C2FE-442C-9C1F-0BDC1E374552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09F7-4470-A543-F43437F92245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vSTN activation [%]</a:t>
                </a:r>
              </a:p>
            </cx:rich>
          </cx:tx>
        </cx:title>
        <cx:majorTickMarks type="out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vRSTN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vRSTN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aSTN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pSTN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_xlchart.v1.58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  <cx:data id="1">
      <cx:numDim type="val">
        <cx:f>_xlchart.v1.57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  <cx:data id="1">
      <cx:numDim type="val">
        <cx:f>_xlchart.v1.62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_xlchart.v1.68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pRSTN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Avg mSTN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_xlchart.v1.78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  <cx:data id="1">
      <cx:numDim type="val">
        <cx:f>_xlchart.v1.85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_xlchart.v1.88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mLSTN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mRSTN activation</a:t>
            </a:r>
          </a:p>
        </cx:rich>
      </cx:tx>
    </cx:title>
    <cx:plotArea>
      <cx:plotAreaRegion>
        <cx:series layoutId="boxWhisker" uniqueId="{E7D463B0-768B-43B8-ADB5-3EA3EF75591F}">
          <cx:tx>
            <cx:txData>
              <cx:v>Top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738-449D-BBE1-253424A64EA0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LSTN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LSTN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RSTN activation</a:t>
            </a:r>
          </a:p>
        </cx:rich>
      </cx:tx>
    </cx:title>
    <cx:plotArea>
      <cx:plotAreaRegion>
        <cx:series layoutId="boxWhisker" uniqueId="{00000000-D975-4925-9C68-9CC2B97BAE31}">
          <cx:tx>
            <cx:txData>
              <cx:v>Top</cx:v>
            </cx:txData>
          </cx:tx>
          <cx:dataId val="0"/>
          <cx:layoutPr>
            <cx:statistics quartileMethod="exclusive"/>
          </cx:layoutPr>
        </cx:series>
        <cx:series layoutId="boxWhisker" uniqueId="{00000001-D975-4925-9C68-9CC2B97BAE31}">
          <cx:tx>
            <cx:txData>
              <cx:v>Bottom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Responders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RSTN activation [%]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microsoft.com/office/2014/relationships/chartEx" Target="../charts/chartEx26.xml"/><Relationship Id="rId7" Type="http://schemas.microsoft.com/office/2014/relationships/chartEx" Target="../charts/chartEx28.xml"/><Relationship Id="rId12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microsoft.com/office/2014/relationships/chartEx" Target="../charts/chartEx25.xml"/><Relationship Id="rId6" Type="http://schemas.openxmlformats.org/officeDocument/2006/relationships/chart" Target="../charts/chart27.xml"/><Relationship Id="rId11" Type="http://schemas.microsoft.com/office/2014/relationships/chartEx" Target="../charts/chartEx30.xml"/><Relationship Id="rId5" Type="http://schemas.microsoft.com/office/2014/relationships/chartEx" Target="../charts/chartEx27.xml"/><Relationship Id="rId10" Type="http://schemas.openxmlformats.org/officeDocument/2006/relationships/chart" Target="../charts/chart29.xml"/><Relationship Id="rId4" Type="http://schemas.openxmlformats.org/officeDocument/2006/relationships/chart" Target="../charts/chart26.xml"/><Relationship Id="rId9" Type="http://schemas.microsoft.com/office/2014/relationships/chartEx" Target="../charts/chartEx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microsoft.com/office/2014/relationships/chartEx" Target="../charts/chartEx32.xml"/><Relationship Id="rId1" Type="http://schemas.microsoft.com/office/2014/relationships/chartEx" Target="../charts/chartEx31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34.xml"/><Relationship Id="rId2" Type="http://schemas.openxmlformats.org/officeDocument/2006/relationships/chart" Target="../charts/chart33.xml"/><Relationship Id="rId1" Type="http://schemas.microsoft.com/office/2014/relationships/chartEx" Target="../charts/chartEx33.xml"/><Relationship Id="rId4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14/relationships/chartEx" Target="../charts/chartEx36.xml"/><Relationship Id="rId2" Type="http://schemas.openxmlformats.org/officeDocument/2006/relationships/chart" Target="../charts/chart35.xml"/><Relationship Id="rId1" Type="http://schemas.microsoft.com/office/2014/relationships/chartEx" Target="../charts/chartEx35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microsoft.com/office/2014/relationships/chartEx" Target="../charts/chartEx38.xml"/><Relationship Id="rId7" Type="http://schemas.microsoft.com/office/2014/relationships/chartEx" Target="../charts/chartEx40.xml"/><Relationship Id="rId12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microsoft.com/office/2014/relationships/chartEx" Target="../charts/chartEx37.xml"/><Relationship Id="rId6" Type="http://schemas.openxmlformats.org/officeDocument/2006/relationships/chart" Target="../charts/chart39.xml"/><Relationship Id="rId11" Type="http://schemas.microsoft.com/office/2014/relationships/chartEx" Target="../charts/chartEx42.xml"/><Relationship Id="rId5" Type="http://schemas.microsoft.com/office/2014/relationships/chartEx" Target="../charts/chartEx39.xml"/><Relationship Id="rId10" Type="http://schemas.openxmlformats.org/officeDocument/2006/relationships/chart" Target="../charts/chart41.xml"/><Relationship Id="rId4" Type="http://schemas.openxmlformats.org/officeDocument/2006/relationships/chart" Target="../charts/chart38.xml"/><Relationship Id="rId9" Type="http://schemas.microsoft.com/office/2014/relationships/chartEx" Target="../charts/chartEx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microsoft.com/office/2014/relationships/chartEx" Target="../charts/chartEx44.xml"/><Relationship Id="rId1" Type="http://schemas.microsoft.com/office/2014/relationships/chartEx" Target="../charts/chartEx43.xml"/><Relationship Id="rId4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microsoft.com/office/2014/relationships/chartEx" Target="../charts/chartEx46.xml"/><Relationship Id="rId2" Type="http://schemas.openxmlformats.org/officeDocument/2006/relationships/chart" Target="../charts/chart45.xml"/><Relationship Id="rId1" Type="http://schemas.microsoft.com/office/2014/relationships/chartEx" Target="../charts/chartEx45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4.xml"/><Relationship Id="rId5" Type="http://schemas.microsoft.com/office/2014/relationships/chartEx" Target="../charts/chartEx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5.xml"/><Relationship Id="rId1" Type="http://schemas.microsoft.com/office/2014/relationships/chartEx" Target="../charts/chartEx5.xml"/><Relationship Id="rId6" Type="http://schemas.openxmlformats.org/officeDocument/2006/relationships/chart" Target="../charts/chart7.xml"/><Relationship Id="rId5" Type="http://schemas.microsoft.com/office/2014/relationships/chartEx" Target="../charts/chartEx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8.xml"/><Relationship Id="rId1" Type="http://schemas.microsoft.com/office/2014/relationships/chartEx" Target="../charts/chartEx8.xml"/><Relationship Id="rId6" Type="http://schemas.openxmlformats.org/officeDocument/2006/relationships/chart" Target="../charts/chart10.xml"/><Relationship Id="rId5" Type="http://schemas.microsoft.com/office/2014/relationships/chartEx" Target="../charts/chartEx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microsoft.com/office/2014/relationships/chartEx" Target="../charts/chartEx14.xml"/><Relationship Id="rId7" Type="http://schemas.microsoft.com/office/2014/relationships/chartEx" Target="../charts/chartEx16.xml"/><Relationship Id="rId12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microsoft.com/office/2014/relationships/chartEx" Target="../charts/chartEx13.xml"/><Relationship Id="rId6" Type="http://schemas.openxmlformats.org/officeDocument/2006/relationships/chart" Target="../charts/chart15.xml"/><Relationship Id="rId11" Type="http://schemas.microsoft.com/office/2014/relationships/chartEx" Target="../charts/chartEx18.xml"/><Relationship Id="rId5" Type="http://schemas.microsoft.com/office/2014/relationships/chartEx" Target="../charts/chartEx15.xml"/><Relationship Id="rId10" Type="http://schemas.openxmlformats.org/officeDocument/2006/relationships/chart" Target="../charts/chart17.xml"/><Relationship Id="rId4" Type="http://schemas.openxmlformats.org/officeDocument/2006/relationships/chart" Target="../charts/chart14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microsoft.com/office/2014/relationships/chartEx" Target="../charts/chartEx20.xml"/><Relationship Id="rId1" Type="http://schemas.microsoft.com/office/2014/relationships/chartEx" Target="../charts/chartEx19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microsoft.com/office/2014/relationships/chartEx" Target="../charts/chartEx22.xml"/><Relationship Id="rId1" Type="http://schemas.microsoft.com/office/2014/relationships/chartEx" Target="../charts/chartEx21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24.xml"/><Relationship Id="rId2" Type="http://schemas.openxmlformats.org/officeDocument/2006/relationships/chart" Target="../charts/chart23.xml"/><Relationship Id="rId1" Type="http://schemas.microsoft.com/office/2014/relationships/chartEx" Target="../charts/chartEx23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609600</xdr:colOff>
      <xdr:row>48</xdr:row>
      <xdr:rowOff>101600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609600</xdr:colOff>
      <xdr:row>48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28</xdr:row>
      <xdr:rowOff>0</xdr:rowOff>
    </xdr:from>
    <xdr:to>
      <xdr:col>43</xdr:col>
      <xdr:colOff>609600</xdr:colOff>
      <xdr:row>48</xdr:row>
      <xdr:rowOff>101600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28</xdr:row>
      <xdr:rowOff>0</xdr:rowOff>
    </xdr:from>
    <xdr:to>
      <xdr:col>53</xdr:col>
      <xdr:colOff>609600</xdr:colOff>
      <xdr:row>48</xdr:row>
      <xdr:rowOff>101600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53</xdr:row>
      <xdr:rowOff>0</xdr:rowOff>
    </xdr:from>
    <xdr:to>
      <xdr:col>43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2" name="Chart 1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10" name="Rectangle 9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80</xdr:row>
      <xdr:rowOff>0</xdr:rowOff>
    </xdr:from>
    <xdr:to>
      <xdr:col>43</xdr:col>
      <xdr:colOff>609600</xdr:colOff>
      <xdr:row>100</xdr:row>
      <xdr:rowOff>114300</xdr:rowOff>
    </xdr:to>
    <xdr:graphicFrame macro="">
      <xdr:nvGraphicFramePr>
        <xdr:cNvPr id="13" name="Chart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53</xdr:row>
      <xdr:rowOff>0</xdr:rowOff>
    </xdr:from>
    <xdr:to>
      <xdr:col>53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4" name="Chart 1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11" name="Rectangle 10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53</xdr:col>
      <xdr:colOff>609600</xdr:colOff>
      <xdr:row>100</xdr:row>
      <xdr:rowOff>114300</xdr:rowOff>
    </xdr:to>
    <xdr:graphicFrame macro="">
      <xdr:nvGraphicFramePr>
        <xdr:cNvPr id="15" name="Chart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3</xdr:col>
      <xdr:colOff>1003300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609600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0</xdr:rowOff>
    </xdr:from>
    <xdr:to>
      <xdr:col>3</xdr:col>
      <xdr:colOff>1003300</xdr:colOff>
      <xdr:row>72</xdr:row>
      <xdr:rowOff>101600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12</xdr:col>
      <xdr:colOff>609600</xdr:colOff>
      <xdr:row>72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1003300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1003300</xdr:colOff>
      <xdr:row>71</xdr:row>
      <xdr:rowOff>101600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12</xdr:col>
      <xdr:colOff>609600</xdr:colOff>
      <xdr:row>44</xdr:row>
      <xdr:rowOff>114300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51</xdr:row>
      <xdr:rowOff>0</xdr:rowOff>
    </xdr:from>
    <xdr:to>
      <xdr:col>12</xdr:col>
      <xdr:colOff>609600</xdr:colOff>
      <xdr:row>71</xdr:row>
      <xdr:rowOff>114300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1308100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1308100</xdr:colOff>
      <xdr:row>71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1143000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51</xdr:row>
      <xdr:rowOff>0</xdr:rowOff>
    </xdr:from>
    <xdr:to>
      <xdr:col>7</xdr:col>
      <xdr:colOff>1143000</xdr:colOff>
      <xdr:row>71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609600</xdr:colOff>
      <xdr:row>48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28</xdr:row>
      <xdr:rowOff>0</xdr:rowOff>
    </xdr:from>
    <xdr:to>
      <xdr:col>43</xdr:col>
      <xdr:colOff>609600</xdr:colOff>
      <xdr:row>48</xdr:row>
      <xdr:rowOff>101600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28</xdr:row>
      <xdr:rowOff>0</xdr:rowOff>
    </xdr:from>
    <xdr:to>
      <xdr:col>53</xdr:col>
      <xdr:colOff>609600</xdr:colOff>
      <xdr:row>48</xdr:row>
      <xdr:rowOff>101600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53</xdr:row>
      <xdr:rowOff>0</xdr:rowOff>
    </xdr:from>
    <xdr:to>
      <xdr:col>43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0" name="Chart 9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10" name="Rectangle 9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80</xdr:row>
      <xdr:rowOff>0</xdr:rowOff>
    </xdr:from>
    <xdr:to>
      <xdr:col>43</xdr:col>
      <xdr:colOff>609600</xdr:colOff>
      <xdr:row>100</xdr:row>
      <xdr:rowOff>114300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53</xdr:row>
      <xdr:rowOff>0</xdr:rowOff>
    </xdr:from>
    <xdr:to>
      <xdr:col>53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2" name="Chart 1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12" name="Rectangle 1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53</xdr:col>
      <xdr:colOff>609600</xdr:colOff>
      <xdr:row>100</xdr:row>
      <xdr:rowOff>114300</xdr:rowOff>
    </xdr:to>
    <xdr:graphicFrame macro="">
      <xdr:nvGraphicFramePr>
        <xdr:cNvPr id="13" name="Chart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3</xdr:col>
      <xdr:colOff>1003300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609600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0</xdr:rowOff>
    </xdr:from>
    <xdr:to>
      <xdr:col>3</xdr:col>
      <xdr:colOff>1003300</xdr:colOff>
      <xdr:row>72</xdr:row>
      <xdr:rowOff>101600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12</xdr:col>
      <xdr:colOff>609600</xdr:colOff>
      <xdr:row>72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1003300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1003300</xdr:colOff>
      <xdr:row>71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12</xdr:col>
      <xdr:colOff>609600</xdr:colOff>
      <xdr:row>44</xdr:row>
      <xdr:rowOff>114300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51</xdr:row>
      <xdr:rowOff>0</xdr:rowOff>
    </xdr:from>
    <xdr:to>
      <xdr:col>12</xdr:col>
      <xdr:colOff>609600</xdr:colOff>
      <xdr:row>71</xdr:row>
      <xdr:rowOff>114300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28</xdr:row>
      <xdr:rowOff>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28</xdr:row>
      <xdr:rowOff>0</xdr:rowOff>
    </xdr:from>
    <xdr:to>
      <xdr:col>31</xdr:col>
      <xdr:colOff>609600</xdr:colOff>
      <xdr:row>48</xdr:row>
      <xdr:rowOff>101600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0" name="Chart 9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80</xdr:row>
      <xdr:rowOff>0</xdr:rowOff>
    </xdr:from>
    <xdr:to>
      <xdr:col>31</xdr:col>
      <xdr:colOff>609600</xdr:colOff>
      <xdr:row>100</xdr:row>
      <xdr:rowOff>114300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25</xdr:row>
      <xdr:rowOff>0</xdr:rowOff>
    </xdr:from>
    <xdr:to>
      <xdr:col>27</xdr:col>
      <xdr:colOff>12700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52</xdr:row>
      <xdr:rowOff>0</xdr:rowOff>
    </xdr:from>
    <xdr:to>
      <xdr:col>27</xdr:col>
      <xdr:colOff>12700</xdr:colOff>
      <xdr:row>72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11</xdr:col>
      <xdr:colOff>952500</xdr:colOff>
      <xdr:row>45</xdr:row>
      <xdr:rowOff>88900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952500</xdr:colOff>
      <xdr:row>72</xdr:row>
      <xdr:rowOff>114300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17</xdr:col>
      <xdr:colOff>495300</xdr:colOff>
      <xdr:row>45</xdr:row>
      <xdr:rowOff>88900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52</xdr:row>
      <xdr:rowOff>0</xdr:rowOff>
    </xdr:from>
    <xdr:to>
      <xdr:col>17</xdr:col>
      <xdr:colOff>495300</xdr:colOff>
      <xdr:row>72</xdr:row>
      <xdr:rowOff>114300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0</xdr:rowOff>
    </xdr:from>
    <xdr:to>
      <xdr:col>27</xdr:col>
      <xdr:colOff>12700</xdr:colOff>
      <xdr:row>44</xdr:row>
      <xdr:rowOff>88900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51</xdr:row>
      <xdr:rowOff>0</xdr:rowOff>
    </xdr:from>
    <xdr:to>
      <xdr:col>27</xdr:col>
      <xdr:colOff>12700</xdr:colOff>
      <xdr:row>71</xdr:row>
      <xdr:rowOff>101600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11</xdr:col>
      <xdr:colOff>952500</xdr:colOff>
      <xdr:row>44</xdr:row>
      <xdr:rowOff>88900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51</xdr:row>
      <xdr:rowOff>0</xdr:rowOff>
    </xdr:from>
    <xdr:to>
      <xdr:col>11</xdr:col>
      <xdr:colOff>952500</xdr:colOff>
      <xdr:row>71</xdr:row>
      <xdr:rowOff>114300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495300</xdr:colOff>
      <xdr:row>44</xdr:row>
      <xdr:rowOff>88900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51</xdr:row>
      <xdr:rowOff>0</xdr:rowOff>
    </xdr:from>
    <xdr:to>
      <xdr:col>17</xdr:col>
      <xdr:colOff>495300</xdr:colOff>
      <xdr:row>71</xdr:row>
      <xdr:rowOff>114300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1257300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5" name="Chart 14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24</xdr:row>
      <xdr:rowOff>0</xdr:rowOff>
    </xdr:from>
    <xdr:to>
      <xdr:col>7</xdr:col>
      <xdr:colOff>1028700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8" name="Chart 17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1257300</xdr:colOff>
      <xdr:row>71</xdr:row>
      <xdr:rowOff>101600</xdr:rowOff>
    </xdr:to>
    <xdr:graphicFrame macro="">
      <xdr:nvGraphicFramePr>
        <xdr:cNvPr id="20" name="Chart 1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7</xdr:col>
      <xdr:colOff>1028700</xdr:colOff>
      <xdr:row>71</xdr:row>
      <xdr:rowOff>101600</xdr:rowOff>
    </xdr:to>
    <xdr:graphicFrame macro="">
      <xdr:nvGraphicFramePr>
        <xdr:cNvPr id="21" name="Chart 2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609600</xdr:colOff>
      <xdr:row>48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28</xdr:row>
      <xdr:rowOff>0</xdr:rowOff>
    </xdr:from>
    <xdr:to>
      <xdr:col>43</xdr:col>
      <xdr:colOff>609600</xdr:colOff>
      <xdr:row>48</xdr:row>
      <xdr:rowOff>101600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53</xdr:col>
      <xdr:colOff>609600</xdr:colOff>
      <xdr:row>21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28</xdr:row>
      <xdr:rowOff>0</xdr:rowOff>
    </xdr:from>
    <xdr:to>
      <xdr:col>53</xdr:col>
      <xdr:colOff>609600</xdr:colOff>
      <xdr:row>48</xdr:row>
      <xdr:rowOff>101600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53</xdr:row>
      <xdr:rowOff>0</xdr:rowOff>
    </xdr:from>
    <xdr:to>
      <xdr:col>43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0" name="Chart 9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10" name="Rectangle 9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80</xdr:row>
      <xdr:rowOff>0</xdr:rowOff>
    </xdr:from>
    <xdr:to>
      <xdr:col>43</xdr:col>
      <xdr:colOff>609600</xdr:colOff>
      <xdr:row>100</xdr:row>
      <xdr:rowOff>114300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53</xdr:row>
      <xdr:rowOff>0</xdr:rowOff>
    </xdr:from>
    <xdr:to>
      <xdr:col>53</xdr:col>
      <xdr:colOff>609600</xdr:colOff>
      <xdr:row>73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2" name="Chart 1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12" name="Rectangle 1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53</xdr:col>
      <xdr:colOff>609600</xdr:colOff>
      <xdr:row>100</xdr:row>
      <xdr:rowOff>114300</xdr:rowOff>
    </xdr:to>
    <xdr:graphicFrame macro="">
      <xdr:nvGraphicFramePr>
        <xdr:cNvPr id="13" name="Chart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3</xdr:col>
      <xdr:colOff>1003300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609600</xdr:colOff>
      <xdr:row>45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0</xdr:rowOff>
    </xdr:from>
    <xdr:to>
      <xdr:col>3</xdr:col>
      <xdr:colOff>1003300</xdr:colOff>
      <xdr:row>72</xdr:row>
      <xdr:rowOff>101600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12</xdr:col>
      <xdr:colOff>609600</xdr:colOff>
      <xdr:row>72</xdr:row>
      <xdr:rowOff>101600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1003300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24</xdr:row>
      <xdr:rowOff>0</xdr:rowOff>
    </xdr:from>
    <xdr:to>
      <xdr:col>12</xdr:col>
      <xdr:colOff>609600</xdr:colOff>
      <xdr:row>44</xdr:row>
      <xdr:rowOff>114300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Chart 8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1003300</xdr:colOff>
      <xdr:row>71</xdr:row>
      <xdr:rowOff>101600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12</xdr:col>
      <xdr:colOff>609600</xdr:colOff>
      <xdr:row>71</xdr:row>
      <xdr:rowOff>101600</xdr:rowOff>
    </xdr:to>
    <xdr:graphicFrame macro="">
      <xdr:nvGraphicFramePr>
        <xdr:cNvPr id="13" name="Chart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3</xdr:col>
      <xdr:colOff>1270000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1270000</xdr:colOff>
      <xdr:row>71</xdr:row>
      <xdr:rowOff>101600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1066800</xdr:colOff>
      <xdr:row>44</xdr:row>
      <xdr:rowOff>101600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/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51</xdr:row>
      <xdr:rowOff>0</xdr:rowOff>
    </xdr:from>
    <xdr:to>
      <xdr:col>7</xdr:col>
      <xdr:colOff>1066800</xdr:colOff>
      <xdr:row>71</xdr:row>
      <xdr:rowOff>101600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4.25" x14ac:dyDescent="0.2"/>
  <cols>
    <col min="2" max="2" width="45" bestFit="1" customWidth="1"/>
    <col min="3" max="3" width="20.5" bestFit="1" customWidth="1"/>
    <col min="4" max="4" width="20.625" bestFit="1" customWidth="1"/>
    <col min="5" max="5" width="21.625" bestFit="1" customWidth="1"/>
  </cols>
  <sheetData>
    <row r="1" spans="1:5" ht="15" x14ac:dyDescent="0.25">
      <c r="A1" s="1" t="s">
        <v>0</v>
      </c>
      <c r="B1" s="1" t="s">
        <v>20</v>
      </c>
      <c r="C1" s="1" t="s">
        <v>28</v>
      </c>
      <c r="D1" s="1" t="s">
        <v>29</v>
      </c>
      <c r="E1" s="1" t="s">
        <v>30</v>
      </c>
    </row>
    <row r="2" spans="1:5" x14ac:dyDescent="0.2">
      <c r="A2" t="s">
        <v>3</v>
      </c>
      <c r="B2" s="2">
        <v>-90</v>
      </c>
      <c r="C2" s="2">
        <v>35.927367055771704</v>
      </c>
      <c r="D2" s="2">
        <v>14.705882352941066</v>
      </c>
      <c r="E2" s="2">
        <f t="shared" ref="E2:E23" si="0">AVERAGE(C2:D2)</f>
        <v>25.316624704356386</v>
      </c>
    </row>
    <row r="3" spans="1:5" x14ac:dyDescent="0.2">
      <c r="A3" t="s">
        <v>18</v>
      </c>
      <c r="B3" s="2">
        <v>-84</v>
      </c>
      <c r="C3" s="2">
        <v>45.911949685534438</v>
      </c>
      <c r="D3" s="2">
        <v>6.7321178120617038</v>
      </c>
      <c r="E3" s="2">
        <f t="shared" si="0"/>
        <v>26.32203374879807</v>
      </c>
    </row>
    <row r="4" spans="1:5" x14ac:dyDescent="0.2">
      <c r="A4" t="s">
        <v>14</v>
      </c>
      <c r="B4" s="2">
        <v>-76.31578947368422</v>
      </c>
      <c r="C4" s="2">
        <v>11.744966442953025</v>
      </c>
      <c r="D4" s="2">
        <v>18.656716417910488</v>
      </c>
      <c r="E4" s="2">
        <f t="shared" si="0"/>
        <v>15.200841430431757</v>
      </c>
    </row>
    <row r="5" spans="1:5" x14ac:dyDescent="0.2">
      <c r="A5" t="s">
        <v>26</v>
      </c>
      <c r="B5" s="2">
        <v>-63.333333333333329</v>
      </c>
      <c r="C5" s="2">
        <v>0</v>
      </c>
      <c r="D5" s="2">
        <v>0</v>
      </c>
      <c r="E5" s="2">
        <f t="shared" si="0"/>
        <v>0</v>
      </c>
    </row>
    <row r="6" spans="1:5" x14ac:dyDescent="0.2">
      <c r="A6" t="s">
        <v>19</v>
      </c>
      <c r="B6" s="2">
        <v>-61.728395061728392</v>
      </c>
      <c r="C6" s="2">
        <v>29.183955739972401</v>
      </c>
      <c r="D6" s="2">
        <v>25.38787023977434</v>
      </c>
      <c r="E6" s="2">
        <f t="shared" si="0"/>
        <v>27.285912989873371</v>
      </c>
    </row>
    <row r="7" spans="1:5" x14ac:dyDescent="0.2">
      <c r="A7" t="s">
        <v>16</v>
      </c>
      <c r="B7" s="2">
        <v>-54.166666666666664</v>
      </c>
      <c r="C7" s="2">
        <v>19.300106044538683</v>
      </c>
      <c r="D7" s="2">
        <v>15.900131406044618</v>
      </c>
      <c r="E7" s="2">
        <f t="shared" si="0"/>
        <v>17.600118725291651</v>
      </c>
    </row>
    <row r="8" spans="1:5" x14ac:dyDescent="0.2">
      <c r="A8" t="s">
        <v>25</v>
      </c>
      <c r="B8" s="2">
        <v>-51.219512195121951</v>
      </c>
      <c r="C8" s="2">
        <v>0</v>
      </c>
      <c r="D8" s="2">
        <v>0</v>
      </c>
      <c r="E8" s="2">
        <f t="shared" si="0"/>
        <v>0</v>
      </c>
    </row>
    <row r="9" spans="1:5" x14ac:dyDescent="0.2">
      <c r="A9" t="s">
        <v>6</v>
      </c>
      <c r="B9" s="2">
        <v>-46.875</v>
      </c>
      <c r="C9" s="2">
        <v>19.21768707482989</v>
      </c>
      <c r="D9" s="2">
        <v>27.012522361359594</v>
      </c>
      <c r="E9" s="2">
        <f t="shared" si="0"/>
        <v>23.115104718094742</v>
      </c>
    </row>
    <row r="10" spans="1:5" x14ac:dyDescent="0.2">
      <c r="A10" t="s">
        <v>8</v>
      </c>
      <c r="B10" s="2">
        <v>-44.117647058823529</v>
      </c>
      <c r="C10" s="2">
        <v>25.965996908809913</v>
      </c>
      <c r="D10" s="2">
        <v>0</v>
      </c>
      <c r="E10" s="2">
        <f t="shared" si="0"/>
        <v>12.982998454404957</v>
      </c>
    </row>
    <row r="11" spans="1:5" x14ac:dyDescent="0.2">
      <c r="A11" t="s">
        <v>15</v>
      </c>
      <c r="B11" s="2">
        <v>-41.304347826086953</v>
      </c>
      <c r="C11" s="2">
        <v>28.637059724349069</v>
      </c>
      <c r="D11" s="7" t="s">
        <v>31</v>
      </c>
      <c r="E11" s="2">
        <f t="shared" si="0"/>
        <v>28.637059724349069</v>
      </c>
    </row>
    <row r="12" spans="1:5" x14ac:dyDescent="0.2">
      <c r="A12" s="10" t="s">
        <v>2</v>
      </c>
      <c r="B12" s="11">
        <v>-35</v>
      </c>
      <c r="C12" s="11">
        <v>5.4687499999999796</v>
      </c>
      <c r="D12" s="11">
        <v>1.645338208409499</v>
      </c>
      <c r="E12" s="11">
        <f t="shared" si="0"/>
        <v>3.5570441042047394</v>
      </c>
    </row>
    <row r="13" spans="1:5" x14ac:dyDescent="0.2">
      <c r="A13" s="12" t="s">
        <v>13</v>
      </c>
      <c r="B13" s="13">
        <v>-34.375</v>
      </c>
      <c r="C13" s="13">
        <v>0</v>
      </c>
      <c r="D13" s="13">
        <v>46.292585170340608</v>
      </c>
      <c r="E13" s="13">
        <f t="shared" si="0"/>
        <v>23.146292585170304</v>
      </c>
    </row>
    <row r="14" spans="1:5" x14ac:dyDescent="0.2">
      <c r="A14" s="10" t="s">
        <v>7</v>
      </c>
      <c r="B14" s="11">
        <v>-33.333333333333329</v>
      </c>
      <c r="C14" s="11">
        <v>27.915869980879538</v>
      </c>
      <c r="D14" s="11">
        <v>26.615969581749017</v>
      </c>
      <c r="E14" s="11">
        <f t="shared" si="0"/>
        <v>27.265919781314278</v>
      </c>
    </row>
    <row r="15" spans="1:5" x14ac:dyDescent="0.2">
      <c r="A15" t="s">
        <v>1</v>
      </c>
      <c r="B15" s="2">
        <v>-31.818181818181817</v>
      </c>
      <c r="C15" s="2">
        <v>26.374501992031824</v>
      </c>
      <c r="D15" s="2">
        <v>11.254396248534599</v>
      </c>
      <c r="E15" s="2">
        <f t="shared" si="0"/>
        <v>18.814449120283211</v>
      </c>
    </row>
    <row r="16" spans="1:5" x14ac:dyDescent="0.2">
      <c r="A16" t="s">
        <v>4</v>
      </c>
      <c r="B16" s="2">
        <v>-30</v>
      </c>
      <c r="C16" s="2">
        <v>42.736486486486385</v>
      </c>
      <c r="D16" s="7" t="s">
        <v>31</v>
      </c>
      <c r="E16" s="2">
        <f t="shared" si="0"/>
        <v>42.736486486486385</v>
      </c>
    </row>
    <row r="17" spans="1:9" x14ac:dyDescent="0.2">
      <c r="A17" t="s">
        <v>17</v>
      </c>
      <c r="B17" s="2">
        <v>-28.07017543859649</v>
      </c>
      <c r="C17" s="2">
        <v>31.546391752577357</v>
      </c>
      <c r="D17" s="2">
        <v>15.403422982885068</v>
      </c>
      <c r="E17" s="2">
        <f t="shared" si="0"/>
        <v>23.474907367731213</v>
      </c>
    </row>
    <row r="18" spans="1:9" x14ac:dyDescent="0.2">
      <c r="A18" t="s">
        <v>11</v>
      </c>
      <c r="B18" s="2">
        <v>-27.27272727272727</v>
      </c>
      <c r="C18" s="2">
        <v>16.316440049443699</v>
      </c>
      <c r="D18" s="2">
        <v>22.797356828193887</v>
      </c>
      <c r="E18" s="2">
        <f t="shared" si="0"/>
        <v>19.556898438818791</v>
      </c>
    </row>
    <row r="19" spans="1:9" x14ac:dyDescent="0.2">
      <c r="A19" t="s">
        <v>10</v>
      </c>
      <c r="B19" s="2">
        <v>-22.413793103448278</v>
      </c>
      <c r="C19" s="2">
        <v>17.520415738678473</v>
      </c>
      <c r="D19" s="2">
        <v>8.8697017268445766</v>
      </c>
      <c r="E19" s="2">
        <f t="shared" si="0"/>
        <v>13.195058732761524</v>
      </c>
    </row>
    <row r="20" spans="1:9" x14ac:dyDescent="0.2">
      <c r="A20" t="s">
        <v>27</v>
      </c>
      <c r="B20" s="2">
        <v>-21.153846153846153</v>
      </c>
      <c r="C20" s="2">
        <v>0</v>
      </c>
      <c r="D20" s="2">
        <v>0</v>
      </c>
      <c r="E20" s="2">
        <f t="shared" si="0"/>
        <v>0</v>
      </c>
    </row>
    <row r="21" spans="1:9" x14ac:dyDescent="0.2">
      <c r="A21" t="s">
        <v>9</v>
      </c>
      <c r="B21" s="2">
        <v>-8.6206896551724146</v>
      </c>
      <c r="C21" s="2">
        <v>11.39240506329114</v>
      </c>
      <c r="D21" s="2">
        <v>49.88558352402741</v>
      </c>
      <c r="E21" s="2">
        <f t="shared" si="0"/>
        <v>30.638994293659273</v>
      </c>
    </row>
    <row r="22" spans="1:9" x14ac:dyDescent="0.2">
      <c r="A22" t="s">
        <v>12</v>
      </c>
      <c r="B22" s="2">
        <v>0</v>
      </c>
      <c r="C22" s="2">
        <v>64.417989417989446</v>
      </c>
      <c r="D22" s="2">
        <v>0</v>
      </c>
      <c r="E22" s="2">
        <f t="shared" si="0"/>
        <v>32.208994708994723</v>
      </c>
    </row>
    <row r="23" spans="1:9" ht="15" x14ac:dyDescent="0.25">
      <c r="A23" t="s">
        <v>5</v>
      </c>
      <c r="B23" s="2">
        <v>38.70967741935484</v>
      </c>
      <c r="C23" s="2">
        <v>31.448763250883399</v>
      </c>
      <c r="D23" s="2">
        <v>16.803278688524589</v>
      </c>
      <c r="E23" s="2">
        <f t="shared" si="0"/>
        <v>24.126020969703994</v>
      </c>
      <c r="G23" s="1" t="s">
        <v>21</v>
      </c>
      <c r="H23" s="4">
        <f>AVERAGE(E2:E12)</f>
        <v>16.365248963618612</v>
      </c>
      <c r="I23" s="5">
        <f>AVERAGE(E13:E23)</f>
        <v>23.196729316811247</v>
      </c>
    </row>
    <row r="24" spans="1:9" ht="15" x14ac:dyDescent="0.25">
      <c r="G24" s="1" t="s">
        <v>22</v>
      </c>
      <c r="H24" s="4">
        <f>_xlfn.STDEV.S(E2:E12)</f>
        <v>10.994074365219948</v>
      </c>
      <c r="I24" s="5">
        <f>_xlfn.STDEV.S(E13:E23)</f>
        <v>10.984018302286335</v>
      </c>
    </row>
    <row r="26" spans="1:9" ht="15" x14ac:dyDescent="0.25">
      <c r="G26" s="1" t="s">
        <v>23</v>
      </c>
    </row>
    <row r="27" spans="1:9" x14ac:dyDescent="0.2">
      <c r="G27" s="6" t="s">
        <v>24</v>
      </c>
      <c r="H27" s="14">
        <v>0.2114</v>
      </c>
    </row>
    <row r="28" spans="1:9" x14ac:dyDescent="0.2">
      <c r="E28" s="2"/>
    </row>
    <row r="29" spans="1:9" x14ac:dyDescent="0.2">
      <c r="E29" s="2"/>
    </row>
    <row r="30" spans="1:9" x14ac:dyDescent="0.2">
      <c r="E30" s="2"/>
    </row>
    <row r="31" spans="1:9" x14ac:dyDescent="0.2">
      <c r="E31" s="2"/>
      <c r="F31" s="11"/>
    </row>
    <row r="32" spans="1:9" x14ac:dyDescent="0.2">
      <c r="E32" s="2"/>
      <c r="F32" s="11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11"/>
      <c r="F38" s="2"/>
    </row>
    <row r="39" spans="5:6" x14ac:dyDescent="0.2">
      <c r="F39" s="2"/>
    </row>
    <row r="40" spans="5:6" x14ac:dyDescent="0.2">
      <c r="F40" s="2"/>
    </row>
    <row r="41" spans="5:6" x14ac:dyDescent="0.2">
      <c r="F41" s="2"/>
    </row>
    <row r="50" spans="2:8" ht="15" x14ac:dyDescent="0.25">
      <c r="G50" s="1" t="s">
        <v>46</v>
      </c>
    </row>
    <row r="51" spans="2:8" x14ac:dyDescent="0.2">
      <c r="B51" s="6"/>
      <c r="G51" t="s">
        <v>47</v>
      </c>
      <c r="H51" s="3">
        <v>0.16089999999999999</v>
      </c>
    </row>
    <row r="52" spans="2:8" x14ac:dyDescent="0.2">
      <c r="G52" t="s">
        <v>24</v>
      </c>
      <c r="H52" s="14">
        <v>0.47449999999999998</v>
      </c>
    </row>
  </sheetData>
  <sortState ref="A2:E26">
    <sortCondition ref="B2:B26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4"/>
  <sheetViews>
    <sheetView topLeftCell="AA1" zoomScale="75" zoomScaleNormal="75" workbookViewId="0">
      <selection activeCell="AB2" sqref="AB2"/>
    </sheetView>
  </sheetViews>
  <sheetFormatPr defaultRowHeight="14.25" x14ac:dyDescent="0.2"/>
  <cols>
    <col min="3" max="3" width="17.125" bestFit="1" customWidth="1"/>
    <col min="4" max="5" width="18.625" bestFit="1" customWidth="1"/>
    <col min="29" max="29" width="22" bestFit="1" customWidth="1"/>
    <col min="30" max="30" width="21.75" bestFit="1" customWidth="1"/>
    <col min="31" max="31" width="11.25" bestFit="1" customWidth="1"/>
    <col min="32" max="32" width="21.25" bestFit="1" customWidth="1"/>
    <col min="33" max="33" width="18.5" bestFit="1" customWidth="1"/>
    <col min="34" max="34" width="18.625" bestFit="1" customWidth="1"/>
  </cols>
  <sheetData>
    <row r="1" spans="1:34" ht="15" x14ac:dyDescent="0.25">
      <c r="A1" s="1" t="s">
        <v>0</v>
      </c>
      <c r="B1" s="1" t="s">
        <v>103</v>
      </c>
      <c r="C1" s="1" t="s">
        <v>104</v>
      </c>
      <c r="D1" s="1" t="s">
        <v>110</v>
      </c>
      <c r="E1" s="1" t="s">
        <v>111</v>
      </c>
      <c r="AA1" s="1" t="s">
        <v>0</v>
      </c>
      <c r="AB1" s="1" t="s">
        <v>103</v>
      </c>
      <c r="AC1" s="1" t="s">
        <v>115</v>
      </c>
      <c r="AD1" s="1" t="s">
        <v>116</v>
      </c>
      <c r="AE1" s="1" t="s">
        <v>114</v>
      </c>
      <c r="AF1" s="1" t="s">
        <v>117</v>
      </c>
      <c r="AG1" s="1" t="s">
        <v>110</v>
      </c>
      <c r="AH1" s="1" t="s">
        <v>111</v>
      </c>
    </row>
    <row r="2" spans="1:34" x14ac:dyDescent="0.2">
      <c r="A2" t="s">
        <v>3</v>
      </c>
      <c r="B2" t="s">
        <v>107</v>
      </c>
      <c r="C2" s="2">
        <v>-100</v>
      </c>
      <c r="D2" s="2">
        <v>15.931372549019606</v>
      </c>
      <c r="E2" s="2">
        <v>53.994490358126626</v>
      </c>
      <c r="AA2" t="s">
        <v>3</v>
      </c>
      <c r="AB2" t="s">
        <v>107</v>
      </c>
      <c r="AC2">
        <v>6</v>
      </c>
      <c r="AD2">
        <v>0</v>
      </c>
      <c r="AE2" s="2">
        <v>2.2999999999999998</v>
      </c>
      <c r="AF2" s="3" t="e">
        <v>#DIV/0!</v>
      </c>
      <c r="AG2" s="2">
        <v>15.931372549019606</v>
      </c>
      <c r="AH2" s="2">
        <v>53.994490358126626</v>
      </c>
    </row>
    <row r="3" spans="1:34" x14ac:dyDescent="0.2">
      <c r="A3" t="s">
        <v>14</v>
      </c>
      <c r="B3" t="s">
        <v>106</v>
      </c>
      <c r="C3" s="2">
        <v>-96.875</v>
      </c>
      <c r="D3" s="2">
        <v>5.3475935828877041</v>
      </c>
      <c r="E3" s="2">
        <v>27.441860465116225</v>
      </c>
      <c r="AA3" t="s">
        <v>14</v>
      </c>
      <c r="AB3" t="s">
        <v>106</v>
      </c>
      <c r="AC3">
        <v>32</v>
      </c>
      <c r="AD3">
        <v>1</v>
      </c>
      <c r="AE3" s="2">
        <v>2.1</v>
      </c>
      <c r="AF3" s="3">
        <v>15.238095238095237</v>
      </c>
      <c r="AG3" s="2">
        <v>5.3475935828877041</v>
      </c>
      <c r="AH3" s="2">
        <v>27.441860465116225</v>
      </c>
    </row>
    <row r="4" spans="1:34" x14ac:dyDescent="0.2">
      <c r="A4" t="s">
        <v>18</v>
      </c>
      <c r="B4" t="s">
        <v>107</v>
      </c>
      <c r="C4" s="2">
        <v>-90</v>
      </c>
      <c r="D4" s="2">
        <v>21.285140562248994</v>
      </c>
      <c r="E4" s="2">
        <v>62.280701754385994</v>
      </c>
      <c r="AA4" t="s">
        <v>18</v>
      </c>
      <c r="AB4" t="s">
        <v>107</v>
      </c>
      <c r="AC4">
        <v>10</v>
      </c>
      <c r="AD4">
        <v>1</v>
      </c>
      <c r="AE4" s="2">
        <v>2.8</v>
      </c>
      <c r="AF4" s="3">
        <v>3.5714285714285716</v>
      </c>
      <c r="AG4" s="2">
        <v>21.285140562248994</v>
      </c>
      <c r="AH4" s="2">
        <v>62.280701754385994</v>
      </c>
    </row>
    <row r="5" spans="1:34" x14ac:dyDescent="0.2">
      <c r="A5" t="s">
        <v>16</v>
      </c>
      <c r="B5" t="s">
        <v>107</v>
      </c>
      <c r="C5" s="2">
        <v>-85.714285714285708</v>
      </c>
      <c r="D5" s="2">
        <v>4.2105263157894726</v>
      </c>
      <c r="E5" s="2">
        <v>31.196581196581214</v>
      </c>
      <c r="AA5" t="s">
        <v>25</v>
      </c>
      <c r="AB5" t="s">
        <v>107</v>
      </c>
      <c r="AC5">
        <v>11</v>
      </c>
      <c r="AD5">
        <v>2</v>
      </c>
      <c r="AE5" s="2">
        <v>2.2999999999999998</v>
      </c>
      <c r="AF5" s="3">
        <v>2.3913043478260874</v>
      </c>
      <c r="AG5" s="2">
        <v>0</v>
      </c>
      <c r="AH5" s="2">
        <v>0</v>
      </c>
    </row>
    <row r="6" spans="1:34" x14ac:dyDescent="0.2">
      <c r="A6" t="s">
        <v>25</v>
      </c>
      <c r="B6" t="s">
        <v>107</v>
      </c>
      <c r="C6" s="2">
        <v>-81.818181818181827</v>
      </c>
      <c r="D6" s="2">
        <v>0</v>
      </c>
      <c r="E6" s="2">
        <v>0</v>
      </c>
      <c r="AA6" t="s">
        <v>3</v>
      </c>
      <c r="AB6" t="s">
        <v>106</v>
      </c>
      <c r="AC6">
        <v>11</v>
      </c>
      <c r="AD6">
        <v>2</v>
      </c>
      <c r="AE6" s="2">
        <v>2.2999999999999998</v>
      </c>
      <c r="AF6" s="3">
        <v>2.3913043478260874</v>
      </c>
      <c r="AG6" s="2">
        <v>0</v>
      </c>
      <c r="AH6" s="2">
        <v>29.277566539924059</v>
      </c>
    </row>
    <row r="7" spans="1:34" x14ac:dyDescent="0.2">
      <c r="A7" t="s">
        <v>3</v>
      </c>
      <c r="B7" t="s">
        <v>106</v>
      </c>
      <c r="C7" s="2">
        <v>-81.818181818181827</v>
      </c>
      <c r="D7" s="2">
        <v>0</v>
      </c>
      <c r="E7" s="2">
        <v>29.277566539924059</v>
      </c>
      <c r="AA7" t="s">
        <v>26</v>
      </c>
      <c r="AB7" t="s">
        <v>106</v>
      </c>
      <c r="AC7">
        <v>5</v>
      </c>
      <c r="AD7">
        <v>1</v>
      </c>
      <c r="AE7" s="2">
        <v>2.1</v>
      </c>
      <c r="AF7" s="3">
        <v>2.3809523809523809</v>
      </c>
      <c r="AG7" s="2">
        <v>0</v>
      </c>
      <c r="AH7" s="2">
        <v>0</v>
      </c>
    </row>
    <row r="8" spans="1:34" x14ac:dyDescent="0.2">
      <c r="A8" t="s">
        <v>26</v>
      </c>
      <c r="B8" t="s">
        <v>106</v>
      </c>
      <c r="C8" s="2">
        <v>-80</v>
      </c>
      <c r="D8" s="2">
        <v>0</v>
      </c>
      <c r="E8" s="2">
        <v>0</v>
      </c>
      <c r="AA8" t="s">
        <v>16</v>
      </c>
      <c r="AB8" t="s">
        <v>107</v>
      </c>
      <c r="AC8">
        <v>7</v>
      </c>
      <c r="AD8">
        <v>1</v>
      </c>
      <c r="AE8" s="2">
        <v>4.2</v>
      </c>
      <c r="AF8" s="3">
        <v>1.6666666666666665</v>
      </c>
      <c r="AG8" s="2">
        <v>4.2105263157894726</v>
      </c>
      <c r="AH8" s="2">
        <v>31.196581196581214</v>
      </c>
    </row>
    <row r="9" spans="1:34" x14ac:dyDescent="0.2">
      <c r="A9" t="s">
        <v>26</v>
      </c>
      <c r="B9" t="s">
        <v>107</v>
      </c>
      <c r="C9" s="2">
        <v>-77.777777777777786</v>
      </c>
      <c r="D9" s="2">
        <v>0</v>
      </c>
      <c r="E9" s="2">
        <v>0</v>
      </c>
      <c r="AA9" t="s">
        <v>26</v>
      </c>
      <c r="AB9" t="s">
        <v>107</v>
      </c>
      <c r="AC9">
        <v>9</v>
      </c>
      <c r="AD9">
        <v>2</v>
      </c>
      <c r="AE9" s="2">
        <v>3</v>
      </c>
      <c r="AF9" s="3">
        <v>1.5</v>
      </c>
      <c r="AG9" s="2">
        <v>0</v>
      </c>
      <c r="AH9" s="2">
        <v>0</v>
      </c>
    </row>
    <row r="10" spans="1:34" x14ac:dyDescent="0.2">
      <c r="A10" t="s">
        <v>19</v>
      </c>
      <c r="B10" t="s">
        <v>107</v>
      </c>
      <c r="C10" s="2">
        <v>-74.074074074074076</v>
      </c>
      <c r="D10" s="2">
        <v>58.176100628930904</v>
      </c>
      <c r="E10" s="2">
        <v>2.9629629629629592</v>
      </c>
      <c r="AA10" t="s">
        <v>19</v>
      </c>
      <c r="AB10" t="s">
        <v>107</v>
      </c>
      <c r="AC10">
        <v>27</v>
      </c>
      <c r="AD10">
        <v>7</v>
      </c>
      <c r="AE10" s="2">
        <v>2.9</v>
      </c>
      <c r="AF10" s="3">
        <v>1.330049261083744</v>
      </c>
      <c r="AG10" s="2">
        <v>58.176100628930904</v>
      </c>
      <c r="AH10" s="2">
        <v>2.9629629629629592</v>
      </c>
    </row>
    <row r="11" spans="1:34" x14ac:dyDescent="0.2">
      <c r="A11" t="s">
        <v>18</v>
      </c>
      <c r="B11" t="s">
        <v>106</v>
      </c>
      <c r="C11" s="2">
        <v>-71.428571428571431</v>
      </c>
      <c r="D11" s="2">
        <v>0</v>
      </c>
      <c r="E11" s="2">
        <v>12.054794520547928</v>
      </c>
      <c r="AA11" t="s">
        <v>18</v>
      </c>
      <c r="AB11" t="s">
        <v>106</v>
      </c>
      <c r="AC11">
        <v>7</v>
      </c>
      <c r="AD11">
        <v>2</v>
      </c>
      <c r="AE11" s="2">
        <v>2.8</v>
      </c>
      <c r="AF11" s="3">
        <v>1.25</v>
      </c>
      <c r="AG11" s="2">
        <v>0</v>
      </c>
      <c r="AH11" s="2">
        <v>12.054794520547928</v>
      </c>
    </row>
    <row r="12" spans="1:34" x14ac:dyDescent="0.2">
      <c r="A12" t="s">
        <v>14</v>
      </c>
      <c r="B12" t="s">
        <v>107</v>
      </c>
      <c r="C12" s="2">
        <v>-70.588235294117652</v>
      </c>
      <c r="D12" s="2">
        <v>9.5679012345678931</v>
      </c>
      <c r="E12" s="2">
        <v>9.1911764705882621</v>
      </c>
      <c r="AA12" t="s">
        <v>14</v>
      </c>
      <c r="AB12" t="s">
        <v>107</v>
      </c>
      <c r="AC12">
        <v>34</v>
      </c>
      <c r="AD12">
        <v>10</v>
      </c>
      <c r="AE12" s="2">
        <v>2.8</v>
      </c>
      <c r="AF12" s="3">
        <v>1.2142857142857144</v>
      </c>
      <c r="AG12" s="2">
        <v>9.5679012345678931</v>
      </c>
      <c r="AH12" s="2">
        <v>9.1911764705882621</v>
      </c>
    </row>
    <row r="13" spans="1:34" x14ac:dyDescent="0.2">
      <c r="A13" t="s">
        <v>19</v>
      </c>
      <c r="B13" t="s">
        <v>106</v>
      </c>
      <c r="C13" s="2">
        <v>-67.741935483870961</v>
      </c>
      <c r="D13" s="2">
        <v>21.652421652421658</v>
      </c>
      <c r="E13" s="2">
        <v>24.022346368715016</v>
      </c>
      <c r="AA13" t="s">
        <v>19</v>
      </c>
      <c r="AB13" t="s">
        <v>106</v>
      </c>
      <c r="AC13">
        <v>31</v>
      </c>
      <c r="AD13">
        <v>10</v>
      </c>
      <c r="AE13" s="2">
        <v>2.6</v>
      </c>
      <c r="AF13" s="3">
        <v>1.1923076923076923</v>
      </c>
      <c r="AG13" s="2">
        <v>21.652421652421658</v>
      </c>
      <c r="AH13" s="2">
        <v>24.022346368715016</v>
      </c>
    </row>
    <row r="14" spans="1:34" x14ac:dyDescent="0.2">
      <c r="A14" t="s">
        <v>15</v>
      </c>
      <c r="B14" t="s">
        <v>107</v>
      </c>
      <c r="C14" s="2">
        <v>-63.636363636363633</v>
      </c>
      <c r="D14" s="2">
        <v>0</v>
      </c>
      <c r="E14" s="2">
        <v>53.963414634146503</v>
      </c>
      <c r="AA14" t="s">
        <v>7</v>
      </c>
      <c r="AB14" t="s">
        <v>106</v>
      </c>
      <c r="AC14">
        <v>15</v>
      </c>
      <c r="AD14">
        <v>6</v>
      </c>
      <c r="AE14" s="2">
        <v>2.2000000000000002</v>
      </c>
      <c r="AF14" s="3">
        <v>1.1363636363636362</v>
      </c>
      <c r="AG14" s="2">
        <v>32.17054263565889</v>
      </c>
      <c r="AH14" s="2">
        <v>19.029850746268647</v>
      </c>
    </row>
    <row r="15" spans="1:34" x14ac:dyDescent="0.2">
      <c r="A15" t="s">
        <v>7</v>
      </c>
      <c r="B15" t="s">
        <v>106</v>
      </c>
      <c r="C15" s="2">
        <v>-60</v>
      </c>
      <c r="D15" s="2">
        <v>32.17054263565889</v>
      </c>
      <c r="E15" s="2">
        <v>19.029850746268647</v>
      </c>
      <c r="AA15" t="s">
        <v>15</v>
      </c>
      <c r="AB15" t="s">
        <v>107</v>
      </c>
      <c r="AC15">
        <v>22</v>
      </c>
      <c r="AD15">
        <v>8</v>
      </c>
      <c r="AE15" s="2">
        <v>2.8</v>
      </c>
      <c r="AF15" s="3">
        <v>0.98214285714285721</v>
      </c>
      <c r="AG15" s="2">
        <v>0</v>
      </c>
      <c r="AH15" s="2">
        <v>53.963414634146503</v>
      </c>
    </row>
    <row r="16" spans="1:34" x14ac:dyDescent="0.2">
      <c r="A16" t="s">
        <v>1</v>
      </c>
      <c r="B16" t="s">
        <v>107</v>
      </c>
      <c r="C16" s="2">
        <v>-58.82352941176471</v>
      </c>
      <c r="D16" s="2">
        <v>29.062499999999986</v>
      </c>
      <c r="E16" s="2">
        <v>19.34959349593499</v>
      </c>
      <c r="AA16" t="s">
        <v>13</v>
      </c>
      <c r="AB16" t="s">
        <v>107</v>
      </c>
      <c r="AC16">
        <v>9</v>
      </c>
      <c r="AD16">
        <v>7</v>
      </c>
      <c r="AE16" s="2">
        <v>1.5</v>
      </c>
      <c r="AF16" s="3">
        <v>0.85714285714285721</v>
      </c>
      <c r="AG16" s="2">
        <v>0</v>
      </c>
      <c r="AH16" s="2">
        <v>0</v>
      </c>
    </row>
    <row r="17" spans="1:48" x14ac:dyDescent="0.2">
      <c r="A17" t="s">
        <v>8</v>
      </c>
      <c r="B17" t="s">
        <v>107</v>
      </c>
      <c r="C17" s="2">
        <v>-53.333333333333336</v>
      </c>
      <c r="D17" s="2">
        <v>12.647058823529417</v>
      </c>
      <c r="E17" s="2">
        <v>37.459283387622108</v>
      </c>
      <c r="AA17" t="s">
        <v>1</v>
      </c>
      <c r="AB17" t="s">
        <v>106</v>
      </c>
      <c r="AC17">
        <v>15</v>
      </c>
      <c r="AD17">
        <v>12</v>
      </c>
      <c r="AE17" s="2">
        <v>1.5</v>
      </c>
      <c r="AF17" s="3">
        <v>0.83333333333333337</v>
      </c>
      <c r="AG17" s="2">
        <v>17.180616740088116</v>
      </c>
      <c r="AH17" s="2">
        <v>3.007518796992481</v>
      </c>
    </row>
    <row r="18" spans="1:48" x14ac:dyDescent="0.2">
      <c r="A18" t="s">
        <v>2</v>
      </c>
      <c r="B18" t="s">
        <v>107</v>
      </c>
      <c r="C18" s="2">
        <v>-50</v>
      </c>
      <c r="D18" s="2">
        <v>0</v>
      </c>
      <c r="E18" s="2">
        <v>10.796915167095122</v>
      </c>
      <c r="AA18" t="s">
        <v>1</v>
      </c>
      <c r="AB18" t="s">
        <v>107</v>
      </c>
      <c r="AC18">
        <v>17</v>
      </c>
      <c r="AD18">
        <v>7</v>
      </c>
      <c r="AE18" s="2">
        <v>3</v>
      </c>
      <c r="AF18" s="3">
        <v>0.80952380952380942</v>
      </c>
      <c r="AG18" s="2">
        <v>29.062499999999986</v>
      </c>
      <c r="AH18" s="2">
        <v>19.34959349593499</v>
      </c>
    </row>
    <row r="19" spans="1:48" x14ac:dyDescent="0.2">
      <c r="A19" s="10" t="s">
        <v>62</v>
      </c>
      <c r="B19" t="s">
        <v>107</v>
      </c>
      <c r="C19" s="2">
        <v>-50</v>
      </c>
      <c r="D19" s="2">
        <v>19.999999999999932</v>
      </c>
      <c r="E19" s="2">
        <v>31.818181818181905</v>
      </c>
      <c r="AA19" t="s">
        <v>8</v>
      </c>
      <c r="AB19" t="s">
        <v>107</v>
      </c>
      <c r="AC19">
        <v>15</v>
      </c>
      <c r="AD19">
        <v>7</v>
      </c>
      <c r="AE19" s="2">
        <v>2.8</v>
      </c>
      <c r="AF19" s="3">
        <v>0.76530612244897966</v>
      </c>
      <c r="AG19" s="2">
        <v>12.647058823529417</v>
      </c>
      <c r="AH19" s="2">
        <v>37.459283387622108</v>
      </c>
    </row>
    <row r="20" spans="1:48" x14ac:dyDescent="0.2">
      <c r="A20" t="s">
        <v>13</v>
      </c>
      <c r="B20" t="s">
        <v>106</v>
      </c>
      <c r="C20" s="2">
        <v>-46.666666666666664</v>
      </c>
      <c r="D20" s="2">
        <v>19.831223628692005</v>
      </c>
      <c r="E20" s="2">
        <v>69.083969465648877</v>
      </c>
      <c r="AA20" t="s">
        <v>2</v>
      </c>
      <c r="AB20" t="s">
        <v>107</v>
      </c>
      <c r="AC20">
        <v>18</v>
      </c>
      <c r="AD20">
        <v>9</v>
      </c>
      <c r="AE20" s="2">
        <v>2.7</v>
      </c>
      <c r="AF20" s="3">
        <v>0.7407407407407407</v>
      </c>
      <c r="AG20" s="2">
        <v>0</v>
      </c>
      <c r="AH20" s="2">
        <v>10.796915167095122</v>
      </c>
    </row>
    <row r="21" spans="1:48" x14ac:dyDescent="0.2">
      <c r="A21" t="s">
        <v>16</v>
      </c>
      <c r="B21" t="s">
        <v>106</v>
      </c>
      <c r="C21" s="2">
        <v>-41.666666666666671</v>
      </c>
      <c r="D21" s="2">
        <v>0</v>
      </c>
      <c r="E21" s="2">
        <v>28.316326530612322</v>
      </c>
      <c r="AA21" t="s">
        <v>27</v>
      </c>
      <c r="AB21" t="s">
        <v>106</v>
      </c>
      <c r="AC21">
        <v>14</v>
      </c>
      <c r="AD21">
        <v>10</v>
      </c>
      <c r="AE21" s="2">
        <v>1.9</v>
      </c>
      <c r="AF21" s="3">
        <v>0.73684210526315785</v>
      </c>
      <c r="AG21" s="2">
        <v>0</v>
      </c>
      <c r="AH21" s="2">
        <v>0</v>
      </c>
    </row>
    <row r="22" spans="1:48" x14ac:dyDescent="0.2">
      <c r="A22" t="s">
        <v>6</v>
      </c>
      <c r="B22" t="s">
        <v>106</v>
      </c>
      <c r="C22" s="2">
        <v>-40</v>
      </c>
      <c r="D22" s="2">
        <v>15.073529411764724</v>
      </c>
      <c r="E22" s="2">
        <v>34.146341463414558</v>
      </c>
      <c r="AA22" t="s">
        <v>6</v>
      </c>
      <c r="AB22" t="s">
        <v>106</v>
      </c>
      <c r="AC22">
        <v>10</v>
      </c>
      <c r="AD22">
        <v>6</v>
      </c>
      <c r="AE22" s="2">
        <v>2.2999999999999998</v>
      </c>
      <c r="AF22" s="3">
        <v>0.7246376811594204</v>
      </c>
      <c r="AG22" s="2">
        <v>15.073529411764724</v>
      </c>
      <c r="AH22" s="2">
        <v>34.146341463414558</v>
      </c>
    </row>
    <row r="23" spans="1:48" ht="15" x14ac:dyDescent="0.25">
      <c r="A23" s="8" t="s">
        <v>63</v>
      </c>
      <c r="B23" s="8" t="s">
        <v>106</v>
      </c>
      <c r="C23" s="9">
        <v>-40</v>
      </c>
      <c r="D23" s="9">
        <v>0</v>
      </c>
      <c r="E23" s="9">
        <v>28.571428571428605</v>
      </c>
      <c r="G23" s="1" t="s">
        <v>21</v>
      </c>
      <c r="H23" s="4">
        <f>AVERAGE(D2:D23)</f>
        <v>12.043450501159601</v>
      </c>
      <c r="I23" s="5">
        <f>AVERAGE(D24:D46)</f>
        <v>10.329716994836796</v>
      </c>
      <c r="Q23" s="1" t="s">
        <v>21</v>
      </c>
      <c r="R23" s="4">
        <f>AVERAGE(E2:E23)</f>
        <v>26.58899026896826</v>
      </c>
      <c r="S23" s="5">
        <f>AVERAGE(E24:E46)</f>
        <v>20.73058272558675</v>
      </c>
      <c r="AA23" t="s">
        <v>8</v>
      </c>
      <c r="AB23" t="s">
        <v>106</v>
      </c>
      <c r="AC23">
        <v>9</v>
      </c>
      <c r="AD23">
        <v>6</v>
      </c>
      <c r="AE23" s="2">
        <v>2.1</v>
      </c>
      <c r="AF23" s="3">
        <v>0.7142857142857143</v>
      </c>
      <c r="AG23" s="2">
        <v>0</v>
      </c>
      <c r="AH23" s="2">
        <v>0</v>
      </c>
      <c r="AJ23" s="1" t="s">
        <v>21</v>
      </c>
      <c r="AK23" s="4">
        <f>AVERAGE(AG2:AG24)</f>
        <v>10.5350132233438</v>
      </c>
      <c r="AL23" s="5">
        <f>AVERAGE(AG25:AG46)</f>
        <v>11.828822625902278</v>
      </c>
      <c r="AT23" s="1" t="s">
        <v>21</v>
      </c>
      <c r="AU23" s="4">
        <f>AVERAGE(AH2:AH24)</f>
        <v>18.703278188192289</v>
      </c>
      <c r="AV23" s="5">
        <f>AVERAGE(AH25:AH46)</f>
        <v>28.708445012607932</v>
      </c>
    </row>
    <row r="24" spans="1:48" ht="15" x14ac:dyDescent="0.25">
      <c r="A24" t="s">
        <v>11</v>
      </c>
      <c r="B24" t="s">
        <v>106</v>
      </c>
      <c r="C24" s="2">
        <v>-39.130434782608695</v>
      </c>
      <c r="D24" s="2">
        <v>0</v>
      </c>
      <c r="E24" s="2">
        <v>46.762589928057558</v>
      </c>
      <c r="G24" s="1" t="s">
        <v>22</v>
      </c>
      <c r="H24" s="4">
        <f>_xlfn.STDEV.S(D2:D23)</f>
        <v>14.747151537051455</v>
      </c>
      <c r="I24" s="5">
        <f>_xlfn.STDEV.S(D24:D46)</f>
        <v>16.637832189564079</v>
      </c>
      <c r="Q24" s="1" t="s">
        <v>22</v>
      </c>
      <c r="R24" s="4">
        <f>_xlfn.STDEV.S(E2:E23)</f>
        <v>19.973111354766672</v>
      </c>
      <c r="S24" s="5">
        <f>_xlfn.STDEV.S(E24:E46)</f>
        <v>21.988245829367536</v>
      </c>
      <c r="AA24" s="8" t="s">
        <v>27</v>
      </c>
      <c r="AB24" s="8" t="s">
        <v>107</v>
      </c>
      <c r="AC24" s="8">
        <v>14</v>
      </c>
      <c r="AD24" s="8">
        <v>10</v>
      </c>
      <c r="AE24" s="9">
        <v>2</v>
      </c>
      <c r="AF24" s="17">
        <v>0.7</v>
      </c>
      <c r="AG24" s="9">
        <v>0</v>
      </c>
      <c r="AH24" s="9">
        <v>0</v>
      </c>
      <c r="AJ24" s="1" t="s">
        <v>22</v>
      </c>
      <c r="AK24" s="4">
        <f>_xlfn.STDEV.S(AG2:AG24)</f>
        <v>14.627554982428444</v>
      </c>
      <c r="AL24" s="5">
        <f>_xlfn.STDEV.S(AG25:AG46)</f>
        <v>16.852292761996555</v>
      </c>
      <c r="AT24" s="1" t="s">
        <v>22</v>
      </c>
      <c r="AU24" s="4">
        <f>_xlfn.STDEV.S(AH2:AH24)</f>
        <v>19.64582793208465</v>
      </c>
      <c r="AV24" s="5">
        <f>_xlfn.STDEV.S(AH25:AH46)</f>
        <v>21.584031460167804</v>
      </c>
    </row>
    <row r="25" spans="1:48" x14ac:dyDescent="0.2">
      <c r="A25" t="s">
        <v>2</v>
      </c>
      <c r="B25" t="s">
        <v>106</v>
      </c>
      <c r="C25" s="2">
        <v>-36.84210526315789</v>
      </c>
      <c r="D25" s="2">
        <v>0</v>
      </c>
      <c r="E25" s="2">
        <v>3.5502958579881678</v>
      </c>
      <c r="AA25" t="s">
        <v>25</v>
      </c>
      <c r="AB25" t="s">
        <v>106</v>
      </c>
      <c r="AC25">
        <v>20</v>
      </c>
      <c r="AD25">
        <v>13</v>
      </c>
      <c r="AE25" s="2">
        <v>2.2999999999999998</v>
      </c>
      <c r="AF25" s="3">
        <v>0.66889632107023422</v>
      </c>
      <c r="AG25" s="2">
        <v>0</v>
      </c>
      <c r="AH25" s="2">
        <v>0</v>
      </c>
    </row>
    <row r="26" spans="1:48" ht="15" x14ac:dyDescent="0.25">
      <c r="A26" t="s">
        <v>25</v>
      </c>
      <c r="B26" t="s">
        <v>106</v>
      </c>
      <c r="C26" s="2">
        <v>-35</v>
      </c>
      <c r="D26" s="2">
        <v>0</v>
      </c>
      <c r="E26" s="2">
        <v>0</v>
      </c>
      <c r="G26" s="1" t="s">
        <v>23</v>
      </c>
      <c r="Q26" s="1" t="s">
        <v>23</v>
      </c>
      <c r="AA26" t="s">
        <v>11</v>
      </c>
      <c r="AB26" t="s">
        <v>106</v>
      </c>
      <c r="AC26">
        <v>23</v>
      </c>
      <c r="AD26">
        <v>14</v>
      </c>
      <c r="AE26" s="2">
        <v>2.5</v>
      </c>
      <c r="AF26" s="3">
        <v>0.65714285714285714</v>
      </c>
      <c r="AG26" s="2">
        <v>0</v>
      </c>
      <c r="AH26" s="2">
        <v>46.762589928057558</v>
      </c>
      <c r="AJ26" s="1" t="s">
        <v>23</v>
      </c>
      <c r="AT26" s="1" t="s">
        <v>23</v>
      </c>
    </row>
    <row r="27" spans="1:48" x14ac:dyDescent="0.2">
      <c r="A27" t="s">
        <v>8</v>
      </c>
      <c r="B27" t="s">
        <v>106</v>
      </c>
      <c r="C27" s="2">
        <v>-33.333333333333329</v>
      </c>
      <c r="D27" s="2">
        <v>0</v>
      </c>
      <c r="E27" s="2">
        <v>0</v>
      </c>
      <c r="G27" s="6" t="s">
        <v>24</v>
      </c>
      <c r="H27" s="14">
        <v>0.4612</v>
      </c>
      <c r="Q27" s="6" t="s">
        <v>24</v>
      </c>
      <c r="R27" s="14">
        <v>0.214</v>
      </c>
      <c r="AA27" t="s">
        <v>6</v>
      </c>
      <c r="AB27" t="s">
        <v>107</v>
      </c>
      <c r="AC27">
        <v>13</v>
      </c>
      <c r="AD27">
        <v>9</v>
      </c>
      <c r="AE27" s="2">
        <v>2.2999999999999998</v>
      </c>
      <c r="AF27" s="3">
        <v>0.6280193236714976</v>
      </c>
      <c r="AG27" s="2">
        <v>33.000000000000107</v>
      </c>
      <c r="AH27" s="2">
        <v>0.34722222222222232</v>
      </c>
      <c r="AJ27" s="6" t="s">
        <v>24</v>
      </c>
      <c r="AK27" s="14">
        <v>0.91339999999999999</v>
      </c>
      <c r="AT27" s="6" t="s">
        <v>24</v>
      </c>
      <c r="AU27" s="14">
        <v>9.6100000000000005E-2</v>
      </c>
    </row>
    <row r="28" spans="1:48" x14ac:dyDescent="0.2">
      <c r="A28" t="s">
        <v>17</v>
      </c>
      <c r="B28" t="s">
        <v>107</v>
      </c>
      <c r="C28" s="2">
        <v>-31.578947368421051</v>
      </c>
      <c r="D28" s="2">
        <v>36.016949152542388</v>
      </c>
      <c r="E28" s="2">
        <v>23.694779116465874</v>
      </c>
      <c r="AA28" t="s">
        <v>7</v>
      </c>
      <c r="AB28" t="s">
        <v>107</v>
      </c>
      <c r="AC28">
        <v>8</v>
      </c>
      <c r="AD28">
        <v>6</v>
      </c>
      <c r="AE28" s="2">
        <v>2.2000000000000002</v>
      </c>
      <c r="AF28" s="3">
        <v>0.60606060606060597</v>
      </c>
      <c r="AG28" s="2">
        <v>26.070038910505851</v>
      </c>
      <c r="AH28" s="2">
        <v>26.691729323308273</v>
      </c>
    </row>
    <row r="29" spans="1:48" x14ac:dyDescent="0.2">
      <c r="A29" t="s">
        <v>6</v>
      </c>
      <c r="B29" t="s">
        <v>107</v>
      </c>
      <c r="C29" s="2">
        <v>-30.76923076923077</v>
      </c>
      <c r="D29" s="2">
        <v>33.000000000000107</v>
      </c>
      <c r="E29" s="2">
        <v>0.34722222222222232</v>
      </c>
      <c r="AA29" t="s">
        <v>13</v>
      </c>
      <c r="AB29" t="s">
        <v>106</v>
      </c>
      <c r="AC29">
        <v>15</v>
      </c>
      <c r="AD29">
        <v>8</v>
      </c>
      <c r="AE29" s="2">
        <v>3.1</v>
      </c>
      <c r="AF29" s="3">
        <v>0.60483870967741937</v>
      </c>
      <c r="AG29" s="2">
        <v>19.831223628692005</v>
      </c>
      <c r="AH29" s="2">
        <v>69.083969465648877</v>
      </c>
    </row>
    <row r="30" spans="1:48" x14ac:dyDescent="0.2">
      <c r="A30" t="s">
        <v>4</v>
      </c>
      <c r="B30" t="s">
        <v>107</v>
      </c>
      <c r="C30" s="2">
        <v>-28.571428571428569</v>
      </c>
      <c r="D30" s="2">
        <v>13.653136531365325</v>
      </c>
      <c r="E30" s="2">
        <v>61.68224299065411</v>
      </c>
      <c r="AA30" t="s">
        <v>63</v>
      </c>
      <c r="AB30" t="s">
        <v>106</v>
      </c>
      <c r="AC30">
        <v>5</v>
      </c>
      <c r="AD30">
        <v>3</v>
      </c>
      <c r="AE30" s="2">
        <v>2.8</v>
      </c>
      <c r="AF30" s="3">
        <v>0.59523809523809534</v>
      </c>
      <c r="AG30" s="2">
        <v>0</v>
      </c>
      <c r="AH30" s="2">
        <v>28.571428571428605</v>
      </c>
    </row>
    <row r="31" spans="1:48" x14ac:dyDescent="0.2">
      <c r="A31" t="s">
        <v>11</v>
      </c>
      <c r="B31" t="s">
        <v>107</v>
      </c>
      <c r="C31" s="2">
        <v>-28.571428571428569</v>
      </c>
      <c r="D31" s="2">
        <v>0</v>
      </c>
      <c r="E31" s="2">
        <v>30.198019801980173</v>
      </c>
      <c r="AA31" t="s">
        <v>2</v>
      </c>
      <c r="AB31" t="s">
        <v>106</v>
      </c>
      <c r="AC31">
        <v>19</v>
      </c>
      <c r="AD31">
        <v>12</v>
      </c>
      <c r="AE31" s="2">
        <v>2.7</v>
      </c>
      <c r="AF31" s="3">
        <v>0.58641975308641969</v>
      </c>
      <c r="AG31" s="2">
        <v>0</v>
      </c>
      <c r="AH31" s="2">
        <v>3.5502958579881678</v>
      </c>
    </row>
    <row r="32" spans="1:48" x14ac:dyDescent="0.2">
      <c r="A32" t="s">
        <v>27</v>
      </c>
      <c r="B32" t="s">
        <v>107</v>
      </c>
      <c r="C32" s="2">
        <v>-28.571428571428569</v>
      </c>
      <c r="D32" s="2">
        <v>0</v>
      </c>
      <c r="E32" s="2">
        <v>0</v>
      </c>
      <c r="AA32" t="s">
        <v>62</v>
      </c>
      <c r="AB32" t="s">
        <v>107</v>
      </c>
      <c r="AC32">
        <v>18</v>
      </c>
      <c r="AD32">
        <v>9</v>
      </c>
      <c r="AE32" s="2">
        <v>3.6</v>
      </c>
      <c r="AF32" s="3">
        <v>0.55555555555555558</v>
      </c>
      <c r="AG32" s="2">
        <v>19.999999999999932</v>
      </c>
      <c r="AH32" s="2">
        <v>31.818181818181905</v>
      </c>
    </row>
    <row r="33" spans="1:34" x14ac:dyDescent="0.2">
      <c r="A33" t="s">
        <v>27</v>
      </c>
      <c r="B33" t="s">
        <v>106</v>
      </c>
      <c r="C33" s="2">
        <v>-28.571428571428569</v>
      </c>
      <c r="D33" s="2">
        <v>0</v>
      </c>
      <c r="E33" s="2">
        <v>0</v>
      </c>
      <c r="AA33" t="s">
        <v>10</v>
      </c>
      <c r="AB33" t="s">
        <v>107</v>
      </c>
      <c r="AC33">
        <v>17</v>
      </c>
      <c r="AD33">
        <v>14</v>
      </c>
      <c r="AE33" s="2">
        <v>2.2999999999999998</v>
      </c>
      <c r="AF33" s="3">
        <v>0.52795031055900621</v>
      </c>
      <c r="AG33" s="2">
        <v>9.5975232198142351</v>
      </c>
      <c r="AH33" s="2">
        <v>22.111269614836008</v>
      </c>
    </row>
    <row r="34" spans="1:34" x14ac:dyDescent="0.2">
      <c r="A34" t="s">
        <v>17</v>
      </c>
      <c r="B34" t="s">
        <v>106</v>
      </c>
      <c r="C34" s="2">
        <v>-28.571428571428569</v>
      </c>
      <c r="D34" s="2">
        <v>0</v>
      </c>
      <c r="E34" s="2">
        <v>27.363184079602053</v>
      </c>
      <c r="AA34" t="s">
        <v>17</v>
      </c>
      <c r="AB34" t="s">
        <v>106</v>
      </c>
      <c r="AC34">
        <v>14</v>
      </c>
      <c r="AD34">
        <v>10</v>
      </c>
      <c r="AE34" s="2">
        <v>2.7</v>
      </c>
      <c r="AF34" s="3">
        <v>0.51851851851851849</v>
      </c>
      <c r="AG34" s="2">
        <v>0</v>
      </c>
      <c r="AH34" s="2">
        <v>27.363184079602053</v>
      </c>
    </row>
    <row r="35" spans="1:34" x14ac:dyDescent="0.2">
      <c r="A35" t="s">
        <v>7</v>
      </c>
      <c r="B35" t="s">
        <v>107</v>
      </c>
      <c r="C35" s="2">
        <v>-25</v>
      </c>
      <c r="D35" s="2">
        <v>26.070038910505851</v>
      </c>
      <c r="E35" s="2">
        <v>26.691729323308273</v>
      </c>
      <c r="AA35" t="s">
        <v>16</v>
      </c>
      <c r="AB35" t="s">
        <v>106</v>
      </c>
      <c r="AC35">
        <v>12</v>
      </c>
      <c r="AD35">
        <v>7</v>
      </c>
      <c r="AE35" s="2">
        <v>3.5</v>
      </c>
      <c r="AF35" s="3">
        <v>0.48979591836734693</v>
      </c>
      <c r="AG35" s="2">
        <v>0</v>
      </c>
      <c r="AH35" s="2">
        <v>28.316326530612322</v>
      </c>
    </row>
    <row r="36" spans="1:34" x14ac:dyDescent="0.2">
      <c r="A36" t="s">
        <v>13</v>
      </c>
      <c r="B36" t="s">
        <v>107</v>
      </c>
      <c r="C36" s="2">
        <v>-22.222222222222221</v>
      </c>
      <c r="D36" s="2">
        <v>0</v>
      </c>
      <c r="E36" s="2">
        <v>0</v>
      </c>
      <c r="AA36" t="s">
        <v>64</v>
      </c>
      <c r="AB36" t="s">
        <v>106</v>
      </c>
      <c r="AC36">
        <v>10</v>
      </c>
      <c r="AD36">
        <v>9</v>
      </c>
      <c r="AE36" s="2">
        <v>2.2999999999999998</v>
      </c>
      <c r="AF36" s="3">
        <v>0.48309178743961356</v>
      </c>
      <c r="AG36" s="2">
        <v>13.81215469613263</v>
      </c>
      <c r="AH36" s="2">
        <v>1.2121212121212102</v>
      </c>
    </row>
    <row r="37" spans="1:34" x14ac:dyDescent="0.2">
      <c r="A37" t="s">
        <v>1</v>
      </c>
      <c r="B37" t="s">
        <v>106</v>
      </c>
      <c r="C37" s="2">
        <v>-20</v>
      </c>
      <c r="D37" s="2">
        <v>17.180616740088116</v>
      </c>
      <c r="E37" s="2">
        <v>3.007518796992481</v>
      </c>
      <c r="AA37" t="s">
        <v>11</v>
      </c>
      <c r="AB37" t="s">
        <v>107</v>
      </c>
      <c r="AC37">
        <v>21</v>
      </c>
      <c r="AD37">
        <v>15</v>
      </c>
      <c r="AE37" s="2">
        <v>2.9</v>
      </c>
      <c r="AF37" s="3">
        <v>0.48275862068965514</v>
      </c>
      <c r="AG37" s="2">
        <v>0</v>
      </c>
      <c r="AH37" s="2">
        <v>30.198019801980173</v>
      </c>
    </row>
    <row r="38" spans="1:34" x14ac:dyDescent="0.2">
      <c r="A38" t="s">
        <v>10</v>
      </c>
      <c r="B38" t="s">
        <v>106</v>
      </c>
      <c r="C38" s="2">
        <v>-19.047619047619047</v>
      </c>
      <c r="D38" s="2">
        <v>0</v>
      </c>
      <c r="E38" s="2">
        <v>14.619883040935679</v>
      </c>
      <c r="AA38" t="s">
        <v>10</v>
      </c>
      <c r="AB38" t="s">
        <v>106</v>
      </c>
      <c r="AC38">
        <v>21</v>
      </c>
      <c r="AD38">
        <v>17</v>
      </c>
      <c r="AE38" s="2">
        <v>2.6</v>
      </c>
      <c r="AF38" s="3">
        <v>0.47511312217194568</v>
      </c>
      <c r="AG38" s="2">
        <v>0</v>
      </c>
      <c r="AH38" s="2">
        <v>14.619883040935679</v>
      </c>
    </row>
    <row r="39" spans="1:34" x14ac:dyDescent="0.2">
      <c r="A39" s="10" t="s">
        <v>9</v>
      </c>
      <c r="B39" t="s">
        <v>107</v>
      </c>
      <c r="C39" s="2">
        <v>-18.181818181818183</v>
      </c>
      <c r="D39" s="2">
        <v>0.85106382978723505</v>
      </c>
      <c r="E39" s="2">
        <v>21.338912133891206</v>
      </c>
      <c r="AA39" t="s">
        <v>17</v>
      </c>
      <c r="AB39" t="s">
        <v>107</v>
      </c>
      <c r="AC39">
        <v>19</v>
      </c>
      <c r="AD39">
        <v>13</v>
      </c>
      <c r="AE39" s="2">
        <v>3.1</v>
      </c>
      <c r="AF39" s="3">
        <v>0.47146401985111658</v>
      </c>
      <c r="AG39" s="2">
        <v>36.016949152542388</v>
      </c>
      <c r="AH39" s="2">
        <v>23.694779116465874</v>
      </c>
    </row>
    <row r="40" spans="1:34" x14ac:dyDescent="0.2">
      <c r="A40" t="s">
        <v>10</v>
      </c>
      <c r="B40" t="s">
        <v>107</v>
      </c>
      <c r="C40" s="2">
        <v>-17.647058823529413</v>
      </c>
      <c r="D40" s="2">
        <v>9.5975232198142351</v>
      </c>
      <c r="E40" s="2">
        <v>22.111269614836008</v>
      </c>
      <c r="AA40" t="s">
        <v>9</v>
      </c>
      <c r="AB40" t="s">
        <v>107</v>
      </c>
      <c r="AC40">
        <v>22</v>
      </c>
      <c r="AD40">
        <v>18</v>
      </c>
      <c r="AE40" s="2">
        <v>2.6</v>
      </c>
      <c r="AF40" s="3">
        <v>0.47008547008547008</v>
      </c>
      <c r="AG40" s="2">
        <v>0.85106382978723505</v>
      </c>
      <c r="AH40" s="2">
        <v>21.338912133891206</v>
      </c>
    </row>
    <row r="41" spans="1:34" x14ac:dyDescent="0.2">
      <c r="A41" t="s">
        <v>64</v>
      </c>
      <c r="B41" t="s">
        <v>106</v>
      </c>
      <c r="C41" s="2">
        <v>-10</v>
      </c>
      <c r="D41" s="2">
        <v>13.81215469613263</v>
      </c>
      <c r="E41" s="2">
        <v>1.2121212121212102</v>
      </c>
      <c r="AA41" t="s">
        <v>4</v>
      </c>
      <c r="AB41" t="s">
        <v>107</v>
      </c>
      <c r="AC41">
        <v>14</v>
      </c>
      <c r="AD41">
        <v>10</v>
      </c>
      <c r="AE41" s="2">
        <v>3.5</v>
      </c>
      <c r="AF41" s="3">
        <v>0.39999999999999997</v>
      </c>
      <c r="AG41" s="2">
        <v>13.653136531365325</v>
      </c>
      <c r="AH41" s="2">
        <v>61.68224299065411</v>
      </c>
    </row>
    <row r="42" spans="1:34" x14ac:dyDescent="0.2">
      <c r="A42" t="s">
        <v>12</v>
      </c>
      <c r="B42" t="s">
        <v>106</v>
      </c>
      <c r="C42" s="2">
        <v>-6.25</v>
      </c>
      <c r="D42" s="2">
        <v>0</v>
      </c>
      <c r="E42" s="2">
        <v>0</v>
      </c>
      <c r="AA42" t="s">
        <v>12</v>
      </c>
      <c r="AB42" t="s">
        <v>106</v>
      </c>
      <c r="AC42">
        <v>16</v>
      </c>
      <c r="AD42">
        <v>15</v>
      </c>
      <c r="AE42" s="2">
        <v>3.2</v>
      </c>
      <c r="AF42" s="3">
        <v>0.33333333333333331</v>
      </c>
      <c r="AG42" s="2">
        <v>0</v>
      </c>
      <c r="AH42" s="2">
        <v>0</v>
      </c>
    </row>
    <row r="43" spans="1:34" x14ac:dyDescent="0.2">
      <c r="A43" t="s">
        <v>9</v>
      </c>
      <c r="B43" t="s">
        <v>106</v>
      </c>
      <c r="C43" s="2">
        <v>-4.1666666666666661</v>
      </c>
      <c r="D43" s="2">
        <v>22.564102564102544</v>
      </c>
      <c r="E43" s="2">
        <v>64.876033057851174</v>
      </c>
      <c r="AA43" t="s">
        <v>9</v>
      </c>
      <c r="AB43" t="s">
        <v>106</v>
      </c>
      <c r="AC43">
        <v>24</v>
      </c>
      <c r="AD43">
        <v>23</v>
      </c>
      <c r="AE43" s="2">
        <v>3.4</v>
      </c>
      <c r="AF43" s="3">
        <v>0.30690537084398978</v>
      </c>
      <c r="AG43" s="2">
        <v>22.564102564102544</v>
      </c>
      <c r="AH43" s="2">
        <v>64.876033057851174</v>
      </c>
    </row>
    <row r="44" spans="1:34" x14ac:dyDescent="0.2">
      <c r="A44" t="s">
        <v>12</v>
      </c>
      <c r="B44" t="s">
        <v>107</v>
      </c>
      <c r="C44" s="11">
        <v>7.1428571428571423</v>
      </c>
      <c r="D44" s="11">
        <v>64.837905236907858</v>
      </c>
      <c r="E44" s="11">
        <v>40.281690140845107</v>
      </c>
      <c r="AA44" t="s">
        <v>12</v>
      </c>
      <c r="AB44" t="s">
        <v>107</v>
      </c>
      <c r="AC44">
        <v>14</v>
      </c>
      <c r="AD44">
        <v>15</v>
      </c>
      <c r="AE44" s="2">
        <v>3.2</v>
      </c>
      <c r="AF44" s="3">
        <v>0.29166666666666663</v>
      </c>
      <c r="AG44" s="2">
        <v>64.837905236907858</v>
      </c>
      <c r="AH44" s="2">
        <v>40.281690140845107</v>
      </c>
    </row>
    <row r="45" spans="1:34" x14ac:dyDescent="0.2">
      <c r="A45" t="s">
        <v>5</v>
      </c>
      <c r="B45" t="s">
        <v>106</v>
      </c>
      <c r="C45" s="2">
        <v>54.54545454545454</v>
      </c>
      <c r="D45" s="2">
        <v>0</v>
      </c>
      <c r="E45" s="2">
        <v>26.984126984126906</v>
      </c>
      <c r="AA45" t="s">
        <v>5</v>
      </c>
      <c r="AB45" t="s">
        <v>106</v>
      </c>
      <c r="AC45">
        <v>11</v>
      </c>
      <c r="AD45">
        <v>17</v>
      </c>
      <c r="AE45" s="2">
        <v>3.6</v>
      </c>
      <c r="AF45" s="3">
        <v>0.17973856209150327</v>
      </c>
      <c r="AG45" s="2">
        <v>0</v>
      </c>
      <c r="AH45" s="2">
        <v>26.984126984126906</v>
      </c>
    </row>
    <row r="46" spans="1:34" x14ac:dyDescent="0.2">
      <c r="A46" t="s">
        <v>5</v>
      </c>
      <c r="B46" t="s">
        <v>107</v>
      </c>
      <c r="C46" s="2">
        <v>233.33333333333334</v>
      </c>
      <c r="D46" s="2">
        <v>0</v>
      </c>
      <c r="E46" s="2">
        <v>62.081784386617024</v>
      </c>
      <c r="AA46" t="s">
        <v>5</v>
      </c>
      <c r="AB46" t="s">
        <v>107</v>
      </c>
      <c r="AC46">
        <v>3</v>
      </c>
      <c r="AD46">
        <v>10</v>
      </c>
      <c r="AE46" s="2">
        <v>3.5</v>
      </c>
      <c r="AF46" s="3">
        <v>8.5714285714285715E-2</v>
      </c>
      <c r="AG46" s="2">
        <v>0</v>
      </c>
      <c r="AH46" s="2">
        <v>62.081784386617024</v>
      </c>
    </row>
    <row r="48" spans="1:34" ht="15" x14ac:dyDescent="0.25">
      <c r="AA48" s="1" t="s">
        <v>0</v>
      </c>
      <c r="AB48" s="1" t="s">
        <v>103</v>
      </c>
      <c r="AC48" s="1" t="s">
        <v>115</v>
      </c>
      <c r="AD48" s="1" t="s">
        <v>116</v>
      </c>
      <c r="AE48" s="1" t="s">
        <v>114</v>
      </c>
      <c r="AF48" s="1" t="s">
        <v>117</v>
      </c>
      <c r="AG48" s="1" t="s">
        <v>110</v>
      </c>
      <c r="AH48" s="1" t="s">
        <v>111</v>
      </c>
    </row>
    <row r="49" spans="7:47" x14ac:dyDescent="0.2">
      <c r="AA49" t="s">
        <v>14</v>
      </c>
      <c r="AB49" t="s">
        <v>106</v>
      </c>
      <c r="AC49">
        <v>32</v>
      </c>
      <c r="AD49">
        <v>1</v>
      </c>
      <c r="AE49" s="2">
        <v>2.1</v>
      </c>
      <c r="AF49" s="3">
        <v>0.33549783549783552</v>
      </c>
      <c r="AG49" s="2">
        <v>5.3475935828877041</v>
      </c>
      <c r="AH49" s="2">
        <v>27.441860465116225</v>
      </c>
    </row>
    <row r="50" spans="7:47" ht="15" x14ac:dyDescent="0.25">
      <c r="G50" s="1" t="s">
        <v>46</v>
      </c>
      <c r="Q50" s="1" t="s">
        <v>46</v>
      </c>
      <c r="AA50" t="s">
        <v>14</v>
      </c>
      <c r="AB50" t="s">
        <v>107</v>
      </c>
      <c r="AC50">
        <v>34</v>
      </c>
      <c r="AD50">
        <v>10</v>
      </c>
      <c r="AE50" s="2">
        <v>2.8</v>
      </c>
      <c r="AF50" s="3">
        <v>0.19480519480519481</v>
      </c>
      <c r="AG50" s="2">
        <v>9.5679012345678931</v>
      </c>
      <c r="AH50" s="2">
        <v>9.1911764705882621</v>
      </c>
      <c r="AJ50" s="1" t="s">
        <v>46</v>
      </c>
      <c r="AT50" s="1" t="s">
        <v>46</v>
      </c>
    </row>
    <row r="51" spans="7:47" x14ac:dyDescent="0.2">
      <c r="G51" t="s">
        <v>47</v>
      </c>
      <c r="H51" s="3">
        <v>-6.9000000000000006E-2</v>
      </c>
      <c r="Q51" t="s">
        <v>47</v>
      </c>
      <c r="R51" s="3">
        <v>0.18629999999999999</v>
      </c>
      <c r="AA51" t="s">
        <v>19</v>
      </c>
      <c r="AB51" t="s">
        <v>106</v>
      </c>
      <c r="AC51">
        <v>31</v>
      </c>
      <c r="AD51">
        <v>10</v>
      </c>
      <c r="AE51" s="2">
        <v>2.6</v>
      </c>
      <c r="AF51" s="3">
        <v>0.18356643356643357</v>
      </c>
      <c r="AG51" s="2">
        <v>21.652421652421658</v>
      </c>
      <c r="AH51" s="2">
        <v>24.022346368715016</v>
      </c>
      <c r="AJ51" t="s">
        <v>47</v>
      </c>
      <c r="AK51" s="3">
        <v>-6.4199999999999993E-2</v>
      </c>
      <c r="AT51" t="s">
        <v>47</v>
      </c>
      <c r="AU51" s="3">
        <v>1.1900000000000001E-2</v>
      </c>
    </row>
    <row r="52" spans="7:47" x14ac:dyDescent="0.2">
      <c r="G52" t="s">
        <v>24</v>
      </c>
      <c r="H52" s="14">
        <v>0.65239999999999998</v>
      </c>
      <c r="Q52" t="s">
        <v>24</v>
      </c>
      <c r="R52" s="14">
        <v>0.22059999999999999</v>
      </c>
      <c r="AA52" t="s">
        <v>19</v>
      </c>
      <c r="AB52" t="s">
        <v>107</v>
      </c>
      <c r="AC52">
        <v>27</v>
      </c>
      <c r="AD52">
        <v>7</v>
      </c>
      <c r="AE52" s="2">
        <v>2.9</v>
      </c>
      <c r="AF52" s="3">
        <v>0.15673981191222572</v>
      </c>
      <c r="AG52" s="2">
        <v>58.176100628930904</v>
      </c>
      <c r="AH52" s="2">
        <v>2.9629629629629592</v>
      </c>
      <c r="AJ52" t="s">
        <v>24</v>
      </c>
      <c r="AK52" s="14">
        <v>0.67879999999999996</v>
      </c>
      <c r="AT52" t="s">
        <v>24</v>
      </c>
      <c r="AU52" s="14">
        <v>0.93879999999999997</v>
      </c>
    </row>
    <row r="53" spans="7:47" x14ac:dyDescent="0.2">
      <c r="AA53" t="s">
        <v>15</v>
      </c>
      <c r="AB53" t="s">
        <v>107</v>
      </c>
      <c r="AC53">
        <v>22</v>
      </c>
      <c r="AD53">
        <v>8</v>
      </c>
      <c r="AE53" s="2">
        <v>2.8</v>
      </c>
      <c r="AF53" s="3">
        <v>0.11363636363636365</v>
      </c>
      <c r="AG53" s="2">
        <v>0</v>
      </c>
      <c r="AH53" s="2">
        <v>53.963414634146503</v>
      </c>
    </row>
    <row r="54" spans="7:47" x14ac:dyDescent="0.2">
      <c r="AA54" t="s">
        <v>7</v>
      </c>
      <c r="AB54" t="s">
        <v>106</v>
      </c>
      <c r="AC54">
        <v>15</v>
      </c>
      <c r="AD54">
        <v>6</v>
      </c>
      <c r="AE54" s="2">
        <v>2.2000000000000002</v>
      </c>
      <c r="AF54" s="3">
        <v>9.2975206611570244E-2</v>
      </c>
      <c r="AG54" s="2">
        <v>32.17054263565889</v>
      </c>
      <c r="AH54" s="2">
        <v>19.029850746268647</v>
      </c>
    </row>
    <row r="55" spans="7:47" x14ac:dyDescent="0.2">
      <c r="AA55" t="s">
        <v>25</v>
      </c>
      <c r="AB55" t="s">
        <v>107</v>
      </c>
      <c r="AC55">
        <v>11</v>
      </c>
      <c r="AD55">
        <v>2</v>
      </c>
      <c r="AE55" s="2">
        <v>2.2999999999999998</v>
      </c>
      <c r="AF55" s="3">
        <v>8.8932806324110686E-2</v>
      </c>
      <c r="AG55" s="2">
        <v>0</v>
      </c>
      <c r="AH55" s="2">
        <v>0</v>
      </c>
    </row>
    <row r="56" spans="7:47" x14ac:dyDescent="0.2">
      <c r="AA56" t="s">
        <v>3</v>
      </c>
      <c r="AB56" t="s">
        <v>106</v>
      </c>
      <c r="AC56">
        <v>11</v>
      </c>
      <c r="AD56">
        <v>2</v>
      </c>
      <c r="AE56" s="2">
        <v>2.2999999999999998</v>
      </c>
      <c r="AF56" s="3">
        <v>8.8932806324110686E-2</v>
      </c>
      <c r="AG56" s="2">
        <v>0</v>
      </c>
      <c r="AH56" s="2">
        <v>29.277566539924059</v>
      </c>
    </row>
    <row r="57" spans="7:47" x14ac:dyDescent="0.2">
      <c r="AA57" t="s">
        <v>11</v>
      </c>
      <c r="AB57" t="s">
        <v>106</v>
      </c>
      <c r="AC57">
        <v>23</v>
      </c>
      <c r="AD57">
        <v>14</v>
      </c>
      <c r="AE57" s="2">
        <v>2.5</v>
      </c>
      <c r="AF57" s="3">
        <v>8.1818181818181818E-2</v>
      </c>
      <c r="AG57" s="2">
        <v>0</v>
      </c>
      <c r="AH57" s="2">
        <v>46.762589928057558</v>
      </c>
    </row>
    <row r="58" spans="7:47" x14ac:dyDescent="0.2">
      <c r="AA58" t="s">
        <v>1</v>
      </c>
      <c r="AB58" t="s">
        <v>107</v>
      </c>
      <c r="AC58">
        <v>17</v>
      </c>
      <c r="AD58">
        <v>7</v>
      </c>
      <c r="AE58" s="2">
        <v>3</v>
      </c>
      <c r="AF58" s="3">
        <v>7.575757575757576E-2</v>
      </c>
      <c r="AG58" s="2">
        <v>29.062499999999986</v>
      </c>
      <c r="AH58" s="2">
        <v>19.34959349593499</v>
      </c>
    </row>
    <row r="59" spans="7:47" x14ac:dyDescent="0.2">
      <c r="AA59" t="s">
        <v>2</v>
      </c>
      <c r="AB59" t="s">
        <v>107</v>
      </c>
      <c r="AC59">
        <v>18</v>
      </c>
      <c r="AD59">
        <v>9</v>
      </c>
      <c r="AE59" s="2">
        <v>2.7</v>
      </c>
      <c r="AF59" s="3">
        <v>7.575757575757576E-2</v>
      </c>
      <c r="AG59" s="2">
        <v>0</v>
      </c>
      <c r="AH59" s="2">
        <v>10.796915167095122</v>
      </c>
    </row>
    <row r="60" spans="7:47" x14ac:dyDescent="0.2">
      <c r="AA60" t="s">
        <v>18</v>
      </c>
      <c r="AB60" t="s">
        <v>107</v>
      </c>
      <c r="AC60">
        <v>10</v>
      </c>
      <c r="AD60">
        <v>1</v>
      </c>
      <c r="AE60" s="2">
        <v>2.8</v>
      </c>
      <c r="AF60" s="3">
        <v>7.3051948051948062E-2</v>
      </c>
      <c r="AG60" s="2">
        <v>21.285140562248994</v>
      </c>
      <c r="AH60" s="2">
        <v>62.280701754385994</v>
      </c>
    </row>
    <row r="61" spans="7:47" x14ac:dyDescent="0.2">
      <c r="AA61" t="s">
        <v>25</v>
      </c>
      <c r="AB61" t="s">
        <v>106</v>
      </c>
      <c r="AC61">
        <v>20</v>
      </c>
      <c r="AD61">
        <v>13</v>
      </c>
      <c r="AE61" s="2">
        <v>2.2999999999999998</v>
      </c>
      <c r="AF61" s="3">
        <v>6.9169960474308304E-2</v>
      </c>
      <c r="AG61" s="2">
        <v>0</v>
      </c>
      <c r="AH61" s="2">
        <v>0</v>
      </c>
    </row>
    <row r="62" spans="7:47" x14ac:dyDescent="0.2">
      <c r="AA62" t="s">
        <v>8</v>
      </c>
      <c r="AB62" t="s">
        <v>107</v>
      </c>
      <c r="AC62">
        <v>15</v>
      </c>
      <c r="AD62">
        <v>7</v>
      </c>
      <c r="AE62" s="2">
        <v>2.8</v>
      </c>
      <c r="AF62" s="3">
        <v>6.4935064935064943E-2</v>
      </c>
      <c r="AG62" s="2">
        <v>12.647058823529417</v>
      </c>
      <c r="AH62" s="2">
        <v>37.459283387622108</v>
      </c>
    </row>
    <row r="63" spans="7:47" x14ac:dyDescent="0.2">
      <c r="AA63" t="s">
        <v>3</v>
      </c>
      <c r="AB63" t="s">
        <v>107</v>
      </c>
      <c r="AC63">
        <v>6</v>
      </c>
      <c r="AD63">
        <v>0</v>
      </c>
      <c r="AE63" s="2">
        <v>2.2999999999999998</v>
      </c>
      <c r="AF63" s="3">
        <v>5.9288537549407112E-2</v>
      </c>
      <c r="AG63" s="2">
        <v>15.931372549019606</v>
      </c>
      <c r="AH63" s="2">
        <v>53.994490358126626</v>
      </c>
    </row>
    <row r="64" spans="7:47" x14ac:dyDescent="0.2">
      <c r="AA64" t="s">
        <v>2</v>
      </c>
      <c r="AB64" t="s">
        <v>106</v>
      </c>
      <c r="AC64">
        <v>19</v>
      </c>
      <c r="AD64">
        <v>12</v>
      </c>
      <c r="AE64" s="2">
        <v>2.7</v>
      </c>
      <c r="AF64" s="3">
        <v>5.8922558922558918E-2</v>
      </c>
      <c r="AG64" s="2">
        <v>0</v>
      </c>
      <c r="AH64" s="2">
        <v>3.5502958579881678</v>
      </c>
    </row>
    <row r="65" spans="27:48" x14ac:dyDescent="0.2">
      <c r="AA65" t="s">
        <v>62</v>
      </c>
      <c r="AB65" t="s">
        <v>107</v>
      </c>
      <c r="AC65">
        <v>18</v>
      </c>
      <c r="AD65">
        <v>9</v>
      </c>
      <c r="AE65" s="2">
        <v>3.6</v>
      </c>
      <c r="AF65" s="3">
        <v>5.6818181818181823E-2</v>
      </c>
      <c r="AG65" s="2">
        <v>19.999999999999932</v>
      </c>
      <c r="AH65" s="2">
        <v>31.818181818181905</v>
      </c>
    </row>
    <row r="66" spans="27:48" x14ac:dyDescent="0.2">
      <c r="AA66" t="s">
        <v>26</v>
      </c>
      <c r="AB66" t="s">
        <v>107</v>
      </c>
      <c r="AC66">
        <v>9</v>
      </c>
      <c r="AD66">
        <v>2</v>
      </c>
      <c r="AE66" s="2">
        <v>3</v>
      </c>
      <c r="AF66" s="3">
        <v>5.3030303030303032E-2</v>
      </c>
      <c r="AG66" s="2">
        <v>0</v>
      </c>
      <c r="AH66" s="2">
        <v>0</v>
      </c>
    </row>
    <row r="67" spans="27:48" x14ac:dyDescent="0.2">
      <c r="AA67" t="s">
        <v>13</v>
      </c>
      <c r="AB67" t="s">
        <v>106</v>
      </c>
      <c r="AC67">
        <v>15</v>
      </c>
      <c r="AD67">
        <v>8</v>
      </c>
      <c r="AE67" s="2">
        <v>3.1</v>
      </c>
      <c r="AF67" s="3">
        <v>5.1319648093841638E-2</v>
      </c>
      <c r="AG67" s="2">
        <v>19.831223628692005</v>
      </c>
      <c r="AH67" s="2">
        <v>69.083969465648877</v>
      </c>
    </row>
    <row r="68" spans="27:48" x14ac:dyDescent="0.2">
      <c r="AA68" t="s">
        <v>27</v>
      </c>
      <c r="AB68" t="s">
        <v>106</v>
      </c>
      <c r="AC68">
        <v>14</v>
      </c>
      <c r="AD68">
        <v>10</v>
      </c>
      <c r="AE68" s="2">
        <v>1.9</v>
      </c>
      <c r="AF68" s="3">
        <v>4.7846889952153117E-2</v>
      </c>
      <c r="AG68" s="2">
        <v>0</v>
      </c>
      <c r="AH68" s="2">
        <v>0</v>
      </c>
    </row>
    <row r="69" spans="27:48" x14ac:dyDescent="0.2">
      <c r="AA69" t="s">
        <v>11</v>
      </c>
      <c r="AB69" t="s">
        <v>107</v>
      </c>
      <c r="AC69">
        <v>21</v>
      </c>
      <c r="AD69">
        <v>15</v>
      </c>
      <c r="AE69" s="2">
        <v>2.9</v>
      </c>
      <c r="AF69" s="3">
        <v>4.7021943573667707E-2</v>
      </c>
      <c r="AG69" s="2">
        <v>0</v>
      </c>
      <c r="AH69" s="2">
        <v>30.198019801980173</v>
      </c>
    </row>
    <row r="70" spans="27:48" x14ac:dyDescent="0.2">
      <c r="AA70" t="s">
        <v>27</v>
      </c>
      <c r="AB70" t="s">
        <v>107</v>
      </c>
      <c r="AC70">
        <v>14</v>
      </c>
      <c r="AD70">
        <v>10</v>
      </c>
      <c r="AE70" s="2">
        <v>2</v>
      </c>
      <c r="AF70" s="3">
        <v>4.5454545454545456E-2</v>
      </c>
      <c r="AG70" s="2">
        <v>0</v>
      </c>
      <c r="AH70" s="2">
        <v>0</v>
      </c>
    </row>
    <row r="71" spans="27:48" x14ac:dyDescent="0.2">
      <c r="AA71" s="8" t="s">
        <v>1</v>
      </c>
      <c r="AB71" s="8" t="s">
        <v>106</v>
      </c>
      <c r="AC71" s="8">
        <v>15</v>
      </c>
      <c r="AD71" s="8">
        <v>12</v>
      </c>
      <c r="AE71" s="9">
        <v>1.5</v>
      </c>
      <c r="AF71" s="17">
        <v>4.5454545454545449E-2</v>
      </c>
      <c r="AG71" s="9">
        <v>17.180616740088116</v>
      </c>
      <c r="AH71" s="9">
        <v>3.007518796992481</v>
      </c>
    </row>
    <row r="72" spans="27:48" x14ac:dyDescent="0.2">
      <c r="AA72" t="s">
        <v>17</v>
      </c>
      <c r="AB72" t="s">
        <v>107</v>
      </c>
      <c r="AC72">
        <v>19</v>
      </c>
      <c r="AD72">
        <v>13</v>
      </c>
      <c r="AE72" s="2">
        <v>3.1</v>
      </c>
      <c r="AF72" s="3">
        <v>4.3988269794721403E-2</v>
      </c>
      <c r="AG72" s="2">
        <v>36.016949152542388</v>
      </c>
      <c r="AH72" s="2">
        <v>23.694779116465874</v>
      </c>
    </row>
    <row r="73" spans="27:48" x14ac:dyDescent="0.2">
      <c r="AA73" t="s">
        <v>26</v>
      </c>
      <c r="AB73" t="s">
        <v>106</v>
      </c>
      <c r="AC73">
        <v>5</v>
      </c>
      <c r="AD73">
        <v>1</v>
      </c>
      <c r="AE73" s="2">
        <v>2.1</v>
      </c>
      <c r="AF73" s="3">
        <v>4.3290043290043288E-2</v>
      </c>
      <c r="AG73" s="2">
        <v>0</v>
      </c>
      <c r="AH73" s="2">
        <v>0</v>
      </c>
    </row>
    <row r="74" spans="27:48" x14ac:dyDescent="0.2">
      <c r="AA74" t="s">
        <v>18</v>
      </c>
      <c r="AB74" t="s">
        <v>106</v>
      </c>
      <c r="AC74">
        <v>7</v>
      </c>
      <c r="AD74">
        <v>2</v>
      </c>
      <c r="AE74" s="2">
        <v>2.8</v>
      </c>
      <c r="AF74" s="3">
        <v>4.0584415584415584E-2</v>
      </c>
      <c r="AG74" s="2">
        <v>0</v>
      </c>
      <c r="AH74" s="2">
        <v>12.054794520547928</v>
      </c>
    </row>
    <row r="75" spans="27:48" ht="15" x14ac:dyDescent="0.25">
      <c r="AA75" t="s">
        <v>6</v>
      </c>
      <c r="AB75" t="s">
        <v>107</v>
      </c>
      <c r="AC75">
        <v>13</v>
      </c>
      <c r="AD75">
        <v>9</v>
      </c>
      <c r="AE75" s="2">
        <v>2.2999999999999998</v>
      </c>
      <c r="AF75" s="3">
        <v>3.9525691699604744E-2</v>
      </c>
      <c r="AG75" s="2">
        <v>33.000000000000107</v>
      </c>
      <c r="AH75" s="2">
        <v>0.34722222222222232</v>
      </c>
      <c r="AJ75" s="1" t="s">
        <v>21</v>
      </c>
      <c r="AK75" s="4">
        <f>AVERAGE(AG49:AG71)</f>
        <v>11.428368349480225</v>
      </c>
      <c r="AL75" s="5">
        <f>AVERAGE(AG72:AG93)</f>
        <v>10.894860448577836</v>
      </c>
      <c r="AT75" s="1" t="s">
        <v>21</v>
      </c>
      <c r="AU75" s="4">
        <f>AVERAGE(AH49:AH71)</f>
        <v>23.225684261727633</v>
      </c>
      <c r="AV75" s="5">
        <f>AVERAGE(AH72:AH93)</f>
        <v>23.980475026639159</v>
      </c>
    </row>
    <row r="76" spans="27:48" ht="15" x14ac:dyDescent="0.25">
      <c r="AA76" t="s">
        <v>6</v>
      </c>
      <c r="AB76" t="s">
        <v>106</v>
      </c>
      <c r="AC76">
        <v>10</v>
      </c>
      <c r="AD76">
        <v>6</v>
      </c>
      <c r="AE76" s="2">
        <v>2.2999999999999998</v>
      </c>
      <c r="AF76" s="3">
        <v>3.9525691699604744E-2</v>
      </c>
      <c r="AG76" s="2">
        <v>15.073529411764724</v>
      </c>
      <c r="AH76" s="2">
        <v>34.146341463414558</v>
      </c>
      <c r="AJ76" s="1" t="s">
        <v>22</v>
      </c>
      <c r="AK76" s="4">
        <f>_xlfn.STDEV.S(AG49:AG71)</f>
        <v>14.777578756317421</v>
      </c>
      <c r="AL76" s="5">
        <f>_xlfn.STDEV.S(AG72:AG93)</f>
        <v>16.736849734432671</v>
      </c>
      <c r="AT76" s="1" t="s">
        <v>22</v>
      </c>
      <c r="AU76" s="4">
        <f>_xlfn.STDEV.S(AH49:AH71)</f>
        <v>22.096453751908051</v>
      </c>
      <c r="AV76" s="5">
        <f>_xlfn.STDEV.S(AH72:AH93)</f>
        <v>20.297778024363282</v>
      </c>
    </row>
    <row r="77" spans="27:48" x14ac:dyDescent="0.2">
      <c r="AA77" t="s">
        <v>9</v>
      </c>
      <c r="AB77" t="s">
        <v>107</v>
      </c>
      <c r="AC77">
        <v>22</v>
      </c>
      <c r="AD77">
        <v>18</v>
      </c>
      <c r="AE77" s="2">
        <v>2.6</v>
      </c>
      <c r="AF77" s="3">
        <v>3.4965034965034968E-2</v>
      </c>
      <c r="AG77" s="2">
        <v>0.85106382978723505</v>
      </c>
      <c r="AH77" s="2">
        <v>21.338912133891206</v>
      </c>
    </row>
    <row r="78" spans="27:48" ht="15" x14ac:dyDescent="0.25">
      <c r="AA78" t="s">
        <v>10</v>
      </c>
      <c r="AB78" t="s">
        <v>106</v>
      </c>
      <c r="AC78">
        <v>21</v>
      </c>
      <c r="AD78">
        <v>17</v>
      </c>
      <c r="AE78" s="2">
        <v>2.6</v>
      </c>
      <c r="AF78" s="3">
        <v>3.4965034965034968E-2</v>
      </c>
      <c r="AG78" s="2">
        <v>0</v>
      </c>
      <c r="AH78" s="2">
        <v>14.619883040935679</v>
      </c>
      <c r="AJ78" s="1" t="s">
        <v>23</v>
      </c>
      <c r="AT78" s="1" t="s">
        <v>23</v>
      </c>
    </row>
    <row r="79" spans="27:48" x14ac:dyDescent="0.2">
      <c r="AA79" t="s">
        <v>17</v>
      </c>
      <c r="AB79" t="s">
        <v>106</v>
      </c>
      <c r="AC79">
        <v>14</v>
      </c>
      <c r="AD79">
        <v>10</v>
      </c>
      <c r="AE79" s="2">
        <v>2.7</v>
      </c>
      <c r="AF79" s="3">
        <v>3.3670033670033669E-2</v>
      </c>
      <c r="AG79" s="2">
        <v>0</v>
      </c>
      <c r="AH79" s="2">
        <v>27.363184079602053</v>
      </c>
      <c r="AJ79" s="6" t="s">
        <v>24</v>
      </c>
      <c r="AK79" s="14">
        <v>0.83730000000000004</v>
      </c>
      <c r="AT79" s="6" t="s">
        <v>24</v>
      </c>
      <c r="AU79" s="14">
        <v>0.90920000000000001</v>
      </c>
    </row>
    <row r="80" spans="27:48" x14ac:dyDescent="0.2">
      <c r="AA80" t="s">
        <v>16</v>
      </c>
      <c r="AB80" t="s">
        <v>107</v>
      </c>
      <c r="AC80">
        <v>7</v>
      </c>
      <c r="AD80">
        <v>1</v>
      </c>
      <c r="AE80" s="2">
        <v>4.2</v>
      </c>
      <c r="AF80" s="3">
        <v>3.2467532467532464E-2</v>
      </c>
      <c r="AG80" s="2">
        <v>4.2105263157894726</v>
      </c>
      <c r="AH80" s="2">
        <v>31.196581196581214</v>
      </c>
    </row>
    <row r="81" spans="27:34" x14ac:dyDescent="0.2">
      <c r="AA81" t="s">
        <v>8</v>
      </c>
      <c r="AB81" t="s">
        <v>106</v>
      </c>
      <c r="AC81">
        <v>9</v>
      </c>
      <c r="AD81">
        <v>6</v>
      </c>
      <c r="AE81" s="2">
        <v>2.1</v>
      </c>
      <c r="AF81" s="3">
        <v>3.2467532467532464E-2</v>
      </c>
      <c r="AG81" s="2">
        <v>0</v>
      </c>
      <c r="AH81" s="2">
        <v>0</v>
      </c>
    </row>
    <row r="82" spans="27:34" x14ac:dyDescent="0.2">
      <c r="AA82" t="s">
        <v>16</v>
      </c>
      <c r="AB82" t="s">
        <v>106</v>
      </c>
      <c r="AC82">
        <v>12</v>
      </c>
      <c r="AD82">
        <v>7</v>
      </c>
      <c r="AE82" s="2">
        <v>3.5</v>
      </c>
      <c r="AF82" s="3">
        <v>3.2467532467532464E-2</v>
      </c>
      <c r="AG82" s="2">
        <v>0</v>
      </c>
      <c r="AH82" s="2">
        <v>28.316326530612322</v>
      </c>
    </row>
    <row r="83" spans="27:34" x14ac:dyDescent="0.2">
      <c r="AA83" t="s">
        <v>13</v>
      </c>
      <c r="AB83" t="s">
        <v>107</v>
      </c>
      <c r="AC83">
        <v>9</v>
      </c>
      <c r="AD83">
        <v>7</v>
      </c>
      <c r="AE83" s="2">
        <v>1.5</v>
      </c>
      <c r="AF83" s="3">
        <v>3.0303030303030304E-2</v>
      </c>
      <c r="AG83" s="2">
        <v>0</v>
      </c>
      <c r="AH83" s="2">
        <v>0</v>
      </c>
    </row>
    <row r="84" spans="27:34" x14ac:dyDescent="0.2">
      <c r="AA84" t="s">
        <v>10</v>
      </c>
      <c r="AB84" t="s">
        <v>107</v>
      </c>
      <c r="AC84">
        <v>17</v>
      </c>
      <c r="AD84">
        <v>14</v>
      </c>
      <c r="AE84" s="2">
        <v>2.2999999999999998</v>
      </c>
      <c r="AF84" s="3">
        <v>2.9644268774703556E-2</v>
      </c>
      <c r="AG84" s="2">
        <v>9.5975232198142351</v>
      </c>
      <c r="AH84" s="2">
        <v>22.111269614836008</v>
      </c>
    </row>
    <row r="85" spans="27:34" x14ac:dyDescent="0.2">
      <c r="AA85" t="s">
        <v>4</v>
      </c>
      <c r="AB85" t="s">
        <v>107</v>
      </c>
      <c r="AC85">
        <v>14</v>
      </c>
      <c r="AD85">
        <v>10</v>
      </c>
      <c r="AE85" s="2">
        <v>3.5</v>
      </c>
      <c r="AF85" s="3">
        <v>2.5974025974025976E-2</v>
      </c>
      <c r="AG85" s="2">
        <v>13.653136531365325</v>
      </c>
      <c r="AH85" s="2">
        <v>61.68224299065411</v>
      </c>
    </row>
    <row r="86" spans="27:34" x14ac:dyDescent="0.2">
      <c r="AA86" t="s">
        <v>7</v>
      </c>
      <c r="AB86" t="s">
        <v>107</v>
      </c>
      <c r="AC86">
        <v>8</v>
      </c>
      <c r="AD86">
        <v>6</v>
      </c>
      <c r="AE86" s="2">
        <v>2.2000000000000002</v>
      </c>
      <c r="AF86" s="3">
        <v>2.0661157024793389E-2</v>
      </c>
      <c r="AG86" s="2">
        <v>26.070038910505851</v>
      </c>
      <c r="AH86" s="2">
        <v>26.691729323308273</v>
      </c>
    </row>
    <row r="87" spans="27:34" x14ac:dyDescent="0.2">
      <c r="AA87" t="s">
        <v>63</v>
      </c>
      <c r="AB87" t="s">
        <v>106</v>
      </c>
      <c r="AC87">
        <v>5</v>
      </c>
      <c r="AD87">
        <v>3</v>
      </c>
      <c r="AE87" s="2">
        <v>2.8</v>
      </c>
      <c r="AF87" s="3">
        <v>1.6233766233766236E-2</v>
      </c>
      <c r="AG87" s="2">
        <v>0</v>
      </c>
      <c r="AH87" s="2">
        <v>28.571428571428605</v>
      </c>
    </row>
    <row r="88" spans="27:34" x14ac:dyDescent="0.2">
      <c r="AA88" t="s">
        <v>64</v>
      </c>
      <c r="AB88" t="s">
        <v>106</v>
      </c>
      <c r="AC88">
        <v>10</v>
      </c>
      <c r="AD88">
        <v>9</v>
      </c>
      <c r="AE88" s="2">
        <v>2.2999999999999998</v>
      </c>
      <c r="AF88" s="3">
        <v>9.881422924901186E-3</v>
      </c>
      <c r="AG88" s="2">
        <v>13.81215469613263</v>
      </c>
      <c r="AH88" s="2">
        <v>1.2121212121212102</v>
      </c>
    </row>
    <row r="89" spans="27:34" x14ac:dyDescent="0.2">
      <c r="AA89" t="s">
        <v>12</v>
      </c>
      <c r="AB89" t="s">
        <v>106</v>
      </c>
      <c r="AC89">
        <v>16</v>
      </c>
      <c r="AD89">
        <v>15</v>
      </c>
      <c r="AE89" s="2">
        <v>3.2</v>
      </c>
      <c r="AF89" s="3">
        <v>7.102272727272727E-3</v>
      </c>
      <c r="AG89" s="2">
        <v>0</v>
      </c>
      <c r="AH89" s="2">
        <v>0</v>
      </c>
    </row>
    <row r="90" spans="27:34" x14ac:dyDescent="0.2">
      <c r="AA90" t="s">
        <v>9</v>
      </c>
      <c r="AB90" t="s">
        <v>106</v>
      </c>
      <c r="AC90">
        <v>24</v>
      </c>
      <c r="AD90">
        <v>23</v>
      </c>
      <c r="AE90" s="2">
        <v>3.4</v>
      </c>
      <c r="AF90" s="3">
        <v>6.6844919786096264E-3</v>
      </c>
      <c r="AG90" s="2">
        <v>22.564102564102544</v>
      </c>
      <c r="AH90" s="2">
        <v>64.876033057851174</v>
      </c>
    </row>
    <row r="91" spans="27:34" x14ac:dyDescent="0.2">
      <c r="AA91" t="s">
        <v>12</v>
      </c>
      <c r="AB91" t="s">
        <v>107</v>
      </c>
      <c r="AC91">
        <v>14</v>
      </c>
      <c r="AD91">
        <v>15</v>
      </c>
      <c r="AE91" s="2">
        <v>3.2</v>
      </c>
      <c r="AF91" s="3">
        <v>-7.102272727272727E-3</v>
      </c>
      <c r="AG91" s="2">
        <v>64.837905236907858</v>
      </c>
      <c r="AH91" s="2">
        <v>40.281690140845107</v>
      </c>
    </row>
    <row r="92" spans="27:34" x14ac:dyDescent="0.2">
      <c r="AA92" t="s">
        <v>5</v>
      </c>
      <c r="AB92" t="s">
        <v>106</v>
      </c>
      <c r="AC92">
        <v>11</v>
      </c>
      <c r="AD92">
        <v>17</v>
      </c>
      <c r="AE92" s="2">
        <v>3.6</v>
      </c>
      <c r="AF92" s="3">
        <v>-3.7878787878787873E-2</v>
      </c>
      <c r="AG92" s="2">
        <v>0</v>
      </c>
      <c r="AH92" s="2">
        <v>26.984126984126906</v>
      </c>
    </row>
    <row r="93" spans="27:34" x14ac:dyDescent="0.2">
      <c r="AA93" t="s">
        <v>5</v>
      </c>
      <c r="AB93" t="s">
        <v>107</v>
      </c>
      <c r="AC93">
        <v>3</v>
      </c>
      <c r="AD93">
        <v>10</v>
      </c>
      <c r="AE93" s="2">
        <v>3.5</v>
      </c>
      <c r="AF93" s="3">
        <v>-4.5454545454545456E-2</v>
      </c>
      <c r="AG93" s="2">
        <v>0</v>
      </c>
      <c r="AH93" s="2">
        <v>62.081784386617024</v>
      </c>
    </row>
    <row r="102" spans="36:47" ht="15" x14ac:dyDescent="0.25">
      <c r="AJ102" s="1" t="s">
        <v>46</v>
      </c>
      <c r="AT102" s="1" t="s">
        <v>46</v>
      </c>
    </row>
    <row r="103" spans="36:47" x14ac:dyDescent="0.2">
      <c r="AJ103" t="s">
        <v>47</v>
      </c>
      <c r="AK103" s="3">
        <v>8.3799999999999999E-2</v>
      </c>
      <c r="AT103" t="s">
        <v>47</v>
      </c>
      <c r="AU103" s="3">
        <v>-0.1033</v>
      </c>
    </row>
    <row r="104" spans="36:47" x14ac:dyDescent="0.2">
      <c r="AJ104" t="s">
        <v>24</v>
      </c>
      <c r="AK104" s="14">
        <v>0.58430000000000004</v>
      </c>
      <c r="AT104" t="s">
        <v>24</v>
      </c>
      <c r="AU104" s="14">
        <v>0.4995</v>
      </c>
    </row>
  </sheetData>
  <sortState ref="AA49:AH93">
    <sortCondition descending="1" ref="AF49:AF93"/>
  </sortState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9" ht="15" x14ac:dyDescent="0.25">
      <c r="A1" s="1" t="s">
        <v>0</v>
      </c>
      <c r="B1" s="1" t="s">
        <v>20</v>
      </c>
      <c r="C1" s="1" t="s">
        <v>50</v>
      </c>
      <c r="D1" s="1" t="s">
        <v>57</v>
      </c>
    </row>
    <row r="2" spans="1:9" x14ac:dyDescent="0.2">
      <c r="A2" t="s">
        <v>3</v>
      </c>
      <c r="B2" s="2">
        <v>-100</v>
      </c>
      <c r="C2" s="2">
        <v>15.931372549019606</v>
      </c>
      <c r="D2" s="2">
        <v>53.994490358126626</v>
      </c>
      <c r="F2" s="2"/>
      <c r="G2" s="2"/>
      <c r="H2" s="2"/>
      <c r="I2" s="2"/>
    </row>
    <row r="3" spans="1:9" x14ac:dyDescent="0.2">
      <c r="A3" t="s">
        <v>18</v>
      </c>
      <c r="B3" s="2">
        <v>-90</v>
      </c>
      <c r="C3" s="2">
        <v>21.285140562248994</v>
      </c>
      <c r="D3" s="2">
        <v>62.280701754385994</v>
      </c>
      <c r="F3" s="2"/>
      <c r="G3" s="2"/>
      <c r="H3" s="2"/>
      <c r="I3" s="2"/>
    </row>
    <row r="4" spans="1:9" x14ac:dyDescent="0.2">
      <c r="A4" t="s">
        <v>16</v>
      </c>
      <c r="B4" s="2">
        <v>-85.714285714285708</v>
      </c>
      <c r="C4" s="2">
        <v>4.2105263157894726</v>
      </c>
      <c r="D4" s="2">
        <v>31.196581196581214</v>
      </c>
      <c r="F4" s="2"/>
      <c r="G4" s="2"/>
      <c r="H4" s="2"/>
      <c r="I4" s="2"/>
    </row>
    <row r="5" spans="1:9" x14ac:dyDescent="0.2">
      <c r="A5" t="s">
        <v>25</v>
      </c>
      <c r="B5" s="2">
        <v>-81.818181818181827</v>
      </c>
      <c r="C5" s="2">
        <v>0</v>
      </c>
      <c r="D5" s="2">
        <v>0</v>
      </c>
      <c r="F5" s="2"/>
      <c r="G5" s="2"/>
      <c r="H5" s="2"/>
      <c r="I5" s="2"/>
    </row>
    <row r="6" spans="1:9" x14ac:dyDescent="0.2">
      <c r="A6" t="s">
        <v>26</v>
      </c>
      <c r="B6" s="2">
        <v>-77.777777777777786</v>
      </c>
      <c r="C6" s="2">
        <v>0</v>
      </c>
      <c r="D6" s="2">
        <v>0</v>
      </c>
      <c r="F6" s="2"/>
      <c r="G6" s="2"/>
      <c r="H6" s="2"/>
      <c r="I6" s="2"/>
    </row>
    <row r="7" spans="1:9" x14ac:dyDescent="0.2">
      <c r="A7" t="s">
        <v>19</v>
      </c>
      <c r="B7" s="2">
        <v>-74.074074074074076</v>
      </c>
      <c r="C7" s="2">
        <v>58.176100628930904</v>
      </c>
      <c r="D7" s="2">
        <v>2.9629629629629592</v>
      </c>
      <c r="F7" s="2"/>
      <c r="G7" s="2"/>
      <c r="H7" s="2"/>
      <c r="I7" s="2"/>
    </row>
    <row r="8" spans="1:9" x14ac:dyDescent="0.2">
      <c r="A8" t="s">
        <v>14</v>
      </c>
      <c r="B8" s="2">
        <v>-70.588235294117652</v>
      </c>
      <c r="C8" s="2">
        <v>9.5679012345678931</v>
      </c>
      <c r="D8" s="2">
        <v>9.1911764705882621</v>
      </c>
      <c r="F8" s="2"/>
      <c r="G8" s="2"/>
      <c r="H8" s="2"/>
      <c r="I8" s="2"/>
    </row>
    <row r="9" spans="1:9" x14ac:dyDescent="0.2">
      <c r="A9" t="s">
        <v>15</v>
      </c>
      <c r="B9" s="2">
        <v>-63.636363636363633</v>
      </c>
      <c r="C9" s="2">
        <v>0</v>
      </c>
      <c r="D9" s="2">
        <v>53.963414634146503</v>
      </c>
      <c r="F9" s="2"/>
      <c r="G9" s="2"/>
      <c r="H9" s="2"/>
      <c r="I9" s="2"/>
    </row>
    <row r="10" spans="1:9" x14ac:dyDescent="0.2">
      <c r="A10" t="s">
        <v>1</v>
      </c>
      <c r="B10" s="2">
        <v>-58.82352941176471</v>
      </c>
      <c r="C10" s="2">
        <v>29.062499999999986</v>
      </c>
      <c r="D10" s="2">
        <v>19.34959349593499</v>
      </c>
      <c r="F10" s="2"/>
      <c r="G10" s="2"/>
      <c r="H10" s="2"/>
      <c r="I10" s="2"/>
    </row>
    <row r="11" spans="1:9" x14ac:dyDescent="0.2">
      <c r="A11" t="s">
        <v>8</v>
      </c>
      <c r="B11" s="2">
        <v>-53.333333333333336</v>
      </c>
      <c r="C11" s="2">
        <v>12.647058823529417</v>
      </c>
      <c r="D11" s="2">
        <v>37.459283387622108</v>
      </c>
      <c r="F11" s="2"/>
      <c r="G11" s="2"/>
      <c r="H11" s="2"/>
      <c r="I11" s="2"/>
    </row>
    <row r="12" spans="1:9" x14ac:dyDescent="0.2">
      <c r="A12" t="s">
        <v>2</v>
      </c>
      <c r="B12" s="2">
        <v>-50</v>
      </c>
      <c r="C12" s="2">
        <v>0</v>
      </c>
      <c r="D12" s="2">
        <v>10.796915167095122</v>
      </c>
      <c r="F12" s="2"/>
      <c r="G12" s="2"/>
      <c r="H12" s="2"/>
      <c r="I12" s="2"/>
    </row>
    <row r="13" spans="1:9" x14ac:dyDescent="0.2">
      <c r="A13" s="8" t="s">
        <v>62</v>
      </c>
      <c r="B13" s="9">
        <v>-50</v>
      </c>
      <c r="C13" s="9">
        <v>19.999999999999932</v>
      </c>
      <c r="D13" s="9">
        <v>31.818181818181905</v>
      </c>
      <c r="F13" s="2"/>
      <c r="G13" s="2"/>
      <c r="H13" s="2"/>
      <c r="I13" s="2"/>
    </row>
    <row r="14" spans="1:9" x14ac:dyDescent="0.2">
      <c r="A14" t="s">
        <v>17</v>
      </c>
      <c r="B14" s="2">
        <v>-31.578947368421051</v>
      </c>
      <c r="C14" s="2">
        <v>36.016949152542388</v>
      </c>
      <c r="D14" s="2">
        <v>23.694779116465874</v>
      </c>
      <c r="F14" s="2"/>
      <c r="G14" s="2"/>
      <c r="H14" s="2"/>
      <c r="I14" s="2"/>
    </row>
    <row r="15" spans="1:9" x14ac:dyDescent="0.2">
      <c r="A15" t="s">
        <v>6</v>
      </c>
      <c r="B15" s="2">
        <v>-30.76923076923077</v>
      </c>
      <c r="C15" s="2">
        <v>33.000000000000107</v>
      </c>
      <c r="D15" s="2">
        <v>0.34722222222222232</v>
      </c>
      <c r="F15" s="2"/>
      <c r="G15" s="2"/>
      <c r="H15" s="2"/>
      <c r="I15" s="2"/>
    </row>
    <row r="16" spans="1:9" x14ac:dyDescent="0.2">
      <c r="A16" t="s">
        <v>4</v>
      </c>
      <c r="B16" s="2">
        <v>-28.571428571428569</v>
      </c>
      <c r="C16" s="2">
        <v>13.653136531365325</v>
      </c>
      <c r="D16" s="2">
        <v>61.68224299065411</v>
      </c>
      <c r="F16" s="2"/>
      <c r="G16" s="2"/>
      <c r="H16" s="2"/>
      <c r="I16" s="2"/>
    </row>
    <row r="17" spans="1:9" x14ac:dyDescent="0.2">
      <c r="A17" t="s">
        <v>11</v>
      </c>
      <c r="B17" s="2">
        <v>-28.571428571428569</v>
      </c>
      <c r="C17" s="2">
        <v>0</v>
      </c>
      <c r="D17" s="2">
        <v>30.198019801980173</v>
      </c>
      <c r="F17" s="2"/>
      <c r="G17" s="2"/>
      <c r="H17" s="2"/>
      <c r="I17" s="2"/>
    </row>
    <row r="18" spans="1:9" x14ac:dyDescent="0.2">
      <c r="A18" t="s">
        <v>27</v>
      </c>
      <c r="B18" s="2">
        <v>-28.571428571428569</v>
      </c>
      <c r="C18" s="2">
        <v>0</v>
      </c>
      <c r="D18" s="2">
        <v>0</v>
      </c>
      <c r="F18" s="2"/>
      <c r="G18" s="2"/>
      <c r="H18" s="2"/>
      <c r="I18" s="2"/>
    </row>
    <row r="19" spans="1:9" x14ac:dyDescent="0.2">
      <c r="A19" t="s">
        <v>7</v>
      </c>
      <c r="B19" s="2">
        <v>-25</v>
      </c>
      <c r="C19" s="2">
        <v>26.070038910505851</v>
      </c>
      <c r="D19" s="2">
        <v>26.691729323308273</v>
      </c>
      <c r="F19" s="2"/>
      <c r="G19" s="2"/>
      <c r="H19" s="2"/>
      <c r="I19" s="2"/>
    </row>
    <row r="20" spans="1:9" x14ac:dyDescent="0.2">
      <c r="A20" t="s">
        <v>13</v>
      </c>
      <c r="B20" s="2">
        <v>-22.222222222222221</v>
      </c>
      <c r="C20" s="2">
        <v>0</v>
      </c>
      <c r="D20" s="2">
        <v>0</v>
      </c>
      <c r="F20" s="2"/>
      <c r="G20" s="2"/>
      <c r="H20" s="2"/>
      <c r="I20" s="2"/>
    </row>
    <row r="21" spans="1:9" x14ac:dyDescent="0.2">
      <c r="A21" s="10" t="s">
        <v>9</v>
      </c>
      <c r="B21" s="11">
        <v>-18.181818181818183</v>
      </c>
      <c r="C21" s="2">
        <v>0.85106382978723505</v>
      </c>
      <c r="D21" s="2">
        <v>21.338912133891206</v>
      </c>
      <c r="F21" s="2"/>
      <c r="G21" s="2"/>
      <c r="H21" s="2"/>
      <c r="I21" s="2"/>
    </row>
    <row r="22" spans="1:9" x14ac:dyDescent="0.2">
      <c r="A22" t="s">
        <v>10</v>
      </c>
      <c r="B22" s="2">
        <v>-17.647058823529413</v>
      </c>
      <c r="C22" s="2">
        <v>9.5975232198142351</v>
      </c>
      <c r="D22" s="2">
        <v>22.111269614836008</v>
      </c>
      <c r="F22" s="2"/>
      <c r="G22" s="2"/>
      <c r="H22" s="2"/>
      <c r="I22" s="2"/>
    </row>
    <row r="23" spans="1:9" x14ac:dyDescent="0.2">
      <c r="A23" t="s">
        <v>12</v>
      </c>
      <c r="B23" s="2">
        <v>7.1428571428571423</v>
      </c>
      <c r="C23" s="2">
        <v>64.837905236907858</v>
      </c>
      <c r="D23" s="2">
        <v>40.281690140845107</v>
      </c>
      <c r="F23" s="2"/>
      <c r="G23" s="2"/>
      <c r="H23" s="2"/>
      <c r="I23" s="2"/>
    </row>
    <row r="24" spans="1:9" x14ac:dyDescent="0.2">
      <c r="A24" t="s">
        <v>5</v>
      </c>
      <c r="B24" s="2">
        <v>233.33333333333334</v>
      </c>
      <c r="C24" s="2">
        <v>0</v>
      </c>
      <c r="D24" s="2">
        <v>62.081784386617024</v>
      </c>
      <c r="F24" s="2"/>
      <c r="G24" s="2"/>
      <c r="H24" s="2"/>
      <c r="I24" s="2"/>
    </row>
    <row r="25" spans="1:9" x14ac:dyDescent="0.2">
      <c r="C25" s="2"/>
      <c r="D25" s="2"/>
    </row>
    <row r="26" spans="1:9" x14ac:dyDescent="0.2">
      <c r="C26" s="2"/>
      <c r="D26" s="2"/>
    </row>
    <row r="47" spans="2:7" ht="15" x14ac:dyDescent="0.25">
      <c r="B47" s="1" t="s">
        <v>21</v>
      </c>
      <c r="C47" s="4">
        <f>AVERAGE(C2:C13)</f>
        <v>14.240050009507184</v>
      </c>
      <c r="D47" s="5">
        <f>AVERAGE(C14:C24)</f>
        <v>16.729692443720271</v>
      </c>
      <c r="E47" s="1" t="s">
        <v>21</v>
      </c>
      <c r="F47" s="4">
        <f>AVERAGE(D2:D13)</f>
        <v>26.084441770468811</v>
      </c>
      <c r="G47" s="5">
        <f>AVERAGE(D14:D24)</f>
        <v>26.220695430074546</v>
      </c>
    </row>
    <row r="48" spans="2:7" ht="15" x14ac:dyDescent="0.25">
      <c r="B48" s="1" t="s">
        <v>22</v>
      </c>
      <c r="C48" s="4">
        <f>_xlfn.STDEV.S(C2:C13)</f>
        <v>16.98080869202019</v>
      </c>
      <c r="D48" s="5">
        <f>_xlfn.STDEV.S(C14:C24)</f>
        <v>21.143220443980454</v>
      </c>
      <c r="E48" s="1" t="s">
        <v>22</v>
      </c>
      <c r="F48" s="4">
        <f>_xlfn.STDEV.S(D2:D13)</f>
        <v>22.390383475148838</v>
      </c>
      <c r="G48" s="5">
        <f>_xlfn.STDEV.S(D14:D24)</f>
        <v>22.020166680342495</v>
      </c>
    </row>
    <row r="50" spans="2:6" ht="15" x14ac:dyDescent="0.25">
      <c r="B50" s="1" t="s">
        <v>23</v>
      </c>
      <c r="E50" s="1" t="s">
        <v>23</v>
      </c>
    </row>
    <row r="51" spans="2:6" x14ac:dyDescent="0.2">
      <c r="B51" s="6" t="s">
        <v>24</v>
      </c>
      <c r="C51" s="14">
        <v>0.89990000000000003</v>
      </c>
      <c r="E51" s="6" t="s">
        <v>24</v>
      </c>
      <c r="F51" s="14">
        <v>0.97540000000000004</v>
      </c>
    </row>
    <row r="74" spans="2:6" ht="15" x14ac:dyDescent="0.25">
      <c r="B74" s="1" t="s">
        <v>46</v>
      </c>
      <c r="E74" s="1" t="s">
        <v>46</v>
      </c>
    </row>
    <row r="75" spans="2:6" x14ac:dyDescent="0.2">
      <c r="B75" t="s">
        <v>47</v>
      </c>
      <c r="C75" s="3">
        <v>-7.8299999999999995E-2</v>
      </c>
      <c r="E75" t="s">
        <v>47</v>
      </c>
      <c r="F75" s="3">
        <v>0.28360000000000002</v>
      </c>
    </row>
    <row r="76" spans="2:6" x14ac:dyDescent="0.2">
      <c r="B76" t="s">
        <v>24</v>
      </c>
      <c r="C76" s="14">
        <v>0.72240000000000004</v>
      </c>
      <c r="E76" t="s">
        <v>24</v>
      </c>
      <c r="F76" s="14">
        <v>0.1898</v>
      </c>
    </row>
  </sheetData>
  <sortState ref="A2:D24">
    <sortCondition ref="B2:B24"/>
  </sortState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9" ht="15" x14ac:dyDescent="0.25">
      <c r="A1" s="1" t="s">
        <v>0</v>
      </c>
      <c r="B1" s="1" t="s">
        <v>20</v>
      </c>
      <c r="C1" s="1" t="s">
        <v>53</v>
      </c>
      <c r="D1" s="1" t="s">
        <v>60</v>
      </c>
      <c r="E1" s="1"/>
    </row>
    <row r="2" spans="1:9" x14ac:dyDescent="0.2">
      <c r="A2" t="s">
        <v>14</v>
      </c>
      <c r="B2" s="2">
        <v>-96.875</v>
      </c>
      <c r="C2" s="2">
        <v>5.3475935828877041</v>
      </c>
      <c r="D2" s="2">
        <v>27.441860465116225</v>
      </c>
      <c r="F2" s="2"/>
      <c r="G2" s="2"/>
      <c r="H2" s="2"/>
      <c r="I2" s="2"/>
    </row>
    <row r="3" spans="1:9" x14ac:dyDescent="0.2">
      <c r="A3" t="s">
        <v>3</v>
      </c>
      <c r="B3" s="2">
        <v>-81.818181818181827</v>
      </c>
      <c r="C3" s="2">
        <v>0</v>
      </c>
      <c r="D3" s="2">
        <v>29.277566539924059</v>
      </c>
      <c r="E3" s="10"/>
      <c r="F3" s="2"/>
      <c r="G3" s="2"/>
      <c r="H3" s="2"/>
      <c r="I3" s="2"/>
    </row>
    <row r="4" spans="1:9" x14ac:dyDescent="0.2">
      <c r="A4" t="s">
        <v>26</v>
      </c>
      <c r="B4" s="2">
        <v>-80</v>
      </c>
      <c r="C4" s="2">
        <v>0</v>
      </c>
      <c r="D4" s="2">
        <v>0</v>
      </c>
      <c r="F4" s="2"/>
      <c r="G4" s="2"/>
      <c r="H4" s="2"/>
      <c r="I4" s="2"/>
    </row>
    <row r="5" spans="1:9" x14ac:dyDescent="0.2">
      <c r="A5" t="s">
        <v>18</v>
      </c>
      <c r="B5" s="2">
        <v>-71.428571428571431</v>
      </c>
      <c r="C5" s="2">
        <v>0</v>
      </c>
      <c r="D5" s="2">
        <v>12.054794520547928</v>
      </c>
      <c r="F5" s="2"/>
      <c r="G5" s="2"/>
      <c r="H5" s="2"/>
      <c r="I5" s="2"/>
    </row>
    <row r="6" spans="1:9" x14ac:dyDescent="0.2">
      <c r="A6" t="s">
        <v>19</v>
      </c>
      <c r="B6" s="2">
        <v>-67.741935483870961</v>
      </c>
      <c r="C6" s="2">
        <v>21.652421652421658</v>
      </c>
      <c r="D6" s="2">
        <v>24.022346368715016</v>
      </c>
      <c r="F6" s="2"/>
      <c r="G6" s="2"/>
      <c r="H6" s="2"/>
      <c r="I6" s="2"/>
    </row>
    <row r="7" spans="1:9" x14ac:dyDescent="0.2">
      <c r="A7" t="s">
        <v>7</v>
      </c>
      <c r="B7" s="2">
        <v>-60</v>
      </c>
      <c r="C7" s="2">
        <v>32.17054263565889</v>
      </c>
      <c r="D7" s="2">
        <v>19.029850746268647</v>
      </c>
      <c r="F7" s="2"/>
      <c r="G7" s="2"/>
      <c r="H7" s="2"/>
      <c r="I7" s="2"/>
    </row>
    <row r="8" spans="1:9" x14ac:dyDescent="0.2">
      <c r="A8" t="s">
        <v>13</v>
      </c>
      <c r="B8" s="2">
        <v>-46.666666666666664</v>
      </c>
      <c r="C8" s="2">
        <v>19.831223628692005</v>
      </c>
      <c r="D8" s="2">
        <v>69.083969465648877</v>
      </c>
      <c r="F8" s="2"/>
      <c r="G8" s="2"/>
      <c r="H8" s="2"/>
      <c r="I8" s="2"/>
    </row>
    <row r="9" spans="1:9" x14ac:dyDescent="0.2">
      <c r="A9" t="s">
        <v>16</v>
      </c>
      <c r="B9" s="2">
        <v>-41.666666666666671</v>
      </c>
      <c r="C9" s="2">
        <v>0</v>
      </c>
      <c r="D9" s="2">
        <v>28.316326530612322</v>
      </c>
      <c r="F9" s="2"/>
      <c r="G9" s="2"/>
      <c r="H9" s="2"/>
      <c r="I9" s="2"/>
    </row>
    <row r="10" spans="1:9" x14ac:dyDescent="0.2">
      <c r="A10" t="s">
        <v>6</v>
      </c>
      <c r="B10" s="2">
        <v>-40</v>
      </c>
      <c r="C10" s="2">
        <v>15.073529411764724</v>
      </c>
      <c r="D10" s="2">
        <v>34.146341463414558</v>
      </c>
      <c r="F10" s="2"/>
      <c r="G10" s="2"/>
      <c r="H10" s="2"/>
      <c r="I10" s="2"/>
    </row>
    <row r="11" spans="1:9" x14ac:dyDescent="0.2">
      <c r="A11" t="s">
        <v>63</v>
      </c>
      <c r="B11" s="2">
        <v>-40</v>
      </c>
      <c r="C11" s="11">
        <v>0</v>
      </c>
      <c r="D11" s="11">
        <v>28.571428571428605</v>
      </c>
      <c r="E11" s="10"/>
      <c r="F11" s="2"/>
      <c r="G11" s="2"/>
      <c r="H11" s="2"/>
      <c r="I11" s="2"/>
    </row>
    <row r="12" spans="1:9" x14ac:dyDescent="0.2">
      <c r="A12" s="8" t="s">
        <v>11</v>
      </c>
      <c r="B12" s="9">
        <v>-39.130434782608695</v>
      </c>
      <c r="C12" s="9">
        <v>0</v>
      </c>
      <c r="D12" s="9">
        <v>46.762589928057558</v>
      </c>
      <c r="F12" s="2"/>
      <c r="G12" s="2"/>
      <c r="H12" s="2"/>
      <c r="I12" s="2"/>
    </row>
    <row r="13" spans="1:9" x14ac:dyDescent="0.2">
      <c r="A13" t="s">
        <v>2</v>
      </c>
      <c r="B13" s="11">
        <v>-36.84210526315789</v>
      </c>
      <c r="C13" s="11">
        <v>0</v>
      </c>
      <c r="D13" s="11">
        <v>3.5502958579881678</v>
      </c>
      <c r="F13" s="2"/>
      <c r="G13" s="2"/>
      <c r="H13" s="2"/>
      <c r="I13" s="2"/>
    </row>
    <row r="14" spans="1:9" x14ac:dyDescent="0.2">
      <c r="A14" t="s">
        <v>25</v>
      </c>
      <c r="B14" s="11">
        <v>-35</v>
      </c>
      <c r="C14" s="2">
        <v>0</v>
      </c>
      <c r="D14" s="2">
        <v>0</v>
      </c>
      <c r="F14" s="2"/>
      <c r="G14" s="2"/>
      <c r="H14" s="2"/>
      <c r="I14" s="2"/>
    </row>
    <row r="15" spans="1:9" x14ac:dyDescent="0.2">
      <c r="A15" t="s">
        <v>8</v>
      </c>
      <c r="B15" s="2">
        <v>-33.333333333333329</v>
      </c>
      <c r="C15" s="2">
        <v>0</v>
      </c>
      <c r="D15" s="2">
        <v>0</v>
      </c>
      <c r="F15" s="2"/>
      <c r="G15" s="2"/>
      <c r="H15" s="2"/>
      <c r="I15" s="2"/>
    </row>
    <row r="16" spans="1:9" x14ac:dyDescent="0.2">
      <c r="A16" t="s">
        <v>27</v>
      </c>
      <c r="B16" s="2">
        <v>-28.571428571428569</v>
      </c>
      <c r="C16" s="2">
        <v>0</v>
      </c>
      <c r="D16" s="2">
        <v>0</v>
      </c>
      <c r="F16" s="2"/>
      <c r="G16" s="2"/>
      <c r="H16" s="2"/>
      <c r="I16" s="2"/>
    </row>
    <row r="17" spans="1:9" x14ac:dyDescent="0.2">
      <c r="A17" t="s">
        <v>17</v>
      </c>
      <c r="B17" s="2">
        <v>-28.571428571428569</v>
      </c>
      <c r="C17" s="2">
        <v>0</v>
      </c>
      <c r="D17" s="2">
        <v>27.363184079602053</v>
      </c>
      <c r="F17" s="2"/>
      <c r="G17" s="2"/>
      <c r="H17" s="2"/>
      <c r="I17" s="2"/>
    </row>
    <row r="18" spans="1:9" x14ac:dyDescent="0.2">
      <c r="A18" t="s">
        <v>1</v>
      </c>
      <c r="B18" s="2">
        <v>-20</v>
      </c>
      <c r="C18" s="2">
        <v>17.180616740088116</v>
      </c>
      <c r="D18" s="2">
        <v>3.007518796992481</v>
      </c>
      <c r="F18" s="2"/>
      <c r="G18" s="2"/>
      <c r="H18" s="2"/>
      <c r="I18" s="2"/>
    </row>
    <row r="19" spans="1:9" x14ac:dyDescent="0.2">
      <c r="A19" s="10" t="s">
        <v>10</v>
      </c>
      <c r="B19" s="2">
        <v>-19.047619047619047</v>
      </c>
      <c r="C19" s="2">
        <v>0</v>
      </c>
      <c r="D19" s="2">
        <v>14.619883040935679</v>
      </c>
      <c r="F19" s="2"/>
      <c r="G19" s="2"/>
      <c r="H19" s="2"/>
      <c r="I19" s="2"/>
    </row>
    <row r="20" spans="1:9" x14ac:dyDescent="0.2">
      <c r="A20" t="s">
        <v>64</v>
      </c>
      <c r="B20" s="2">
        <v>-10</v>
      </c>
      <c r="C20" s="2">
        <v>13.81215469613263</v>
      </c>
      <c r="D20" s="2">
        <v>1.2121212121212102</v>
      </c>
      <c r="F20" s="2"/>
      <c r="G20" s="2"/>
      <c r="H20" s="2"/>
      <c r="I20" s="2"/>
    </row>
    <row r="21" spans="1:9" x14ac:dyDescent="0.2">
      <c r="A21" t="s">
        <v>12</v>
      </c>
      <c r="B21" s="11">
        <v>-6.25</v>
      </c>
      <c r="C21" s="2">
        <v>0</v>
      </c>
      <c r="D21" s="2">
        <v>0</v>
      </c>
      <c r="F21" s="2"/>
      <c r="G21" s="2"/>
      <c r="H21" s="2"/>
      <c r="I21" s="2"/>
    </row>
    <row r="22" spans="1:9" x14ac:dyDescent="0.2">
      <c r="A22" t="s">
        <v>9</v>
      </c>
      <c r="B22" s="2">
        <v>-4.1666666666666661</v>
      </c>
      <c r="C22" s="11">
        <v>22.564102564102544</v>
      </c>
      <c r="D22" s="11">
        <v>64.876033057851174</v>
      </c>
      <c r="F22" s="2"/>
      <c r="G22" s="2"/>
      <c r="H22" s="2"/>
      <c r="I22" s="2"/>
    </row>
    <row r="23" spans="1:9" x14ac:dyDescent="0.2">
      <c r="A23" t="s">
        <v>5</v>
      </c>
      <c r="B23" s="2">
        <v>54.54545454545454</v>
      </c>
      <c r="C23" s="2">
        <v>0</v>
      </c>
      <c r="D23" s="2">
        <v>26.984126984126906</v>
      </c>
      <c r="F23" s="2"/>
      <c r="G23" s="2"/>
      <c r="H23" s="2"/>
      <c r="I23" s="2"/>
    </row>
    <row r="24" spans="1:9" x14ac:dyDescent="0.2">
      <c r="F24" s="2"/>
      <c r="G24" s="2"/>
      <c r="H24" s="2"/>
      <c r="I24" s="2"/>
    </row>
    <row r="46" spans="2:7" ht="15" x14ac:dyDescent="0.25">
      <c r="B46" s="1" t="s">
        <v>21</v>
      </c>
      <c r="C46" s="4">
        <f>AVERAGE(C2:C12)</f>
        <v>8.5523009919477246</v>
      </c>
      <c r="D46" s="5">
        <f>AVERAGE(C13:C23)</f>
        <v>4.8688067273021174</v>
      </c>
      <c r="E46" s="1" t="s">
        <v>21</v>
      </c>
      <c r="F46" s="4">
        <f>AVERAGE(D2:D12)</f>
        <v>28.973370418157614</v>
      </c>
      <c r="G46" s="5">
        <f>AVERAGE(D13:D23)</f>
        <v>12.873923911783425</v>
      </c>
    </row>
    <row r="47" spans="2:7" ht="15" x14ac:dyDescent="0.25">
      <c r="B47" s="1" t="s">
        <v>22</v>
      </c>
      <c r="C47" s="4">
        <f>_xlfn.STDEV.S(C2:C12)</f>
        <v>11.611616074981571</v>
      </c>
      <c r="D47" s="5">
        <f>_xlfn.STDEV.S(C13:C23)</f>
        <v>8.5693049018983327</v>
      </c>
      <c r="E47" s="1" t="s">
        <v>22</v>
      </c>
      <c r="F47" s="4">
        <f>_xlfn.STDEV.S(D2:D12)</f>
        <v>17.900245988489957</v>
      </c>
      <c r="G47" s="5">
        <f>_xlfn.STDEV.S(D13:D23)</f>
        <v>20.247294929446294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4">
        <v>0.40210000000000001</v>
      </c>
      <c r="E50" s="6" t="s">
        <v>24</v>
      </c>
      <c r="F50" s="16">
        <v>2.2700000000000001E-2</v>
      </c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-6.2300000000000001E-2</v>
      </c>
      <c r="E74" t="s">
        <v>47</v>
      </c>
      <c r="F74" s="3">
        <v>-4.8999999999999998E-3</v>
      </c>
    </row>
    <row r="75" spans="2:6" x14ac:dyDescent="0.2">
      <c r="B75" t="s">
        <v>24</v>
      </c>
      <c r="C75" s="14">
        <v>0.78310000000000002</v>
      </c>
      <c r="E75" t="s">
        <v>24</v>
      </c>
      <c r="F75" s="14">
        <v>0.98270000000000002</v>
      </c>
    </row>
  </sheetData>
  <sortState ref="A2:D23">
    <sortCondition ref="B2:B23"/>
  </sortState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17.75" bestFit="1" customWidth="1"/>
    <col min="4" max="4" width="25.75" bestFit="1" customWidth="1"/>
    <col min="5" max="5" width="21" bestFit="1" customWidth="1"/>
    <col min="6" max="6" width="18.125" bestFit="1" customWidth="1"/>
    <col min="7" max="7" width="25.75" bestFit="1" customWidth="1"/>
    <col min="8" max="8" width="21.25" bestFit="1" customWidth="1"/>
    <col min="9" max="9" width="22.125" bestFit="1" customWidth="1"/>
    <col min="10" max="10" width="19.5" bestFit="1" customWidth="1"/>
    <col min="11" max="11" width="27.125" bestFit="1" customWidth="1"/>
    <col min="12" max="12" width="22.5" bestFit="1" customWidth="1"/>
    <col min="13" max="13" width="19.5" bestFit="1" customWidth="1"/>
    <col min="14" max="14" width="27.125" bestFit="1" customWidth="1"/>
    <col min="15" max="15" width="22.5" bestFit="1" customWidth="1"/>
    <col min="16" max="16" width="23.5" bestFit="1" customWidth="1"/>
  </cols>
  <sheetData>
    <row r="1" spans="1:16" ht="17.25" x14ac:dyDescent="0.25">
      <c r="A1" s="1" t="s">
        <v>0</v>
      </c>
      <c r="B1" s="1" t="s">
        <v>20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2">
      <c r="A2" t="s">
        <v>3</v>
      </c>
      <c r="B2" s="2">
        <v>-90</v>
      </c>
      <c r="C2" s="2">
        <v>49.367950389637002</v>
      </c>
      <c r="D2" s="2">
        <v>20.951915284726599</v>
      </c>
      <c r="E2" s="2">
        <f t="shared" ref="E2:E23" si="0">D2/C2*100</f>
        <v>42.440318302387311</v>
      </c>
      <c r="F2" s="2">
        <v>37.713447512507798</v>
      </c>
      <c r="G2" s="2">
        <v>10.083109230774699</v>
      </c>
      <c r="H2" s="2">
        <f t="shared" ref="H2:H10" si="1">G2/F2*100</f>
        <v>26.736111111111232</v>
      </c>
      <c r="I2" s="2">
        <f t="shared" ref="I2:I23" si="2">AVERAGE(E2,H2)</f>
        <v>34.58821470674927</v>
      </c>
      <c r="J2" s="2">
        <v>51.5940913886392</v>
      </c>
      <c r="K2" s="2">
        <v>13.2258965234836</v>
      </c>
      <c r="L2" s="2">
        <f t="shared" ref="L2:L23" si="3">K2/J2*100</f>
        <v>25.63451776649736</v>
      </c>
      <c r="M2" s="2">
        <v>33.523064455562498</v>
      </c>
      <c r="N2" s="2">
        <v>0</v>
      </c>
      <c r="O2" s="2">
        <f t="shared" ref="O2:O10" si="4">N2/M2*100</f>
        <v>0</v>
      </c>
      <c r="P2" s="2">
        <f t="shared" ref="P2:P23" si="5">AVERAGE(L2,O2)</f>
        <v>12.81725888324868</v>
      </c>
    </row>
    <row r="3" spans="1:16" x14ac:dyDescent="0.2">
      <c r="A3" t="s">
        <v>18</v>
      </c>
      <c r="B3" s="2">
        <v>-84</v>
      </c>
      <c r="C3" s="2">
        <v>30.118378221794401</v>
      </c>
      <c r="D3" s="2">
        <v>19.118622697313</v>
      </c>
      <c r="E3" s="2">
        <f t="shared" si="0"/>
        <v>63.478260869565325</v>
      </c>
      <c r="F3" s="2">
        <v>53.558333446582303</v>
      </c>
      <c r="G3" s="2">
        <v>5.49987776224072</v>
      </c>
      <c r="H3" s="2">
        <f t="shared" si="1"/>
        <v>10.268948655256715</v>
      </c>
      <c r="I3" s="2">
        <f t="shared" si="2"/>
        <v>36.87360476241102</v>
      </c>
      <c r="J3" s="2">
        <v>32.344519220796599</v>
      </c>
      <c r="K3" s="2">
        <v>6.4165240559475096</v>
      </c>
      <c r="L3" s="2">
        <f t="shared" si="3"/>
        <v>19.838056680161962</v>
      </c>
      <c r="M3" s="2">
        <v>39.808639040980502</v>
      </c>
      <c r="N3" s="2">
        <v>0.26189894105908201</v>
      </c>
      <c r="O3" s="2">
        <f t="shared" si="4"/>
        <v>0.65789473684210475</v>
      </c>
      <c r="P3" s="2">
        <f t="shared" si="5"/>
        <v>10.247975708502034</v>
      </c>
    </row>
    <row r="4" spans="1:16" x14ac:dyDescent="0.2">
      <c r="A4" t="s">
        <v>14</v>
      </c>
      <c r="B4" s="2">
        <v>-76.31578947368422</v>
      </c>
      <c r="C4" s="2">
        <v>38.761043276744097</v>
      </c>
      <c r="D4" s="2">
        <v>4.1903830569453104</v>
      </c>
      <c r="E4" s="2">
        <f t="shared" si="0"/>
        <v>10.810810810810818</v>
      </c>
      <c r="F4" s="2">
        <v>54.213080799229999</v>
      </c>
      <c r="G4" s="2">
        <v>5.49987776224072</v>
      </c>
      <c r="H4" s="2">
        <f t="shared" si="1"/>
        <v>10.144927536231876</v>
      </c>
      <c r="I4" s="2">
        <f t="shared" si="2"/>
        <v>10.477869173521347</v>
      </c>
      <c r="J4" s="2">
        <v>39.284841158862299</v>
      </c>
      <c r="K4" s="2">
        <v>3.1427872927089799</v>
      </c>
      <c r="L4" s="2">
        <f t="shared" si="3"/>
        <v>7.9999999999999902</v>
      </c>
      <c r="M4" s="2">
        <v>51.070293506520997</v>
      </c>
      <c r="N4" s="2">
        <v>12.5711491708359</v>
      </c>
      <c r="O4" s="2">
        <f t="shared" si="4"/>
        <v>24.615384615384542</v>
      </c>
      <c r="P4" s="2">
        <f t="shared" si="5"/>
        <v>16.307692307692268</v>
      </c>
    </row>
    <row r="5" spans="1:16" x14ac:dyDescent="0.2">
      <c r="A5" t="s">
        <v>26</v>
      </c>
      <c r="B5" s="2">
        <v>-63.333333333333329</v>
      </c>
      <c r="C5" s="2">
        <v>35.487306513505601</v>
      </c>
      <c r="D5" s="2">
        <v>0</v>
      </c>
      <c r="E5" s="2">
        <f t="shared" si="0"/>
        <v>0</v>
      </c>
      <c r="F5" s="2">
        <v>41.249083216805403</v>
      </c>
      <c r="G5" s="2">
        <v>0</v>
      </c>
      <c r="H5" s="2">
        <f t="shared" si="1"/>
        <v>0</v>
      </c>
      <c r="I5" s="2">
        <f t="shared" si="2"/>
        <v>0</v>
      </c>
      <c r="J5" s="2">
        <v>39.284841158862299</v>
      </c>
      <c r="K5" s="2">
        <v>0</v>
      </c>
      <c r="L5" s="2">
        <f t="shared" si="3"/>
        <v>0</v>
      </c>
      <c r="M5" s="2">
        <v>42.296678981041701</v>
      </c>
      <c r="N5" s="2">
        <v>0</v>
      </c>
      <c r="O5" s="2">
        <f t="shared" si="4"/>
        <v>0</v>
      </c>
      <c r="P5" s="2">
        <f t="shared" si="5"/>
        <v>0</v>
      </c>
    </row>
    <row r="6" spans="1:16" x14ac:dyDescent="0.2">
      <c r="A6" t="s">
        <v>19</v>
      </c>
      <c r="B6" s="2">
        <v>-61.728395061728392</v>
      </c>
      <c r="C6" s="2">
        <v>51.855990329698201</v>
      </c>
      <c r="D6" s="2">
        <v>4.5832314685339401</v>
      </c>
      <c r="E6" s="2">
        <f t="shared" si="0"/>
        <v>8.8383838383838533</v>
      </c>
      <c r="F6" s="2">
        <v>47.5346578022234</v>
      </c>
      <c r="G6" s="2">
        <v>16.630582757251702</v>
      </c>
      <c r="H6" s="2">
        <f t="shared" si="1"/>
        <v>34.986225895316778</v>
      </c>
      <c r="I6" s="2">
        <f t="shared" si="2"/>
        <v>21.912304866850317</v>
      </c>
      <c r="J6" s="2">
        <v>42.820476863159897</v>
      </c>
      <c r="K6" s="2">
        <v>21.213814225785601</v>
      </c>
      <c r="L6" s="2">
        <f t="shared" si="3"/>
        <v>49.541284403669636</v>
      </c>
      <c r="M6" s="2">
        <v>45.308516803221202</v>
      </c>
      <c r="N6" s="2">
        <v>4.5832314685339401</v>
      </c>
      <c r="O6" s="2">
        <f t="shared" si="4"/>
        <v>10.115606936416192</v>
      </c>
      <c r="P6" s="2">
        <f t="shared" si="5"/>
        <v>29.828445670042914</v>
      </c>
    </row>
    <row r="7" spans="1:16" x14ac:dyDescent="0.2">
      <c r="A7" t="s">
        <v>16</v>
      </c>
      <c r="B7" s="2">
        <v>-54.166666666666664</v>
      </c>
      <c r="C7" s="2">
        <v>65.867583676359104</v>
      </c>
      <c r="D7" s="2">
        <v>13.094947052954099</v>
      </c>
      <c r="E7" s="2">
        <f t="shared" si="0"/>
        <v>19.880715705765411</v>
      </c>
      <c r="F7" s="2">
        <v>52.903586093934599</v>
      </c>
      <c r="G7" s="2">
        <v>10.999755524481399</v>
      </c>
      <c r="H7" s="2">
        <f t="shared" si="1"/>
        <v>20.792079207920693</v>
      </c>
      <c r="I7" s="2">
        <f t="shared" si="2"/>
        <v>20.336397456843052</v>
      </c>
      <c r="J7" s="2">
        <v>57.617767032998003</v>
      </c>
      <c r="K7" s="2">
        <v>8.6426650549497008</v>
      </c>
      <c r="L7" s="2">
        <f t="shared" si="3"/>
        <v>15</v>
      </c>
      <c r="M7" s="2">
        <v>46.748960979046103</v>
      </c>
      <c r="N7" s="2">
        <v>3.5356357042976101</v>
      </c>
      <c r="O7" s="2">
        <f t="shared" si="4"/>
        <v>7.5630252100840458</v>
      </c>
      <c r="P7" s="2">
        <f t="shared" si="5"/>
        <v>11.281512605042023</v>
      </c>
    </row>
    <row r="8" spans="1:16" x14ac:dyDescent="0.2">
      <c r="A8" t="s">
        <v>25</v>
      </c>
      <c r="B8" s="2">
        <v>-51.219512195121951</v>
      </c>
      <c r="C8" s="2">
        <v>35.2254075724465</v>
      </c>
      <c r="D8" s="2">
        <v>0</v>
      </c>
      <c r="E8" s="2">
        <f t="shared" si="0"/>
        <v>0</v>
      </c>
      <c r="F8" s="2">
        <v>23.8328036363765</v>
      </c>
      <c r="G8" s="2">
        <v>0</v>
      </c>
      <c r="H8" s="2">
        <f t="shared" si="1"/>
        <v>0</v>
      </c>
      <c r="I8" s="2">
        <f t="shared" si="2"/>
        <v>0</v>
      </c>
      <c r="J8" s="2">
        <v>26.320843576437699</v>
      </c>
      <c r="K8" s="2">
        <v>0</v>
      </c>
      <c r="L8" s="2">
        <f t="shared" si="3"/>
        <v>0</v>
      </c>
      <c r="M8" s="2">
        <v>28.5469845754399</v>
      </c>
      <c r="N8" s="2">
        <v>0</v>
      </c>
      <c r="O8" s="2">
        <f t="shared" si="4"/>
        <v>0</v>
      </c>
      <c r="P8" s="2">
        <f t="shared" si="5"/>
        <v>0</v>
      </c>
    </row>
    <row r="9" spans="1:16" x14ac:dyDescent="0.2">
      <c r="A9" t="s">
        <v>6</v>
      </c>
      <c r="B9" s="2">
        <v>-46.875</v>
      </c>
      <c r="C9" s="2">
        <v>39.153891688332799</v>
      </c>
      <c r="D9" s="2">
        <v>2.3570904695317401</v>
      </c>
      <c r="E9" s="2">
        <f t="shared" si="0"/>
        <v>6.0200668896321066</v>
      </c>
      <c r="F9" s="2">
        <v>33.9159128671511</v>
      </c>
      <c r="G9" s="2">
        <v>17.678178521488</v>
      </c>
      <c r="H9" s="2">
        <f t="shared" si="1"/>
        <v>52.123552123552052</v>
      </c>
      <c r="I9" s="2">
        <f t="shared" si="2"/>
        <v>29.071809506592079</v>
      </c>
      <c r="J9" s="2">
        <v>37.844396983037399</v>
      </c>
      <c r="K9" s="2">
        <v>10.737856583422399</v>
      </c>
      <c r="L9" s="2">
        <f t="shared" si="3"/>
        <v>28.373702422145392</v>
      </c>
      <c r="M9" s="2">
        <v>39.284841158862299</v>
      </c>
      <c r="N9" s="2">
        <v>0.52379788211816403</v>
      </c>
      <c r="O9" s="2">
        <f t="shared" si="4"/>
        <v>1.3333333333333335</v>
      </c>
      <c r="P9" s="2">
        <f t="shared" si="5"/>
        <v>14.853517877739362</v>
      </c>
    </row>
    <row r="10" spans="1:16" x14ac:dyDescent="0.2">
      <c r="A10" t="s">
        <v>8</v>
      </c>
      <c r="B10" s="2">
        <v>-44.117647058823529</v>
      </c>
      <c r="C10" s="2">
        <v>41.118133746275902</v>
      </c>
      <c r="D10" s="2">
        <v>8.1188671728315391</v>
      </c>
      <c r="E10" s="2">
        <f t="shared" si="0"/>
        <v>19.745222929936286</v>
      </c>
      <c r="F10" s="2">
        <v>42.427628451571302</v>
      </c>
      <c r="G10" s="2">
        <v>0</v>
      </c>
      <c r="H10" s="2">
        <f t="shared" si="1"/>
        <v>0</v>
      </c>
      <c r="I10" s="2">
        <f t="shared" si="2"/>
        <v>9.8726114649681431</v>
      </c>
      <c r="J10" s="2">
        <v>43.6061736863372</v>
      </c>
      <c r="K10" s="2">
        <v>12.5711491708359</v>
      </c>
      <c r="L10" s="2">
        <f t="shared" si="3"/>
        <v>28.828828828828719</v>
      </c>
      <c r="M10" s="2">
        <v>46.748960979046103</v>
      </c>
      <c r="N10" s="2">
        <v>0</v>
      </c>
      <c r="O10" s="2">
        <f t="shared" si="4"/>
        <v>0</v>
      </c>
      <c r="P10" s="2">
        <f t="shared" si="5"/>
        <v>14.41441441441436</v>
      </c>
    </row>
    <row r="11" spans="1:16" x14ac:dyDescent="0.2">
      <c r="A11" t="s">
        <v>15</v>
      </c>
      <c r="B11" s="2">
        <v>-41.304347826086953</v>
      </c>
      <c r="C11" s="2">
        <v>43.737123156866701</v>
      </c>
      <c r="D11" s="2">
        <v>18.594824815194801</v>
      </c>
      <c r="E11" s="2">
        <f t="shared" si="0"/>
        <v>42.514970059880184</v>
      </c>
      <c r="F11" s="7"/>
      <c r="G11" s="7"/>
      <c r="H11" s="7" t="s">
        <v>31</v>
      </c>
      <c r="I11" s="2">
        <f t="shared" si="2"/>
        <v>42.514970059880184</v>
      </c>
      <c r="J11" s="2">
        <v>41.772881098923598</v>
      </c>
      <c r="K11" s="2">
        <v>4.5832314685339401</v>
      </c>
      <c r="L11" s="2">
        <f t="shared" si="3"/>
        <v>10.971786833855807</v>
      </c>
      <c r="M11" s="7"/>
      <c r="N11" s="7"/>
      <c r="O11" s="7" t="s">
        <v>31</v>
      </c>
      <c r="P11" s="2">
        <f t="shared" si="5"/>
        <v>10.971786833855807</v>
      </c>
    </row>
    <row r="12" spans="1:16" x14ac:dyDescent="0.2">
      <c r="A12" s="8" t="s">
        <v>2</v>
      </c>
      <c r="B12" s="9">
        <v>-35</v>
      </c>
      <c r="C12" s="9">
        <v>56.177322857173102</v>
      </c>
      <c r="D12" s="9">
        <v>1.30949470529541</v>
      </c>
      <c r="E12" s="9">
        <f t="shared" si="0"/>
        <v>2.3310023310023307</v>
      </c>
      <c r="F12" s="9">
        <v>66.784229970065894</v>
      </c>
      <c r="G12" s="9">
        <v>0</v>
      </c>
      <c r="H12" s="9">
        <f>G12/F12*100</f>
        <v>0</v>
      </c>
      <c r="I12" s="9">
        <f t="shared" si="2"/>
        <v>1.1655011655011653</v>
      </c>
      <c r="J12" s="9">
        <v>61.1534027372956</v>
      </c>
      <c r="K12" s="9">
        <v>4.1903830569453104</v>
      </c>
      <c r="L12" s="9">
        <f t="shared" si="3"/>
        <v>6.8522483940042855</v>
      </c>
      <c r="M12" s="9">
        <v>76.474490789251902</v>
      </c>
      <c r="N12" s="9">
        <v>2.3570904695317401</v>
      </c>
      <c r="O12" s="9">
        <f>N12/M12*100</f>
        <v>3.0821917808219221</v>
      </c>
      <c r="P12" s="9">
        <f t="shared" si="5"/>
        <v>4.9672200874131036</v>
      </c>
    </row>
    <row r="13" spans="1:16" x14ac:dyDescent="0.2">
      <c r="A13" t="s">
        <v>13</v>
      </c>
      <c r="B13" s="2">
        <v>-34.375</v>
      </c>
      <c r="C13" s="2">
        <v>46.225163096928</v>
      </c>
      <c r="D13" s="2">
        <v>0</v>
      </c>
      <c r="E13" s="2">
        <f t="shared" si="0"/>
        <v>0</v>
      </c>
      <c r="F13" s="2">
        <v>33.392114985032997</v>
      </c>
      <c r="G13" s="2">
        <v>25.535146753260499</v>
      </c>
      <c r="H13" s="2">
        <f>G13/F13*100</f>
        <v>76.470588235294031</v>
      </c>
      <c r="I13" s="2">
        <f t="shared" si="2"/>
        <v>38.235294117647015</v>
      </c>
      <c r="J13" s="2">
        <v>59.582009090941199</v>
      </c>
      <c r="K13" s="2">
        <v>0</v>
      </c>
      <c r="L13" s="2">
        <f t="shared" si="3"/>
        <v>0</v>
      </c>
      <c r="M13" s="2">
        <v>31.951670809208</v>
      </c>
      <c r="N13" s="2">
        <v>4.3213325274748504</v>
      </c>
      <c r="O13" s="2">
        <f>N13/M13*100</f>
        <v>13.52459016393442</v>
      </c>
      <c r="P13" s="2">
        <f t="shared" si="5"/>
        <v>6.7622950819672099</v>
      </c>
    </row>
    <row r="14" spans="1:16" x14ac:dyDescent="0.2">
      <c r="A14" t="s">
        <v>7</v>
      </c>
      <c r="B14" s="2">
        <v>-33.333333333333329</v>
      </c>
      <c r="C14" s="2">
        <v>35.880154925094203</v>
      </c>
      <c r="D14" s="2">
        <v>14.797290169838099</v>
      </c>
      <c r="E14" s="2">
        <f t="shared" si="0"/>
        <v>41.240875912408704</v>
      </c>
      <c r="F14" s="2">
        <v>38.630093806214603</v>
      </c>
      <c r="G14" s="2">
        <v>6.0236756443588897</v>
      </c>
      <c r="H14" s="2">
        <f>G14/F14*100</f>
        <v>15.593220338983057</v>
      </c>
      <c r="I14" s="2">
        <f t="shared" si="2"/>
        <v>28.417048125695882</v>
      </c>
      <c r="J14" s="2">
        <v>32.6064181618557</v>
      </c>
      <c r="K14" s="2">
        <v>3.2737367632385301</v>
      </c>
      <c r="L14" s="2">
        <f t="shared" si="3"/>
        <v>10.040160642570299</v>
      </c>
      <c r="M14" s="2">
        <v>30.249327692324002</v>
      </c>
      <c r="N14" s="2">
        <v>11.5235534065996</v>
      </c>
      <c r="O14" s="2">
        <f>N14/M14*100</f>
        <v>38.095238095238031</v>
      </c>
      <c r="P14" s="2">
        <f t="shared" si="5"/>
        <v>24.067699368904165</v>
      </c>
    </row>
    <row r="15" spans="1:16" x14ac:dyDescent="0.2">
      <c r="A15" t="s">
        <v>1</v>
      </c>
      <c r="B15" s="2">
        <v>-31.818181818181817</v>
      </c>
      <c r="C15" s="2">
        <v>88.390892607440193</v>
      </c>
      <c r="D15" s="2">
        <v>24.618500459553701</v>
      </c>
      <c r="E15" s="2">
        <f t="shared" si="0"/>
        <v>27.851851851851841</v>
      </c>
      <c r="F15" s="2">
        <v>53.689282917111797</v>
      </c>
      <c r="G15" s="2">
        <v>10.8688060539519</v>
      </c>
      <c r="H15" s="2">
        <f>G15/F15*100</f>
        <v>20.243902439024389</v>
      </c>
      <c r="I15" s="2">
        <f t="shared" si="2"/>
        <v>24.047877145438115</v>
      </c>
      <c r="J15" s="2">
        <v>75.950692907133799</v>
      </c>
      <c r="K15" s="2">
        <v>15.3210880519563</v>
      </c>
      <c r="L15" s="2">
        <f t="shared" si="3"/>
        <v>20.172413793103448</v>
      </c>
      <c r="M15" s="2">
        <v>58.010615444586698</v>
      </c>
      <c r="N15" s="2">
        <v>0.91664629370678696</v>
      </c>
      <c r="O15" s="2">
        <f>N15/M15*100</f>
        <v>1.580135440180586</v>
      </c>
      <c r="P15" s="2">
        <f t="shared" si="5"/>
        <v>10.876274616642018</v>
      </c>
    </row>
    <row r="16" spans="1:16" x14ac:dyDescent="0.2">
      <c r="A16" t="s">
        <v>4</v>
      </c>
      <c r="B16" s="2">
        <v>-30</v>
      </c>
      <c r="C16" s="2">
        <v>42.296678981041701</v>
      </c>
      <c r="D16" s="2">
        <v>25.7970456943196</v>
      </c>
      <c r="E16" s="2">
        <f t="shared" si="0"/>
        <v>60.990712074303524</v>
      </c>
      <c r="F16" s="7"/>
      <c r="G16" s="7"/>
      <c r="H16" s="7" t="s">
        <v>31</v>
      </c>
      <c r="I16" s="2">
        <f t="shared" si="2"/>
        <v>60.990712074303524</v>
      </c>
      <c r="J16" s="2">
        <v>35.2254075724465</v>
      </c>
      <c r="K16" s="2">
        <v>4.9760798801225601</v>
      </c>
      <c r="L16" s="2">
        <f t="shared" si="3"/>
        <v>14.126394052044628</v>
      </c>
      <c r="M16" s="7"/>
      <c r="N16" s="7"/>
      <c r="O16" s="7" t="s">
        <v>31</v>
      </c>
      <c r="P16" s="2">
        <f t="shared" si="5"/>
        <v>14.126394052044628</v>
      </c>
    </row>
    <row r="17" spans="1:16" x14ac:dyDescent="0.2">
      <c r="A17" t="s">
        <v>17</v>
      </c>
      <c r="B17" s="2">
        <v>-28.07017543859649</v>
      </c>
      <c r="C17" s="2">
        <v>28.285085634380899</v>
      </c>
      <c r="D17" s="2">
        <v>1.57139364635449</v>
      </c>
      <c r="E17" s="2">
        <f t="shared" si="0"/>
        <v>5.5555555555555403</v>
      </c>
      <c r="F17" s="2">
        <v>21.606662637374299</v>
      </c>
      <c r="G17" s="2">
        <v>4.0594335864157696</v>
      </c>
      <c r="H17" s="2">
        <f t="shared" ref="H17:H23" si="6">G17/F17*100</f>
        <v>18.78787878787875</v>
      </c>
      <c r="I17" s="2">
        <f t="shared" si="2"/>
        <v>12.171717171717145</v>
      </c>
      <c r="J17" s="2">
        <v>35.2254075724465</v>
      </c>
      <c r="K17" s="2">
        <v>17.285330109899402</v>
      </c>
      <c r="L17" s="2">
        <f t="shared" si="3"/>
        <v>49.070631970260237</v>
      </c>
      <c r="M17" s="2">
        <v>31.951670809208</v>
      </c>
      <c r="N17" s="2">
        <v>3.1427872927089799</v>
      </c>
      <c r="O17" s="2">
        <f t="shared" ref="O17:O23" si="7">N17/M17*100</f>
        <v>9.8360655737704796</v>
      </c>
      <c r="P17" s="2">
        <f t="shared" si="5"/>
        <v>29.45334877201536</v>
      </c>
    </row>
    <row r="18" spans="1:16" x14ac:dyDescent="0.2">
      <c r="A18" t="s">
        <v>11</v>
      </c>
      <c r="B18" s="2">
        <v>-27.27272727272727</v>
      </c>
      <c r="C18" s="2">
        <v>52.248838741286797</v>
      </c>
      <c r="D18" s="2">
        <v>11.2616544655405</v>
      </c>
      <c r="E18" s="2">
        <f t="shared" si="0"/>
        <v>21.553884711779425</v>
      </c>
      <c r="F18" s="2">
        <v>57.0939691508799</v>
      </c>
      <c r="G18" s="2">
        <v>21.999511048962901</v>
      </c>
      <c r="H18" s="2">
        <f t="shared" si="6"/>
        <v>38.532110091743128</v>
      </c>
      <c r="I18" s="2">
        <f t="shared" si="2"/>
        <v>30.042997401761276</v>
      </c>
      <c r="J18" s="2">
        <v>53.689282917111797</v>
      </c>
      <c r="K18" s="2">
        <v>4.7141809390634801</v>
      </c>
      <c r="L18" s="2">
        <f t="shared" si="3"/>
        <v>8.7804878048780584</v>
      </c>
      <c r="M18" s="2">
        <v>61.808150089943403</v>
      </c>
      <c r="N18" s="2">
        <v>3.5356357042976101</v>
      </c>
      <c r="O18" s="2">
        <f t="shared" si="7"/>
        <v>5.7203389830508478</v>
      </c>
      <c r="P18" s="2">
        <f t="shared" si="5"/>
        <v>7.2504133939644531</v>
      </c>
    </row>
    <row r="19" spans="1:16" x14ac:dyDescent="0.2">
      <c r="A19" t="s">
        <v>10</v>
      </c>
      <c r="B19" s="2">
        <v>-22.413793103448278</v>
      </c>
      <c r="C19" s="2">
        <v>94.283618781269496</v>
      </c>
      <c r="D19" s="2">
        <v>19.7733700499607</v>
      </c>
      <c r="E19" s="2">
        <f t="shared" si="0"/>
        <v>20.972222222222236</v>
      </c>
      <c r="F19" s="2">
        <v>77.129238141899606</v>
      </c>
      <c r="G19" s="2">
        <v>4.9760798801225601</v>
      </c>
      <c r="H19" s="2">
        <f t="shared" si="6"/>
        <v>6.4516129032258132</v>
      </c>
      <c r="I19" s="2">
        <f t="shared" si="2"/>
        <v>13.711917562724025</v>
      </c>
      <c r="J19" s="2">
        <v>82.105318022022203</v>
      </c>
      <c r="K19" s="2">
        <v>8.6426650549497008</v>
      </c>
      <c r="L19" s="2">
        <f t="shared" si="3"/>
        <v>10.526315789473678</v>
      </c>
      <c r="M19" s="2">
        <v>89.7003873127356</v>
      </c>
      <c r="N19" s="2">
        <v>8.1188671728315391</v>
      </c>
      <c r="O19" s="2">
        <f t="shared" si="7"/>
        <v>9.0510948905109441</v>
      </c>
      <c r="P19" s="2">
        <f t="shared" si="5"/>
        <v>9.7887053399923118</v>
      </c>
    </row>
    <row r="20" spans="1:16" x14ac:dyDescent="0.2">
      <c r="A20" t="s">
        <v>27</v>
      </c>
      <c r="B20" s="2">
        <v>-21.153846153846153</v>
      </c>
      <c r="C20" s="2">
        <v>59.974857502529801</v>
      </c>
      <c r="D20" s="2">
        <v>0</v>
      </c>
      <c r="E20" s="2">
        <f t="shared" si="0"/>
        <v>0</v>
      </c>
      <c r="F20" s="2">
        <v>41.510982157864497</v>
      </c>
      <c r="G20" s="2">
        <v>0</v>
      </c>
      <c r="H20" s="2">
        <f t="shared" si="6"/>
        <v>0</v>
      </c>
      <c r="I20" s="2">
        <f t="shared" si="2"/>
        <v>0</v>
      </c>
      <c r="J20" s="2">
        <v>55.7844744455845</v>
      </c>
      <c r="K20" s="2">
        <v>0</v>
      </c>
      <c r="L20" s="2">
        <f t="shared" si="3"/>
        <v>0</v>
      </c>
      <c r="M20" s="2">
        <v>43.344274745278099</v>
      </c>
      <c r="N20" s="2">
        <v>0</v>
      </c>
      <c r="O20" s="2">
        <f t="shared" si="7"/>
        <v>0</v>
      </c>
      <c r="P20" s="2">
        <f t="shared" si="5"/>
        <v>0</v>
      </c>
    </row>
    <row r="21" spans="1:16" x14ac:dyDescent="0.2">
      <c r="A21" t="s">
        <v>9</v>
      </c>
      <c r="B21" s="2">
        <v>-8.6206896551724146</v>
      </c>
      <c r="C21" s="2">
        <v>28.023186693321801</v>
      </c>
      <c r="D21" s="2">
        <v>3.1427872927089799</v>
      </c>
      <c r="E21" s="2">
        <f t="shared" si="0"/>
        <v>11.214953271028012</v>
      </c>
      <c r="F21" s="2">
        <v>29.8564792807353</v>
      </c>
      <c r="G21" s="2">
        <v>18.594824815194801</v>
      </c>
      <c r="H21" s="2">
        <f t="shared" si="6"/>
        <v>62.280701754385994</v>
      </c>
      <c r="I21" s="2">
        <f t="shared" si="2"/>
        <v>36.747827512707005</v>
      </c>
      <c r="J21" s="2">
        <v>34.0468623376807</v>
      </c>
      <c r="K21" s="2">
        <v>3.7975346453566901</v>
      </c>
      <c r="L21" s="2">
        <f t="shared" si="3"/>
        <v>11.153846153846143</v>
      </c>
      <c r="M21" s="2">
        <v>27.368439340674101</v>
      </c>
      <c r="N21" s="2">
        <v>7.7260187612429201</v>
      </c>
      <c r="O21" s="2">
        <f t="shared" si="7"/>
        <v>28.229665071770306</v>
      </c>
      <c r="P21" s="2">
        <f t="shared" si="5"/>
        <v>19.691755612808223</v>
      </c>
    </row>
    <row r="22" spans="1:16" x14ac:dyDescent="0.2">
      <c r="A22" t="s">
        <v>12</v>
      </c>
      <c r="B22" s="2">
        <v>0</v>
      </c>
      <c r="C22" s="2">
        <v>48.320354625400597</v>
      </c>
      <c r="D22" s="2">
        <v>13.094947052954099</v>
      </c>
      <c r="E22" s="2">
        <f t="shared" si="0"/>
        <v>27.100271002710041</v>
      </c>
      <c r="F22" s="2">
        <v>43.4752242158076</v>
      </c>
      <c r="G22" s="2">
        <v>0</v>
      </c>
      <c r="H22" s="2">
        <f t="shared" si="6"/>
        <v>0</v>
      </c>
      <c r="I22" s="2">
        <f t="shared" si="2"/>
        <v>13.550135501355021</v>
      </c>
      <c r="J22" s="2">
        <v>50.677445094932402</v>
      </c>
      <c r="K22" s="2">
        <v>39.677689570450902</v>
      </c>
      <c r="L22" s="2">
        <f t="shared" si="3"/>
        <v>78.294573643410757</v>
      </c>
      <c r="M22" s="2">
        <v>50.677445094932402</v>
      </c>
      <c r="N22" s="2">
        <v>0</v>
      </c>
      <c r="O22" s="2">
        <f t="shared" si="7"/>
        <v>0</v>
      </c>
      <c r="P22" s="2">
        <f t="shared" si="5"/>
        <v>39.147286821705379</v>
      </c>
    </row>
    <row r="23" spans="1:16" x14ac:dyDescent="0.2">
      <c r="A23" t="s">
        <v>5</v>
      </c>
      <c r="B23" s="2">
        <v>38.70967741935484</v>
      </c>
      <c r="C23" s="2">
        <v>40.856234805216801</v>
      </c>
      <c r="D23" s="2">
        <v>19.642420579431199</v>
      </c>
      <c r="E23" s="2">
        <f t="shared" si="0"/>
        <v>48.076923076923187</v>
      </c>
      <c r="F23" s="2">
        <v>18.3329258741357</v>
      </c>
      <c r="G23" s="2">
        <v>3.4046862337680701</v>
      </c>
      <c r="H23" s="2">
        <f t="shared" si="6"/>
        <v>18.571428571428633</v>
      </c>
      <c r="I23" s="2">
        <f t="shared" si="2"/>
        <v>33.32417582417591</v>
      </c>
      <c r="J23" s="2">
        <v>33.261165514503404</v>
      </c>
      <c r="K23" s="2">
        <v>2.2261409990022001</v>
      </c>
      <c r="L23" s="2">
        <f t="shared" si="3"/>
        <v>6.6929133858267837</v>
      </c>
      <c r="M23" s="2">
        <v>13.6187449350723</v>
      </c>
      <c r="N23" s="2">
        <v>1.0475957642363301</v>
      </c>
      <c r="O23" s="2">
        <f t="shared" si="7"/>
        <v>7.6923076923076872</v>
      </c>
      <c r="P23" s="2">
        <f t="shared" si="5"/>
        <v>7.1926105390672355</v>
      </c>
    </row>
    <row r="46" spans="2:7" ht="15" x14ac:dyDescent="0.25">
      <c r="B46" s="1" t="s">
        <v>21</v>
      </c>
      <c r="C46" s="4">
        <f>AVERAGE(I2:I12)</f>
        <v>18.801207560301506</v>
      </c>
      <c r="D46" s="5">
        <f>AVERAGE(I13:I23)</f>
        <v>26.476336585229536</v>
      </c>
      <c r="E46" s="1" t="s">
        <v>21</v>
      </c>
      <c r="F46" s="4">
        <f>AVERAGE(P2:P12)</f>
        <v>11.426347671631868</v>
      </c>
      <c r="G46" s="5">
        <f>AVERAGE(P13:P23)</f>
        <v>15.305162145373725</v>
      </c>
    </row>
    <row r="47" spans="2:7" ht="15" x14ac:dyDescent="0.25">
      <c r="B47" s="1" t="s">
        <v>22</v>
      </c>
      <c r="C47" s="4">
        <f>_xlfn.STDEV.S(I2:I12)</f>
        <v>15.564997293918072</v>
      </c>
      <c r="D47" s="5">
        <f>_xlfn.STDEV.S(I13:I23)</f>
        <v>16.552740179989978</v>
      </c>
      <c r="E47" s="1" t="s">
        <v>22</v>
      </c>
      <c r="F47" s="4">
        <f>_xlfn.STDEV.S(P2:P12)</f>
        <v>8.3038108317154524</v>
      </c>
      <c r="G47" s="5">
        <f>_xlfn.STDEV.S(P13:P23)</f>
        <v>11.636147241954687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4">
        <v>0.3241</v>
      </c>
      <c r="E50" s="6" t="s">
        <v>24</v>
      </c>
      <c r="F50" s="14">
        <v>0.79259999999999997</v>
      </c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7.6999999999999999E-2</v>
      </c>
      <c r="E74" t="s">
        <v>47</v>
      </c>
      <c r="F74" s="3">
        <v>0.1173</v>
      </c>
    </row>
    <row r="75" spans="2:6" x14ac:dyDescent="0.2">
      <c r="B75" t="s">
        <v>24</v>
      </c>
      <c r="C75" s="14">
        <v>0.73340000000000005</v>
      </c>
      <c r="E75" t="s">
        <v>24</v>
      </c>
      <c r="F75" s="14">
        <v>0.60319999999999996</v>
      </c>
    </row>
  </sheetData>
  <sortState ref="A2:P23">
    <sortCondition ref="B2:B23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4"/>
  <sheetViews>
    <sheetView topLeftCell="AA1" zoomScale="75" zoomScaleNormal="75" workbookViewId="0">
      <selection activeCell="AB2" sqref="AB2"/>
    </sheetView>
  </sheetViews>
  <sheetFormatPr defaultRowHeight="14.25" x14ac:dyDescent="0.2"/>
  <cols>
    <col min="3" max="3" width="17.125" bestFit="1" customWidth="1"/>
    <col min="4" max="5" width="18.625" bestFit="1" customWidth="1"/>
    <col min="29" max="29" width="22" bestFit="1" customWidth="1"/>
    <col min="30" max="30" width="21.75" bestFit="1" customWidth="1"/>
    <col min="31" max="31" width="11.25" bestFit="1" customWidth="1"/>
    <col min="32" max="32" width="21.25" bestFit="1" customWidth="1"/>
    <col min="33" max="33" width="18" bestFit="1" customWidth="1"/>
    <col min="34" max="34" width="19.25" bestFit="1" customWidth="1"/>
  </cols>
  <sheetData>
    <row r="1" spans="1:34" ht="15" x14ac:dyDescent="0.25">
      <c r="A1" s="1" t="s">
        <v>0</v>
      </c>
      <c r="B1" s="1" t="s">
        <v>103</v>
      </c>
      <c r="C1" s="1" t="s">
        <v>104</v>
      </c>
      <c r="D1" s="1" t="s">
        <v>112</v>
      </c>
      <c r="E1" s="1" t="s">
        <v>113</v>
      </c>
      <c r="AA1" s="1" t="s">
        <v>0</v>
      </c>
      <c r="AB1" s="1" t="s">
        <v>103</v>
      </c>
      <c r="AC1" s="1" t="s">
        <v>115</v>
      </c>
      <c r="AD1" s="1" t="s">
        <v>116</v>
      </c>
      <c r="AE1" s="1" t="s">
        <v>114</v>
      </c>
      <c r="AF1" s="1" t="s">
        <v>117</v>
      </c>
      <c r="AG1" s="1" t="s">
        <v>112</v>
      </c>
      <c r="AH1" s="1" t="s">
        <v>113</v>
      </c>
    </row>
    <row r="2" spans="1:34" x14ac:dyDescent="0.2">
      <c r="A2" t="s">
        <v>3</v>
      </c>
      <c r="B2" t="s">
        <v>107</v>
      </c>
      <c r="C2" s="2">
        <v>-100</v>
      </c>
      <c r="D2" s="2">
        <v>42.440318302387311</v>
      </c>
      <c r="E2" s="2">
        <v>25.63451776649736</v>
      </c>
      <c r="AA2" t="s">
        <v>3</v>
      </c>
      <c r="AB2" t="s">
        <v>107</v>
      </c>
      <c r="AC2">
        <v>6</v>
      </c>
      <c r="AD2">
        <v>0</v>
      </c>
      <c r="AE2" s="2">
        <v>2.2999999999999998</v>
      </c>
      <c r="AF2" s="3" t="e">
        <v>#DIV/0!</v>
      </c>
      <c r="AG2" s="2">
        <v>42.440318302387311</v>
      </c>
      <c r="AH2" s="2">
        <v>25.63451776649736</v>
      </c>
    </row>
    <row r="3" spans="1:34" x14ac:dyDescent="0.2">
      <c r="A3" t="s">
        <v>14</v>
      </c>
      <c r="B3" t="s">
        <v>106</v>
      </c>
      <c r="C3" s="2">
        <v>-96.875</v>
      </c>
      <c r="D3" s="2">
        <v>10.144927536231876</v>
      </c>
      <c r="E3" s="2">
        <v>24.615384615384542</v>
      </c>
      <c r="AA3" t="s">
        <v>14</v>
      </c>
      <c r="AB3" t="s">
        <v>106</v>
      </c>
      <c r="AC3">
        <v>32</v>
      </c>
      <c r="AD3">
        <v>1</v>
      </c>
      <c r="AE3" s="2">
        <v>2.1</v>
      </c>
      <c r="AF3" s="3">
        <v>15.238095238095237</v>
      </c>
      <c r="AG3" s="2">
        <v>10.144927536231876</v>
      </c>
      <c r="AH3" s="2">
        <v>24.615384615384542</v>
      </c>
    </row>
    <row r="4" spans="1:34" x14ac:dyDescent="0.2">
      <c r="A4" t="s">
        <v>18</v>
      </c>
      <c r="B4" t="s">
        <v>107</v>
      </c>
      <c r="C4" s="2">
        <v>-90</v>
      </c>
      <c r="D4" s="2">
        <v>63.478260869565325</v>
      </c>
      <c r="E4" s="2">
        <v>19.838056680161962</v>
      </c>
      <c r="AA4" t="s">
        <v>18</v>
      </c>
      <c r="AB4" t="s">
        <v>107</v>
      </c>
      <c r="AC4">
        <v>10</v>
      </c>
      <c r="AD4">
        <v>1</v>
      </c>
      <c r="AE4" s="2">
        <v>2.8</v>
      </c>
      <c r="AF4" s="3">
        <v>3.5714285714285716</v>
      </c>
      <c r="AG4" s="2">
        <v>63.478260869565325</v>
      </c>
      <c r="AH4" s="2">
        <v>19.838056680161962</v>
      </c>
    </row>
    <row r="5" spans="1:34" x14ac:dyDescent="0.2">
      <c r="A5" t="s">
        <v>16</v>
      </c>
      <c r="B5" t="s">
        <v>107</v>
      </c>
      <c r="C5" s="2">
        <v>-85.714285714285708</v>
      </c>
      <c r="D5" s="2">
        <v>19.880715705765411</v>
      </c>
      <c r="E5" s="2">
        <v>15</v>
      </c>
      <c r="AA5" t="s">
        <v>25</v>
      </c>
      <c r="AB5" t="s">
        <v>107</v>
      </c>
      <c r="AC5">
        <v>11</v>
      </c>
      <c r="AD5">
        <v>2</v>
      </c>
      <c r="AE5" s="2">
        <v>2.2999999999999998</v>
      </c>
      <c r="AF5" s="3">
        <v>2.3913043478260874</v>
      </c>
      <c r="AG5" s="2">
        <v>0</v>
      </c>
      <c r="AH5" s="2">
        <v>0</v>
      </c>
    </row>
    <row r="6" spans="1:34" x14ac:dyDescent="0.2">
      <c r="A6" t="s">
        <v>25</v>
      </c>
      <c r="B6" t="s">
        <v>107</v>
      </c>
      <c r="C6" s="2">
        <v>-81.818181818181827</v>
      </c>
      <c r="D6" s="2">
        <v>0</v>
      </c>
      <c r="E6" s="2">
        <v>0</v>
      </c>
      <c r="AA6" t="s">
        <v>3</v>
      </c>
      <c r="AB6" t="s">
        <v>106</v>
      </c>
      <c r="AC6">
        <v>11</v>
      </c>
      <c r="AD6">
        <v>2</v>
      </c>
      <c r="AE6" s="2">
        <v>2.2999999999999998</v>
      </c>
      <c r="AF6" s="3">
        <v>2.3913043478260874</v>
      </c>
      <c r="AG6" s="2">
        <v>26.736111111111232</v>
      </c>
      <c r="AH6" s="2">
        <v>0</v>
      </c>
    </row>
    <row r="7" spans="1:34" x14ac:dyDescent="0.2">
      <c r="A7" t="s">
        <v>3</v>
      </c>
      <c r="B7" t="s">
        <v>106</v>
      </c>
      <c r="C7" s="2">
        <v>-81.818181818181827</v>
      </c>
      <c r="D7" s="2">
        <v>26.736111111111232</v>
      </c>
      <c r="E7" s="2">
        <v>0</v>
      </c>
      <c r="AA7" t="s">
        <v>26</v>
      </c>
      <c r="AB7" t="s">
        <v>106</v>
      </c>
      <c r="AC7">
        <v>5</v>
      </c>
      <c r="AD7">
        <v>1</v>
      </c>
      <c r="AE7" s="2">
        <v>2.1</v>
      </c>
      <c r="AF7" s="3">
        <v>2.3809523809523809</v>
      </c>
      <c r="AG7" s="2">
        <v>0</v>
      </c>
      <c r="AH7" s="2">
        <v>0</v>
      </c>
    </row>
    <row r="8" spans="1:34" x14ac:dyDescent="0.2">
      <c r="A8" t="s">
        <v>26</v>
      </c>
      <c r="B8" t="s">
        <v>106</v>
      </c>
      <c r="C8" s="2">
        <v>-80</v>
      </c>
      <c r="D8" s="2">
        <v>0</v>
      </c>
      <c r="E8" s="2">
        <v>0</v>
      </c>
      <c r="AA8" t="s">
        <v>16</v>
      </c>
      <c r="AB8" t="s">
        <v>107</v>
      </c>
      <c r="AC8">
        <v>7</v>
      </c>
      <c r="AD8">
        <v>1</v>
      </c>
      <c r="AE8" s="2">
        <v>4.2</v>
      </c>
      <c r="AF8" s="3">
        <v>1.6666666666666665</v>
      </c>
      <c r="AG8" s="2">
        <v>19.880715705765411</v>
      </c>
      <c r="AH8" s="2">
        <v>15</v>
      </c>
    </row>
    <row r="9" spans="1:34" x14ac:dyDescent="0.2">
      <c r="A9" t="s">
        <v>26</v>
      </c>
      <c r="B9" t="s">
        <v>107</v>
      </c>
      <c r="C9" s="2">
        <v>-77.777777777777786</v>
      </c>
      <c r="D9" s="2">
        <v>0</v>
      </c>
      <c r="E9" s="2">
        <v>0</v>
      </c>
      <c r="AA9" t="s">
        <v>26</v>
      </c>
      <c r="AB9" t="s">
        <v>107</v>
      </c>
      <c r="AC9">
        <v>9</v>
      </c>
      <c r="AD9">
        <v>2</v>
      </c>
      <c r="AE9" s="2">
        <v>3</v>
      </c>
      <c r="AF9" s="3">
        <v>1.5</v>
      </c>
      <c r="AG9" s="2">
        <v>0</v>
      </c>
      <c r="AH9" s="2">
        <v>0</v>
      </c>
    </row>
    <row r="10" spans="1:34" x14ac:dyDescent="0.2">
      <c r="A10" t="s">
        <v>19</v>
      </c>
      <c r="B10" t="s">
        <v>107</v>
      </c>
      <c r="C10" s="2">
        <v>-74.074074074074076</v>
      </c>
      <c r="D10" s="2">
        <v>8.8383838383838533</v>
      </c>
      <c r="E10" s="2">
        <v>49.541284403669636</v>
      </c>
      <c r="AA10" t="s">
        <v>19</v>
      </c>
      <c r="AB10" t="s">
        <v>107</v>
      </c>
      <c r="AC10">
        <v>27</v>
      </c>
      <c r="AD10">
        <v>7</v>
      </c>
      <c r="AE10" s="2">
        <v>2.9</v>
      </c>
      <c r="AF10" s="3">
        <v>1.330049261083744</v>
      </c>
      <c r="AG10" s="2">
        <v>8.8383838383838533</v>
      </c>
      <c r="AH10" s="2">
        <v>49.541284403669636</v>
      </c>
    </row>
    <row r="11" spans="1:34" x14ac:dyDescent="0.2">
      <c r="A11" t="s">
        <v>18</v>
      </c>
      <c r="B11" t="s">
        <v>106</v>
      </c>
      <c r="C11" s="2">
        <v>-71.428571428571431</v>
      </c>
      <c r="D11" s="2">
        <v>10.268948655256715</v>
      </c>
      <c r="E11" s="2">
        <v>0.65789473684210475</v>
      </c>
      <c r="AA11" t="s">
        <v>18</v>
      </c>
      <c r="AB11" t="s">
        <v>106</v>
      </c>
      <c r="AC11">
        <v>7</v>
      </c>
      <c r="AD11">
        <v>2</v>
      </c>
      <c r="AE11" s="2">
        <v>2.8</v>
      </c>
      <c r="AF11" s="3">
        <v>1.25</v>
      </c>
      <c r="AG11" s="2">
        <v>10.268948655256715</v>
      </c>
      <c r="AH11" s="2">
        <v>0.65789473684210475</v>
      </c>
    </row>
    <row r="12" spans="1:34" x14ac:dyDescent="0.2">
      <c r="A12" t="s">
        <v>14</v>
      </c>
      <c r="B12" t="s">
        <v>107</v>
      </c>
      <c r="C12" s="2">
        <v>-70.588235294117652</v>
      </c>
      <c r="D12" s="2">
        <v>10.810810810810818</v>
      </c>
      <c r="E12" s="2">
        <v>7.9999999999999902</v>
      </c>
      <c r="AA12" t="s">
        <v>14</v>
      </c>
      <c r="AB12" t="s">
        <v>107</v>
      </c>
      <c r="AC12">
        <v>34</v>
      </c>
      <c r="AD12">
        <v>10</v>
      </c>
      <c r="AE12" s="2">
        <v>2.8</v>
      </c>
      <c r="AF12" s="3">
        <v>1.2142857142857144</v>
      </c>
      <c r="AG12" s="2">
        <v>10.810810810810818</v>
      </c>
      <c r="AH12" s="2">
        <v>7.9999999999999902</v>
      </c>
    </row>
    <row r="13" spans="1:34" x14ac:dyDescent="0.2">
      <c r="A13" t="s">
        <v>19</v>
      </c>
      <c r="B13" t="s">
        <v>106</v>
      </c>
      <c r="C13" s="2">
        <v>-67.741935483870961</v>
      </c>
      <c r="D13" s="2">
        <v>34.986225895316778</v>
      </c>
      <c r="E13" s="2">
        <v>10.115606936416192</v>
      </c>
      <c r="AA13" t="s">
        <v>19</v>
      </c>
      <c r="AB13" t="s">
        <v>106</v>
      </c>
      <c r="AC13">
        <v>31</v>
      </c>
      <c r="AD13">
        <v>10</v>
      </c>
      <c r="AE13" s="2">
        <v>2.6</v>
      </c>
      <c r="AF13" s="3">
        <v>1.1923076923076923</v>
      </c>
      <c r="AG13" s="2">
        <v>34.986225895316778</v>
      </c>
      <c r="AH13" s="2">
        <v>10.115606936416192</v>
      </c>
    </row>
    <row r="14" spans="1:34" x14ac:dyDescent="0.2">
      <c r="A14" t="s">
        <v>15</v>
      </c>
      <c r="B14" t="s">
        <v>107</v>
      </c>
      <c r="C14" s="2">
        <v>-63.636363636363633</v>
      </c>
      <c r="D14" s="2">
        <v>42.514970059880184</v>
      </c>
      <c r="E14" s="2">
        <v>10.971786833855807</v>
      </c>
      <c r="AA14" t="s">
        <v>7</v>
      </c>
      <c r="AB14" t="s">
        <v>106</v>
      </c>
      <c r="AC14">
        <v>15</v>
      </c>
      <c r="AD14">
        <v>6</v>
      </c>
      <c r="AE14" s="2">
        <v>2.2000000000000002</v>
      </c>
      <c r="AF14" s="3">
        <v>1.1363636363636362</v>
      </c>
      <c r="AG14" s="2">
        <v>15.593220338983057</v>
      </c>
      <c r="AH14" s="2">
        <v>38.095238095238031</v>
      </c>
    </row>
    <row r="15" spans="1:34" x14ac:dyDescent="0.2">
      <c r="A15" t="s">
        <v>7</v>
      </c>
      <c r="B15" t="s">
        <v>106</v>
      </c>
      <c r="C15" s="2">
        <v>-60</v>
      </c>
      <c r="D15" s="2">
        <v>15.593220338983057</v>
      </c>
      <c r="E15" s="2">
        <v>38.095238095238031</v>
      </c>
      <c r="AA15" t="s">
        <v>15</v>
      </c>
      <c r="AB15" t="s">
        <v>107</v>
      </c>
      <c r="AC15">
        <v>22</v>
      </c>
      <c r="AD15">
        <v>8</v>
      </c>
      <c r="AE15" s="2">
        <v>2.8</v>
      </c>
      <c r="AF15" s="3">
        <v>0.98214285714285721</v>
      </c>
      <c r="AG15" s="2">
        <v>42.514970059880184</v>
      </c>
      <c r="AH15" s="2">
        <v>10.971786833855807</v>
      </c>
    </row>
    <row r="16" spans="1:34" x14ac:dyDescent="0.2">
      <c r="A16" t="s">
        <v>1</v>
      </c>
      <c r="B16" t="s">
        <v>107</v>
      </c>
      <c r="C16" s="2">
        <v>-58.82352941176471</v>
      </c>
      <c r="D16" s="2">
        <v>27.851851851851841</v>
      </c>
      <c r="E16" s="2">
        <v>20.172413793103448</v>
      </c>
      <c r="AA16" t="s">
        <v>13</v>
      </c>
      <c r="AB16" t="s">
        <v>107</v>
      </c>
      <c r="AC16">
        <v>9</v>
      </c>
      <c r="AD16">
        <v>7</v>
      </c>
      <c r="AE16" s="2">
        <v>1.5</v>
      </c>
      <c r="AF16" s="3">
        <v>0.85714285714285721</v>
      </c>
      <c r="AG16" s="2">
        <v>0</v>
      </c>
      <c r="AH16" s="2">
        <v>0</v>
      </c>
    </row>
    <row r="17" spans="1:48" x14ac:dyDescent="0.2">
      <c r="A17" t="s">
        <v>8</v>
      </c>
      <c r="B17" t="s">
        <v>107</v>
      </c>
      <c r="C17" s="2">
        <v>-53.333333333333336</v>
      </c>
      <c r="D17" s="2">
        <v>19.745222929936286</v>
      </c>
      <c r="E17" s="2">
        <v>28.828828828828719</v>
      </c>
      <c r="AA17" t="s">
        <v>1</v>
      </c>
      <c r="AB17" t="s">
        <v>106</v>
      </c>
      <c r="AC17">
        <v>15</v>
      </c>
      <c r="AD17">
        <v>12</v>
      </c>
      <c r="AE17" s="2">
        <v>1.5</v>
      </c>
      <c r="AF17" s="3">
        <v>0.83333333333333337</v>
      </c>
      <c r="AG17" s="2">
        <v>20.243902439024389</v>
      </c>
      <c r="AH17" s="2">
        <v>1.580135440180586</v>
      </c>
    </row>
    <row r="18" spans="1:48" x14ac:dyDescent="0.2">
      <c r="A18" t="s">
        <v>2</v>
      </c>
      <c r="B18" t="s">
        <v>107</v>
      </c>
      <c r="C18" s="2">
        <v>-50</v>
      </c>
      <c r="D18" s="2">
        <v>2.3310023310023307</v>
      </c>
      <c r="E18" s="2">
        <v>6.8522483940042855</v>
      </c>
      <c r="AA18" t="s">
        <v>1</v>
      </c>
      <c r="AB18" t="s">
        <v>107</v>
      </c>
      <c r="AC18">
        <v>17</v>
      </c>
      <c r="AD18">
        <v>7</v>
      </c>
      <c r="AE18" s="2">
        <v>3</v>
      </c>
      <c r="AF18" s="3">
        <v>0.80952380952380942</v>
      </c>
      <c r="AG18" s="2">
        <v>27.851851851851841</v>
      </c>
      <c r="AH18" s="2">
        <v>20.172413793103448</v>
      </c>
    </row>
    <row r="19" spans="1:48" x14ac:dyDescent="0.2">
      <c r="A19" t="s">
        <v>62</v>
      </c>
      <c r="B19" t="s">
        <v>107</v>
      </c>
      <c r="C19" s="2">
        <v>-50</v>
      </c>
      <c r="D19" s="2">
        <v>18.622448979591823</v>
      </c>
      <c r="E19" s="2">
        <v>31.625835189309548</v>
      </c>
      <c r="AA19" t="s">
        <v>8</v>
      </c>
      <c r="AB19" t="s">
        <v>107</v>
      </c>
      <c r="AC19">
        <v>15</v>
      </c>
      <c r="AD19">
        <v>7</v>
      </c>
      <c r="AE19" s="2">
        <v>2.8</v>
      </c>
      <c r="AF19" s="3">
        <v>0.76530612244897966</v>
      </c>
      <c r="AG19" s="2">
        <v>19.745222929936286</v>
      </c>
      <c r="AH19" s="2">
        <v>28.828828828828719</v>
      </c>
    </row>
    <row r="20" spans="1:48" x14ac:dyDescent="0.2">
      <c r="A20" t="s">
        <v>13</v>
      </c>
      <c r="B20" t="s">
        <v>106</v>
      </c>
      <c r="C20" s="2">
        <v>-46.666666666666664</v>
      </c>
      <c r="D20" s="2">
        <v>76.470588235294031</v>
      </c>
      <c r="E20" s="2">
        <v>13.52459016393442</v>
      </c>
      <c r="AA20" t="s">
        <v>2</v>
      </c>
      <c r="AB20" t="s">
        <v>107</v>
      </c>
      <c r="AC20">
        <v>18</v>
      </c>
      <c r="AD20">
        <v>9</v>
      </c>
      <c r="AE20" s="2">
        <v>2.7</v>
      </c>
      <c r="AF20" s="3">
        <v>0.7407407407407407</v>
      </c>
      <c r="AG20" s="2">
        <v>2.3310023310023307</v>
      </c>
      <c r="AH20" s="2">
        <v>6.8522483940042855</v>
      </c>
    </row>
    <row r="21" spans="1:48" x14ac:dyDescent="0.2">
      <c r="A21" t="s">
        <v>16</v>
      </c>
      <c r="B21" t="s">
        <v>106</v>
      </c>
      <c r="C21" s="2">
        <v>-41.666666666666671</v>
      </c>
      <c r="D21" s="2">
        <v>20.792079207920693</v>
      </c>
      <c r="E21" s="2">
        <v>7.5630252100840458</v>
      </c>
      <c r="AA21" t="s">
        <v>27</v>
      </c>
      <c r="AB21" t="s">
        <v>106</v>
      </c>
      <c r="AC21">
        <v>14</v>
      </c>
      <c r="AD21">
        <v>10</v>
      </c>
      <c r="AE21" s="2">
        <v>1.9</v>
      </c>
      <c r="AF21" s="3">
        <v>0.73684210526315785</v>
      </c>
      <c r="AG21" s="2">
        <v>0</v>
      </c>
      <c r="AH21" s="2">
        <v>0</v>
      </c>
    </row>
    <row r="22" spans="1:48" x14ac:dyDescent="0.2">
      <c r="A22" t="s">
        <v>6</v>
      </c>
      <c r="B22" t="s">
        <v>106</v>
      </c>
      <c r="C22" s="2">
        <v>-40</v>
      </c>
      <c r="D22" s="2">
        <v>52.123552123552052</v>
      </c>
      <c r="E22" s="2">
        <v>1.3333333333333335</v>
      </c>
      <c r="AA22" t="s">
        <v>6</v>
      </c>
      <c r="AB22" t="s">
        <v>106</v>
      </c>
      <c r="AC22">
        <v>10</v>
      </c>
      <c r="AD22">
        <v>6</v>
      </c>
      <c r="AE22" s="2">
        <v>2.2999999999999998</v>
      </c>
      <c r="AF22" s="3">
        <v>0.7246376811594204</v>
      </c>
      <c r="AG22" s="2">
        <v>52.123552123552052</v>
      </c>
      <c r="AH22" s="2">
        <v>1.3333333333333335</v>
      </c>
    </row>
    <row r="23" spans="1:48" ht="15" x14ac:dyDescent="0.25">
      <c r="A23" s="8" t="s">
        <v>63</v>
      </c>
      <c r="B23" s="8" t="s">
        <v>106</v>
      </c>
      <c r="C23" s="9">
        <v>-40</v>
      </c>
      <c r="D23" s="9">
        <v>16.927899686520359</v>
      </c>
      <c r="E23" s="9">
        <v>13.180515759312334</v>
      </c>
      <c r="G23" s="1" t="s">
        <v>21</v>
      </c>
      <c r="H23" s="4">
        <f>AVERAGE(D2:D23)</f>
        <v>23.661706294061904</v>
      </c>
      <c r="I23" s="5">
        <f>AVERAGE(D24:D46)</f>
        <v>17.721439098445629</v>
      </c>
      <c r="Q23" s="1" t="s">
        <v>21</v>
      </c>
      <c r="R23" s="4">
        <f>AVERAGE(E2:E23)</f>
        <v>14.797752760907992</v>
      </c>
      <c r="S23" s="5">
        <f>AVERAGE(E24:E46)</f>
        <v>12.991967064120994</v>
      </c>
      <c r="AA23" t="s">
        <v>8</v>
      </c>
      <c r="AB23" t="s">
        <v>106</v>
      </c>
      <c r="AC23">
        <v>9</v>
      </c>
      <c r="AD23">
        <v>6</v>
      </c>
      <c r="AE23" s="2">
        <v>2.1</v>
      </c>
      <c r="AF23" s="3">
        <v>0.7142857142857143</v>
      </c>
      <c r="AG23" s="2">
        <v>0</v>
      </c>
      <c r="AH23" s="2">
        <v>0</v>
      </c>
      <c r="AJ23" s="1" t="s">
        <v>21</v>
      </c>
      <c r="AK23" s="4">
        <f>AVERAGE(AG2:AG24)</f>
        <v>17.738627165176496</v>
      </c>
      <c r="AL23" s="5">
        <f>AVERAGE(AG25:AG46)</f>
        <v>23.643736951570542</v>
      </c>
      <c r="AT23" s="1" t="s">
        <v>21</v>
      </c>
      <c r="AU23" s="4">
        <f>AVERAGE(AH2:AH24)</f>
        <v>11.358118689457216</v>
      </c>
      <c r="AV23" s="5">
        <f>AVERAGE(AH25:AH46)</f>
        <v>16.505866970783753</v>
      </c>
    </row>
    <row r="24" spans="1:48" ht="15" x14ac:dyDescent="0.25">
      <c r="A24" t="s">
        <v>11</v>
      </c>
      <c r="B24" t="s">
        <v>106</v>
      </c>
      <c r="C24" s="2">
        <v>-39.130434782608695</v>
      </c>
      <c r="D24" s="2">
        <v>38.532110091743128</v>
      </c>
      <c r="E24" s="2">
        <v>5.7203389830508478</v>
      </c>
      <c r="G24" s="1" t="s">
        <v>22</v>
      </c>
      <c r="H24" s="4">
        <f>_xlfn.STDEV.S(D2:D23)</f>
        <v>20.819897085573015</v>
      </c>
      <c r="I24" s="5">
        <f>_xlfn.STDEV.S(D24:D46)</f>
        <v>20.060783695276985</v>
      </c>
      <c r="Q24" s="1" t="s">
        <v>22</v>
      </c>
      <c r="R24" s="4">
        <f>_xlfn.STDEV.S(E2:E23)</f>
        <v>13.728132357235941</v>
      </c>
      <c r="S24" s="5">
        <f>_xlfn.STDEV.S(E24:E46)</f>
        <v>18.429416831098724</v>
      </c>
      <c r="AA24" s="8" t="s">
        <v>27</v>
      </c>
      <c r="AB24" s="8" t="s">
        <v>107</v>
      </c>
      <c r="AC24" s="8">
        <v>14</v>
      </c>
      <c r="AD24" s="8">
        <v>10</v>
      </c>
      <c r="AE24" s="9">
        <v>2</v>
      </c>
      <c r="AF24" s="17">
        <v>0.7</v>
      </c>
      <c r="AG24" s="9">
        <v>0</v>
      </c>
      <c r="AH24" s="9">
        <v>0</v>
      </c>
      <c r="AJ24" s="1" t="s">
        <v>22</v>
      </c>
      <c r="AK24" s="4">
        <f>_xlfn.STDEV.S(AG2:AG24)</f>
        <v>18.683196395619781</v>
      </c>
      <c r="AL24" s="5">
        <f>_xlfn.STDEV.S(AG25:AG46)</f>
        <v>22.12704003591633</v>
      </c>
      <c r="AT24" s="1" t="s">
        <v>22</v>
      </c>
      <c r="AU24" s="4">
        <f>_xlfn.STDEV.S(AH2:AH24)</f>
        <v>14.136375379410131</v>
      </c>
      <c r="AV24" s="5">
        <f>_xlfn.STDEV.S(AH25:AH46)</f>
        <v>17.957793139300211</v>
      </c>
    </row>
    <row r="25" spans="1:48" x14ac:dyDescent="0.2">
      <c r="A25" t="s">
        <v>2</v>
      </c>
      <c r="B25" t="s">
        <v>106</v>
      </c>
      <c r="C25" s="2">
        <v>-36.84210526315789</v>
      </c>
      <c r="D25" s="2">
        <v>0</v>
      </c>
      <c r="E25" s="2">
        <v>3.0821917808219221</v>
      </c>
      <c r="AA25" t="s">
        <v>25</v>
      </c>
      <c r="AB25" t="s">
        <v>106</v>
      </c>
      <c r="AC25">
        <v>20</v>
      </c>
      <c r="AD25">
        <v>13</v>
      </c>
      <c r="AE25" s="2">
        <v>2.2999999999999998</v>
      </c>
      <c r="AF25" s="3">
        <v>0.66889632107023422</v>
      </c>
      <c r="AG25" s="2">
        <v>0</v>
      </c>
      <c r="AH25" s="2">
        <v>0</v>
      </c>
    </row>
    <row r="26" spans="1:48" ht="15" x14ac:dyDescent="0.25">
      <c r="A26" t="s">
        <v>25</v>
      </c>
      <c r="B26" t="s">
        <v>106</v>
      </c>
      <c r="C26" s="2">
        <v>-35</v>
      </c>
      <c r="D26" s="2">
        <v>0</v>
      </c>
      <c r="E26" s="2">
        <v>0</v>
      </c>
      <c r="G26" s="1" t="s">
        <v>23</v>
      </c>
      <c r="Q26" s="1" t="s">
        <v>23</v>
      </c>
      <c r="AA26" t="s">
        <v>11</v>
      </c>
      <c r="AB26" t="s">
        <v>106</v>
      </c>
      <c r="AC26">
        <v>23</v>
      </c>
      <c r="AD26">
        <v>14</v>
      </c>
      <c r="AE26" s="2">
        <v>2.5</v>
      </c>
      <c r="AF26" s="3">
        <v>0.65714285714285714</v>
      </c>
      <c r="AG26" s="2">
        <v>38.532110091743128</v>
      </c>
      <c r="AH26" s="2">
        <v>5.7203389830508478</v>
      </c>
      <c r="AJ26" s="1" t="s">
        <v>23</v>
      </c>
      <c r="AT26" s="1" t="s">
        <v>23</v>
      </c>
    </row>
    <row r="27" spans="1:48" x14ac:dyDescent="0.2">
      <c r="A27" t="s">
        <v>8</v>
      </c>
      <c r="B27" t="s">
        <v>106</v>
      </c>
      <c r="C27" s="2">
        <v>-33.333333333333329</v>
      </c>
      <c r="D27" s="2">
        <v>0</v>
      </c>
      <c r="E27" s="2">
        <v>0</v>
      </c>
      <c r="G27" s="6" t="s">
        <v>24</v>
      </c>
      <c r="H27" s="14">
        <v>0.25280000000000002</v>
      </c>
      <c r="Q27" s="6" t="s">
        <v>24</v>
      </c>
      <c r="R27" s="14">
        <v>0.2989</v>
      </c>
      <c r="AA27" t="s">
        <v>6</v>
      </c>
      <c r="AB27" t="s">
        <v>107</v>
      </c>
      <c r="AC27">
        <v>13</v>
      </c>
      <c r="AD27">
        <v>9</v>
      </c>
      <c r="AE27" s="2">
        <v>2.2999999999999998</v>
      </c>
      <c r="AF27" s="3">
        <v>0.6280193236714976</v>
      </c>
      <c r="AG27" s="2">
        <v>6.0200668896321066</v>
      </c>
      <c r="AH27" s="2">
        <v>28.373702422145392</v>
      </c>
      <c r="AJ27" s="6" t="s">
        <v>24</v>
      </c>
      <c r="AK27" s="14">
        <v>0.36630000000000001</v>
      </c>
      <c r="AT27" s="6" t="s">
        <v>24</v>
      </c>
      <c r="AU27" s="14">
        <v>0.17430000000000001</v>
      </c>
    </row>
    <row r="28" spans="1:48" x14ac:dyDescent="0.2">
      <c r="A28" t="s">
        <v>17</v>
      </c>
      <c r="B28" t="s">
        <v>107</v>
      </c>
      <c r="C28" s="2">
        <v>-31.578947368421051</v>
      </c>
      <c r="D28" s="2">
        <v>5.5555555555555403</v>
      </c>
      <c r="E28" s="2">
        <v>49.070631970260237</v>
      </c>
      <c r="AA28" t="s">
        <v>7</v>
      </c>
      <c r="AB28" t="s">
        <v>107</v>
      </c>
      <c r="AC28">
        <v>8</v>
      </c>
      <c r="AD28">
        <v>6</v>
      </c>
      <c r="AE28" s="2">
        <v>2.2000000000000002</v>
      </c>
      <c r="AF28" s="3">
        <v>0.60606060606060597</v>
      </c>
      <c r="AG28" s="2">
        <v>41.240875912408704</v>
      </c>
      <c r="AH28" s="2">
        <v>10.040160642570299</v>
      </c>
    </row>
    <row r="29" spans="1:48" x14ac:dyDescent="0.2">
      <c r="A29" t="s">
        <v>6</v>
      </c>
      <c r="B29" t="s">
        <v>107</v>
      </c>
      <c r="C29" s="2">
        <v>-30.76923076923077</v>
      </c>
      <c r="D29" s="2">
        <v>6.0200668896321066</v>
      </c>
      <c r="E29" s="2">
        <v>28.373702422145392</v>
      </c>
      <c r="AA29" t="s">
        <v>13</v>
      </c>
      <c r="AB29" t="s">
        <v>106</v>
      </c>
      <c r="AC29">
        <v>15</v>
      </c>
      <c r="AD29">
        <v>8</v>
      </c>
      <c r="AE29" s="2">
        <v>3.1</v>
      </c>
      <c r="AF29" s="3">
        <v>0.60483870967741937</v>
      </c>
      <c r="AG29" s="2">
        <v>76.470588235294031</v>
      </c>
      <c r="AH29" s="2">
        <v>13.52459016393442</v>
      </c>
    </row>
    <row r="30" spans="1:48" x14ac:dyDescent="0.2">
      <c r="A30" t="s">
        <v>4</v>
      </c>
      <c r="B30" t="s">
        <v>107</v>
      </c>
      <c r="C30" s="2">
        <v>-28.571428571428569</v>
      </c>
      <c r="D30" s="2">
        <v>60.990712074303524</v>
      </c>
      <c r="E30" s="2">
        <v>14.126394052044628</v>
      </c>
      <c r="AA30" t="s">
        <v>63</v>
      </c>
      <c r="AB30" t="s">
        <v>106</v>
      </c>
      <c r="AC30">
        <v>5</v>
      </c>
      <c r="AD30">
        <v>3</v>
      </c>
      <c r="AE30" s="2">
        <v>2.8</v>
      </c>
      <c r="AF30" s="3">
        <v>0.59523809523809534</v>
      </c>
      <c r="AG30" s="2">
        <v>16.927899686520359</v>
      </c>
      <c r="AH30" s="2">
        <v>13.180515759312334</v>
      </c>
    </row>
    <row r="31" spans="1:48" x14ac:dyDescent="0.2">
      <c r="A31" t="s">
        <v>11</v>
      </c>
      <c r="B31" t="s">
        <v>107</v>
      </c>
      <c r="C31" s="2">
        <v>-28.571428571428569</v>
      </c>
      <c r="D31" s="2">
        <v>21.553884711779425</v>
      </c>
      <c r="E31" s="2">
        <v>8.7804878048780584</v>
      </c>
      <c r="AA31" t="s">
        <v>2</v>
      </c>
      <c r="AB31" t="s">
        <v>106</v>
      </c>
      <c r="AC31">
        <v>19</v>
      </c>
      <c r="AD31">
        <v>12</v>
      </c>
      <c r="AE31" s="2">
        <v>2.7</v>
      </c>
      <c r="AF31" s="3">
        <v>0.58641975308641969</v>
      </c>
      <c r="AG31" s="2">
        <v>0</v>
      </c>
      <c r="AH31" s="2">
        <v>3.0821917808219221</v>
      </c>
    </row>
    <row r="32" spans="1:48" x14ac:dyDescent="0.2">
      <c r="A32" t="s">
        <v>27</v>
      </c>
      <c r="B32" t="s">
        <v>107</v>
      </c>
      <c r="C32" s="2">
        <v>-28.571428571428569</v>
      </c>
      <c r="D32" s="2">
        <v>0</v>
      </c>
      <c r="E32" s="2">
        <v>0</v>
      </c>
      <c r="AA32" t="s">
        <v>62</v>
      </c>
      <c r="AB32" t="s">
        <v>107</v>
      </c>
      <c r="AC32">
        <v>18</v>
      </c>
      <c r="AD32">
        <v>9</v>
      </c>
      <c r="AE32" s="2">
        <v>3.6</v>
      </c>
      <c r="AF32" s="3">
        <v>0.55555555555555558</v>
      </c>
      <c r="AG32" s="2">
        <v>18.622448979591823</v>
      </c>
      <c r="AH32" s="2">
        <v>31.625835189309548</v>
      </c>
    </row>
    <row r="33" spans="1:34" x14ac:dyDescent="0.2">
      <c r="A33" s="10" t="s">
        <v>27</v>
      </c>
      <c r="B33" t="s">
        <v>106</v>
      </c>
      <c r="C33" s="2">
        <v>-28.571428571428569</v>
      </c>
      <c r="D33" s="2">
        <v>0</v>
      </c>
      <c r="E33" s="2">
        <v>0</v>
      </c>
      <c r="AA33" t="s">
        <v>10</v>
      </c>
      <c r="AB33" t="s">
        <v>107</v>
      </c>
      <c r="AC33">
        <v>17</v>
      </c>
      <c r="AD33">
        <v>14</v>
      </c>
      <c r="AE33" s="2">
        <v>2.2999999999999998</v>
      </c>
      <c r="AF33" s="3">
        <v>0.52795031055900621</v>
      </c>
      <c r="AG33" s="2">
        <v>20.972222222222236</v>
      </c>
      <c r="AH33" s="2">
        <v>10.526315789473678</v>
      </c>
    </row>
    <row r="34" spans="1:34" x14ac:dyDescent="0.2">
      <c r="A34" t="s">
        <v>17</v>
      </c>
      <c r="B34" t="s">
        <v>106</v>
      </c>
      <c r="C34" s="2">
        <v>-28.571428571428569</v>
      </c>
      <c r="D34" s="2">
        <v>18.78787878787875</v>
      </c>
      <c r="E34" s="2">
        <v>9.8360655737704796</v>
      </c>
      <c r="AA34" t="s">
        <v>17</v>
      </c>
      <c r="AB34" t="s">
        <v>106</v>
      </c>
      <c r="AC34">
        <v>14</v>
      </c>
      <c r="AD34">
        <v>10</v>
      </c>
      <c r="AE34" s="2">
        <v>2.7</v>
      </c>
      <c r="AF34" s="3">
        <v>0.51851851851851849</v>
      </c>
      <c r="AG34" s="2">
        <v>18.78787878787875</v>
      </c>
      <c r="AH34" s="2">
        <v>9.8360655737704796</v>
      </c>
    </row>
    <row r="35" spans="1:34" x14ac:dyDescent="0.2">
      <c r="A35" s="10" t="s">
        <v>7</v>
      </c>
      <c r="B35" t="s">
        <v>107</v>
      </c>
      <c r="C35" s="2">
        <v>-25</v>
      </c>
      <c r="D35" s="2">
        <v>41.240875912408704</v>
      </c>
      <c r="E35" s="2">
        <v>10.040160642570299</v>
      </c>
      <c r="AA35" t="s">
        <v>16</v>
      </c>
      <c r="AB35" t="s">
        <v>106</v>
      </c>
      <c r="AC35">
        <v>12</v>
      </c>
      <c r="AD35">
        <v>7</v>
      </c>
      <c r="AE35" s="2">
        <v>3.5</v>
      </c>
      <c r="AF35" s="3">
        <v>0.48979591836734693</v>
      </c>
      <c r="AG35" s="2">
        <v>20.792079207920693</v>
      </c>
      <c r="AH35" s="2">
        <v>7.5630252100840458</v>
      </c>
    </row>
    <row r="36" spans="1:34" x14ac:dyDescent="0.2">
      <c r="A36" t="s">
        <v>13</v>
      </c>
      <c r="B36" t="s">
        <v>107</v>
      </c>
      <c r="C36" s="2">
        <v>-22.222222222222221</v>
      </c>
      <c r="D36" s="2">
        <v>0</v>
      </c>
      <c r="E36" s="2">
        <v>0</v>
      </c>
      <c r="AA36" t="s">
        <v>64</v>
      </c>
      <c r="AB36" t="s">
        <v>106</v>
      </c>
      <c r="AC36">
        <v>10</v>
      </c>
      <c r="AD36">
        <v>9</v>
      </c>
      <c r="AE36" s="2">
        <v>2.2999999999999998</v>
      </c>
      <c r="AF36" s="3">
        <v>0.48309178743961356</v>
      </c>
      <c r="AG36" s="2">
        <v>0</v>
      </c>
      <c r="AH36" s="2">
        <v>16.564417177914113</v>
      </c>
    </row>
    <row r="37" spans="1:34" x14ac:dyDescent="0.2">
      <c r="A37" t="s">
        <v>1</v>
      </c>
      <c r="B37" t="s">
        <v>106</v>
      </c>
      <c r="C37" s="2">
        <v>-20</v>
      </c>
      <c r="D37" s="2">
        <v>20.243902439024389</v>
      </c>
      <c r="E37" s="2">
        <v>1.580135440180586</v>
      </c>
      <c r="AA37" t="s">
        <v>11</v>
      </c>
      <c r="AB37" t="s">
        <v>107</v>
      </c>
      <c r="AC37">
        <v>21</v>
      </c>
      <c r="AD37">
        <v>15</v>
      </c>
      <c r="AE37" s="2">
        <v>2.9</v>
      </c>
      <c r="AF37" s="3">
        <v>0.48275862068965514</v>
      </c>
      <c r="AG37" s="2">
        <v>21.553884711779425</v>
      </c>
      <c r="AH37" s="2">
        <v>8.7804878048780584</v>
      </c>
    </row>
    <row r="38" spans="1:34" x14ac:dyDescent="0.2">
      <c r="A38" t="s">
        <v>10</v>
      </c>
      <c r="B38" t="s">
        <v>106</v>
      </c>
      <c r="C38" s="2">
        <v>-19.047619047619047</v>
      </c>
      <c r="D38" s="2">
        <v>6.4516129032258132</v>
      </c>
      <c r="E38" s="2">
        <v>9.0510948905109441</v>
      </c>
      <c r="AA38" t="s">
        <v>10</v>
      </c>
      <c r="AB38" t="s">
        <v>106</v>
      </c>
      <c r="AC38">
        <v>21</v>
      </c>
      <c r="AD38">
        <v>17</v>
      </c>
      <c r="AE38" s="2">
        <v>2.6</v>
      </c>
      <c r="AF38" s="3">
        <v>0.47511312217194568</v>
      </c>
      <c r="AG38" s="2">
        <v>6.4516129032258132</v>
      </c>
      <c r="AH38" s="2">
        <v>9.0510948905109441</v>
      </c>
    </row>
    <row r="39" spans="1:34" x14ac:dyDescent="0.2">
      <c r="A39" t="s">
        <v>9</v>
      </c>
      <c r="B39" t="s">
        <v>107</v>
      </c>
      <c r="C39" s="2">
        <v>-18.181818181818183</v>
      </c>
      <c r="D39" s="2">
        <v>11.214953271028012</v>
      </c>
      <c r="E39" s="2">
        <v>11.153846153846143</v>
      </c>
      <c r="AA39" t="s">
        <v>17</v>
      </c>
      <c r="AB39" t="s">
        <v>107</v>
      </c>
      <c r="AC39">
        <v>19</v>
      </c>
      <c r="AD39">
        <v>13</v>
      </c>
      <c r="AE39" s="2">
        <v>3.1</v>
      </c>
      <c r="AF39" s="3">
        <v>0.47146401985111658</v>
      </c>
      <c r="AG39" s="2">
        <v>5.5555555555555403</v>
      </c>
      <c r="AH39" s="2">
        <v>49.070631970260237</v>
      </c>
    </row>
    <row r="40" spans="1:34" x14ac:dyDescent="0.2">
      <c r="A40" t="s">
        <v>10</v>
      </c>
      <c r="B40" t="s">
        <v>107</v>
      </c>
      <c r="C40" s="2">
        <v>-17.647058823529413</v>
      </c>
      <c r="D40" s="2">
        <v>20.972222222222236</v>
      </c>
      <c r="E40" s="2">
        <v>10.526315789473678</v>
      </c>
      <c r="AA40" t="s">
        <v>9</v>
      </c>
      <c r="AB40" t="s">
        <v>107</v>
      </c>
      <c r="AC40">
        <v>22</v>
      </c>
      <c r="AD40">
        <v>18</v>
      </c>
      <c r="AE40" s="2">
        <v>2.6</v>
      </c>
      <c r="AF40" s="3">
        <v>0.47008547008547008</v>
      </c>
      <c r="AG40" s="2">
        <v>11.214953271028012</v>
      </c>
      <c r="AH40" s="2">
        <v>11.153846153846143</v>
      </c>
    </row>
    <row r="41" spans="1:34" x14ac:dyDescent="0.2">
      <c r="A41" t="s">
        <v>64</v>
      </c>
      <c r="B41" t="s">
        <v>106</v>
      </c>
      <c r="C41" s="2">
        <v>-10</v>
      </c>
      <c r="D41" s="2">
        <v>0</v>
      </c>
      <c r="E41" s="2">
        <v>16.564417177914113</v>
      </c>
      <c r="AA41" t="s">
        <v>4</v>
      </c>
      <c r="AB41" t="s">
        <v>107</v>
      </c>
      <c r="AC41">
        <v>14</v>
      </c>
      <c r="AD41">
        <v>10</v>
      </c>
      <c r="AE41" s="2">
        <v>3.5</v>
      </c>
      <c r="AF41" s="3">
        <v>0.39999999999999997</v>
      </c>
      <c r="AG41" s="2">
        <v>60.990712074303524</v>
      </c>
      <c r="AH41" s="2">
        <v>14.126394052044628</v>
      </c>
    </row>
    <row r="42" spans="1:34" x14ac:dyDescent="0.2">
      <c r="A42" t="s">
        <v>12</v>
      </c>
      <c r="B42" t="s">
        <v>106</v>
      </c>
      <c r="C42" s="11">
        <v>-6.25</v>
      </c>
      <c r="D42" s="11">
        <v>0</v>
      </c>
      <c r="E42" s="11">
        <v>0</v>
      </c>
      <c r="AA42" t="s">
        <v>12</v>
      </c>
      <c r="AB42" t="s">
        <v>106</v>
      </c>
      <c r="AC42">
        <v>16</v>
      </c>
      <c r="AD42">
        <v>15</v>
      </c>
      <c r="AE42" s="2">
        <v>3.2</v>
      </c>
      <c r="AF42" s="3">
        <v>0.33333333333333331</v>
      </c>
      <c r="AG42" s="2">
        <v>0</v>
      </c>
      <c r="AH42" s="2">
        <v>0</v>
      </c>
    </row>
    <row r="43" spans="1:34" x14ac:dyDescent="0.2">
      <c r="A43" t="s">
        <v>9</v>
      </c>
      <c r="B43" t="s">
        <v>106</v>
      </c>
      <c r="C43" s="2">
        <v>-4.1666666666666661</v>
      </c>
      <c r="D43" s="2">
        <v>62.280701754385994</v>
      </c>
      <c r="E43" s="2">
        <v>28.229665071770306</v>
      </c>
      <c r="AA43" t="s">
        <v>9</v>
      </c>
      <c r="AB43" t="s">
        <v>106</v>
      </c>
      <c r="AC43">
        <v>24</v>
      </c>
      <c r="AD43">
        <v>23</v>
      </c>
      <c r="AE43" s="2">
        <v>3.4</v>
      </c>
      <c r="AF43" s="3">
        <v>0.30690537084398978</v>
      </c>
      <c r="AG43" s="2">
        <v>62.280701754385994</v>
      </c>
      <c r="AH43" s="2">
        <v>28.229665071770306</v>
      </c>
    </row>
    <row r="44" spans="1:34" x14ac:dyDescent="0.2">
      <c r="A44" s="10" t="s">
        <v>12</v>
      </c>
      <c r="B44" t="s">
        <v>107</v>
      </c>
      <c r="C44" s="11">
        <v>7.1428571428571423</v>
      </c>
      <c r="D44" s="11">
        <v>27.100271002710041</v>
      </c>
      <c r="E44" s="11">
        <v>78.294573643410757</v>
      </c>
      <c r="AA44" t="s">
        <v>12</v>
      </c>
      <c r="AB44" t="s">
        <v>107</v>
      </c>
      <c r="AC44">
        <v>14</v>
      </c>
      <c r="AD44">
        <v>15</v>
      </c>
      <c r="AE44" s="2">
        <v>3.2</v>
      </c>
      <c r="AF44" s="3">
        <v>0.29166666666666663</v>
      </c>
      <c r="AG44" s="2">
        <v>27.100271002710041</v>
      </c>
      <c r="AH44" s="2">
        <v>78.294573643410757</v>
      </c>
    </row>
    <row r="45" spans="1:34" x14ac:dyDescent="0.2">
      <c r="A45" t="s">
        <v>5</v>
      </c>
      <c r="B45" t="s">
        <v>106</v>
      </c>
      <c r="C45" s="2">
        <v>54.54545454545454</v>
      </c>
      <c r="D45" s="2">
        <v>18.571428571428633</v>
      </c>
      <c r="E45" s="2">
        <v>7.6923076923076872</v>
      </c>
      <c r="AA45" t="s">
        <v>5</v>
      </c>
      <c r="AB45" t="s">
        <v>106</v>
      </c>
      <c r="AC45">
        <v>11</v>
      </c>
      <c r="AD45">
        <v>17</v>
      </c>
      <c r="AE45" s="2">
        <v>3.6</v>
      </c>
      <c r="AF45" s="3">
        <v>0.17973856209150327</v>
      </c>
      <c r="AG45" s="2">
        <v>18.571428571428633</v>
      </c>
      <c r="AH45" s="2">
        <v>7.6923076923076872</v>
      </c>
    </row>
    <row r="46" spans="1:34" x14ac:dyDescent="0.2">
      <c r="A46" t="s">
        <v>5</v>
      </c>
      <c r="B46" t="s">
        <v>107</v>
      </c>
      <c r="C46" s="2">
        <v>233.33333333333334</v>
      </c>
      <c r="D46" s="2">
        <v>48.076923076923187</v>
      </c>
      <c r="E46" s="2">
        <v>6.6929133858267837</v>
      </c>
      <c r="AA46" t="s">
        <v>5</v>
      </c>
      <c r="AB46" t="s">
        <v>107</v>
      </c>
      <c r="AC46">
        <v>3</v>
      </c>
      <c r="AD46">
        <v>10</v>
      </c>
      <c r="AE46" s="2">
        <v>3.5</v>
      </c>
      <c r="AF46" s="3">
        <v>8.5714285714285715E-2</v>
      </c>
      <c r="AG46" s="2">
        <v>48.076923076923187</v>
      </c>
      <c r="AH46" s="2">
        <v>6.6929133858267837</v>
      </c>
    </row>
    <row r="48" spans="1:34" ht="15" x14ac:dyDescent="0.25">
      <c r="AA48" s="1" t="s">
        <v>0</v>
      </c>
      <c r="AB48" s="1" t="s">
        <v>103</v>
      </c>
      <c r="AC48" s="1" t="s">
        <v>115</v>
      </c>
      <c r="AD48" s="1" t="s">
        <v>116</v>
      </c>
      <c r="AE48" s="1" t="s">
        <v>114</v>
      </c>
      <c r="AF48" s="1" t="s">
        <v>117</v>
      </c>
      <c r="AG48" s="1" t="s">
        <v>112</v>
      </c>
      <c r="AH48" s="1" t="s">
        <v>113</v>
      </c>
    </row>
    <row r="49" spans="7:47" x14ac:dyDescent="0.2">
      <c r="AA49" t="s">
        <v>14</v>
      </c>
      <c r="AB49" t="s">
        <v>106</v>
      </c>
      <c r="AC49">
        <v>32</v>
      </c>
      <c r="AD49">
        <v>1</v>
      </c>
      <c r="AE49" s="2">
        <v>2.1</v>
      </c>
      <c r="AF49" s="3">
        <v>0.33549783549783552</v>
      </c>
      <c r="AG49" s="2">
        <v>10.144927536231876</v>
      </c>
      <c r="AH49" s="2">
        <v>24.615384615384542</v>
      </c>
    </row>
    <row r="50" spans="7:47" ht="15" x14ac:dyDescent="0.25">
      <c r="G50" s="1" t="s">
        <v>46</v>
      </c>
      <c r="Q50" s="1" t="s">
        <v>46</v>
      </c>
      <c r="AA50" t="s">
        <v>14</v>
      </c>
      <c r="AB50" t="s">
        <v>107</v>
      </c>
      <c r="AC50">
        <v>34</v>
      </c>
      <c r="AD50">
        <v>10</v>
      </c>
      <c r="AE50" s="2">
        <v>2.8</v>
      </c>
      <c r="AF50" s="3">
        <v>0.19480519480519481</v>
      </c>
      <c r="AG50" s="2">
        <v>10.810810810810818</v>
      </c>
      <c r="AH50" s="2">
        <v>7.9999999999999902</v>
      </c>
      <c r="AJ50" s="1" t="s">
        <v>46</v>
      </c>
      <c r="AT50" s="1" t="s">
        <v>46</v>
      </c>
    </row>
    <row r="51" spans="7:47" x14ac:dyDescent="0.2">
      <c r="G51" t="s">
        <v>47</v>
      </c>
      <c r="H51" s="3">
        <v>0.1298</v>
      </c>
      <c r="Q51" t="s">
        <v>47</v>
      </c>
      <c r="R51" s="3">
        <v>-3.1E-2</v>
      </c>
      <c r="AA51" t="s">
        <v>19</v>
      </c>
      <c r="AB51" t="s">
        <v>106</v>
      </c>
      <c r="AC51">
        <v>31</v>
      </c>
      <c r="AD51">
        <v>10</v>
      </c>
      <c r="AE51" s="2">
        <v>2.6</v>
      </c>
      <c r="AF51" s="3">
        <v>0.18356643356643357</v>
      </c>
      <c r="AG51" s="2">
        <v>34.986225895316778</v>
      </c>
      <c r="AH51" s="2">
        <v>10.115606936416192</v>
      </c>
      <c r="AJ51" t="s">
        <v>47</v>
      </c>
      <c r="AK51" s="3">
        <v>-6.8199999999999997E-2</v>
      </c>
      <c r="AT51" t="s">
        <v>47</v>
      </c>
      <c r="AU51" s="3">
        <v>5.8099999999999999E-2</v>
      </c>
    </row>
    <row r="52" spans="7:47" x14ac:dyDescent="0.2">
      <c r="G52" t="s">
        <v>24</v>
      </c>
      <c r="H52" s="14">
        <v>0.39529999999999998</v>
      </c>
      <c r="Q52" t="s">
        <v>24</v>
      </c>
      <c r="R52" s="14">
        <v>0.83989999999999998</v>
      </c>
      <c r="AA52" t="s">
        <v>19</v>
      </c>
      <c r="AB52" t="s">
        <v>107</v>
      </c>
      <c r="AC52">
        <v>27</v>
      </c>
      <c r="AD52">
        <v>7</v>
      </c>
      <c r="AE52" s="2">
        <v>2.9</v>
      </c>
      <c r="AF52" s="3">
        <v>0.15673981191222572</v>
      </c>
      <c r="AG52" s="2">
        <v>8.8383838383838533</v>
      </c>
      <c r="AH52" s="2">
        <v>49.541284403669636</v>
      </c>
      <c r="AJ52" t="s">
        <v>24</v>
      </c>
      <c r="AK52" s="14">
        <v>0.6603</v>
      </c>
      <c r="AT52" t="s">
        <v>24</v>
      </c>
      <c r="AU52" s="14">
        <v>0.70789999999999997</v>
      </c>
    </row>
    <row r="53" spans="7:47" x14ac:dyDescent="0.2">
      <c r="AA53" t="s">
        <v>15</v>
      </c>
      <c r="AB53" t="s">
        <v>107</v>
      </c>
      <c r="AC53">
        <v>22</v>
      </c>
      <c r="AD53">
        <v>8</v>
      </c>
      <c r="AE53" s="2">
        <v>2.8</v>
      </c>
      <c r="AF53" s="3">
        <v>0.11363636363636365</v>
      </c>
      <c r="AG53" s="2">
        <v>42.514970059880184</v>
      </c>
      <c r="AH53" s="2">
        <v>10.971786833855807</v>
      </c>
    </row>
    <row r="54" spans="7:47" x14ac:dyDescent="0.2">
      <c r="AA54" t="s">
        <v>7</v>
      </c>
      <c r="AB54" t="s">
        <v>106</v>
      </c>
      <c r="AC54">
        <v>15</v>
      </c>
      <c r="AD54">
        <v>6</v>
      </c>
      <c r="AE54" s="2">
        <v>2.2000000000000002</v>
      </c>
      <c r="AF54" s="3">
        <v>9.2975206611570244E-2</v>
      </c>
      <c r="AG54" s="2">
        <v>15.593220338983057</v>
      </c>
      <c r="AH54" s="2">
        <v>38.095238095238031</v>
      </c>
    </row>
    <row r="55" spans="7:47" x14ac:dyDescent="0.2">
      <c r="AA55" t="s">
        <v>25</v>
      </c>
      <c r="AB55" t="s">
        <v>107</v>
      </c>
      <c r="AC55">
        <v>11</v>
      </c>
      <c r="AD55">
        <v>2</v>
      </c>
      <c r="AE55" s="2">
        <v>2.2999999999999998</v>
      </c>
      <c r="AF55" s="3">
        <v>8.8932806324110686E-2</v>
      </c>
      <c r="AG55" s="2">
        <v>0</v>
      </c>
      <c r="AH55" s="2">
        <v>0</v>
      </c>
    </row>
    <row r="56" spans="7:47" x14ac:dyDescent="0.2">
      <c r="AA56" t="s">
        <v>3</v>
      </c>
      <c r="AB56" t="s">
        <v>106</v>
      </c>
      <c r="AC56">
        <v>11</v>
      </c>
      <c r="AD56">
        <v>2</v>
      </c>
      <c r="AE56" s="2">
        <v>2.2999999999999998</v>
      </c>
      <c r="AF56" s="3">
        <v>8.8932806324110686E-2</v>
      </c>
      <c r="AG56" s="2">
        <v>26.736111111111232</v>
      </c>
      <c r="AH56" s="2">
        <v>0</v>
      </c>
    </row>
    <row r="57" spans="7:47" x14ac:dyDescent="0.2">
      <c r="AA57" t="s">
        <v>11</v>
      </c>
      <c r="AB57" t="s">
        <v>106</v>
      </c>
      <c r="AC57">
        <v>23</v>
      </c>
      <c r="AD57">
        <v>14</v>
      </c>
      <c r="AE57" s="2">
        <v>2.5</v>
      </c>
      <c r="AF57" s="3">
        <v>8.1818181818181818E-2</v>
      </c>
      <c r="AG57" s="2">
        <v>38.532110091743128</v>
      </c>
      <c r="AH57" s="2">
        <v>5.7203389830508478</v>
      </c>
    </row>
    <row r="58" spans="7:47" x14ac:dyDescent="0.2">
      <c r="AA58" t="s">
        <v>1</v>
      </c>
      <c r="AB58" t="s">
        <v>107</v>
      </c>
      <c r="AC58">
        <v>17</v>
      </c>
      <c r="AD58">
        <v>7</v>
      </c>
      <c r="AE58" s="2">
        <v>3</v>
      </c>
      <c r="AF58" s="3">
        <v>7.575757575757576E-2</v>
      </c>
      <c r="AG58" s="2">
        <v>27.851851851851841</v>
      </c>
      <c r="AH58" s="2">
        <v>20.172413793103448</v>
      </c>
    </row>
    <row r="59" spans="7:47" x14ac:dyDescent="0.2">
      <c r="AA59" t="s">
        <v>2</v>
      </c>
      <c r="AB59" t="s">
        <v>107</v>
      </c>
      <c r="AC59">
        <v>18</v>
      </c>
      <c r="AD59">
        <v>9</v>
      </c>
      <c r="AE59" s="2">
        <v>2.7</v>
      </c>
      <c r="AF59" s="3">
        <v>7.575757575757576E-2</v>
      </c>
      <c r="AG59" s="2">
        <v>2.3310023310023307</v>
      </c>
      <c r="AH59" s="2">
        <v>6.8522483940042855</v>
      </c>
    </row>
    <row r="60" spans="7:47" x14ac:dyDescent="0.2">
      <c r="AA60" t="s">
        <v>18</v>
      </c>
      <c r="AB60" t="s">
        <v>107</v>
      </c>
      <c r="AC60">
        <v>10</v>
      </c>
      <c r="AD60">
        <v>1</v>
      </c>
      <c r="AE60" s="2">
        <v>2.8</v>
      </c>
      <c r="AF60" s="3">
        <v>7.3051948051948062E-2</v>
      </c>
      <c r="AG60" s="2">
        <v>63.478260869565325</v>
      </c>
      <c r="AH60" s="2">
        <v>19.838056680161962</v>
      </c>
    </row>
    <row r="61" spans="7:47" x14ac:dyDescent="0.2">
      <c r="AA61" t="s">
        <v>25</v>
      </c>
      <c r="AB61" t="s">
        <v>106</v>
      </c>
      <c r="AC61">
        <v>20</v>
      </c>
      <c r="AD61">
        <v>13</v>
      </c>
      <c r="AE61" s="2">
        <v>2.2999999999999998</v>
      </c>
      <c r="AF61" s="3">
        <v>6.9169960474308304E-2</v>
      </c>
      <c r="AG61" s="2">
        <v>0</v>
      </c>
      <c r="AH61" s="2">
        <v>0</v>
      </c>
    </row>
    <row r="62" spans="7:47" x14ac:dyDescent="0.2">
      <c r="AA62" t="s">
        <v>8</v>
      </c>
      <c r="AB62" t="s">
        <v>107</v>
      </c>
      <c r="AC62">
        <v>15</v>
      </c>
      <c r="AD62">
        <v>7</v>
      </c>
      <c r="AE62" s="2">
        <v>2.8</v>
      </c>
      <c r="AF62" s="3">
        <v>6.4935064935064943E-2</v>
      </c>
      <c r="AG62" s="2">
        <v>19.745222929936286</v>
      </c>
      <c r="AH62" s="2">
        <v>28.828828828828719</v>
      </c>
    </row>
    <row r="63" spans="7:47" x14ac:dyDescent="0.2">
      <c r="AA63" t="s">
        <v>3</v>
      </c>
      <c r="AB63" t="s">
        <v>107</v>
      </c>
      <c r="AC63">
        <v>6</v>
      </c>
      <c r="AD63">
        <v>0</v>
      </c>
      <c r="AE63" s="2">
        <v>2.2999999999999998</v>
      </c>
      <c r="AF63" s="3">
        <v>5.9288537549407112E-2</v>
      </c>
      <c r="AG63" s="2">
        <v>42.440318302387311</v>
      </c>
      <c r="AH63" s="2">
        <v>25.63451776649736</v>
      </c>
    </row>
    <row r="64" spans="7:47" x14ac:dyDescent="0.2">
      <c r="AA64" t="s">
        <v>2</v>
      </c>
      <c r="AB64" t="s">
        <v>106</v>
      </c>
      <c r="AC64">
        <v>19</v>
      </c>
      <c r="AD64">
        <v>12</v>
      </c>
      <c r="AE64" s="2">
        <v>2.7</v>
      </c>
      <c r="AF64" s="3">
        <v>5.8922558922558918E-2</v>
      </c>
      <c r="AG64" s="2">
        <v>0</v>
      </c>
      <c r="AH64" s="2">
        <v>3.0821917808219221</v>
      </c>
    </row>
    <row r="65" spans="27:48" x14ac:dyDescent="0.2">
      <c r="AA65" t="s">
        <v>62</v>
      </c>
      <c r="AB65" t="s">
        <v>107</v>
      </c>
      <c r="AC65">
        <v>18</v>
      </c>
      <c r="AD65">
        <v>9</v>
      </c>
      <c r="AE65" s="2">
        <v>3.6</v>
      </c>
      <c r="AF65" s="3">
        <v>5.6818181818181823E-2</v>
      </c>
      <c r="AG65" s="2">
        <v>18.622448979591823</v>
      </c>
      <c r="AH65" s="2">
        <v>31.625835189309548</v>
      </c>
    </row>
    <row r="66" spans="27:48" x14ac:dyDescent="0.2">
      <c r="AA66" t="s">
        <v>26</v>
      </c>
      <c r="AB66" t="s">
        <v>107</v>
      </c>
      <c r="AC66">
        <v>9</v>
      </c>
      <c r="AD66">
        <v>2</v>
      </c>
      <c r="AE66" s="2">
        <v>3</v>
      </c>
      <c r="AF66" s="3">
        <v>5.3030303030303032E-2</v>
      </c>
      <c r="AG66" s="2">
        <v>0</v>
      </c>
      <c r="AH66" s="2">
        <v>0</v>
      </c>
    </row>
    <row r="67" spans="27:48" x14ac:dyDescent="0.2">
      <c r="AA67" t="s">
        <v>13</v>
      </c>
      <c r="AB67" t="s">
        <v>106</v>
      </c>
      <c r="AC67">
        <v>15</v>
      </c>
      <c r="AD67">
        <v>8</v>
      </c>
      <c r="AE67" s="2">
        <v>3.1</v>
      </c>
      <c r="AF67" s="3">
        <v>5.1319648093841638E-2</v>
      </c>
      <c r="AG67" s="2">
        <v>76.470588235294031</v>
      </c>
      <c r="AH67" s="2">
        <v>13.52459016393442</v>
      </c>
    </row>
    <row r="68" spans="27:48" x14ac:dyDescent="0.2">
      <c r="AA68" t="s">
        <v>27</v>
      </c>
      <c r="AB68" t="s">
        <v>106</v>
      </c>
      <c r="AC68">
        <v>14</v>
      </c>
      <c r="AD68">
        <v>10</v>
      </c>
      <c r="AE68" s="2">
        <v>1.9</v>
      </c>
      <c r="AF68" s="3">
        <v>4.7846889952153117E-2</v>
      </c>
      <c r="AG68" s="2">
        <v>0</v>
      </c>
      <c r="AH68" s="2">
        <v>0</v>
      </c>
    </row>
    <row r="69" spans="27:48" x14ac:dyDescent="0.2">
      <c r="AA69" t="s">
        <v>11</v>
      </c>
      <c r="AB69" t="s">
        <v>107</v>
      </c>
      <c r="AC69">
        <v>21</v>
      </c>
      <c r="AD69">
        <v>15</v>
      </c>
      <c r="AE69" s="2">
        <v>2.9</v>
      </c>
      <c r="AF69" s="3">
        <v>4.7021943573667707E-2</v>
      </c>
      <c r="AG69" s="2">
        <v>21.553884711779425</v>
      </c>
      <c r="AH69" s="2">
        <v>8.7804878048780584</v>
      </c>
    </row>
    <row r="70" spans="27:48" x14ac:dyDescent="0.2">
      <c r="AA70" t="s">
        <v>27</v>
      </c>
      <c r="AB70" t="s">
        <v>107</v>
      </c>
      <c r="AC70">
        <v>14</v>
      </c>
      <c r="AD70">
        <v>10</v>
      </c>
      <c r="AE70" s="2">
        <v>2</v>
      </c>
      <c r="AF70" s="3">
        <v>4.5454545454545456E-2</v>
      </c>
      <c r="AG70" s="2">
        <v>0</v>
      </c>
      <c r="AH70" s="2">
        <v>0</v>
      </c>
    </row>
    <row r="71" spans="27:48" x14ac:dyDescent="0.2">
      <c r="AA71" s="8" t="s">
        <v>1</v>
      </c>
      <c r="AB71" s="8" t="s">
        <v>106</v>
      </c>
      <c r="AC71" s="8">
        <v>15</v>
      </c>
      <c r="AD71" s="8">
        <v>12</v>
      </c>
      <c r="AE71" s="9">
        <v>1.5</v>
      </c>
      <c r="AF71" s="17">
        <v>4.5454545454545449E-2</v>
      </c>
      <c r="AG71" s="9">
        <v>20.243902439024389</v>
      </c>
      <c r="AH71" s="9">
        <v>1.580135440180586</v>
      </c>
    </row>
    <row r="72" spans="27:48" x14ac:dyDescent="0.2">
      <c r="AA72" t="s">
        <v>17</v>
      </c>
      <c r="AB72" t="s">
        <v>107</v>
      </c>
      <c r="AC72">
        <v>19</v>
      </c>
      <c r="AD72">
        <v>13</v>
      </c>
      <c r="AE72" s="2">
        <v>3.1</v>
      </c>
      <c r="AF72" s="3">
        <v>4.3988269794721403E-2</v>
      </c>
      <c r="AG72" s="2">
        <v>5.5555555555555403</v>
      </c>
      <c r="AH72" s="2">
        <v>49.070631970260237</v>
      </c>
    </row>
    <row r="73" spans="27:48" x14ac:dyDescent="0.2">
      <c r="AA73" t="s">
        <v>26</v>
      </c>
      <c r="AB73" t="s">
        <v>106</v>
      </c>
      <c r="AC73">
        <v>5</v>
      </c>
      <c r="AD73">
        <v>1</v>
      </c>
      <c r="AE73" s="2">
        <v>2.1</v>
      </c>
      <c r="AF73" s="3">
        <v>4.3290043290043288E-2</v>
      </c>
      <c r="AG73" s="2">
        <v>0</v>
      </c>
      <c r="AH73" s="2">
        <v>0</v>
      </c>
    </row>
    <row r="74" spans="27:48" x14ac:dyDescent="0.2">
      <c r="AA74" t="s">
        <v>18</v>
      </c>
      <c r="AB74" t="s">
        <v>106</v>
      </c>
      <c r="AC74">
        <v>7</v>
      </c>
      <c r="AD74">
        <v>2</v>
      </c>
      <c r="AE74" s="2">
        <v>2.8</v>
      </c>
      <c r="AF74" s="3">
        <v>4.0584415584415584E-2</v>
      </c>
      <c r="AG74" s="2">
        <v>10.268948655256715</v>
      </c>
      <c r="AH74" s="2">
        <v>0.65789473684210475</v>
      </c>
    </row>
    <row r="75" spans="27:48" ht="15" x14ac:dyDescent="0.25">
      <c r="AA75" t="s">
        <v>6</v>
      </c>
      <c r="AB75" t="s">
        <v>107</v>
      </c>
      <c r="AC75">
        <v>13</v>
      </c>
      <c r="AD75">
        <v>9</v>
      </c>
      <c r="AE75" s="2">
        <v>2.2999999999999998</v>
      </c>
      <c r="AF75" s="3">
        <v>3.9525691699604744E-2</v>
      </c>
      <c r="AG75" s="2">
        <v>6.0200668896321066</v>
      </c>
      <c r="AH75" s="2">
        <v>28.373702422145392</v>
      </c>
      <c r="AJ75" s="1" t="s">
        <v>21</v>
      </c>
      <c r="AK75" s="4">
        <f>AVERAGE(AG49:AG71)</f>
        <v>20.908445231864942</v>
      </c>
      <c r="AL75" s="5">
        <f>AVERAGE(AG72:AG93)</f>
        <v>20.329836245487169</v>
      </c>
      <c r="AT75" s="1" t="s">
        <v>21</v>
      </c>
      <c r="AU75" s="4">
        <f>AVERAGE(AH49:AH71)</f>
        <v>13.346910683014583</v>
      </c>
      <c r="AV75" s="5">
        <f>AVERAGE(AH72:AH93)</f>
        <v>14.426675341155601</v>
      </c>
    </row>
    <row r="76" spans="27:48" ht="15" x14ac:dyDescent="0.25">
      <c r="AA76" t="s">
        <v>6</v>
      </c>
      <c r="AB76" t="s">
        <v>106</v>
      </c>
      <c r="AC76">
        <v>10</v>
      </c>
      <c r="AD76">
        <v>6</v>
      </c>
      <c r="AE76" s="2">
        <v>2.2999999999999998</v>
      </c>
      <c r="AF76" s="3">
        <v>3.9525691699604744E-2</v>
      </c>
      <c r="AG76" s="2">
        <v>52.123552123552052</v>
      </c>
      <c r="AH76" s="2">
        <v>1.3333333333333335</v>
      </c>
      <c r="AJ76" s="1" t="s">
        <v>22</v>
      </c>
      <c r="AK76" s="4">
        <f>_xlfn.STDEV.S(AG49:AG71)</f>
        <v>21.092916681656884</v>
      </c>
      <c r="AL76" s="5">
        <f>_xlfn.STDEV.S(AG72:AG93)</f>
        <v>20.191195695312242</v>
      </c>
      <c r="AT76" s="1" t="s">
        <v>22</v>
      </c>
      <c r="AU76" s="4">
        <f>_xlfn.STDEV.S(AH49:AH71)</f>
        <v>14.04792146791816</v>
      </c>
      <c r="AV76" s="5">
        <f>_xlfn.STDEV.S(AH72:AH93)</f>
        <v>18.402685508969178</v>
      </c>
    </row>
    <row r="77" spans="27:48" x14ac:dyDescent="0.2">
      <c r="AA77" t="s">
        <v>9</v>
      </c>
      <c r="AB77" t="s">
        <v>107</v>
      </c>
      <c r="AC77">
        <v>22</v>
      </c>
      <c r="AD77">
        <v>18</v>
      </c>
      <c r="AE77" s="2">
        <v>2.6</v>
      </c>
      <c r="AF77" s="3">
        <v>3.4965034965034968E-2</v>
      </c>
      <c r="AG77" s="2">
        <v>11.214953271028012</v>
      </c>
      <c r="AH77" s="2">
        <v>11.153846153846143</v>
      </c>
    </row>
    <row r="78" spans="27:48" ht="15" x14ac:dyDescent="0.25">
      <c r="AA78" t="s">
        <v>10</v>
      </c>
      <c r="AB78" t="s">
        <v>106</v>
      </c>
      <c r="AC78">
        <v>21</v>
      </c>
      <c r="AD78">
        <v>17</v>
      </c>
      <c r="AE78" s="2">
        <v>2.6</v>
      </c>
      <c r="AF78" s="3">
        <v>3.4965034965034968E-2</v>
      </c>
      <c r="AG78" s="2">
        <v>6.4516129032258132</v>
      </c>
      <c r="AH78" s="2">
        <v>9.0510948905109441</v>
      </c>
      <c r="AJ78" s="1" t="s">
        <v>23</v>
      </c>
      <c r="AT78" s="1" t="s">
        <v>23</v>
      </c>
    </row>
    <row r="79" spans="27:48" x14ac:dyDescent="0.2">
      <c r="AA79" t="s">
        <v>17</v>
      </c>
      <c r="AB79" t="s">
        <v>106</v>
      </c>
      <c r="AC79">
        <v>14</v>
      </c>
      <c r="AD79">
        <v>10</v>
      </c>
      <c r="AE79" s="2">
        <v>2.7</v>
      </c>
      <c r="AF79" s="3">
        <v>3.3670033670033669E-2</v>
      </c>
      <c r="AG79" s="2">
        <v>18.78787878787875</v>
      </c>
      <c r="AH79" s="2">
        <v>9.8360655737704796</v>
      </c>
      <c r="AJ79" s="6" t="s">
        <v>24</v>
      </c>
      <c r="AK79" s="14">
        <v>0.94530000000000003</v>
      </c>
      <c r="AT79" s="6" t="s">
        <v>24</v>
      </c>
      <c r="AU79" s="14">
        <v>0.91820000000000002</v>
      </c>
    </row>
    <row r="80" spans="27:48" x14ac:dyDescent="0.2">
      <c r="AA80" t="s">
        <v>16</v>
      </c>
      <c r="AB80" t="s">
        <v>107</v>
      </c>
      <c r="AC80">
        <v>7</v>
      </c>
      <c r="AD80">
        <v>1</v>
      </c>
      <c r="AE80" s="2">
        <v>4.2</v>
      </c>
      <c r="AF80" s="3">
        <v>3.2467532467532464E-2</v>
      </c>
      <c r="AG80" s="2">
        <v>19.880715705765411</v>
      </c>
      <c r="AH80" s="2">
        <v>15</v>
      </c>
    </row>
    <row r="81" spans="27:34" x14ac:dyDescent="0.2">
      <c r="AA81" t="s">
        <v>8</v>
      </c>
      <c r="AB81" t="s">
        <v>106</v>
      </c>
      <c r="AC81">
        <v>9</v>
      </c>
      <c r="AD81">
        <v>6</v>
      </c>
      <c r="AE81" s="2">
        <v>2.1</v>
      </c>
      <c r="AF81" s="3">
        <v>3.2467532467532464E-2</v>
      </c>
      <c r="AG81" s="2">
        <v>0</v>
      </c>
      <c r="AH81" s="2">
        <v>0</v>
      </c>
    </row>
    <row r="82" spans="27:34" x14ac:dyDescent="0.2">
      <c r="AA82" t="s">
        <v>16</v>
      </c>
      <c r="AB82" t="s">
        <v>106</v>
      </c>
      <c r="AC82">
        <v>12</v>
      </c>
      <c r="AD82">
        <v>7</v>
      </c>
      <c r="AE82" s="2">
        <v>3.5</v>
      </c>
      <c r="AF82" s="3">
        <v>3.2467532467532464E-2</v>
      </c>
      <c r="AG82" s="2">
        <v>20.792079207920693</v>
      </c>
      <c r="AH82" s="2">
        <v>7.5630252100840458</v>
      </c>
    </row>
    <row r="83" spans="27:34" x14ac:dyDescent="0.2">
      <c r="AA83" t="s">
        <v>13</v>
      </c>
      <c r="AB83" t="s">
        <v>107</v>
      </c>
      <c r="AC83">
        <v>9</v>
      </c>
      <c r="AD83">
        <v>7</v>
      </c>
      <c r="AE83" s="2">
        <v>1.5</v>
      </c>
      <c r="AF83" s="3">
        <v>3.0303030303030304E-2</v>
      </c>
      <c r="AG83" s="2">
        <v>0</v>
      </c>
      <c r="AH83" s="2">
        <v>0</v>
      </c>
    </row>
    <row r="84" spans="27:34" x14ac:dyDescent="0.2">
      <c r="AA84" t="s">
        <v>10</v>
      </c>
      <c r="AB84" t="s">
        <v>107</v>
      </c>
      <c r="AC84">
        <v>17</v>
      </c>
      <c r="AD84">
        <v>14</v>
      </c>
      <c r="AE84" s="2">
        <v>2.2999999999999998</v>
      </c>
      <c r="AF84" s="3">
        <v>2.9644268774703556E-2</v>
      </c>
      <c r="AG84" s="2">
        <v>20.972222222222236</v>
      </c>
      <c r="AH84" s="2">
        <v>10.526315789473678</v>
      </c>
    </row>
    <row r="85" spans="27:34" x14ac:dyDescent="0.2">
      <c r="AA85" t="s">
        <v>4</v>
      </c>
      <c r="AB85" t="s">
        <v>107</v>
      </c>
      <c r="AC85">
        <v>14</v>
      </c>
      <c r="AD85">
        <v>10</v>
      </c>
      <c r="AE85" s="2">
        <v>3.5</v>
      </c>
      <c r="AF85" s="3">
        <v>2.5974025974025976E-2</v>
      </c>
      <c r="AG85" s="2">
        <v>60.990712074303524</v>
      </c>
      <c r="AH85" s="2">
        <v>14.126394052044628</v>
      </c>
    </row>
    <row r="86" spans="27:34" x14ac:dyDescent="0.2">
      <c r="AA86" t="s">
        <v>7</v>
      </c>
      <c r="AB86" t="s">
        <v>107</v>
      </c>
      <c r="AC86">
        <v>8</v>
      </c>
      <c r="AD86">
        <v>6</v>
      </c>
      <c r="AE86" s="2">
        <v>2.2000000000000002</v>
      </c>
      <c r="AF86" s="3">
        <v>2.0661157024793389E-2</v>
      </c>
      <c r="AG86" s="2">
        <v>41.240875912408704</v>
      </c>
      <c r="AH86" s="2">
        <v>10.040160642570299</v>
      </c>
    </row>
    <row r="87" spans="27:34" x14ac:dyDescent="0.2">
      <c r="AA87" t="s">
        <v>63</v>
      </c>
      <c r="AB87" t="s">
        <v>106</v>
      </c>
      <c r="AC87">
        <v>5</v>
      </c>
      <c r="AD87">
        <v>3</v>
      </c>
      <c r="AE87" s="2">
        <v>2.8</v>
      </c>
      <c r="AF87" s="3">
        <v>1.6233766233766236E-2</v>
      </c>
      <c r="AG87" s="2">
        <v>16.927899686520359</v>
      </c>
      <c r="AH87" s="2">
        <v>13.180515759312334</v>
      </c>
    </row>
    <row r="88" spans="27:34" x14ac:dyDescent="0.2">
      <c r="AA88" t="s">
        <v>64</v>
      </c>
      <c r="AB88" t="s">
        <v>106</v>
      </c>
      <c r="AC88">
        <v>10</v>
      </c>
      <c r="AD88">
        <v>9</v>
      </c>
      <c r="AE88" s="2">
        <v>2.2999999999999998</v>
      </c>
      <c r="AF88" s="3">
        <v>9.881422924901186E-3</v>
      </c>
      <c r="AG88" s="2">
        <v>0</v>
      </c>
      <c r="AH88" s="2">
        <v>16.564417177914113</v>
      </c>
    </row>
    <row r="89" spans="27:34" x14ac:dyDescent="0.2">
      <c r="AA89" t="s">
        <v>12</v>
      </c>
      <c r="AB89" t="s">
        <v>106</v>
      </c>
      <c r="AC89">
        <v>16</v>
      </c>
      <c r="AD89">
        <v>15</v>
      </c>
      <c r="AE89" s="2">
        <v>3.2</v>
      </c>
      <c r="AF89" s="3">
        <v>7.102272727272727E-3</v>
      </c>
      <c r="AG89" s="2">
        <v>0</v>
      </c>
      <c r="AH89" s="2">
        <v>0</v>
      </c>
    </row>
    <row r="90" spans="27:34" x14ac:dyDescent="0.2">
      <c r="AA90" t="s">
        <v>9</v>
      </c>
      <c r="AB90" t="s">
        <v>106</v>
      </c>
      <c r="AC90">
        <v>24</v>
      </c>
      <c r="AD90">
        <v>23</v>
      </c>
      <c r="AE90" s="2">
        <v>3.4</v>
      </c>
      <c r="AF90" s="3">
        <v>6.6844919786096264E-3</v>
      </c>
      <c r="AG90" s="2">
        <v>62.280701754385994</v>
      </c>
      <c r="AH90" s="2">
        <v>28.229665071770306</v>
      </c>
    </row>
    <row r="91" spans="27:34" x14ac:dyDescent="0.2">
      <c r="AA91" t="s">
        <v>12</v>
      </c>
      <c r="AB91" t="s">
        <v>107</v>
      </c>
      <c r="AC91">
        <v>14</v>
      </c>
      <c r="AD91">
        <v>15</v>
      </c>
      <c r="AE91" s="2">
        <v>3.2</v>
      </c>
      <c r="AF91" s="3">
        <v>-7.102272727272727E-3</v>
      </c>
      <c r="AG91" s="2">
        <v>27.100271002710041</v>
      </c>
      <c r="AH91" s="2">
        <v>78.294573643410757</v>
      </c>
    </row>
    <row r="92" spans="27:34" x14ac:dyDescent="0.2">
      <c r="AA92" t="s">
        <v>5</v>
      </c>
      <c r="AB92" t="s">
        <v>106</v>
      </c>
      <c r="AC92">
        <v>11</v>
      </c>
      <c r="AD92">
        <v>17</v>
      </c>
      <c r="AE92" s="2">
        <v>3.6</v>
      </c>
      <c r="AF92" s="3">
        <v>-3.7878787878787873E-2</v>
      </c>
      <c r="AG92" s="2">
        <v>18.571428571428633</v>
      </c>
      <c r="AH92" s="2">
        <v>7.6923076923076872</v>
      </c>
    </row>
    <row r="93" spans="27:34" x14ac:dyDescent="0.2">
      <c r="AA93" t="s">
        <v>5</v>
      </c>
      <c r="AB93" t="s">
        <v>107</v>
      </c>
      <c r="AC93">
        <v>3</v>
      </c>
      <c r="AD93">
        <v>10</v>
      </c>
      <c r="AE93" s="2">
        <v>3.5</v>
      </c>
      <c r="AF93" s="3">
        <v>-4.5454545454545456E-2</v>
      </c>
      <c r="AG93" s="2">
        <v>48.076923076923187</v>
      </c>
      <c r="AH93" s="2">
        <v>6.6929133858267837</v>
      </c>
    </row>
    <row r="102" spans="36:47" ht="15" x14ac:dyDescent="0.25">
      <c r="AJ102" s="1" t="s">
        <v>46</v>
      </c>
      <c r="AT102" s="1" t="s">
        <v>46</v>
      </c>
    </row>
    <row r="103" spans="36:47" x14ac:dyDescent="0.2">
      <c r="AJ103" t="s">
        <v>47</v>
      </c>
      <c r="AK103" s="3">
        <v>-9.4600000000000004E-2</v>
      </c>
      <c r="AT103" t="s">
        <v>47</v>
      </c>
      <c r="AU103" s="3">
        <v>8.0100000000000005E-2</v>
      </c>
    </row>
    <row r="104" spans="36:47" x14ac:dyDescent="0.2">
      <c r="AJ104" t="s">
        <v>24</v>
      </c>
      <c r="AK104" s="14">
        <v>0.53649999999999998</v>
      </c>
      <c r="AT104" t="s">
        <v>24</v>
      </c>
      <c r="AU104" s="14">
        <v>0.60099999999999998</v>
      </c>
    </row>
  </sheetData>
  <sortState ref="AA49:AH93">
    <sortCondition descending="1" ref="AF49:AF93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9" ht="15" x14ac:dyDescent="0.25">
      <c r="A1" s="1" t="s">
        <v>0</v>
      </c>
      <c r="B1" s="1" t="s">
        <v>20</v>
      </c>
      <c r="C1" s="1" t="s">
        <v>67</v>
      </c>
      <c r="D1" s="1" t="s">
        <v>74</v>
      </c>
    </row>
    <row r="2" spans="1:9" x14ac:dyDescent="0.2">
      <c r="A2" t="s">
        <v>3</v>
      </c>
      <c r="B2" s="2">
        <v>-100</v>
      </c>
      <c r="C2" s="2">
        <v>42.440318302387311</v>
      </c>
      <c r="D2" s="2">
        <v>25.63451776649736</v>
      </c>
      <c r="F2" s="2"/>
      <c r="G2" s="2"/>
      <c r="H2" s="2"/>
      <c r="I2" s="2"/>
    </row>
    <row r="3" spans="1:9" x14ac:dyDescent="0.2">
      <c r="A3" t="s">
        <v>18</v>
      </c>
      <c r="B3" s="2">
        <v>-90</v>
      </c>
      <c r="C3" s="2">
        <v>63.478260869565325</v>
      </c>
      <c r="D3" s="2">
        <v>19.838056680161962</v>
      </c>
      <c r="F3" s="2"/>
      <c r="G3" s="2"/>
      <c r="H3" s="2"/>
      <c r="I3" s="2"/>
    </row>
    <row r="4" spans="1:9" x14ac:dyDescent="0.2">
      <c r="A4" t="s">
        <v>16</v>
      </c>
      <c r="B4" s="2">
        <v>-85.714285714285708</v>
      </c>
      <c r="C4" s="2">
        <v>19.880715705765411</v>
      </c>
      <c r="D4" s="2">
        <v>15</v>
      </c>
      <c r="F4" s="2"/>
      <c r="G4" s="2"/>
      <c r="H4" s="2"/>
      <c r="I4" s="2"/>
    </row>
    <row r="5" spans="1:9" x14ac:dyDescent="0.2">
      <c r="A5" t="s">
        <v>25</v>
      </c>
      <c r="B5" s="2">
        <v>-81.818181818181827</v>
      </c>
      <c r="C5" s="2">
        <v>0</v>
      </c>
      <c r="D5" s="2">
        <v>0</v>
      </c>
      <c r="F5" s="2"/>
      <c r="G5" s="2"/>
      <c r="H5" s="2"/>
      <c r="I5" s="2"/>
    </row>
    <row r="6" spans="1:9" x14ac:dyDescent="0.2">
      <c r="A6" t="s">
        <v>26</v>
      </c>
      <c r="B6" s="2">
        <v>-77.777777777777786</v>
      </c>
      <c r="C6" s="2">
        <v>0</v>
      </c>
      <c r="D6" s="2">
        <v>0</v>
      </c>
      <c r="F6" s="2"/>
      <c r="G6" s="2"/>
      <c r="H6" s="2"/>
      <c r="I6" s="2"/>
    </row>
    <row r="7" spans="1:9" x14ac:dyDescent="0.2">
      <c r="A7" t="s">
        <v>19</v>
      </c>
      <c r="B7" s="2">
        <v>-74.074074074074076</v>
      </c>
      <c r="C7" s="2">
        <v>8.8383838383838533</v>
      </c>
      <c r="D7" s="2">
        <v>49.541284403669636</v>
      </c>
      <c r="F7" s="2"/>
      <c r="G7" s="2"/>
      <c r="H7" s="2"/>
      <c r="I7" s="2"/>
    </row>
    <row r="8" spans="1:9" x14ac:dyDescent="0.2">
      <c r="A8" t="s">
        <v>14</v>
      </c>
      <c r="B8" s="2">
        <v>-70.588235294117652</v>
      </c>
      <c r="C8" s="2">
        <v>10.810810810810818</v>
      </c>
      <c r="D8" s="2">
        <v>7.9999999999999902</v>
      </c>
      <c r="F8" s="2"/>
      <c r="G8" s="2"/>
      <c r="H8" s="2"/>
      <c r="I8" s="2"/>
    </row>
    <row r="9" spans="1:9" x14ac:dyDescent="0.2">
      <c r="A9" t="s">
        <v>15</v>
      </c>
      <c r="B9" s="2">
        <v>-63.636363636363633</v>
      </c>
      <c r="C9" s="2">
        <v>42.514970059880184</v>
      </c>
      <c r="D9" s="2">
        <v>10.971786833855807</v>
      </c>
      <c r="F9" s="2"/>
      <c r="G9" s="2"/>
      <c r="H9" s="2"/>
      <c r="I9" s="2"/>
    </row>
    <row r="10" spans="1:9" x14ac:dyDescent="0.2">
      <c r="A10" t="s">
        <v>1</v>
      </c>
      <c r="B10" s="2">
        <v>-58.82352941176471</v>
      </c>
      <c r="C10" s="2">
        <v>27.851851851851841</v>
      </c>
      <c r="D10" s="2">
        <v>20.172413793103448</v>
      </c>
      <c r="F10" s="2"/>
      <c r="G10" s="2"/>
      <c r="H10" s="2"/>
      <c r="I10" s="2"/>
    </row>
    <row r="11" spans="1:9" x14ac:dyDescent="0.2">
      <c r="A11" t="s">
        <v>8</v>
      </c>
      <c r="B11" s="2">
        <v>-53.333333333333336</v>
      </c>
      <c r="C11" s="2">
        <v>19.745222929936286</v>
      </c>
      <c r="D11" s="2">
        <v>28.828828828828719</v>
      </c>
      <c r="F11" s="2"/>
      <c r="G11" s="2"/>
      <c r="H11" s="2"/>
      <c r="I11" s="2"/>
    </row>
    <row r="12" spans="1:9" x14ac:dyDescent="0.2">
      <c r="A12" t="s">
        <v>2</v>
      </c>
      <c r="B12" s="2">
        <v>-50</v>
      </c>
      <c r="C12" s="11">
        <v>2.3310023310023307</v>
      </c>
      <c r="D12" s="11">
        <v>6.8522483940042855</v>
      </c>
      <c r="F12" s="2"/>
      <c r="G12" s="2"/>
      <c r="H12" s="2"/>
      <c r="I12" s="2"/>
    </row>
    <row r="13" spans="1:9" x14ac:dyDescent="0.2">
      <c r="A13" s="8" t="s">
        <v>62</v>
      </c>
      <c r="B13" s="9">
        <v>-50</v>
      </c>
      <c r="C13" s="9">
        <v>18.622448979591823</v>
      </c>
      <c r="D13" s="9">
        <v>31.625835189309548</v>
      </c>
      <c r="F13" s="2"/>
      <c r="G13" s="2"/>
      <c r="H13" s="2"/>
      <c r="I13" s="2"/>
    </row>
    <row r="14" spans="1:9" x14ac:dyDescent="0.2">
      <c r="A14" t="s">
        <v>17</v>
      </c>
      <c r="B14" s="2">
        <v>-31.578947368421051</v>
      </c>
      <c r="C14" s="2">
        <v>5.5555555555555403</v>
      </c>
      <c r="D14" s="2">
        <v>49.070631970260237</v>
      </c>
      <c r="F14" s="2"/>
      <c r="G14" s="2"/>
      <c r="H14" s="2"/>
      <c r="I14" s="2"/>
    </row>
    <row r="15" spans="1:9" x14ac:dyDescent="0.2">
      <c r="A15" t="s">
        <v>6</v>
      </c>
      <c r="B15" s="2">
        <v>-30.76923076923077</v>
      </c>
      <c r="C15" s="2">
        <v>6.0200668896321066</v>
      </c>
      <c r="D15" s="2">
        <v>28.373702422145392</v>
      </c>
      <c r="F15" s="2"/>
      <c r="G15" s="2"/>
      <c r="H15" s="2"/>
      <c r="I15" s="2"/>
    </row>
    <row r="16" spans="1:9" x14ac:dyDescent="0.2">
      <c r="A16" t="s">
        <v>4</v>
      </c>
      <c r="B16" s="2">
        <v>-28.571428571428569</v>
      </c>
      <c r="C16" s="2">
        <v>60.990712074303524</v>
      </c>
      <c r="D16" s="2">
        <v>14.126394052044628</v>
      </c>
      <c r="F16" s="2"/>
      <c r="G16" s="2"/>
      <c r="H16" s="2"/>
      <c r="I16" s="2"/>
    </row>
    <row r="17" spans="1:9" x14ac:dyDescent="0.2">
      <c r="A17" t="s">
        <v>11</v>
      </c>
      <c r="B17" s="2">
        <v>-28.571428571428569</v>
      </c>
      <c r="C17" s="2">
        <v>21.553884711779425</v>
      </c>
      <c r="D17" s="2">
        <v>8.7804878048780584</v>
      </c>
      <c r="F17" s="2"/>
      <c r="G17" s="2"/>
      <c r="H17" s="2"/>
      <c r="I17" s="2"/>
    </row>
    <row r="18" spans="1:9" x14ac:dyDescent="0.2">
      <c r="A18" t="s">
        <v>27</v>
      </c>
      <c r="B18" s="2">
        <v>-28.571428571428569</v>
      </c>
      <c r="C18" s="2">
        <v>0</v>
      </c>
      <c r="D18" s="2">
        <v>0</v>
      </c>
      <c r="F18" s="2"/>
      <c r="G18" s="2"/>
      <c r="H18" s="2"/>
      <c r="I18" s="2"/>
    </row>
    <row r="19" spans="1:9" x14ac:dyDescent="0.2">
      <c r="A19" t="s">
        <v>7</v>
      </c>
      <c r="B19" s="2">
        <v>-25</v>
      </c>
      <c r="C19" s="2">
        <v>41.240875912408704</v>
      </c>
      <c r="D19" s="2">
        <v>10.040160642570299</v>
      </c>
      <c r="F19" s="2"/>
      <c r="G19" s="2"/>
      <c r="H19" s="2"/>
      <c r="I19" s="2"/>
    </row>
    <row r="20" spans="1:9" x14ac:dyDescent="0.2">
      <c r="A20" t="s">
        <v>13</v>
      </c>
      <c r="B20" s="2">
        <v>-22.222222222222221</v>
      </c>
      <c r="C20" s="2">
        <v>0</v>
      </c>
      <c r="D20" s="2">
        <v>0</v>
      </c>
      <c r="F20" s="2"/>
      <c r="G20" s="2"/>
      <c r="H20" s="2"/>
      <c r="I20" s="2"/>
    </row>
    <row r="21" spans="1:9" x14ac:dyDescent="0.2">
      <c r="A21" s="10" t="s">
        <v>9</v>
      </c>
      <c r="B21" s="11">
        <v>-18.181818181818183</v>
      </c>
      <c r="C21" s="11">
        <v>11.214953271028012</v>
      </c>
      <c r="D21" s="11">
        <v>11.153846153846143</v>
      </c>
      <c r="F21" s="2"/>
      <c r="G21" s="2"/>
      <c r="H21" s="2"/>
      <c r="I21" s="2"/>
    </row>
    <row r="22" spans="1:9" x14ac:dyDescent="0.2">
      <c r="A22" t="s">
        <v>10</v>
      </c>
      <c r="B22" s="2">
        <v>-17.647058823529413</v>
      </c>
      <c r="C22" s="2">
        <v>20.972222222222236</v>
      </c>
      <c r="D22" s="2">
        <v>10.526315789473678</v>
      </c>
      <c r="F22" s="2"/>
      <c r="G22" s="2"/>
      <c r="H22" s="2"/>
      <c r="I22" s="2"/>
    </row>
    <row r="23" spans="1:9" x14ac:dyDescent="0.2">
      <c r="A23" t="s">
        <v>12</v>
      </c>
      <c r="B23" s="2">
        <v>7.1428571428571423</v>
      </c>
      <c r="C23" s="2">
        <v>27.100271002710041</v>
      </c>
      <c r="D23" s="2">
        <v>78.294573643410757</v>
      </c>
      <c r="F23" s="2"/>
      <c r="G23" s="2"/>
      <c r="H23" s="2"/>
      <c r="I23" s="2"/>
    </row>
    <row r="24" spans="1:9" x14ac:dyDescent="0.2">
      <c r="A24" t="s">
        <v>5</v>
      </c>
      <c r="B24" s="2">
        <v>233.33333333333334</v>
      </c>
      <c r="C24" s="2">
        <v>48.076923076923187</v>
      </c>
      <c r="D24" s="2">
        <v>6.6929133858267837</v>
      </c>
      <c r="F24" s="2"/>
      <c r="G24" s="2"/>
      <c r="H24" s="2"/>
      <c r="I24" s="2"/>
    </row>
    <row r="25" spans="1:9" x14ac:dyDescent="0.2">
      <c r="C25" s="2"/>
      <c r="D25" s="2"/>
    </row>
    <row r="26" spans="1:9" x14ac:dyDescent="0.2">
      <c r="C26" s="2"/>
      <c r="D26" s="2"/>
    </row>
    <row r="47" spans="2:7" ht="15" x14ac:dyDescent="0.25">
      <c r="B47" s="1" t="s">
        <v>21</v>
      </c>
      <c r="C47" s="4">
        <f>AVERAGE(C2:C13)</f>
        <v>21.376165473264603</v>
      </c>
      <c r="D47" s="5">
        <f>AVERAGE(C14:C24)</f>
        <v>22.06595133786934</v>
      </c>
      <c r="E47" s="1" t="s">
        <v>21</v>
      </c>
      <c r="F47" s="4">
        <f>AVERAGE(D2:D13)</f>
        <v>18.038747657452564</v>
      </c>
      <c r="G47" s="5">
        <f>AVERAGE(D14:D24)</f>
        <v>19.732638714950546</v>
      </c>
    </row>
    <row r="48" spans="2:7" ht="15" x14ac:dyDescent="0.25">
      <c r="B48" s="1" t="s">
        <v>22</v>
      </c>
      <c r="C48" s="4">
        <f>_xlfn.STDEV.S(C2:C13)</f>
        <v>19.686104166900463</v>
      </c>
      <c r="D48" s="5">
        <f>_xlfn.STDEV.S(C14:C24)</f>
        <v>20.512943143989375</v>
      </c>
      <c r="E48" s="1" t="s">
        <v>22</v>
      </c>
      <c r="F48" s="4">
        <f>_xlfn.STDEV.S(D2:D13)</f>
        <v>14.443662861503826</v>
      </c>
      <c r="G48" s="5">
        <f>_xlfn.STDEV.S(D14:D24)</f>
        <v>23.910981440228845</v>
      </c>
    </row>
    <row r="50" spans="2:6" ht="15" x14ac:dyDescent="0.25">
      <c r="B50" s="1" t="s">
        <v>23</v>
      </c>
      <c r="E50" s="1" t="s">
        <v>23</v>
      </c>
    </row>
    <row r="51" spans="2:6" x14ac:dyDescent="0.2">
      <c r="B51" s="6" t="s">
        <v>24</v>
      </c>
      <c r="C51" s="14">
        <v>0.92630000000000001</v>
      </c>
      <c r="E51" s="6" t="s">
        <v>24</v>
      </c>
      <c r="F51" s="14">
        <v>0.64359999999999995</v>
      </c>
    </row>
    <row r="74" spans="2:6" ht="15" x14ac:dyDescent="0.25">
      <c r="B74" s="1" t="s">
        <v>46</v>
      </c>
      <c r="E74" s="1" t="s">
        <v>46</v>
      </c>
    </row>
    <row r="75" spans="2:6" x14ac:dyDescent="0.2">
      <c r="B75" t="s">
        <v>47</v>
      </c>
      <c r="C75" s="3">
        <v>0.2112</v>
      </c>
      <c r="E75" t="s">
        <v>47</v>
      </c>
      <c r="F75" s="3">
        <v>-3.1199999999999999E-2</v>
      </c>
    </row>
    <row r="76" spans="2:6" x14ac:dyDescent="0.2">
      <c r="B76" t="s">
        <v>24</v>
      </c>
      <c r="C76" s="14">
        <v>0.33329999999999999</v>
      </c>
      <c r="E76" t="s">
        <v>24</v>
      </c>
      <c r="F76" s="14">
        <v>0.88770000000000004</v>
      </c>
    </row>
  </sheetData>
  <sortState ref="A2:D24">
    <sortCondition ref="B2:B24"/>
  </sortState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9" ht="15" x14ac:dyDescent="0.25">
      <c r="A1" s="1" t="s">
        <v>0</v>
      </c>
      <c r="B1" s="1" t="s">
        <v>20</v>
      </c>
      <c r="C1" s="1" t="s">
        <v>70</v>
      </c>
      <c r="D1" s="1" t="s">
        <v>77</v>
      </c>
    </row>
    <row r="2" spans="1:9" x14ac:dyDescent="0.2">
      <c r="A2" t="s">
        <v>14</v>
      </c>
      <c r="B2" s="2">
        <v>-96.875</v>
      </c>
      <c r="C2" s="2">
        <v>10.144927536231876</v>
      </c>
      <c r="D2" s="2">
        <v>24.615384615384542</v>
      </c>
      <c r="F2" s="2"/>
      <c r="G2" s="2"/>
      <c r="H2" s="2"/>
      <c r="I2" s="2"/>
    </row>
    <row r="3" spans="1:9" x14ac:dyDescent="0.2">
      <c r="A3" t="s">
        <v>3</v>
      </c>
      <c r="B3" s="2">
        <v>-81.818181818181827</v>
      </c>
      <c r="C3" s="2">
        <v>26.736111111111232</v>
      </c>
      <c r="D3" s="2">
        <v>0</v>
      </c>
      <c r="F3" s="2"/>
      <c r="G3" s="2"/>
      <c r="H3" s="2"/>
      <c r="I3" s="2"/>
    </row>
    <row r="4" spans="1:9" x14ac:dyDescent="0.2">
      <c r="A4" t="s">
        <v>26</v>
      </c>
      <c r="B4" s="2">
        <v>-80</v>
      </c>
      <c r="C4" s="2">
        <v>0</v>
      </c>
      <c r="D4" s="2">
        <v>0</v>
      </c>
      <c r="F4" s="2"/>
      <c r="G4" s="2"/>
      <c r="H4" s="2"/>
      <c r="I4" s="2"/>
    </row>
    <row r="5" spans="1:9" x14ac:dyDescent="0.2">
      <c r="A5" t="s">
        <v>18</v>
      </c>
      <c r="B5" s="2">
        <v>-71.428571428571431</v>
      </c>
      <c r="C5" s="2">
        <v>10.268948655256715</v>
      </c>
      <c r="D5" s="2">
        <v>0.65789473684210475</v>
      </c>
      <c r="F5" s="2"/>
      <c r="G5" s="2"/>
      <c r="H5" s="2"/>
      <c r="I5" s="2"/>
    </row>
    <row r="6" spans="1:9" x14ac:dyDescent="0.2">
      <c r="A6" t="s">
        <v>19</v>
      </c>
      <c r="B6" s="2">
        <v>-67.741935483870961</v>
      </c>
      <c r="C6" s="2">
        <v>34.986225895316778</v>
      </c>
      <c r="D6" s="2">
        <v>10.115606936416192</v>
      </c>
      <c r="F6" s="2"/>
      <c r="G6" s="2"/>
      <c r="H6" s="2"/>
      <c r="I6" s="2"/>
    </row>
    <row r="7" spans="1:9" x14ac:dyDescent="0.2">
      <c r="A7" t="s">
        <v>7</v>
      </c>
      <c r="B7" s="2">
        <v>-60</v>
      </c>
      <c r="C7" s="2">
        <v>15.593220338983057</v>
      </c>
      <c r="D7" s="2">
        <v>38.095238095238031</v>
      </c>
      <c r="F7" s="2"/>
      <c r="G7" s="2"/>
      <c r="H7" s="2"/>
      <c r="I7" s="2"/>
    </row>
    <row r="8" spans="1:9" x14ac:dyDescent="0.2">
      <c r="A8" t="s">
        <v>13</v>
      </c>
      <c r="B8" s="2">
        <v>-46.666666666666664</v>
      </c>
      <c r="C8" s="2">
        <v>76.470588235294031</v>
      </c>
      <c r="D8" s="2">
        <v>13.52459016393442</v>
      </c>
      <c r="F8" s="2"/>
      <c r="G8" s="2"/>
      <c r="H8" s="2"/>
      <c r="I8" s="2"/>
    </row>
    <row r="9" spans="1:9" x14ac:dyDescent="0.2">
      <c r="A9" t="s">
        <v>16</v>
      </c>
      <c r="B9" s="2">
        <v>-41.666666666666671</v>
      </c>
      <c r="C9" s="2">
        <v>20.792079207920693</v>
      </c>
      <c r="D9" s="2">
        <v>7.5630252100840458</v>
      </c>
      <c r="F9" s="2"/>
      <c r="G9" s="2"/>
      <c r="H9" s="2"/>
      <c r="I9" s="2"/>
    </row>
    <row r="10" spans="1:9" x14ac:dyDescent="0.2">
      <c r="A10" t="s">
        <v>6</v>
      </c>
      <c r="B10" s="2">
        <v>-40</v>
      </c>
      <c r="C10" s="2">
        <v>52.123552123552052</v>
      </c>
      <c r="D10" s="2">
        <v>1.3333333333333335</v>
      </c>
      <c r="F10" s="2"/>
      <c r="G10" s="2"/>
      <c r="H10" s="2"/>
      <c r="I10" s="2"/>
    </row>
    <row r="11" spans="1:9" x14ac:dyDescent="0.2">
      <c r="A11" t="s">
        <v>63</v>
      </c>
      <c r="B11" s="2">
        <v>-40</v>
      </c>
      <c r="C11" s="11">
        <v>16.927899686520359</v>
      </c>
      <c r="D11" s="11">
        <v>13.180515759312334</v>
      </c>
      <c r="F11" s="2"/>
      <c r="G11" s="2"/>
      <c r="H11" s="2"/>
      <c r="I11" s="2"/>
    </row>
    <row r="12" spans="1:9" x14ac:dyDescent="0.2">
      <c r="A12" s="8" t="s">
        <v>11</v>
      </c>
      <c r="B12" s="9">
        <v>-39.130434782608695</v>
      </c>
      <c r="C12" s="9">
        <v>38.532110091743128</v>
      </c>
      <c r="D12" s="9">
        <v>5.7203389830508478</v>
      </c>
      <c r="F12" s="2"/>
      <c r="G12" s="2"/>
      <c r="H12" s="2"/>
      <c r="I12" s="2"/>
    </row>
    <row r="13" spans="1:9" x14ac:dyDescent="0.2">
      <c r="A13" t="s">
        <v>2</v>
      </c>
      <c r="B13" s="11">
        <v>-36.84210526315789</v>
      </c>
      <c r="C13" s="11">
        <v>0</v>
      </c>
      <c r="D13" s="11">
        <v>3.0821917808219221</v>
      </c>
      <c r="F13" s="2"/>
      <c r="G13" s="2"/>
      <c r="H13" s="2"/>
      <c r="I13" s="2"/>
    </row>
    <row r="14" spans="1:9" x14ac:dyDescent="0.2">
      <c r="A14" t="s">
        <v>25</v>
      </c>
      <c r="B14" s="11">
        <v>-35</v>
      </c>
      <c r="C14" s="2">
        <v>0</v>
      </c>
      <c r="D14" s="2">
        <v>0</v>
      </c>
      <c r="F14" s="2"/>
      <c r="G14" s="2"/>
      <c r="H14" s="2"/>
      <c r="I14" s="2"/>
    </row>
    <row r="15" spans="1:9" x14ac:dyDescent="0.2">
      <c r="A15" t="s">
        <v>8</v>
      </c>
      <c r="B15" s="2">
        <v>-33.333333333333329</v>
      </c>
      <c r="C15" s="2">
        <v>0</v>
      </c>
      <c r="D15" s="2">
        <v>0</v>
      </c>
      <c r="F15" s="2"/>
      <c r="G15" s="2"/>
      <c r="H15" s="2"/>
      <c r="I15" s="2"/>
    </row>
    <row r="16" spans="1:9" x14ac:dyDescent="0.2">
      <c r="A16" t="s">
        <v>27</v>
      </c>
      <c r="B16" s="2">
        <v>-28.571428571428569</v>
      </c>
      <c r="C16" s="2">
        <v>0</v>
      </c>
      <c r="D16" s="2">
        <v>0</v>
      </c>
      <c r="F16" s="2"/>
      <c r="G16" s="2"/>
      <c r="H16" s="2"/>
      <c r="I16" s="2"/>
    </row>
    <row r="17" spans="1:9" x14ac:dyDescent="0.2">
      <c r="A17" t="s">
        <v>17</v>
      </c>
      <c r="B17" s="2">
        <v>-28.571428571428569</v>
      </c>
      <c r="C17" s="2">
        <v>18.78787878787875</v>
      </c>
      <c r="D17" s="2">
        <v>9.8360655737704796</v>
      </c>
      <c r="F17" s="2"/>
      <c r="G17" s="2"/>
      <c r="H17" s="2"/>
      <c r="I17" s="2"/>
    </row>
    <row r="18" spans="1:9" x14ac:dyDescent="0.2">
      <c r="A18" t="s">
        <v>1</v>
      </c>
      <c r="B18" s="2">
        <v>-20</v>
      </c>
      <c r="C18" s="2">
        <v>20.243902439024389</v>
      </c>
      <c r="D18" s="2">
        <v>1.580135440180586</v>
      </c>
      <c r="F18" s="2"/>
      <c r="G18" s="2"/>
      <c r="H18" s="2"/>
      <c r="I18" s="2"/>
    </row>
    <row r="19" spans="1:9" x14ac:dyDescent="0.2">
      <c r="A19" s="10" t="s">
        <v>10</v>
      </c>
      <c r="B19" s="11">
        <v>-19.047619047619047</v>
      </c>
      <c r="C19" s="2">
        <v>6.4516129032258132</v>
      </c>
      <c r="D19" s="2">
        <v>9.0510948905109441</v>
      </c>
      <c r="F19" s="2"/>
      <c r="G19" s="2"/>
      <c r="H19" s="2"/>
      <c r="I19" s="2"/>
    </row>
    <row r="20" spans="1:9" x14ac:dyDescent="0.2">
      <c r="A20" t="s">
        <v>64</v>
      </c>
      <c r="B20" s="2">
        <v>-10</v>
      </c>
      <c r="C20" s="2">
        <v>0</v>
      </c>
      <c r="D20" s="2">
        <v>16.564417177914113</v>
      </c>
      <c r="F20" s="2"/>
      <c r="G20" s="2"/>
      <c r="H20" s="2"/>
      <c r="I20" s="2"/>
    </row>
    <row r="21" spans="1:9" x14ac:dyDescent="0.2">
      <c r="A21" t="s">
        <v>12</v>
      </c>
      <c r="B21" s="11">
        <v>-6.25</v>
      </c>
      <c r="C21" s="2">
        <v>0</v>
      </c>
      <c r="D21" s="2">
        <v>0</v>
      </c>
      <c r="F21" s="2"/>
      <c r="G21" s="2"/>
      <c r="H21" s="2"/>
      <c r="I21" s="2"/>
    </row>
    <row r="22" spans="1:9" x14ac:dyDescent="0.2">
      <c r="A22" t="s">
        <v>9</v>
      </c>
      <c r="B22" s="2">
        <v>-4.1666666666666661</v>
      </c>
      <c r="C22" s="11">
        <v>62.280701754385994</v>
      </c>
      <c r="D22" s="11">
        <v>28.229665071770306</v>
      </c>
      <c r="F22" s="2"/>
      <c r="G22" s="2"/>
      <c r="H22" s="2"/>
      <c r="I22" s="2"/>
    </row>
    <row r="23" spans="1:9" x14ac:dyDescent="0.2">
      <c r="A23" t="s">
        <v>5</v>
      </c>
      <c r="B23" s="2">
        <v>54.54545454545454</v>
      </c>
      <c r="C23" s="2">
        <v>18.571428571428633</v>
      </c>
      <c r="D23" s="2">
        <v>7.6923076923076872</v>
      </c>
      <c r="F23" s="2"/>
      <c r="G23" s="2"/>
      <c r="H23" s="2"/>
      <c r="I23" s="2"/>
    </row>
    <row r="24" spans="1:9" x14ac:dyDescent="0.2">
      <c r="F24" s="2"/>
      <c r="G24" s="2"/>
      <c r="H24" s="2"/>
      <c r="I24" s="2"/>
    </row>
    <row r="46" spans="2:7" ht="15" x14ac:dyDescent="0.25">
      <c r="B46" s="1" t="s">
        <v>21</v>
      </c>
      <c r="C46" s="4">
        <f>AVERAGE(C2:C12)</f>
        <v>27.506878443811807</v>
      </c>
      <c r="D46" s="5">
        <f>AVERAGE(C13:C23)</f>
        <v>11.485047677813053</v>
      </c>
      <c r="E46" s="1" t="s">
        <v>21</v>
      </c>
      <c r="F46" s="4">
        <f>AVERAGE(D2:D12)</f>
        <v>10.436902530326895</v>
      </c>
      <c r="G46" s="5">
        <f>AVERAGE(D13:D23)</f>
        <v>6.9123525115705489</v>
      </c>
    </row>
    <row r="47" spans="2:7" ht="15" x14ac:dyDescent="0.25">
      <c r="B47" s="1" t="s">
        <v>22</v>
      </c>
      <c r="C47" s="4">
        <f>_xlfn.STDEV.S(C2:C12)</f>
        <v>21.990148810935004</v>
      </c>
      <c r="D47" s="5">
        <f>_xlfn.STDEV.S(C13:C23)</f>
        <v>18.913586473184449</v>
      </c>
      <c r="E47" s="1" t="s">
        <v>22</v>
      </c>
      <c r="F47" s="4">
        <f>_xlfn.STDEV.S(D2:D12)</f>
        <v>11.874528692714781</v>
      </c>
      <c r="G47" s="5">
        <f>_xlfn.STDEV.S(D13:D23)</f>
        <v>8.9193382788562037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6">
        <v>3.8600000000000002E-2</v>
      </c>
      <c r="E50" s="6" t="s">
        <v>24</v>
      </c>
      <c r="F50" s="14">
        <v>0.4657</v>
      </c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6.6792000000000002E-4</v>
      </c>
      <c r="E74" t="s">
        <v>47</v>
      </c>
      <c r="F74" s="3">
        <v>-5.5500000000000001E-2</v>
      </c>
    </row>
    <row r="75" spans="2:6" x14ac:dyDescent="0.2">
      <c r="B75" t="s">
        <v>24</v>
      </c>
      <c r="C75" s="14">
        <v>0.99760000000000004</v>
      </c>
      <c r="E75" t="s">
        <v>24</v>
      </c>
      <c r="F75" s="14">
        <v>0.80640000000000001</v>
      </c>
    </row>
  </sheetData>
  <sortState ref="A2:D23">
    <sortCondition ref="B2:B23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"/>
  <sheetViews>
    <sheetView topLeftCell="P1" zoomScale="75" zoomScaleNormal="75" workbookViewId="0">
      <selection activeCell="U2" sqref="U2"/>
    </sheetView>
  </sheetViews>
  <sheetFormatPr defaultRowHeight="14.25" x14ac:dyDescent="0.2"/>
  <cols>
    <col min="3" max="3" width="17.125" bestFit="1" customWidth="1"/>
    <col min="4" max="4" width="17.5" bestFit="1" customWidth="1"/>
    <col min="5" max="5" width="9" customWidth="1"/>
    <col min="17" max="17" width="9" customWidth="1"/>
    <col min="18" max="18" width="22" bestFit="1" customWidth="1"/>
    <col min="19" max="19" width="21.75" customWidth="1"/>
    <col min="20" max="20" width="11.25" customWidth="1"/>
    <col min="21" max="21" width="21.25" customWidth="1"/>
    <col min="22" max="22" width="17.5" bestFit="1" customWidth="1"/>
  </cols>
  <sheetData>
    <row r="1" spans="1:22" ht="15" x14ac:dyDescent="0.25">
      <c r="A1" s="1" t="s">
        <v>0</v>
      </c>
      <c r="B1" s="1" t="s">
        <v>103</v>
      </c>
      <c r="C1" s="1" t="s">
        <v>104</v>
      </c>
      <c r="D1" s="1" t="s">
        <v>105</v>
      </c>
      <c r="E1" s="1"/>
      <c r="P1" s="1" t="s">
        <v>0</v>
      </c>
      <c r="Q1" s="1" t="s">
        <v>103</v>
      </c>
      <c r="R1" s="1" t="s">
        <v>115</v>
      </c>
      <c r="S1" s="1" t="s">
        <v>116</v>
      </c>
      <c r="T1" s="1" t="s">
        <v>114</v>
      </c>
      <c r="U1" s="1" t="s">
        <v>117</v>
      </c>
      <c r="V1" s="1" t="s">
        <v>105</v>
      </c>
    </row>
    <row r="2" spans="1:22" x14ac:dyDescent="0.2">
      <c r="A2" t="s">
        <v>3</v>
      </c>
      <c r="B2" t="s">
        <v>107</v>
      </c>
      <c r="C2" s="2">
        <v>-100</v>
      </c>
      <c r="D2" s="2">
        <v>35.927367055771704</v>
      </c>
      <c r="P2" t="s">
        <v>3</v>
      </c>
      <c r="Q2" t="s">
        <v>107</v>
      </c>
      <c r="R2">
        <v>6</v>
      </c>
      <c r="S2">
        <v>0</v>
      </c>
      <c r="T2" s="2">
        <v>2.2999999999999998</v>
      </c>
      <c r="U2" s="3" t="e">
        <f t="shared" ref="U2:U46" si="0">(R2/S2)/T2</f>
        <v>#DIV/0!</v>
      </c>
      <c r="V2" s="2">
        <v>35.927367055771704</v>
      </c>
    </row>
    <row r="3" spans="1:22" x14ac:dyDescent="0.2">
      <c r="A3" t="s">
        <v>14</v>
      </c>
      <c r="B3" t="s">
        <v>106</v>
      </c>
      <c r="C3" s="2">
        <v>-96.875</v>
      </c>
      <c r="D3" s="2">
        <v>18.656716417910488</v>
      </c>
      <c r="P3" t="s">
        <v>14</v>
      </c>
      <c r="Q3" t="s">
        <v>106</v>
      </c>
      <c r="R3">
        <v>32</v>
      </c>
      <c r="S3">
        <v>1</v>
      </c>
      <c r="T3" s="2">
        <v>2.1</v>
      </c>
      <c r="U3" s="3">
        <f t="shared" si="0"/>
        <v>15.238095238095237</v>
      </c>
      <c r="V3" s="2">
        <v>18.656716417910488</v>
      </c>
    </row>
    <row r="4" spans="1:22" x14ac:dyDescent="0.2">
      <c r="A4" t="s">
        <v>18</v>
      </c>
      <c r="B4" t="s">
        <v>107</v>
      </c>
      <c r="C4" s="2">
        <v>-90</v>
      </c>
      <c r="D4" s="2">
        <v>45.911949685534438</v>
      </c>
      <c r="P4" t="s">
        <v>18</v>
      </c>
      <c r="Q4" t="s">
        <v>107</v>
      </c>
      <c r="R4">
        <v>10</v>
      </c>
      <c r="S4">
        <v>1</v>
      </c>
      <c r="T4" s="2">
        <v>2.8</v>
      </c>
      <c r="U4" s="3">
        <f t="shared" si="0"/>
        <v>3.5714285714285716</v>
      </c>
      <c r="V4" s="2">
        <v>45.911949685534438</v>
      </c>
    </row>
    <row r="5" spans="1:22" x14ac:dyDescent="0.2">
      <c r="A5" t="s">
        <v>16</v>
      </c>
      <c r="B5" t="s">
        <v>107</v>
      </c>
      <c r="C5" s="2">
        <v>-85.714285714285708</v>
      </c>
      <c r="D5" s="2">
        <v>19.300106044538683</v>
      </c>
      <c r="P5" t="s">
        <v>25</v>
      </c>
      <c r="Q5" t="s">
        <v>107</v>
      </c>
      <c r="R5">
        <v>11</v>
      </c>
      <c r="S5">
        <v>2</v>
      </c>
      <c r="T5" s="2">
        <v>2.2999999999999998</v>
      </c>
      <c r="U5" s="3">
        <f t="shared" si="0"/>
        <v>2.3913043478260874</v>
      </c>
      <c r="V5" s="2">
        <v>0</v>
      </c>
    </row>
    <row r="6" spans="1:22" x14ac:dyDescent="0.2">
      <c r="A6" t="s">
        <v>25</v>
      </c>
      <c r="B6" t="s">
        <v>107</v>
      </c>
      <c r="C6" s="2">
        <v>-81.818181818181827</v>
      </c>
      <c r="D6" s="2">
        <v>0</v>
      </c>
      <c r="P6" t="s">
        <v>3</v>
      </c>
      <c r="Q6" t="s">
        <v>106</v>
      </c>
      <c r="R6">
        <v>11</v>
      </c>
      <c r="S6">
        <v>2</v>
      </c>
      <c r="T6" s="2">
        <v>2.2999999999999998</v>
      </c>
      <c r="U6" s="3">
        <f t="shared" si="0"/>
        <v>2.3913043478260874</v>
      </c>
      <c r="V6" s="2">
        <v>14.705882352941066</v>
      </c>
    </row>
    <row r="7" spans="1:22" x14ac:dyDescent="0.2">
      <c r="A7" t="s">
        <v>3</v>
      </c>
      <c r="B7" t="s">
        <v>106</v>
      </c>
      <c r="C7" s="2">
        <v>-81.818181818181827</v>
      </c>
      <c r="D7" s="2">
        <v>14.705882352941066</v>
      </c>
      <c r="P7" t="s">
        <v>26</v>
      </c>
      <c r="Q7" t="s">
        <v>106</v>
      </c>
      <c r="R7">
        <v>5</v>
      </c>
      <c r="S7">
        <v>1</v>
      </c>
      <c r="T7" s="2">
        <v>2.1</v>
      </c>
      <c r="U7" s="3">
        <f t="shared" si="0"/>
        <v>2.3809523809523809</v>
      </c>
      <c r="V7" s="2">
        <v>0</v>
      </c>
    </row>
    <row r="8" spans="1:22" x14ac:dyDescent="0.2">
      <c r="A8" t="s">
        <v>26</v>
      </c>
      <c r="B8" t="s">
        <v>106</v>
      </c>
      <c r="C8" s="2">
        <v>-80</v>
      </c>
      <c r="D8" s="2">
        <v>0</v>
      </c>
      <c r="P8" t="s">
        <v>16</v>
      </c>
      <c r="Q8" t="s">
        <v>107</v>
      </c>
      <c r="R8">
        <v>7</v>
      </c>
      <c r="S8">
        <v>1</v>
      </c>
      <c r="T8" s="2">
        <v>4.2</v>
      </c>
      <c r="U8" s="3">
        <f t="shared" si="0"/>
        <v>1.6666666666666665</v>
      </c>
      <c r="V8" s="2">
        <v>19.300106044538683</v>
      </c>
    </row>
    <row r="9" spans="1:22" x14ac:dyDescent="0.2">
      <c r="A9" t="s">
        <v>26</v>
      </c>
      <c r="B9" t="s">
        <v>107</v>
      </c>
      <c r="C9" s="2">
        <v>-77.777777777777786</v>
      </c>
      <c r="D9" s="2">
        <v>0</v>
      </c>
      <c r="P9" t="s">
        <v>26</v>
      </c>
      <c r="Q9" t="s">
        <v>107</v>
      </c>
      <c r="R9">
        <v>9</v>
      </c>
      <c r="S9">
        <v>2</v>
      </c>
      <c r="T9" s="2">
        <v>3</v>
      </c>
      <c r="U9" s="3">
        <f t="shared" si="0"/>
        <v>1.5</v>
      </c>
      <c r="V9" s="2">
        <v>0</v>
      </c>
    </row>
    <row r="10" spans="1:22" x14ac:dyDescent="0.2">
      <c r="A10" t="s">
        <v>19</v>
      </c>
      <c r="B10" t="s">
        <v>107</v>
      </c>
      <c r="C10" s="2">
        <v>-74.074074074074076</v>
      </c>
      <c r="D10" s="2">
        <v>29.183955739972401</v>
      </c>
      <c r="P10" s="10" t="s">
        <v>19</v>
      </c>
      <c r="Q10" t="s">
        <v>107</v>
      </c>
      <c r="R10" s="10">
        <v>27</v>
      </c>
      <c r="S10" s="10">
        <v>7</v>
      </c>
      <c r="T10" s="11">
        <v>2.9</v>
      </c>
      <c r="U10" s="3">
        <f t="shared" si="0"/>
        <v>1.330049261083744</v>
      </c>
      <c r="V10" s="11">
        <v>29.183955739972401</v>
      </c>
    </row>
    <row r="11" spans="1:22" x14ac:dyDescent="0.2">
      <c r="A11" t="s">
        <v>18</v>
      </c>
      <c r="B11" t="s">
        <v>106</v>
      </c>
      <c r="C11" s="2">
        <v>-71.428571428571431</v>
      </c>
      <c r="D11" s="2">
        <v>6.7321178120617038</v>
      </c>
      <c r="P11" s="10" t="s">
        <v>18</v>
      </c>
      <c r="Q11" s="10" t="s">
        <v>106</v>
      </c>
      <c r="R11" s="10">
        <v>7</v>
      </c>
      <c r="S11" s="10">
        <v>2</v>
      </c>
      <c r="T11" s="11">
        <v>2.8</v>
      </c>
      <c r="U11" s="18">
        <f t="shared" si="0"/>
        <v>1.25</v>
      </c>
      <c r="V11" s="11">
        <v>6.7321178120617038</v>
      </c>
    </row>
    <row r="12" spans="1:22" x14ac:dyDescent="0.2">
      <c r="A12" t="s">
        <v>14</v>
      </c>
      <c r="B12" t="s">
        <v>107</v>
      </c>
      <c r="C12" s="2">
        <v>-70.588235294117652</v>
      </c>
      <c r="D12" s="2">
        <v>11.744966442953025</v>
      </c>
      <c r="P12" t="s">
        <v>14</v>
      </c>
      <c r="Q12" t="s">
        <v>107</v>
      </c>
      <c r="R12">
        <v>34</v>
      </c>
      <c r="S12">
        <v>10</v>
      </c>
      <c r="T12" s="2">
        <v>2.8</v>
      </c>
      <c r="U12" s="3">
        <f t="shared" si="0"/>
        <v>1.2142857142857144</v>
      </c>
      <c r="V12" s="2">
        <v>11.744966442953025</v>
      </c>
    </row>
    <row r="13" spans="1:22" x14ac:dyDescent="0.2">
      <c r="A13" t="s">
        <v>19</v>
      </c>
      <c r="B13" t="s">
        <v>106</v>
      </c>
      <c r="C13" s="2">
        <v>-67.741935483870961</v>
      </c>
      <c r="D13" s="2">
        <v>25.38787023977434</v>
      </c>
      <c r="P13" t="s">
        <v>19</v>
      </c>
      <c r="Q13" t="s">
        <v>106</v>
      </c>
      <c r="R13">
        <v>31</v>
      </c>
      <c r="S13">
        <v>10</v>
      </c>
      <c r="T13" s="2">
        <v>2.6</v>
      </c>
      <c r="U13" s="3">
        <f t="shared" si="0"/>
        <v>1.1923076923076923</v>
      </c>
      <c r="V13" s="2">
        <v>25.38787023977434</v>
      </c>
    </row>
    <row r="14" spans="1:22" x14ac:dyDescent="0.2">
      <c r="A14" t="s">
        <v>15</v>
      </c>
      <c r="B14" t="s">
        <v>107</v>
      </c>
      <c r="C14" s="2">
        <v>-63.636363636363633</v>
      </c>
      <c r="D14" s="2">
        <v>28.637059724349069</v>
      </c>
      <c r="P14" t="s">
        <v>7</v>
      </c>
      <c r="Q14" t="s">
        <v>106</v>
      </c>
      <c r="R14">
        <v>15</v>
      </c>
      <c r="S14">
        <v>6</v>
      </c>
      <c r="T14" s="2">
        <v>2.2000000000000002</v>
      </c>
      <c r="U14" s="3">
        <f t="shared" si="0"/>
        <v>1.1363636363636362</v>
      </c>
      <c r="V14" s="2">
        <v>26.615969581749017</v>
      </c>
    </row>
    <row r="15" spans="1:22" x14ac:dyDescent="0.2">
      <c r="A15" t="s">
        <v>7</v>
      </c>
      <c r="B15" t="s">
        <v>106</v>
      </c>
      <c r="C15" s="2">
        <v>-60</v>
      </c>
      <c r="D15" s="2">
        <v>26.615969581749017</v>
      </c>
      <c r="P15" t="s">
        <v>15</v>
      </c>
      <c r="Q15" t="s">
        <v>107</v>
      </c>
      <c r="R15">
        <v>22</v>
      </c>
      <c r="S15">
        <v>8</v>
      </c>
      <c r="T15" s="2">
        <v>2.8</v>
      </c>
      <c r="U15" s="3">
        <f t="shared" si="0"/>
        <v>0.98214285714285721</v>
      </c>
      <c r="V15" s="2">
        <v>28.637059724349069</v>
      </c>
    </row>
    <row r="16" spans="1:22" x14ac:dyDescent="0.2">
      <c r="A16" t="s">
        <v>1</v>
      </c>
      <c r="B16" t="s">
        <v>107</v>
      </c>
      <c r="C16" s="2">
        <v>-58.82352941176471</v>
      </c>
      <c r="D16" s="2">
        <v>26.374501992031824</v>
      </c>
      <c r="P16" t="s">
        <v>13</v>
      </c>
      <c r="Q16" t="s">
        <v>107</v>
      </c>
      <c r="R16">
        <v>9</v>
      </c>
      <c r="S16">
        <v>7</v>
      </c>
      <c r="T16" s="2">
        <v>1.5</v>
      </c>
      <c r="U16" s="3">
        <f t="shared" si="0"/>
        <v>0.85714285714285721</v>
      </c>
      <c r="V16" s="2">
        <v>0</v>
      </c>
    </row>
    <row r="17" spans="1:26" x14ac:dyDescent="0.2">
      <c r="A17" t="s">
        <v>8</v>
      </c>
      <c r="B17" t="s">
        <v>107</v>
      </c>
      <c r="C17" s="2">
        <v>-53.333333333333336</v>
      </c>
      <c r="D17" s="2">
        <v>25.965996908809913</v>
      </c>
      <c r="P17" s="10" t="s">
        <v>1</v>
      </c>
      <c r="Q17" s="10" t="s">
        <v>106</v>
      </c>
      <c r="R17" s="10">
        <v>15</v>
      </c>
      <c r="S17" s="10">
        <v>12</v>
      </c>
      <c r="T17" s="11">
        <v>1.5</v>
      </c>
      <c r="U17" s="18">
        <f t="shared" si="0"/>
        <v>0.83333333333333337</v>
      </c>
      <c r="V17" s="11">
        <v>11.254396248534599</v>
      </c>
    </row>
    <row r="18" spans="1:26" x14ac:dyDescent="0.2">
      <c r="A18" t="s">
        <v>2</v>
      </c>
      <c r="B18" t="s">
        <v>107</v>
      </c>
      <c r="C18" s="2">
        <v>-50</v>
      </c>
      <c r="D18" s="2">
        <v>5.4687499999999796</v>
      </c>
      <c r="P18" t="s">
        <v>1</v>
      </c>
      <c r="Q18" t="s">
        <v>107</v>
      </c>
      <c r="R18">
        <v>17</v>
      </c>
      <c r="S18">
        <v>7</v>
      </c>
      <c r="T18" s="2">
        <v>3</v>
      </c>
      <c r="U18" s="3">
        <f t="shared" si="0"/>
        <v>0.80952380952380942</v>
      </c>
      <c r="V18" s="2">
        <v>26.374501992031824</v>
      </c>
    </row>
    <row r="19" spans="1:26" x14ac:dyDescent="0.2">
      <c r="A19" t="s">
        <v>62</v>
      </c>
      <c r="B19" t="s">
        <v>107</v>
      </c>
      <c r="C19" s="2">
        <v>-50</v>
      </c>
      <c r="D19" s="2">
        <v>26.516052318668208</v>
      </c>
      <c r="P19" t="s">
        <v>8</v>
      </c>
      <c r="Q19" t="s">
        <v>107</v>
      </c>
      <c r="R19">
        <v>15</v>
      </c>
      <c r="S19">
        <v>7</v>
      </c>
      <c r="T19" s="2">
        <v>2.8</v>
      </c>
      <c r="U19" s="3">
        <f t="shared" si="0"/>
        <v>0.76530612244897966</v>
      </c>
      <c r="V19" s="2">
        <v>25.965996908809913</v>
      </c>
    </row>
    <row r="20" spans="1:26" x14ac:dyDescent="0.2">
      <c r="A20" t="s">
        <v>13</v>
      </c>
      <c r="B20" t="s">
        <v>106</v>
      </c>
      <c r="C20" s="2">
        <v>-46.666666666666664</v>
      </c>
      <c r="D20" s="2">
        <v>46.292585170340608</v>
      </c>
      <c r="P20" t="s">
        <v>2</v>
      </c>
      <c r="Q20" t="s">
        <v>107</v>
      </c>
      <c r="R20">
        <v>18</v>
      </c>
      <c r="S20">
        <v>9</v>
      </c>
      <c r="T20" s="2">
        <v>2.7</v>
      </c>
      <c r="U20" s="3">
        <f t="shared" si="0"/>
        <v>0.7407407407407407</v>
      </c>
      <c r="V20" s="2">
        <v>5.4687499999999796</v>
      </c>
    </row>
    <row r="21" spans="1:26" x14ac:dyDescent="0.2">
      <c r="A21" t="s">
        <v>16</v>
      </c>
      <c r="B21" t="s">
        <v>106</v>
      </c>
      <c r="C21" s="2">
        <v>-41.666666666666671</v>
      </c>
      <c r="D21" s="2">
        <v>15.900131406044618</v>
      </c>
      <c r="P21" t="s">
        <v>27</v>
      </c>
      <c r="Q21" t="s">
        <v>106</v>
      </c>
      <c r="R21">
        <v>14</v>
      </c>
      <c r="S21">
        <v>10</v>
      </c>
      <c r="T21" s="2">
        <v>1.9</v>
      </c>
      <c r="U21" s="3">
        <f t="shared" si="0"/>
        <v>0.73684210526315785</v>
      </c>
      <c r="V21" s="2">
        <v>0</v>
      </c>
    </row>
    <row r="22" spans="1:26" x14ac:dyDescent="0.2">
      <c r="A22" t="s">
        <v>6</v>
      </c>
      <c r="B22" t="s">
        <v>106</v>
      </c>
      <c r="C22" s="2">
        <v>-40</v>
      </c>
      <c r="D22" s="2">
        <v>27.012522361359594</v>
      </c>
      <c r="P22" t="s">
        <v>6</v>
      </c>
      <c r="Q22" t="s">
        <v>106</v>
      </c>
      <c r="R22">
        <v>10</v>
      </c>
      <c r="S22">
        <v>6</v>
      </c>
      <c r="T22" s="2">
        <v>2.2999999999999998</v>
      </c>
      <c r="U22" s="3">
        <f t="shared" si="0"/>
        <v>0.7246376811594204</v>
      </c>
      <c r="V22" s="2">
        <v>27.012522361359594</v>
      </c>
    </row>
    <row r="23" spans="1:26" ht="15" x14ac:dyDescent="0.25">
      <c r="A23" s="8" t="s">
        <v>63</v>
      </c>
      <c r="B23" s="8" t="s">
        <v>106</v>
      </c>
      <c r="C23" s="9">
        <v>-40</v>
      </c>
      <c r="D23" s="9">
        <v>16.317365269460996</v>
      </c>
      <c r="F23" s="1" t="s">
        <v>21</v>
      </c>
      <c r="G23" s="4">
        <f>AVERAGE(D2:D23)</f>
        <v>20.575084842012348</v>
      </c>
      <c r="H23" s="5">
        <f>AVERAGE(D24:D46)</f>
        <v>17.259782401329193</v>
      </c>
      <c r="P23" t="s">
        <v>8</v>
      </c>
      <c r="Q23" t="s">
        <v>106</v>
      </c>
      <c r="R23">
        <v>9</v>
      </c>
      <c r="S23">
        <v>6</v>
      </c>
      <c r="T23" s="2">
        <v>2.1</v>
      </c>
      <c r="U23" s="3">
        <f t="shared" si="0"/>
        <v>0.7142857142857143</v>
      </c>
      <c r="V23" s="2">
        <v>0</v>
      </c>
      <c r="X23" s="1" t="s">
        <v>21</v>
      </c>
      <c r="Y23" s="4">
        <f>AVERAGE(V2:V24)</f>
        <v>15.603483852534428</v>
      </c>
      <c r="Z23" s="5">
        <f>AVERAGE(V25:V46)</f>
        <v>22.306669688479605</v>
      </c>
    </row>
    <row r="24" spans="1:26" ht="15" x14ac:dyDescent="0.25">
      <c r="A24" t="s">
        <v>11</v>
      </c>
      <c r="B24" t="s">
        <v>106</v>
      </c>
      <c r="C24" s="2">
        <v>-39.130434782608695</v>
      </c>
      <c r="D24" s="2">
        <v>22.797356828193887</v>
      </c>
      <c r="F24" s="1" t="s">
        <v>22</v>
      </c>
      <c r="G24" s="4">
        <f>_xlfn.STDEV.S(D2:D23)</f>
        <v>13.31803701731908</v>
      </c>
      <c r="H24" s="5">
        <f>_xlfn.STDEV.S(D24:D46)</f>
        <v>17.525327577920219</v>
      </c>
      <c r="P24" s="8" t="s">
        <v>27</v>
      </c>
      <c r="Q24" s="8" t="s">
        <v>107</v>
      </c>
      <c r="R24" s="8">
        <v>14</v>
      </c>
      <c r="S24" s="8">
        <v>10</v>
      </c>
      <c r="T24" s="9">
        <v>2</v>
      </c>
      <c r="U24" s="17">
        <f t="shared" si="0"/>
        <v>0.7</v>
      </c>
      <c r="V24" s="9">
        <v>0</v>
      </c>
      <c r="X24" s="1" t="s">
        <v>22</v>
      </c>
      <c r="Y24" s="4">
        <f>_xlfn.STDEV.S(V2:V24)</f>
        <v>13.816704235220675</v>
      </c>
      <c r="Z24" s="5">
        <f>_xlfn.STDEV.S(V25:V46)</f>
        <v>16.762069898050704</v>
      </c>
    </row>
    <row r="25" spans="1:26" x14ac:dyDescent="0.2">
      <c r="A25" t="s">
        <v>2</v>
      </c>
      <c r="B25" t="s">
        <v>106</v>
      </c>
      <c r="C25" s="2">
        <v>-36.84210526315789</v>
      </c>
      <c r="D25" s="2">
        <v>1.645338208409499</v>
      </c>
      <c r="P25" t="s">
        <v>25</v>
      </c>
      <c r="Q25" t="s">
        <v>106</v>
      </c>
      <c r="R25">
        <v>20</v>
      </c>
      <c r="S25">
        <v>13</v>
      </c>
      <c r="T25" s="2">
        <v>2.2999999999999998</v>
      </c>
      <c r="U25" s="3">
        <f t="shared" si="0"/>
        <v>0.66889632107023422</v>
      </c>
      <c r="V25" s="2">
        <v>0</v>
      </c>
    </row>
    <row r="26" spans="1:26" ht="15" x14ac:dyDescent="0.25">
      <c r="A26" t="s">
        <v>25</v>
      </c>
      <c r="B26" t="s">
        <v>106</v>
      </c>
      <c r="C26" s="2">
        <v>-35</v>
      </c>
      <c r="D26" s="2">
        <v>0</v>
      </c>
      <c r="F26" s="1" t="s">
        <v>23</v>
      </c>
      <c r="P26" t="s">
        <v>11</v>
      </c>
      <c r="Q26" t="s">
        <v>106</v>
      </c>
      <c r="R26">
        <v>23</v>
      </c>
      <c r="S26">
        <v>14</v>
      </c>
      <c r="T26" s="2">
        <v>2.5</v>
      </c>
      <c r="U26" s="3">
        <f t="shared" si="0"/>
        <v>0.65714285714285714</v>
      </c>
      <c r="V26" s="2">
        <v>22.797356828193887</v>
      </c>
      <c r="X26" s="1" t="s">
        <v>23</v>
      </c>
    </row>
    <row r="27" spans="1:26" x14ac:dyDescent="0.2">
      <c r="A27" t="s">
        <v>8</v>
      </c>
      <c r="B27" t="s">
        <v>106</v>
      </c>
      <c r="C27" s="2">
        <v>-33.333333333333329</v>
      </c>
      <c r="D27" s="2">
        <v>0</v>
      </c>
      <c r="F27" s="6" t="s">
        <v>24</v>
      </c>
      <c r="G27" s="14">
        <v>0.28399999999999997</v>
      </c>
      <c r="P27" t="s">
        <v>6</v>
      </c>
      <c r="Q27" t="s">
        <v>107</v>
      </c>
      <c r="R27">
        <v>13</v>
      </c>
      <c r="S27">
        <v>9</v>
      </c>
      <c r="T27" s="2">
        <v>2.2999999999999998</v>
      </c>
      <c r="U27" s="3">
        <f t="shared" si="0"/>
        <v>0.6280193236714976</v>
      </c>
      <c r="V27" s="2">
        <v>19.21768707482989</v>
      </c>
      <c r="X27" s="6" t="s">
        <v>24</v>
      </c>
      <c r="Y27" s="14">
        <v>0.19769999999999999</v>
      </c>
    </row>
    <row r="28" spans="1:26" x14ac:dyDescent="0.2">
      <c r="A28" t="s">
        <v>17</v>
      </c>
      <c r="B28" t="s">
        <v>107</v>
      </c>
      <c r="C28" s="2">
        <v>-31.578947368421051</v>
      </c>
      <c r="D28" s="2">
        <v>31.546391752577357</v>
      </c>
      <c r="P28" t="s">
        <v>7</v>
      </c>
      <c r="Q28" t="s">
        <v>107</v>
      </c>
      <c r="R28">
        <v>8</v>
      </c>
      <c r="S28">
        <v>6</v>
      </c>
      <c r="T28" s="2">
        <v>2.2000000000000002</v>
      </c>
      <c r="U28" s="3">
        <f t="shared" si="0"/>
        <v>0.60606060606060597</v>
      </c>
      <c r="V28" s="2">
        <v>27.915869980879538</v>
      </c>
    </row>
    <row r="29" spans="1:26" x14ac:dyDescent="0.2">
      <c r="A29" t="s">
        <v>6</v>
      </c>
      <c r="B29" t="s">
        <v>107</v>
      </c>
      <c r="C29" s="2">
        <v>-30.76923076923077</v>
      </c>
      <c r="D29" s="2">
        <v>19.21768707482989</v>
      </c>
      <c r="P29" t="s">
        <v>13</v>
      </c>
      <c r="Q29" t="s">
        <v>106</v>
      </c>
      <c r="R29">
        <v>15</v>
      </c>
      <c r="S29">
        <v>8</v>
      </c>
      <c r="T29" s="2">
        <v>3.1</v>
      </c>
      <c r="U29" s="3">
        <f t="shared" si="0"/>
        <v>0.60483870967741937</v>
      </c>
      <c r="V29" s="2">
        <v>46.292585170340608</v>
      </c>
    </row>
    <row r="30" spans="1:26" x14ac:dyDescent="0.2">
      <c r="A30" t="s">
        <v>4</v>
      </c>
      <c r="B30" t="s">
        <v>107</v>
      </c>
      <c r="C30" s="2">
        <v>-28.571428571428569</v>
      </c>
      <c r="D30" s="2">
        <v>42.736486486486385</v>
      </c>
      <c r="P30" t="s">
        <v>63</v>
      </c>
      <c r="Q30" t="s">
        <v>106</v>
      </c>
      <c r="R30">
        <v>5</v>
      </c>
      <c r="S30">
        <v>3</v>
      </c>
      <c r="T30" s="2">
        <v>2.8</v>
      </c>
      <c r="U30" s="3">
        <f t="shared" si="0"/>
        <v>0.59523809523809534</v>
      </c>
      <c r="V30" s="2">
        <v>16.317365269460996</v>
      </c>
    </row>
    <row r="31" spans="1:26" x14ac:dyDescent="0.2">
      <c r="A31" t="s">
        <v>11</v>
      </c>
      <c r="B31" t="s">
        <v>107</v>
      </c>
      <c r="C31" s="2">
        <v>-28.571428571428569</v>
      </c>
      <c r="D31" s="2">
        <v>16.316440049443699</v>
      </c>
      <c r="P31" t="s">
        <v>2</v>
      </c>
      <c r="Q31" t="s">
        <v>106</v>
      </c>
      <c r="R31">
        <v>19</v>
      </c>
      <c r="S31">
        <v>12</v>
      </c>
      <c r="T31" s="2">
        <v>2.7</v>
      </c>
      <c r="U31" s="3">
        <f t="shared" si="0"/>
        <v>0.58641975308641969</v>
      </c>
      <c r="V31" s="2">
        <v>1.645338208409499</v>
      </c>
    </row>
    <row r="32" spans="1:26" x14ac:dyDescent="0.2">
      <c r="A32" t="s">
        <v>27</v>
      </c>
      <c r="B32" t="s">
        <v>107</v>
      </c>
      <c r="C32" s="2">
        <v>-28.571428571428569</v>
      </c>
      <c r="D32" s="2">
        <v>0</v>
      </c>
      <c r="P32" t="s">
        <v>62</v>
      </c>
      <c r="Q32" t="s">
        <v>107</v>
      </c>
      <c r="R32">
        <v>18</v>
      </c>
      <c r="S32">
        <v>9</v>
      </c>
      <c r="T32" s="2">
        <v>3.6</v>
      </c>
      <c r="U32" s="3">
        <f t="shared" si="0"/>
        <v>0.55555555555555558</v>
      </c>
      <c r="V32" s="2">
        <v>26.516052318668208</v>
      </c>
    </row>
    <row r="33" spans="1:22" x14ac:dyDescent="0.2">
      <c r="A33" t="s">
        <v>27</v>
      </c>
      <c r="B33" t="s">
        <v>106</v>
      </c>
      <c r="C33" s="2">
        <v>-28.571428571428569</v>
      </c>
      <c r="D33" s="2">
        <v>0</v>
      </c>
      <c r="P33" t="s">
        <v>10</v>
      </c>
      <c r="Q33" t="s">
        <v>107</v>
      </c>
      <c r="R33">
        <v>17</v>
      </c>
      <c r="S33">
        <v>14</v>
      </c>
      <c r="T33" s="2">
        <v>2.2999999999999998</v>
      </c>
      <c r="U33" s="3">
        <f t="shared" si="0"/>
        <v>0.52795031055900621</v>
      </c>
      <c r="V33" s="2">
        <v>17.520415738678473</v>
      </c>
    </row>
    <row r="34" spans="1:22" x14ac:dyDescent="0.2">
      <c r="A34" t="s">
        <v>17</v>
      </c>
      <c r="B34" t="s">
        <v>106</v>
      </c>
      <c r="C34" s="2">
        <v>-28.571428571428569</v>
      </c>
      <c r="D34" s="2">
        <v>15.403422982885068</v>
      </c>
      <c r="P34" t="s">
        <v>17</v>
      </c>
      <c r="Q34" t="s">
        <v>106</v>
      </c>
      <c r="R34">
        <v>14</v>
      </c>
      <c r="S34">
        <v>10</v>
      </c>
      <c r="T34" s="2">
        <v>2.7</v>
      </c>
      <c r="U34" s="3">
        <f t="shared" si="0"/>
        <v>0.51851851851851849</v>
      </c>
      <c r="V34" s="2">
        <v>15.403422982885068</v>
      </c>
    </row>
    <row r="35" spans="1:22" x14ac:dyDescent="0.2">
      <c r="A35" t="s">
        <v>7</v>
      </c>
      <c r="B35" t="s">
        <v>107</v>
      </c>
      <c r="C35" s="2">
        <v>-25</v>
      </c>
      <c r="D35" s="2">
        <v>27.915869980879538</v>
      </c>
      <c r="P35" t="s">
        <v>16</v>
      </c>
      <c r="Q35" t="s">
        <v>106</v>
      </c>
      <c r="R35">
        <v>12</v>
      </c>
      <c r="S35">
        <v>7</v>
      </c>
      <c r="T35" s="2">
        <v>3.5</v>
      </c>
      <c r="U35" s="3">
        <f t="shared" si="0"/>
        <v>0.48979591836734693</v>
      </c>
      <c r="V35" s="2">
        <v>15.900131406044618</v>
      </c>
    </row>
    <row r="36" spans="1:22" x14ac:dyDescent="0.2">
      <c r="A36" t="s">
        <v>13</v>
      </c>
      <c r="B36" t="s">
        <v>107</v>
      </c>
      <c r="C36" s="2">
        <v>-22.222222222222221</v>
      </c>
      <c r="D36" s="2">
        <v>0</v>
      </c>
      <c r="P36" t="s">
        <v>64</v>
      </c>
      <c r="Q36" t="s">
        <v>106</v>
      </c>
      <c r="R36">
        <v>10</v>
      </c>
      <c r="S36">
        <v>9</v>
      </c>
      <c r="T36" s="2">
        <v>2.2999999999999998</v>
      </c>
      <c r="U36" s="3">
        <f t="shared" si="0"/>
        <v>0.48309178743961356</v>
      </c>
      <c r="V36" s="2">
        <v>7.8034682080924895</v>
      </c>
    </row>
    <row r="37" spans="1:22" x14ac:dyDescent="0.2">
      <c r="A37" t="s">
        <v>1</v>
      </c>
      <c r="B37" t="s">
        <v>106</v>
      </c>
      <c r="C37" s="2">
        <v>-20</v>
      </c>
      <c r="D37" s="2">
        <v>11.254396248534599</v>
      </c>
      <c r="P37" t="s">
        <v>11</v>
      </c>
      <c r="Q37" t="s">
        <v>107</v>
      </c>
      <c r="R37">
        <v>21</v>
      </c>
      <c r="S37">
        <v>15</v>
      </c>
      <c r="T37" s="2">
        <v>2.9</v>
      </c>
      <c r="U37" s="3">
        <f t="shared" si="0"/>
        <v>0.48275862068965514</v>
      </c>
      <c r="V37" s="2">
        <v>16.316440049443699</v>
      </c>
    </row>
    <row r="38" spans="1:22" x14ac:dyDescent="0.2">
      <c r="A38" t="s">
        <v>10</v>
      </c>
      <c r="B38" t="s">
        <v>106</v>
      </c>
      <c r="C38" s="2">
        <v>-19.047619047619047</v>
      </c>
      <c r="D38" s="2">
        <v>8.8697017268445766</v>
      </c>
      <c r="P38" t="s">
        <v>10</v>
      </c>
      <c r="Q38" t="s">
        <v>106</v>
      </c>
      <c r="R38">
        <v>21</v>
      </c>
      <c r="S38">
        <v>17</v>
      </c>
      <c r="T38" s="2">
        <v>2.6</v>
      </c>
      <c r="U38" s="3">
        <f t="shared" si="0"/>
        <v>0.47511312217194568</v>
      </c>
      <c r="V38" s="2">
        <v>8.8697017268445766</v>
      </c>
    </row>
    <row r="39" spans="1:22" x14ac:dyDescent="0.2">
      <c r="A39" t="s">
        <v>9</v>
      </c>
      <c r="B39" t="s">
        <v>107</v>
      </c>
      <c r="C39" s="2">
        <v>-18.181818181818183</v>
      </c>
      <c r="D39" s="2">
        <v>11.39240506329114</v>
      </c>
      <c r="P39" s="10" t="s">
        <v>17</v>
      </c>
      <c r="Q39" s="10" t="s">
        <v>107</v>
      </c>
      <c r="R39" s="10">
        <v>19</v>
      </c>
      <c r="S39" s="10">
        <v>13</v>
      </c>
      <c r="T39" s="11">
        <v>3.1</v>
      </c>
      <c r="U39" s="18">
        <f t="shared" si="0"/>
        <v>0.47146401985111658</v>
      </c>
      <c r="V39" s="11">
        <v>31.546391752577357</v>
      </c>
    </row>
    <row r="40" spans="1:22" x14ac:dyDescent="0.2">
      <c r="A40" t="s">
        <v>10</v>
      </c>
      <c r="B40" t="s">
        <v>107</v>
      </c>
      <c r="C40" s="2">
        <v>-17.647058823529413</v>
      </c>
      <c r="D40" s="2">
        <v>17.520415738678473</v>
      </c>
      <c r="P40" t="s">
        <v>9</v>
      </c>
      <c r="Q40" t="s">
        <v>107</v>
      </c>
      <c r="R40">
        <v>22</v>
      </c>
      <c r="S40">
        <v>18</v>
      </c>
      <c r="T40" s="2">
        <v>2.6</v>
      </c>
      <c r="U40" s="3">
        <f t="shared" si="0"/>
        <v>0.47008547008547008</v>
      </c>
      <c r="V40" s="2">
        <v>11.39240506329114</v>
      </c>
    </row>
    <row r="41" spans="1:22" x14ac:dyDescent="0.2">
      <c r="A41" t="s">
        <v>64</v>
      </c>
      <c r="B41" t="s">
        <v>106</v>
      </c>
      <c r="C41" s="2">
        <v>-10</v>
      </c>
      <c r="D41" s="2">
        <v>7.8034682080924895</v>
      </c>
      <c r="P41" t="s">
        <v>4</v>
      </c>
      <c r="Q41" t="s">
        <v>107</v>
      </c>
      <c r="R41">
        <v>14</v>
      </c>
      <c r="S41">
        <v>10</v>
      </c>
      <c r="T41" s="2">
        <v>3.5</v>
      </c>
      <c r="U41" s="3">
        <f t="shared" si="0"/>
        <v>0.39999999999999997</v>
      </c>
      <c r="V41" s="2">
        <v>42.736486486486385</v>
      </c>
    </row>
    <row r="42" spans="1:22" x14ac:dyDescent="0.2">
      <c r="A42" t="s">
        <v>12</v>
      </c>
      <c r="B42" t="s">
        <v>106</v>
      </c>
      <c r="C42" s="2">
        <v>-6.25</v>
      </c>
      <c r="D42" s="2">
        <v>0</v>
      </c>
      <c r="P42" t="s">
        <v>12</v>
      </c>
      <c r="Q42" t="s">
        <v>106</v>
      </c>
      <c r="R42">
        <v>16</v>
      </c>
      <c r="S42">
        <v>15</v>
      </c>
      <c r="T42" s="2">
        <v>3.2</v>
      </c>
      <c r="U42" s="3">
        <f t="shared" si="0"/>
        <v>0.33333333333333331</v>
      </c>
      <c r="V42" s="2">
        <v>0</v>
      </c>
    </row>
    <row r="43" spans="1:22" x14ac:dyDescent="0.2">
      <c r="A43" t="s">
        <v>9</v>
      </c>
      <c r="B43" t="s">
        <v>106</v>
      </c>
      <c r="C43" s="2">
        <v>-4.1666666666666661</v>
      </c>
      <c r="D43" s="2">
        <v>49.88558352402741</v>
      </c>
      <c r="P43" t="s">
        <v>9</v>
      </c>
      <c r="Q43" t="s">
        <v>106</v>
      </c>
      <c r="R43">
        <v>24</v>
      </c>
      <c r="S43">
        <v>23</v>
      </c>
      <c r="T43" s="2">
        <v>3.4</v>
      </c>
      <c r="U43" s="3">
        <f t="shared" si="0"/>
        <v>0.30690537084398978</v>
      </c>
      <c r="V43" s="2">
        <v>49.88558352402741</v>
      </c>
    </row>
    <row r="44" spans="1:22" x14ac:dyDescent="0.2">
      <c r="A44" t="s">
        <v>12</v>
      </c>
      <c r="B44" t="s">
        <v>107</v>
      </c>
      <c r="C44" s="2">
        <v>7.1428571428571423</v>
      </c>
      <c r="D44" s="2">
        <v>64.417989417989446</v>
      </c>
      <c r="P44" t="s">
        <v>12</v>
      </c>
      <c r="Q44" t="s">
        <v>107</v>
      </c>
      <c r="R44">
        <v>14</v>
      </c>
      <c r="S44">
        <v>15</v>
      </c>
      <c r="T44" s="2">
        <v>3.2</v>
      </c>
      <c r="U44" s="3">
        <f t="shared" si="0"/>
        <v>0.29166666666666663</v>
      </c>
      <c r="V44" s="2">
        <v>64.417989417989446</v>
      </c>
    </row>
    <row r="45" spans="1:22" x14ac:dyDescent="0.2">
      <c r="A45" t="s">
        <v>5</v>
      </c>
      <c r="B45" t="s">
        <v>106</v>
      </c>
      <c r="C45" s="2">
        <v>54.54545454545454</v>
      </c>
      <c r="D45" s="2">
        <v>16.803278688524589</v>
      </c>
      <c r="P45" t="s">
        <v>5</v>
      </c>
      <c r="Q45" t="s">
        <v>106</v>
      </c>
      <c r="R45">
        <v>11</v>
      </c>
      <c r="S45">
        <v>17</v>
      </c>
      <c r="T45" s="2">
        <v>3.6</v>
      </c>
      <c r="U45" s="3">
        <f t="shared" si="0"/>
        <v>0.17973856209150327</v>
      </c>
      <c r="V45" s="2">
        <v>16.803278688524589</v>
      </c>
    </row>
    <row r="46" spans="1:22" x14ac:dyDescent="0.2">
      <c r="A46" t="s">
        <v>5</v>
      </c>
      <c r="B46" t="s">
        <v>107</v>
      </c>
      <c r="C46" s="2">
        <v>233.33333333333334</v>
      </c>
      <c r="D46" s="2">
        <v>31.448763250883399</v>
      </c>
      <c r="P46" s="10" t="s">
        <v>5</v>
      </c>
      <c r="Q46" t="s">
        <v>107</v>
      </c>
      <c r="R46" s="10">
        <v>3</v>
      </c>
      <c r="S46" s="10">
        <v>10</v>
      </c>
      <c r="T46" s="11">
        <v>3.5</v>
      </c>
      <c r="U46" s="3">
        <f t="shared" si="0"/>
        <v>8.5714285714285715E-2</v>
      </c>
      <c r="V46" s="11">
        <v>31.448763250883399</v>
      </c>
    </row>
    <row r="48" spans="1:22" ht="15" x14ac:dyDescent="0.25">
      <c r="P48" s="1" t="s">
        <v>0</v>
      </c>
      <c r="Q48" s="1" t="s">
        <v>103</v>
      </c>
      <c r="R48" s="1" t="s">
        <v>115</v>
      </c>
      <c r="S48" s="1" t="s">
        <v>116</v>
      </c>
      <c r="T48" s="1" t="s">
        <v>114</v>
      </c>
      <c r="U48" s="1" t="s">
        <v>117</v>
      </c>
      <c r="V48" s="1" t="s">
        <v>105</v>
      </c>
    </row>
    <row r="49" spans="6:25" x14ac:dyDescent="0.2">
      <c r="P49" t="s">
        <v>14</v>
      </c>
      <c r="Q49" s="2" t="s">
        <v>106</v>
      </c>
      <c r="R49">
        <v>32</v>
      </c>
      <c r="S49">
        <v>1</v>
      </c>
      <c r="T49">
        <v>2.1</v>
      </c>
      <c r="U49" s="3">
        <f t="shared" ref="U49:U93" si="1">((R49-S49)/44)/T49</f>
        <v>0.33549783549783552</v>
      </c>
      <c r="V49" s="2">
        <v>18.656716417910488</v>
      </c>
    </row>
    <row r="50" spans="6:25" ht="15" x14ac:dyDescent="0.25">
      <c r="F50" s="1" t="s">
        <v>46</v>
      </c>
      <c r="P50" t="s">
        <v>14</v>
      </c>
      <c r="Q50" s="2" t="s">
        <v>107</v>
      </c>
      <c r="R50">
        <v>34</v>
      </c>
      <c r="S50">
        <v>10</v>
      </c>
      <c r="T50">
        <v>2.8</v>
      </c>
      <c r="U50" s="3">
        <f t="shared" si="1"/>
        <v>0.19480519480519481</v>
      </c>
      <c r="V50" s="2">
        <v>11.744966442953025</v>
      </c>
      <c r="X50" s="1" t="s">
        <v>46</v>
      </c>
    </row>
    <row r="51" spans="6:25" x14ac:dyDescent="0.2">
      <c r="F51" t="s">
        <v>47</v>
      </c>
      <c r="G51" s="3">
        <v>0.107</v>
      </c>
      <c r="P51" t="s">
        <v>19</v>
      </c>
      <c r="Q51" s="2" t="s">
        <v>106</v>
      </c>
      <c r="R51">
        <v>31</v>
      </c>
      <c r="S51">
        <v>10</v>
      </c>
      <c r="T51">
        <v>2.6</v>
      </c>
      <c r="U51" s="3">
        <f t="shared" si="1"/>
        <v>0.18356643356643357</v>
      </c>
      <c r="V51" s="2">
        <v>25.38787023977434</v>
      </c>
      <c r="X51" t="s">
        <v>47</v>
      </c>
      <c r="Y51" s="3">
        <v>-2.2599999999999999E-2</v>
      </c>
    </row>
    <row r="52" spans="6:25" x14ac:dyDescent="0.2">
      <c r="F52" t="s">
        <v>24</v>
      </c>
      <c r="G52" s="14">
        <v>0.4844</v>
      </c>
      <c r="P52" s="10" t="s">
        <v>19</v>
      </c>
      <c r="Q52" s="2" t="s">
        <v>107</v>
      </c>
      <c r="R52">
        <v>27</v>
      </c>
      <c r="S52">
        <v>7</v>
      </c>
      <c r="T52">
        <v>2.9</v>
      </c>
      <c r="U52" s="3">
        <f t="shared" si="1"/>
        <v>0.15673981191222572</v>
      </c>
      <c r="V52" s="2">
        <v>29.183955739972401</v>
      </c>
      <c r="X52" t="s">
        <v>24</v>
      </c>
      <c r="Y52" s="14">
        <v>0.8841</v>
      </c>
    </row>
    <row r="53" spans="6:25" x14ac:dyDescent="0.2">
      <c r="P53" t="s">
        <v>15</v>
      </c>
      <c r="Q53" s="2" t="s">
        <v>107</v>
      </c>
      <c r="R53">
        <v>22</v>
      </c>
      <c r="S53">
        <v>8</v>
      </c>
      <c r="T53">
        <v>2.8</v>
      </c>
      <c r="U53" s="3">
        <f t="shared" si="1"/>
        <v>0.11363636363636365</v>
      </c>
      <c r="V53" s="2">
        <v>28.637059724349069</v>
      </c>
    </row>
    <row r="54" spans="6:25" x14ac:dyDescent="0.2">
      <c r="P54" t="s">
        <v>7</v>
      </c>
      <c r="Q54" s="2" t="s">
        <v>106</v>
      </c>
      <c r="R54">
        <v>15</v>
      </c>
      <c r="S54">
        <v>6</v>
      </c>
      <c r="T54">
        <v>2.2000000000000002</v>
      </c>
      <c r="U54" s="3">
        <f t="shared" si="1"/>
        <v>9.2975206611570244E-2</v>
      </c>
      <c r="V54" s="2">
        <v>26.615969581749017</v>
      </c>
    </row>
    <row r="55" spans="6:25" x14ac:dyDescent="0.2">
      <c r="P55" t="s">
        <v>25</v>
      </c>
      <c r="Q55" s="2" t="s">
        <v>107</v>
      </c>
      <c r="R55">
        <v>11</v>
      </c>
      <c r="S55">
        <v>2</v>
      </c>
      <c r="T55">
        <v>2.2999999999999998</v>
      </c>
      <c r="U55" s="3">
        <f t="shared" si="1"/>
        <v>8.8932806324110686E-2</v>
      </c>
      <c r="V55" s="2">
        <v>0</v>
      </c>
    </row>
    <row r="56" spans="6:25" x14ac:dyDescent="0.2">
      <c r="P56" t="s">
        <v>3</v>
      </c>
      <c r="Q56" s="2" t="s">
        <v>106</v>
      </c>
      <c r="R56">
        <v>11</v>
      </c>
      <c r="S56">
        <v>2</v>
      </c>
      <c r="T56">
        <v>2.2999999999999998</v>
      </c>
      <c r="U56" s="3">
        <f t="shared" si="1"/>
        <v>8.8932806324110686E-2</v>
      </c>
      <c r="V56" s="2">
        <v>14.705882352941066</v>
      </c>
    </row>
    <row r="57" spans="6:25" x14ac:dyDescent="0.2">
      <c r="P57" t="s">
        <v>11</v>
      </c>
      <c r="Q57" t="s">
        <v>106</v>
      </c>
      <c r="R57">
        <v>23</v>
      </c>
      <c r="S57">
        <v>14</v>
      </c>
      <c r="T57">
        <v>2.5</v>
      </c>
      <c r="U57" s="3">
        <f t="shared" si="1"/>
        <v>8.1818181818181818E-2</v>
      </c>
      <c r="V57" s="2">
        <v>22.797356828193887</v>
      </c>
    </row>
    <row r="58" spans="6:25" x14ac:dyDescent="0.2">
      <c r="P58" t="s">
        <v>1</v>
      </c>
      <c r="Q58" s="2" t="s">
        <v>107</v>
      </c>
      <c r="R58">
        <v>17</v>
      </c>
      <c r="S58">
        <v>7</v>
      </c>
      <c r="T58">
        <v>3</v>
      </c>
      <c r="U58" s="3">
        <f t="shared" si="1"/>
        <v>7.575757575757576E-2</v>
      </c>
      <c r="V58" s="2">
        <v>26.374501992031824</v>
      </c>
    </row>
    <row r="59" spans="6:25" x14ac:dyDescent="0.2">
      <c r="P59" t="s">
        <v>2</v>
      </c>
      <c r="Q59" s="2" t="s">
        <v>107</v>
      </c>
      <c r="R59">
        <v>18</v>
      </c>
      <c r="S59">
        <v>9</v>
      </c>
      <c r="T59">
        <v>2.7</v>
      </c>
      <c r="U59" s="3">
        <f t="shared" si="1"/>
        <v>7.575757575757576E-2</v>
      </c>
      <c r="V59" s="2">
        <v>5.4687499999999796</v>
      </c>
    </row>
    <row r="60" spans="6:25" x14ac:dyDescent="0.2">
      <c r="P60" t="s">
        <v>18</v>
      </c>
      <c r="Q60" s="2" t="s">
        <v>107</v>
      </c>
      <c r="R60">
        <v>10</v>
      </c>
      <c r="S60">
        <v>1</v>
      </c>
      <c r="T60">
        <v>2.8</v>
      </c>
      <c r="U60" s="3">
        <f t="shared" si="1"/>
        <v>7.3051948051948062E-2</v>
      </c>
      <c r="V60" s="2">
        <v>45.911949685534438</v>
      </c>
    </row>
    <row r="61" spans="6:25" x14ac:dyDescent="0.2">
      <c r="P61" t="s">
        <v>25</v>
      </c>
      <c r="Q61" s="2" t="s">
        <v>106</v>
      </c>
      <c r="R61">
        <v>20</v>
      </c>
      <c r="S61">
        <v>13</v>
      </c>
      <c r="T61">
        <v>2.2999999999999998</v>
      </c>
      <c r="U61" s="3">
        <f t="shared" si="1"/>
        <v>6.9169960474308304E-2</v>
      </c>
      <c r="V61" s="2">
        <v>0</v>
      </c>
    </row>
    <row r="62" spans="6:25" x14ac:dyDescent="0.2">
      <c r="P62" t="s">
        <v>8</v>
      </c>
      <c r="Q62" s="2" t="s">
        <v>107</v>
      </c>
      <c r="R62">
        <v>15</v>
      </c>
      <c r="S62">
        <v>7</v>
      </c>
      <c r="T62">
        <v>2.8</v>
      </c>
      <c r="U62" s="3">
        <f t="shared" si="1"/>
        <v>6.4935064935064943E-2</v>
      </c>
      <c r="V62" s="2">
        <v>25.965996908809913</v>
      </c>
    </row>
    <row r="63" spans="6:25" x14ac:dyDescent="0.2">
      <c r="P63" t="s">
        <v>3</v>
      </c>
      <c r="Q63" s="2" t="s">
        <v>107</v>
      </c>
      <c r="R63">
        <v>6</v>
      </c>
      <c r="S63">
        <v>0</v>
      </c>
      <c r="T63">
        <v>2.2999999999999998</v>
      </c>
      <c r="U63" s="3">
        <f t="shared" si="1"/>
        <v>5.9288537549407112E-2</v>
      </c>
      <c r="V63" s="2">
        <v>35.927367055771704</v>
      </c>
    </row>
    <row r="64" spans="6:25" x14ac:dyDescent="0.2">
      <c r="P64" t="s">
        <v>2</v>
      </c>
      <c r="Q64" t="s">
        <v>106</v>
      </c>
      <c r="R64">
        <v>19</v>
      </c>
      <c r="S64">
        <v>12</v>
      </c>
      <c r="T64">
        <v>2.7</v>
      </c>
      <c r="U64" s="3">
        <f t="shared" si="1"/>
        <v>5.8922558922558918E-2</v>
      </c>
      <c r="V64" s="2">
        <v>1.645338208409499</v>
      </c>
    </row>
    <row r="65" spans="16:26" x14ac:dyDescent="0.2">
      <c r="P65" t="s">
        <v>62</v>
      </c>
      <c r="Q65" t="s">
        <v>107</v>
      </c>
      <c r="R65">
        <v>18</v>
      </c>
      <c r="S65">
        <v>9</v>
      </c>
      <c r="T65">
        <v>3.6</v>
      </c>
      <c r="U65" s="3">
        <f t="shared" si="1"/>
        <v>5.6818181818181823E-2</v>
      </c>
      <c r="V65" s="2">
        <v>26.516052318668208</v>
      </c>
    </row>
    <row r="66" spans="16:26" x14ac:dyDescent="0.2">
      <c r="P66" t="s">
        <v>26</v>
      </c>
      <c r="Q66" s="2" t="s">
        <v>107</v>
      </c>
      <c r="R66">
        <v>9</v>
      </c>
      <c r="S66">
        <v>2</v>
      </c>
      <c r="T66">
        <v>3</v>
      </c>
      <c r="U66" s="3">
        <f t="shared" si="1"/>
        <v>5.3030303030303032E-2</v>
      </c>
      <c r="V66" s="2">
        <v>0</v>
      </c>
    </row>
    <row r="67" spans="16:26" x14ac:dyDescent="0.2">
      <c r="P67" t="s">
        <v>13</v>
      </c>
      <c r="Q67" t="s">
        <v>106</v>
      </c>
      <c r="R67">
        <v>15</v>
      </c>
      <c r="S67">
        <v>8</v>
      </c>
      <c r="T67">
        <v>3.1</v>
      </c>
      <c r="U67" s="3">
        <f t="shared" si="1"/>
        <v>5.1319648093841638E-2</v>
      </c>
      <c r="V67" s="2">
        <v>46.292585170340608</v>
      </c>
    </row>
    <row r="68" spans="16:26" x14ac:dyDescent="0.2">
      <c r="P68" t="s">
        <v>27</v>
      </c>
      <c r="Q68" s="2" t="s">
        <v>106</v>
      </c>
      <c r="R68">
        <v>14</v>
      </c>
      <c r="S68">
        <v>10</v>
      </c>
      <c r="T68">
        <v>1.9</v>
      </c>
      <c r="U68" s="3">
        <f t="shared" si="1"/>
        <v>4.7846889952153117E-2</v>
      </c>
      <c r="V68" s="2">
        <v>0</v>
      </c>
    </row>
    <row r="69" spans="16:26" x14ac:dyDescent="0.2">
      <c r="P69" t="s">
        <v>11</v>
      </c>
      <c r="Q69" t="s">
        <v>107</v>
      </c>
      <c r="R69">
        <v>21</v>
      </c>
      <c r="S69">
        <v>15</v>
      </c>
      <c r="T69">
        <v>2.9</v>
      </c>
      <c r="U69" s="3">
        <f t="shared" si="1"/>
        <v>4.7021943573667707E-2</v>
      </c>
      <c r="V69" s="2">
        <v>16.316440049443699</v>
      </c>
    </row>
    <row r="70" spans="16:26" x14ac:dyDescent="0.2">
      <c r="P70" s="10" t="s">
        <v>27</v>
      </c>
      <c r="Q70" s="11" t="s">
        <v>107</v>
      </c>
      <c r="R70" s="10">
        <v>14</v>
      </c>
      <c r="S70" s="10">
        <v>10</v>
      </c>
      <c r="T70" s="10">
        <v>2</v>
      </c>
      <c r="U70" s="18">
        <f t="shared" si="1"/>
        <v>4.5454545454545456E-2</v>
      </c>
      <c r="V70" s="11">
        <v>0</v>
      </c>
    </row>
    <row r="71" spans="16:26" x14ac:dyDescent="0.2">
      <c r="P71" s="8" t="s">
        <v>1</v>
      </c>
      <c r="Q71" s="9" t="s">
        <v>106</v>
      </c>
      <c r="R71" s="8">
        <v>15</v>
      </c>
      <c r="S71" s="8">
        <v>12</v>
      </c>
      <c r="T71" s="8">
        <v>1.5</v>
      </c>
      <c r="U71" s="17">
        <f t="shared" si="1"/>
        <v>4.5454545454545449E-2</v>
      </c>
      <c r="V71" s="9">
        <v>11.254396248534599</v>
      </c>
    </row>
    <row r="72" spans="16:26" x14ac:dyDescent="0.2">
      <c r="P72" s="10" t="s">
        <v>17</v>
      </c>
      <c r="Q72" s="10" t="s">
        <v>107</v>
      </c>
      <c r="R72" s="10">
        <v>19</v>
      </c>
      <c r="S72" s="10">
        <v>13</v>
      </c>
      <c r="T72" s="10">
        <v>3.1</v>
      </c>
      <c r="U72" s="3">
        <f t="shared" si="1"/>
        <v>4.3988269794721403E-2</v>
      </c>
      <c r="V72" s="11">
        <v>31.546391752577357</v>
      </c>
    </row>
    <row r="73" spans="16:26" x14ac:dyDescent="0.2">
      <c r="P73" t="s">
        <v>26</v>
      </c>
      <c r="Q73" s="2" t="s">
        <v>106</v>
      </c>
      <c r="R73">
        <v>5</v>
      </c>
      <c r="S73">
        <v>1</v>
      </c>
      <c r="T73">
        <v>2.1</v>
      </c>
      <c r="U73" s="3">
        <f t="shared" si="1"/>
        <v>4.3290043290043288E-2</v>
      </c>
      <c r="V73" s="2">
        <v>0</v>
      </c>
    </row>
    <row r="74" spans="16:26" x14ac:dyDescent="0.2">
      <c r="P74" s="10" t="s">
        <v>18</v>
      </c>
      <c r="Q74" s="11" t="s">
        <v>106</v>
      </c>
      <c r="R74" s="10">
        <v>7</v>
      </c>
      <c r="S74" s="10">
        <v>2</v>
      </c>
      <c r="T74" s="10">
        <v>2.8</v>
      </c>
      <c r="U74" s="3">
        <f t="shared" si="1"/>
        <v>4.0584415584415584E-2</v>
      </c>
      <c r="V74" s="11">
        <v>6.7321178120617038</v>
      </c>
    </row>
    <row r="75" spans="16:26" ht="15" x14ac:dyDescent="0.25">
      <c r="P75" t="s">
        <v>6</v>
      </c>
      <c r="Q75" s="2" t="s">
        <v>106</v>
      </c>
      <c r="R75">
        <v>10</v>
      </c>
      <c r="S75">
        <v>6</v>
      </c>
      <c r="T75">
        <v>2.2999999999999998</v>
      </c>
      <c r="U75" s="3">
        <f t="shared" si="1"/>
        <v>3.9525691699604744E-2</v>
      </c>
      <c r="V75" s="2">
        <v>27.012522361359594</v>
      </c>
      <c r="X75" s="1" t="s">
        <v>21</v>
      </c>
      <c r="Y75" s="4">
        <f>AVERAGE(V49:V71)</f>
        <v>18.234919781103816</v>
      </c>
      <c r="Z75" s="5">
        <f>AVERAGE(V72:V93)</f>
        <v>19.555623035884338</v>
      </c>
    </row>
    <row r="76" spans="16:26" ht="15" x14ac:dyDescent="0.25">
      <c r="P76" t="s">
        <v>6</v>
      </c>
      <c r="Q76" t="s">
        <v>107</v>
      </c>
      <c r="R76">
        <v>13</v>
      </c>
      <c r="S76">
        <v>9</v>
      </c>
      <c r="T76">
        <v>2.2999999999999998</v>
      </c>
      <c r="U76" s="3">
        <f t="shared" si="1"/>
        <v>3.9525691699604744E-2</v>
      </c>
      <c r="V76" s="2">
        <v>19.21768707482989</v>
      </c>
      <c r="X76" s="1" t="s">
        <v>22</v>
      </c>
      <c r="Y76" s="4">
        <f>_xlfn.STDEV.S(V49:V71)</f>
        <v>14.521288121875589</v>
      </c>
      <c r="Z76" s="5">
        <f>_xlfn.STDEV.S(V72:V93)</f>
        <v>16.827802875634081</v>
      </c>
    </row>
    <row r="77" spans="16:26" x14ac:dyDescent="0.2">
      <c r="P77" t="s">
        <v>10</v>
      </c>
      <c r="Q77" t="s">
        <v>106</v>
      </c>
      <c r="R77">
        <v>21</v>
      </c>
      <c r="S77">
        <v>17</v>
      </c>
      <c r="T77">
        <v>2.6</v>
      </c>
      <c r="U77" s="3">
        <f t="shared" si="1"/>
        <v>3.4965034965034968E-2</v>
      </c>
      <c r="V77" s="2">
        <v>8.8697017268445766</v>
      </c>
    </row>
    <row r="78" spans="16:26" ht="15" x14ac:dyDescent="0.25">
      <c r="P78" t="s">
        <v>9</v>
      </c>
      <c r="Q78" t="s">
        <v>107</v>
      </c>
      <c r="R78">
        <v>22</v>
      </c>
      <c r="S78">
        <v>18</v>
      </c>
      <c r="T78">
        <v>2.6</v>
      </c>
      <c r="U78" s="3">
        <f t="shared" si="1"/>
        <v>3.4965034965034968E-2</v>
      </c>
      <c r="V78" s="2">
        <v>11.39240506329114</v>
      </c>
      <c r="X78" s="1" t="s">
        <v>23</v>
      </c>
    </row>
    <row r="79" spans="16:26" x14ac:dyDescent="0.2">
      <c r="P79" t="s">
        <v>17</v>
      </c>
      <c r="Q79" t="s">
        <v>106</v>
      </c>
      <c r="R79">
        <v>14</v>
      </c>
      <c r="S79">
        <v>10</v>
      </c>
      <c r="T79">
        <v>2.7</v>
      </c>
      <c r="U79" s="3">
        <f t="shared" si="1"/>
        <v>3.3670033670033669E-2</v>
      </c>
      <c r="V79" s="2">
        <v>15.403422982885068</v>
      </c>
      <c r="X79" s="6" t="s">
        <v>24</v>
      </c>
      <c r="Y79" s="14">
        <v>0.9093</v>
      </c>
    </row>
    <row r="80" spans="16:26" x14ac:dyDescent="0.2">
      <c r="P80" t="s">
        <v>16</v>
      </c>
      <c r="Q80" s="2" t="s">
        <v>107</v>
      </c>
      <c r="R80">
        <v>7</v>
      </c>
      <c r="S80">
        <v>1</v>
      </c>
      <c r="T80">
        <v>4.2</v>
      </c>
      <c r="U80" s="3">
        <f t="shared" si="1"/>
        <v>3.2467532467532464E-2</v>
      </c>
      <c r="V80" s="2">
        <v>19.300106044538683</v>
      </c>
    </row>
    <row r="81" spans="16:22" x14ac:dyDescent="0.2">
      <c r="P81" s="10" t="s">
        <v>16</v>
      </c>
      <c r="Q81" t="s">
        <v>106</v>
      </c>
      <c r="R81">
        <v>12</v>
      </c>
      <c r="S81">
        <v>7</v>
      </c>
      <c r="T81">
        <v>3.5</v>
      </c>
      <c r="U81" s="3">
        <f t="shared" si="1"/>
        <v>3.2467532467532464E-2</v>
      </c>
      <c r="V81" s="2">
        <v>15.900131406044618</v>
      </c>
    </row>
    <row r="82" spans="16:22" x14ac:dyDescent="0.2">
      <c r="P82" t="s">
        <v>8</v>
      </c>
      <c r="Q82" s="2" t="s">
        <v>106</v>
      </c>
      <c r="R82">
        <v>9</v>
      </c>
      <c r="S82">
        <v>6</v>
      </c>
      <c r="T82">
        <v>2.1</v>
      </c>
      <c r="U82" s="3">
        <f t="shared" si="1"/>
        <v>3.2467532467532464E-2</v>
      </c>
      <c r="V82" s="2">
        <v>0</v>
      </c>
    </row>
    <row r="83" spans="16:22" x14ac:dyDescent="0.2">
      <c r="P83" t="s">
        <v>13</v>
      </c>
      <c r="Q83" s="2" t="s">
        <v>107</v>
      </c>
      <c r="R83">
        <v>9</v>
      </c>
      <c r="S83">
        <v>7</v>
      </c>
      <c r="T83">
        <v>1.5</v>
      </c>
      <c r="U83" s="3">
        <f t="shared" si="1"/>
        <v>3.0303030303030304E-2</v>
      </c>
      <c r="V83" s="2">
        <v>0</v>
      </c>
    </row>
    <row r="84" spans="16:22" x14ac:dyDescent="0.2">
      <c r="P84" t="s">
        <v>10</v>
      </c>
      <c r="Q84" t="s">
        <v>107</v>
      </c>
      <c r="R84">
        <v>17</v>
      </c>
      <c r="S84">
        <v>14</v>
      </c>
      <c r="T84">
        <v>2.2999999999999998</v>
      </c>
      <c r="U84" s="3">
        <f t="shared" si="1"/>
        <v>2.9644268774703556E-2</v>
      </c>
      <c r="V84" s="2">
        <v>17.520415738678473</v>
      </c>
    </row>
    <row r="85" spans="16:22" x14ac:dyDescent="0.2">
      <c r="P85" t="s">
        <v>4</v>
      </c>
      <c r="Q85" t="s">
        <v>107</v>
      </c>
      <c r="R85">
        <v>14</v>
      </c>
      <c r="S85">
        <v>10</v>
      </c>
      <c r="T85">
        <v>3.5</v>
      </c>
      <c r="U85" s="3">
        <f t="shared" si="1"/>
        <v>2.5974025974025976E-2</v>
      </c>
      <c r="V85" s="2">
        <v>42.736486486486385</v>
      </c>
    </row>
    <row r="86" spans="16:22" x14ac:dyDescent="0.2">
      <c r="P86" t="s">
        <v>7</v>
      </c>
      <c r="Q86" t="s">
        <v>107</v>
      </c>
      <c r="R86">
        <v>8</v>
      </c>
      <c r="S86">
        <v>6</v>
      </c>
      <c r="T86">
        <v>2.2000000000000002</v>
      </c>
      <c r="U86" s="3">
        <f t="shared" si="1"/>
        <v>2.0661157024793389E-2</v>
      </c>
      <c r="V86" s="2">
        <v>27.915869980879538</v>
      </c>
    </row>
    <row r="87" spans="16:22" x14ac:dyDescent="0.2">
      <c r="P87" t="s">
        <v>63</v>
      </c>
      <c r="Q87" t="s">
        <v>106</v>
      </c>
      <c r="R87">
        <v>5</v>
      </c>
      <c r="S87">
        <v>3</v>
      </c>
      <c r="T87">
        <v>2.8</v>
      </c>
      <c r="U87" s="3">
        <f t="shared" si="1"/>
        <v>1.6233766233766236E-2</v>
      </c>
      <c r="V87" s="2">
        <v>16.317365269460996</v>
      </c>
    </row>
    <row r="88" spans="16:22" x14ac:dyDescent="0.2">
      <c r="P88" t="s">
        <v>64</v>
      </c>
      <c r="Q88" t="s">
        <v>106</v>
      </c>
      <c r="R88">
        <v>10</v>
      </c>
      <c r="S88">
        <v>9</v>
      </c>
      <c r="T88">
        <v>2.2999999999999998</v>
      </c>
      <c r="U88" s="3">
        <f t="shared" si="1"/>
        <v>9.881422924901186E-3</v>
      </c>
      <c r="V88" s="2">
        <v>7.8034682080924895</v>
      </c>
    </row>
    <row r="89" spans="16:22" x14ac:dyDescent="0.2">
      <c r="P89" t="s">
        <v>12</v>
      </c>
      <c r="Q89" t="s">
        <v>106</v>
      </c>
      <c r="R89">
        <v>16</v>
      </c>
      <c r="S89">
        <v>15</v>
      </c>
      <c r="T89">
        <v>3.2</v>
      </c>
      <c r="U89" s="3">
        <f t="shared" si="1"/>
        <v>7.102272727272727E-3</v>
      </c>
      <c r="V89" s="2">
        <v>0</v>
      </c>
    </row>
    <row r="90" spans="16:22" x14ac:dyDescent="0.2">
      <c r="P90" t="s">
        <v>9</v>
      </c>
      <c r="Q90" t="s">
        <v>106</v>
      </c>
      <c r="R90">
        <v>24</v>
      </c>
      <c r="S90">
        <v>23</v>
      </c>
      <c r="T90">
        <v>3.4</v>
      </c>
      <c r="U90" s="3">
        <f t="shared" si="1"/>
        <v>6.6844919786096264E-3</v>
      </c>
      <c r="V90" s="2">
        <v>49.88558352402741</v>
      </c>
    </row>
    <row r="91" spans="16:22" x14ac:dyDescent="0.2">
      <c r="P91" t="s">
        <v>12</v>
      </c>
      <c r="Q91" t="s">
        <v>107</v>
      </c>
      <c r="R91">
        <v>14</v>
      </c>
      <c r="S91">
        <v>15</v>
      </c>
      <c r="T91">
        <v>3.2</v>
      </c>
      <c r="U91" s="3">
        <f t="shared" si="1"/>
        <v>-7.102272727272727E-3</v>
      </c>
      <c r="V91" s="2">
        <v>64.417989417989446</v>
      </c>
    </row>
    <row r="92" spans="16:22" x14ac:dyDescent="0.2">
      <c r="P92" t="s">
        <v>5</v>
      </c>
      <c r="Q92" t="s">
        <v>106</v>
      </c>
      <c r="R92">
        <v>11</v>
      </c>
      <c r="S92">
        <v>17</v>
      </c>
      <c r="T92">
        <v>3.6</v>
      </c>
      <c r="U92" s="3">
        <f t="shared" si="1"/>
        <v>-3.7878787878787873E-2</v>
      </c>
      <c r="V92" s="2">
        <v>16.803278688524589</v>
      </c>
    </row>
    <row r="93" spans="16:22" x14ac:dyDescent="0.2">
      <c r="P93" s="10" t="s">
        <v>5</v>
      </c>
      <c r="Q93" t="s">
        <v>107</v>
      </c>
      <c r="R93">
        <v>3</v>
      </c>
      <c r="S93">
        <v>10</v>
      </c>
      <c r="T93">
        <v>3.5</v>
      </c>
      <c r="U93" s="3">
        <f t="shared" si="1"/>
        <v>-4.5454545454545456E-2</v>
      </c>
      <c r="V93" s="2">
        <v>31.448763250883399</v>
      </c>
    </row>
    <row r="102" spans="24:25" ht="15" x14ac:dyDescent="0.25">
      <c r="X102" s="1" t="s">
        <v>46</v>
      </c>
    </row>
    <row r="103" spans="24:25" x14ac:dyDescent="0.2">
      <c r="X103" t="s">
        <v>47</v>
      </c>
      <c r="Y103" s="3">
        <v>-4.6699999999999998E-2</v>
      </c>
    </row>
    <row r="104" spans="24:25" x14ac:dyDescent="0.2">
      <c r="X104" t="s">
        <v>24</v>
      </c>
      <c r="Y104" s="14">
        <v>0.76060000000000005</v>
      </c>
    </row>
  </sheetData>
  <sortState ref="P49:V93">
    <sortCondition descending="1" ref="U49:U93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"/>
  <sheetViews>
    <sheetView zoomScale="75" zoomScaleNormal="7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RowHeight="14.25" x14ac:dyDescent="0.2"/>
  <cols>
    <col min="2" max="2" width="11.5" bestFit="1" customWidth="1"/>
    <col min="3" max="3" width="11.75" customWidth="1"/>
    <col min="4" max="4" width="16.625" bestFit="1" customWidth="1"/>
    <col min="5" max="5" width="19.125" bestFit="1" customWidth="1"/>
    <col min="6" max="6" width="39.5" bestFit="1" customWidth="1"/>
    <col min="7" max="7" width="14.25" customWidth="1"/>
    <col min="8" max="8" width="12.5" bestFit="1" customWidth="1"/>
    <col min="9" max="9" width="23.5" bestFit="1" customWidth="1"/>
    <col min="10" max="12" width="22" bestFit="1" customWidth="1"/>
    <col min="13" max="13" width="14.25" bestFit="1" customWidth="1"/>
    <col min="14" max="14" width="11.5" bestFit="1" customWidth="1"/>
    <col min="15" max="15" width="11.75" customWidth="1"/>
    <col min="16" max="16" width="16.625" bestFit="1" customWidth="1"/>
    <col min="17" max="17" width="19.125" bestFit="1" customWidth="1"/>
    <col min="18" max="18" width="39.5" bestFit="1" customWidth="1"/>
    <col min="19" max="19" width="14.25" customWidth="1"/>
    <col min="20" max="20" width="12.5" bestFit="1" customWidth="1"/>
    <col min="21" max="21" width="23.5" bestFit="1" customWidth="1"/>
    <col min="22" max="24" width="22" bestFit="1" customWidth="1"/>
    <col min="25" max="25" width="14.25" customWidth="1"/>
    <col min="26" max="26" width="45" bestFit="1" customWidth="1"/>
    <col min="27" max="27" width="20.5" bestFit="1" customWidth="1"/>
  </cols>
  <sheetData>
    <row r="1" spans="1:27" ht="15" x14ac:dyDescent="0.25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5" t="s">
        <v>90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5" t="s">
        <v>90</v>
      </c>
      <c r="Z1" s="1" t="s">
        <v>20</v>
      </c>
      <c r="AA1" s="1" t="s">
        <v>28</v>
      </c>
    </row>
    <row r="2" spans="1:27" x14ac:dyDescent="0.2">
      <c r="A2" t="s">
        <v>3</v>
      </c>
      <c r="B2">
        <v>0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f t="shared" ref="M2:M24" si="0">SUM(B2:L2)</f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24" si="1">SUM(N2:X2)</f>
        <v>0</v>
      </c>
      <c r="Z2" s="2">
        <f t="shared" ref="Z2:Z24" si="2">(Y2-M2)/M2*100</f>
        <v>-100</v>
      </c>
      <c r="AA2" s="2">
        <v>35.927367055771704</v>
      </c>
    </row>
    <row r="3" spans="1:27" x14ac:dyDescent="0.2">
      <c r="A3" t="s">
        <v>18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2</v>
      </c>
      <c r="L3">
        <v>3</v>
      </c>
      <c r="M3">
        <f t="shared" si="0"/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1"/>
        <v>1</v>
      </c>
      <c r="Z3" s="2">
        <f t="shared" si="2"/>
        <v>-90</v>
      </c>
      <c r="AA3" s="2">
        <v>45.911949685534438</v>
      </c>
    </row>
    <row r="4" spans="1:27" x14ac:dyDescent="0.2">
      <c r="A4" t="s">
        <v>16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3</v>
      </c>
      <c r="L4">
        <v>2</v>
      </c>
      <c r="M4">
        <f t="shared" si="0"/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f t="shared" si="1"/>
        <v>1</v>
      </c>
      <c r="Z4" s="2">
        <f t="shared" si="2"/>
        <v>-85.714285714285708</v>
      </c>
      <c r="AA4" s="2">
        <v>19.300106044538683</v>
      </c>
    </row>
    <row r="5" spans="1:27" x14ac:dyDescent="0.2">
      <c r="A5" t="s">
        <v>25</v>
      </c>
      <c r="B5">
        <v>0</v>
      </c>
      <c r="C5">
        <v>1</v>
      </c>
      <c r="D5">
        <v>3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3</v>
      </c>
      <c r="M5">
        <f t="shared" si="0"/>
        <v>11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1"/>
        <v>2</v>
      </c>
      <c r="Z5" s="2">
        <f t="shared" si="2"/>
        <v>-81.818181818181827</v>
      </c>
      <c r="AA5" s="2">
        <v>0</v>
      </c>
    </row>
    <row r="6" spans="1:27" x14ac:dyDescent="0.2">
      <c r="A6" t="s">
        <v>26</v>
      </c>
      <c r="B6">
        <v>2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2</v>
      </c>
      <c r="J6">
        <v>0</v>
      </c>
      <c r="K6">
        <v>3</v>
      </c>
      <c r="L6">
        <v>0</v>
      </c>
      <c r="M6">
        <f t="shared" si="0"/>
        <v>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f t="shared" si="1"/>
        <v>2</v>
      </c>
      <c r="Z6" s="2">
        <f t="shared" si="2"/>
        <v>-77.777777777777786</v>
      </c>
      <c r="AA6" s="2">
        <v>0</v>
      </c>
    </row>
    <row r="7" spans="1:27" x14ac:dyDescent="0.2">
      <c r="A7" t="s">
        <v>19</v>
      </c>
      <c r="B7">
        <v>2</v>
      </c>
      <c r="C7">
        <v>0</v>
      </c>
      <c r="D7">
        <v>2</v>
      </c>
      <c r="E7">
        <v>3</v>
      </c>
      <c r="F7">
        <v>2</v>
      </c>
      <c r="G7">
        <v>2</v>
      </c>
      <c r="H7">
        <v>2</v>
      </c>
      <c r="I7">
        <v>4</v>
      </c>
      <c r="J7">
        <v>4</v>
      </c>
      <c r="K7">
        <v>3</v>
      </c>
      <c r="L7">
        <v>3</v>
      </c>
      <c r="M7">
        <f t="shared" si="0"/>
        <v>27</v>
      </c>
      <c r="N7">
        <v>0</v>
      </c>
      <c r="O7">
        <v>0</v>
      </c>
      <c r="P7">
        <v>1</v>
      </c>
      <c r="Q7">
        <v>2</v>
      </c>
      <c r="R7">
        <v>2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f t="shared" si="1"/>
        <v>7</v>
      </c>
      <c r="Z7" s="2">
        <f t="shared" si="2"/>
        <v>-74.074074074074076</v>
      </c>
      <c r="AA7" s="2">
        <v>29.183955739972401</v>
      </c>
    </row>
    <row r="8" spans="1:27" x14ac:dyDescent="0.2">
      <c r="A8" t="s">
        <v>14</v>
      </c>
      <c r="B8">
        <v>3</v>
      </c>
      <c r="C8">
        <v>2</v>
      </c>
      <c r="D8">
        <v>3</v>
      </c>
      <c r="E8">
        <v>2</v>
      </c>
      <c r="F8">
        <v>3</v>
      </c>
      <c r="G8">
        <v>4</v>
      </c>
      <c r="H8">
        <v>2</v>
      </c>
      <c r="I8">
        <v>4</v>
      </c>
      <c r="J8">
        <v>3</v>
      </c>
      <c r="K8">
        <v>4</v>
      </c>
      <c r="L8">
        <v>4</v>
      </c>
      <c r="M8">
        <f t="shared" si="0"/>
        <v>34</v>
      </c>
      <c r="N8">
        <v>1</v>
      </c>
      <c r="O8">
        <v>2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3</v>
      </c>
      <c r="X8">
        <v>2</v>
      </c>
      <c r="Y8">
        <f t="shared" si="1"/>
        <v>10</v>
      </c>
      <c r="Z8" s="2">
        <f t="shared" si="2"/>
        <v>-70.588235294117652</v>
      </c>
      <c r="AA8" s="2">
        <v>11.744966442953025</v>
      </c>
    </row>
    <row r="9" spans="1:27" x14ac:dyDescent="0.2">
      <c r="A9" t="s">
        <v>15</v>
      </c>
      <c r="B9">
        <v>0</v>
      </c>
      <c r="C9">
        <v>0</v>
      </c>
      <c r="D9">
        <v>4</v>
      </c>
      <c r="E9">
        <v>4</v>
      </c>
      <c r="F9">
        <v>4</v>
      </c>
      <c r="G9">
        <v>1</v>
      </c>
      <c r="H9">
        <v>1</v>
      </c>
      <c r="I9">
        <v>3</v>
      </c>
      <c r="J9">
        <v>2</v>
      </c>
      <c r="K9">
        <v>3</v>
      </c>
      <c r="L9">
        <v>0</v>
      </c>
      <c r="M9">
        <f t="shared" si="0"/>
        <v>22</v>
      </c>
      <c r="N9">
        <v>0</v>
      </c>
      <c r="O9">
        <v>0</v>
      </c>
      <c r="P9">
        <v>2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2</v>
      </c>
      <c r="X9">
        <v>0</v>
      </c>
      <c r="Y9">
        <f t="shared" si="1"/>
        <v>8</v>
      </c>
      <c r="Z9" s="2">
        <f t="shared" si="2"/>
        <v>-63.636363636363633</v>
      </c>
      <c r="AA9" s="2">
        <v>28.637059724349069</v>
      </c>
    </row>
    <row r="10" spans="1:27" x14ac:dyDescent="0.2">
      <c r="A10" t="s">
        <v>1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2</v>
      </c>
      <c r="J10">
        <v>0</v>
      </c>
      <c r="K10">
        <v>3</v>
      </c>
      <c r="L10">
        <v>0</v>
      </c>
      <c r="M10">
        <f t="shared" si="0"/>
        <v>17</v>
      </c>
      <c r="N10">
        <v>1</v>
      </c>
      <c r="O10">
        <v>0</v>
      </c>
      <c r="P10">
        <v>1</v>
      </c>
      <c r="Q10">
        <v>1</v>
      </c>
      <c r="R10">
        <v>1</v>
      </c>
      <c r="S10">
        <v>2</v>
      </c>
      <c r="T10">
        <v>0</v>
      </c>
      <c r="U10">
        <v>0</v>
      </c>
      <c r="V10">
        <v>0</v>
      </c>
      <c r="W10">
        <v>1</v>
      </c>
      <c r="X10">
        <v>0</v>
      </c>
      <c r="Y10">
        <f t="shared" si="1"/>
        <v>7</v>
      </c>
      <c r="Z10" s="2">
        <f t="shared" si="2"/>
        <v>-58.82352941176471</v>
      </c>
      <c r="AA10" s="2">
        <v>26.374501992031824</v>
      </c>
    </row>
    <row r="11" spans="1:27" x14ac:dyDescent="0.2">
      <c r="A11" t="s">
        <v>8</v>
      </c>
      <c r="B11">
        <v>0</v>
      </c>
      <c r="C11">
        <v>3</v>
      </c>
      <c r="D11">
        <v>2</v>
      </c>
      <c r="E11">
        <v>1</v>
      </c>
      <c r="F11">
        <v>2</v>
      </c>
      <c r="G11">
        <v>1</v>
      </c>
      <c r="H11">
        <v>1</v>
      </c>
      <c r="I11">
        <v>1</v>
      </c>
      <c r="J11">
        <v>0</v>
      </c>
      <c r="K11">
        <v>2</v>
      </c>
      <c r="L11">
        <v>2</v>
      </c>
      <c r="M11">
        <f t="shared" si="0"/>
        <v>15</v>
      </c>
      <c r="N11">
        <v>0</v>
      </c>
      <c r="O11">
        <v>0</v>
      </c>
      <c r="P11">
        <v>1</v>
      </c>
      <c r="Q11">
        <v>1</v>
      </c>
      <c r="R11">
        <v>2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f t="shared" si="1"/>
        <v>7</v>
      </c>
      <c r="Z11" s="2">
        <f t="shared" si="2"/>
        <v>-53.333333333333336</v>
      </c>
      <c r="AA11" s="2">
        <v>25.965996908809913</v>
      </c>
    </row>
    <row r="12" spans="1:27" x14ac:dyDescent="0.2">
      <c r="A12" t="s">
        <v>2</v>
      </c>
      <c r="B12">
        <v>2</v>
      </c>
      <c r="C12">
        <v>1</v>
      </c>
      <c r="D12">
        <v>3</v>
      </c>
      <c r="E12">
        <v>2</v>
      </c>
      <c r="F12">
        <v>2</v>
      </c>
      <c r="G12">
        <v>1</v>
      </c>
      <c r="H12">
        <v>0</v>
      </c>
      <c r="I12">
        <v>3</v>
      </c>
      <c r="J12">
        <v>0</v>
      </c>
      <c r="K12">
        <v>4</v>
      </c>
      <c r="L12">
        <v>0</v>
      </c>
      <c r="M12">
        <f t="shared" si="0"/>
        <v>18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2</v>
      </c>
      <c r="V12">
        <v>0</v>
      </c>
      <c r="W12">
        <v>3</v>
      </c>
      <c r="X12">
        <v>0</v>
      </c>
      <c r="Y12">
        <f t="shared" si="1"/>
        <v>9</v>
      </c>
      <c r="Z12" s="2">
        <f t="shared" si="2"/>
        <v>-50</v>
      </c>
      <c r="AA12" s="2">
        <v>5.4687499999999796</v>
      </c>
    </row>
    <row r="13" spans="1:27" x14ac:dyDescent="0.2">
      <c r="A13" s="8" t="s">
        <v>62</v>
      </c>
      <c r="B13" s="8">
        <v>2</v>
      </c>
      <c r="C13" s="8">
        <v>2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3</v>
      </c>
      <c r="J13" s="8">
        <v>0</v>
      </c>
      <c r="K13" s="8">
        <v>4</v>
      </c>
      <c r="L13" s="8">
        <v>2</v>
      </c>
      <c r="M13" s="8">
        <f t="shared" si="0"/>
        <v>18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0</v>
      </c>
      <c r="U13" s="8">
        <v>0</v>
      </c>
      <c r="V13" s="8">
        <v>0</v>
      </c>
      <c r="W13" s="8">
        <v>3</v>
      </c>
      <c r="X13" s="8">
        <v>0</v>
      </c>
      <c r="Y13" s="8">
        <f t="shared" si="1"/>
        <v>9</v>
      </c>
      <c r="Z13" s="9">
        <f t="shared" si="2"/>
        <v>-50</v>
      </c>
      <c r="AA13" s="9">
        <v>26.516052318668208</v>
      </c>
    </row>
    <row r="14" spans="1:27" x14ac:dyDescent="0.2">
      <c r="A14" t="s">
        <v>17</v>
      </c>
      <c r="B14">
        <v>2</v>
      </c>
      <c r="C14">
        <v>2</v>
      </c>
      <c r="D14">
        <v>2</v>
      </c>
      <c r="E14">
        <v>1</v>
      </c>
      <c r="F14">
        <v>4</v>
      </c>
      <c r="G14">
        <v>3</v>
      </c>
      <c r="H14">
        <v>2</v>
      </c>
      <c r="I14">
        <v>1</v>
      </c>
      <c r="J14">
        <v>0</v>
      </c>
      <c r="K14">
        <v>2</v>
      </c>
      <c r="L14">
        <v>0</v>
      </c>
      <c r="M14">
        <f t="shared" si="0"/>
        <v>19</v>
      </c>
      <c r="N14">
        <v>2</v>
      </c>
      <c r="O14">
        <v>2</v>
      </c>
      <c r="P14">
        <v>1</v>
      </c>
      <c r="Q14">
        <v>1</v>
      </c>
      <c r="R14">
        <v>3</v>
      </c>
      <c r="S14">
        <v>2</v>
      </c>
      <c r="T14">
        <v>2</v>
      </c>
      <c r="U14">
        <v>0</v>
      </c>
      <c r="V14">
        <v>0</v>
      </c>
      <c r="W14">
        <v>0</v>
      </c>
      <c r="X14">
        <v>0</v>
      </c>
      <c r="Y14">
        <f t="shared" si="1"/>
        <v>13</v>
      </c>
      <c r="Z14" s="2">
        <f t="shared" si="2"/>
        <v>-31.578947368421051</v>
      </c>
      <c r="AA14" s="2">
        <v>31.546391752577357</v>
      </c>
    </row>
    <row r="15" spans="1:27" x14ac:dyDescent="0.2">
      <c r="A15" t="s">
        <v>6</v>
      </c>
      <c r="B15">
        <v>0</v>
      </c>
      <c r="C15">
        <v>0</v>
      </c>
      <c r="D15">
        <v>4</v>
      </c>
      <c r="E15">
        <v>3</v>
      </c>
      <c r="F15">
        <v>3</v>
      </c>
      <c r="G15"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f t="shared" si="0"/>
        <v>13</v>
      </c>
      <c r="N15">
        <v>0</v>
      </c>
      <c r="O15">
        <v>0</v>
      </c>
      <c r="P15">
        <v>3</v>
      </c>
      <c r="Q15">
        <v>2</v>
      </c>
      <c r="R15">
        <v>2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f t="shared" si="1"/>
        <v>9</v>
      </c>
      <c r="Z15" s="2">
        <f t="shared" si="2"/>
        <v>-30.76923076923077</v>
      </c>
      <c r="AA15" s="2">
        <v>19.21768707482989</v>
      </c>
    </row>
    <row r="16" spans="1:27" x14ac:dyDescent="0.2">
      <c r="A16" t="s">
        <v>4</v>
      </c>
      <c r="B16">
        <v>0</v>
      </c>
      <c r="C16">
        <v>0</v>
      </c>
      <c r="D16">
        <v>4</v>
      </c>
      <c r="E16">
        <v>3</v>
      </c>
      <c r="F16">
        <v>3</v>
      </c>
      <c r="G16">
        <v>1</v>
      </c>
      <c r="H16">
        <v>1</v>
      </c>
      <c r="I16">
        <v>0</v>
      </c>
      <c r="J16">
        <v>0</v>
      </c>
      <c r="K16">
        <v>2</v>
      </c>
      <c r="L16">
        <v>0</v>
      </c>
      <c r="M16">
        <f t="shared" si="0"/>
        <v>14</v>
      </c>
      <c r="N16">
        <v>0</v>
      </c>
      <c r="O16">
        <v>0</v>
      </c>
      <c r="P16">
        <v>4</v>
      </c>
      <c r="Q16">
        <v>2</v>
      </c>
      <c r="R16">
        <v>2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f t="shared" si="1"/>
        <v>10</v>
      </c>
      <c r="Z16" s="2">
        <f t="shared" si="2"/>
        <v>-28.571428571428569</v>
      </c>
      <c r="AA16" s="2">
        <v>42.736486486486385</v>
      </c>
    </row>
    <row r="17" spans="1:27" x14ac:dyDescent="0.2">
      <c r="A17" t="s">
        <v>11</v>
      </c>
      <c r="B17">
        <v>2</v>
      </c>
      <c r="C17">
        <v>2</v>
      </c>
      <c r="D17">
        <v>3</v>
      </c>
      <c r="E17">
        <v>3</v>
      </c>
      <c r="F17">
        <v>4</v>
      </c>
      <c r="G17">
        <v>4</v>
      </c>
      <c r="H17">
        <v>3</v>
      </c>
      <c r="I17">
        <v>0</v>
      </c>
      <c r="J17">
        <v>0</v>
      </c>
      <c r="K17">
        <v>0</v>
      </c>
      <c r="L17">
        <v>0</v>
      </c>
      <c r="M17">
        <f t="shared" si="0"/>
        <v>21</v>
      </c>
      <c r="N17">
        <v>0</v>
      </c>
      <c r="O17">
        <v>1</v>
      </c>
      <c r="P17">
        <v>2</v>
      </c>
      <c r="Q17">
        <v>3</v>
      </c>
      <c r="R17">
        <v>3</v>
      </c>
      <c r="S17">
        <v>4</v>
      </c>
      <c r="T17">
        <v>2</v>
      </c>
      <c r="U17">
        <v>0</v>
      </c>
      <c r="V17">
        <v>0</v>
      </c>
      <c r="W17">
        <v>0</v>
      </c>
      <c r="X17">
        <v>0</v>
      </c>
      <c r="Y17">
        <f t="shared" si="1"/>
        <v>15</v>
      </c>
      <c r="Z17" s="2">
        <f t="shared" si="2"/>
        <v>-28.571428571428569</v>
      </c>
      <c r="AA17" s="2">
        <v>16.316440049443699</v>
      </c>
    </row>
    <row r="18" spans="1:27" x14ac:dyDescent="0.2">
      <c r="A18" t="s">
        <v>27</v>
      </c>
      <c r="B18">
        <v>3</v>
      </c>
      <c r="C18">
        <v>2</v>
      </c>
      <c r="D18">
        <v>2</v>
      </c>
      <c r="E18">
        <v>3</v>
      </c>
      <c r="F18">
        <v>1</v>
      </c>
      <c r="G18">
        <v>0</v>
      </c>
      <c r="H18">
        <v>1</v>
      </c>
      <c r="I18">
        <v>0</v>
      </c>
      <c r="J18">
        <v>2</v>
      </c>
      <c r="K18">
        <v>0</v>
      </c>
      <c r="L18">
        <v>0</v>
      </c>
      <c r="M18">
        <f t="shared" si="0"/>
        <v>14</v>
      </c>
      <c r="N18">
        <v>3</v>
      </c>
      <c r="O18">
        <v>2</v>
      </c>
      <c r="P18">
        <v>2</v>
      </c>
      <c r="Q18">
        <v>1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f t="shared" si="1"/>
        <v>10</v>
      </c>
      <c r="Z18" s="2">
        <f t="shared" si="2"/>
        <v>-28.571428571428569</v>
      </c>
      <c r="AA18" s="2">
        <v>0</v>
      </c>
    </row>
    <row r="19" spans="1:27" x14ac:dyDescent="0.2">
      <c r="A19" t="s">
        <v>7</v>
      </c>
      <c r="B19">
        <v>0</v>
      </c>
      <c r="C19">
        <v>0</v>
      </c>
      <c r="D19">
        <v>1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3</v>
      </c>
      <c r="M19">
        <f t="shared" si="0"/>
        <v>8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f t="shared" si="1"/>
        <v>6</v>
      </c>
      <c r="Z19" s="2">
        <f t="shared" si="2"/>
        <v>-25</v>
      </c>
      <c r="AA19" s="2">
        <v>27.915869980879538</v>
      </c>
    </row>
    <row r="20" spans="1:27" x14ac:dyDescent="0.2">
      <c r="A20" t="s">
        <v>13</v>
      </c>
      <c r="B20">
        <v>1</v>
      </c>
      <c r="C20">
        <v>0</v>
      </c>
      <c r="D20">
        <v>2</v>
      </c>
      <c r="E20">
        <v>2</v>
      </c>
      <c r="F20">
        <v>1</v>
      </c>
      <c r="G20">
        <v>2</v>
      </c>
      <c r="H20">
        <v>0</v>
      </c>
      <c r="I20">
        <v>0</v>
      </c>
      <c r="J20">
        <v>0</v>
      </c>
      <c r="K20">
        <v>1</v>
      </c>
      <c r="L20">
        <v>0</v>
      </c>
      <c r="M20">
        <f t="shared" si="0"/>
        <v>9</v>
      </c>
      <c r="N20">
        <v>1</v>
      </c>
      <c r="O20">
        <v>0</v>
      </c>
      <c r="P20">
        <v>2</v>
      </c>
      <c r="Q20">
        <v>2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f t="shared" si="1"/>
        <v>7</v>
      </c>
      <c r="Z20" s="2">
        <f t="shared" si="2"/>
        <v>-22.222222222222221</v>
      </c>
      <c r="AA20" s="2">
        <v>0</v>
      </c>
    </row>
    <row r="21" spans="1:27" x14ac:dyDescent="0.2">
      <c r="A21" t="s">
        <v>9</v>
      </c>
      <c r="B21">
        <v>2</v>
      </c>
      <c r="C21">
        <v>2</v>
      </c>
      <c r="D21">
        <v>4</v>
      </c>
      <c r="E21">
        <v>3</v>
      </c>
      <c r="F21">
        <v>3</v>
      </c>
      <c r="G21">
        <v>3</v>
      </c>
      <c r="H21">
        <v>3</v>
      </c>
      <c r="I21">
        <v>1</v>
      </c>
      <c r="J21">
        <v>0</v>
      </c>
      <c r="K21">
        <v>1</v>
      </c>
      <c r="L21">
        <v>0</v>
      </c>
      <c r="M21">
        <f t="shared" si="0"/>
        <v>22</v>
      </c>
      <c r="N21">
        <v>1</v>
      </c>
      <c r="O21">
        <v>2</v>
      </c>
      <c r="P21">
        <v>4</v>
      </c>
      <c r="Q21">
        <v>3</v>
      </c>
      <c r="R21">
        <v>3</v>
      </c>
      <c r="S21">
        <v>3</v>
      </c>
      <c r="T21">
        <v>2</v>
      </c>
      <c r="U21">
        <v>0</v>
      </c>
      <c r="V21">
        <v>0</v>
      </c>
      <c r="W21">
        <v>0</v>
      </c>
      <c r="X21">
        <v>0</v>
      </c>
      <c r="Y21">
        <f t="shared" si="1"/>
        <v>18</v>
      </c>
      <c r="Z21" s="2">
        <f t="shared" si="2"/>
        <v>-18.181818181818183</v>
      </c>
      <c r="AA21" s="2">
        <v>11.39240506329114</v>
      </c>
    </row>
    <row r="22" spans="1:27" x14ac:dyDescent="0.2">
      <c r="A22" t="s">
        <v>10</v>
      </c>
      <c r="B22">
        <v>3</v>
      </c>
      <c r="C22">
        <v>0</v>
      </c>
      <c r="D22">
        <v>4</v>
      </c>
      <c r="E22">
        <v>3</v>
      </c>
      <c r="F22">
        <v>3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f t="shared" si="0"/>
        <v>17</v>
      </c>
      <c r="N22">
        <v>1</v>
      </c>
      <c r="O22">
        <v>0</v>
      </c>
      <c r="P22">
        <v>3</v>
      </c>
      <c r="Q22">
        <v>3</v>
      </c>
      <c r="R22">
        <v>3</v>
      </c>
      <c r="S22">
        <v>2</v>
      </c>
      <c r="T22">
        <v>2</v>
      </c>
      <c r="U22">
        <v>0</v>
      </c>
      <c r="V22">
        <v>0</v>
      </c>
      <c r="W22">
        <v>0</v>
      </c>
      <c r="X22">
        <v>0</v>
      </c>
      <c r="Y22">
        <f t="shared" si="1"/>
        <v>14</v>
      </c>
      <c r="Z22" s="2">
        <f t="shared" si="2"/>
        <v>-17.647058823529413</v>
      </c>
      <c r="AA22" s="2">
        <v>17.520415738678473</v>
      </c>
    </row>
    <row r="23" spans="1:27" x14ac:dyDescent="0.2">
      <c r="A23" t="s">
        <v>12</v>
      </c>
      <c r="B23">
        <v>2</v>
      </c>
      <c r="C23">
        <v>2</v>
      </c>
      <c r="D23">
        <v>2</v>
      </c>
      <c r="E23">
        <v>3</v>
      </c>
      <c r="F23">
        <v>2</v>
      </c>
      <c r="G23">
        <v>2</v>
      </c>
      <c r="H23">
        <v>1</v>
      </c>
      <c r="I23">
        <v>0</v>
      </c>
      <c r="J23">
        <v>0</v>
      </c>
      <c r="K23">
        <v>0</v>
      </c>
      <c r="L23">
        <v>0</v>
      </c>
      <c r="M23">
        <f t="shared" si="0"/>
        <v>14</v>
      </c>
      <c r="N23">
        <v>2</v>
      </c>
      <c r="O23">
        <v>2</v>
      </c>
      <c r="P23">
        <v>2</v>
      </c>
      <c r="Q23">
        <v>3</v>
      </c>
      <c r="R23">
        <v>3</v>
      </c>
      <c r="S23">
        <v>2</v>
      </c>
      <c r="T23">
        <v>1</v>
      </c>
      <c r="U23">
        <v>0</v>
      </c>
      <c r="V23">
        <v>0</v>
      </c>
      <c r="W23">
        <v>0</v>
      </c>
      <c r="X23">
        <v>0</v>
      </c>
      <c r="Y23">
        <f t="shared" si="1"/>
        <v>15</v>
      </c>
      <c r="Z23" s="2">
        <f t="shared" si="2"/>
        <v>7.1428571428571423</v>
      </c>
      <c r="AA23" s="2">
        <v>64.417989417989446</v>
      </c>
    </row>
    <row r="24" spans="1:27" x14ac:dyDescent="0.2">
      <c r="A24" t="s">
        <v>5</v>
      </c>
      <c r="B24">
        <v>0</v>
      </c>
      <c r="C24">
        <v>0</v>
      </c>
      <c r="D24">
        <v>1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3</v>
      </c>
      <c r="N24">
        <v>0</v>
      </c>
      <c r="O24">
        <v>1</v>
      </c>
      <c r="P24">
        <v>2</v>
      </c>
      <c r="Q24">
        <v>2</v>
      </c>
      <c r="R24">
        <v>2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f t="shared" si="1"/>
        <v>10</v>
      </c>
      <c r="Z24" s="2">
        <f t="shared" si="2"/>
        <v>233.33333333333334</v>
      </c>
      <c r="AA24" s="2">
        <v>31.448763250883399</v>
      </c>
    </row>
    <row r="26" spans="1:27" ht="15" x14ac:dyDescent="0.25">
      <c r="A26" s="1" t="s">
        <v>0</v>
      </c>
      <c r="B26" s="1" t="s">
        <v>103</v>
      </c>
      <c r="C26" s="1" t="s">
        <v>115</v>
      </c>
      <c r="D26" s="1" t="s">
        <v>116</v>
      </c>
      <c r="E26" s="1" t="s">
        <v>114</v>
      </c>
      <c r="F26" s="1" t="s">
        <v>117</v>
      </c>
      <c r="G26" s="1" t="s">
        <v>105</v>
      </c>
    </row>
    <row r="27" spans="1:27" x14ac:dyDescent="0.2">
      <c r="A27" t="s">
        <v>3</v>
      </c>
      <c r="B27" t="s">
        <v>107</v>
      </c>
      <c r="C27">
        <v>6</v>
      </c>
      <c r="D27">
        <v>0</v>
      </c>
      <c r="E27" s="2">
        <v>2.2999999999999998</v>
      </c>
      <c r="F27" s="3" t="e">
        <v>#DIV/0!</v>
      </c>
      <c r="G27" s="2">
        <v>35.927367055771704</v>
      </c>
    </row>
    <row r="28" spans="1:27" x14ac:dyDescent="0.2">
      <c r="A28" t="s">
        <v>18</v>
      </c>
      <c r="B28" t="s">
        <v>107</v>
      </c>
      <c r="C28">
        <v>10</v>
      </c>
      <c r="D28">
        <v>1</v>
      </c>
      <c r="E28" s="2">
        <v>2.8</v>
      </c>
      <c r="F28" s="3">
        <v>3.5714285714285716</v>
      </c>
      <c r="G28" s="2">
        <v>45.911949685534438</v>
      </c>
    </row>
    <row r="29" spans="1:27" x14ac:dyDescent="0.2">
      <c r="A29" t="s">
        <v>25</v>
      </c>
      <c r="B29" t="s">
        <v>107</v>
      </c>
      <c r="C29">
        <v>11</v>
      </c>
      <c r="D29">
        <v>2</v>
      </c>
      <c r="E29" s="2">
        <v>2.2999999999999998</v>
      </c>
      <c r="F29" s="3">
        <v>2.3913043478260874</v>
      </c>
      <c r="G29" s="2">
        <v>0</v>
      </c>
    </row>
    <row r="30" spans="1:27" x14ac:dyDescent="0.2">
      <c r="A30" t="s">
        <v>16</v>
      </c>
      <c r="B30" t="s">
        <v>107</v>
      </c>
      <c r="C30">
        <v>7</v>
      </c>
      <c r="D30">
        <v>1</v>
      </c>
      <c r="E30" s="2">
        <v>4.2</v>
      </c>
      <c r="F30" s="3">
        <v>1.6666666666666665</v>
      </c>
      <c r="G30" s="2">
        <v>19.300106044538683</v>
      </c>
    </row>
    <row r="31" spans="1:27" x14ac:dyDescent="0.2">
      <c r="A31" t="s">
        <v>26</v>
      </c>
      <c r="B31" t="s">
        <v>107</v>
      </c>
      <c r="C31">
        <v>9</v>
      </c>
      <c r="D31">
        <v>2</v>
      </c>
      <c r="E31" s="2">
        <v>3</v>
      </c>
      <c r="F31" s="3">
        <v>1.5</v>
      </c>
      <c r="G31" s="2">
        <v>0</v>
      </c>
    </row>
    <row r="32" spans="1:27" x14ac:dyDescent="0.2">
      <c r="A32" s="10" t="s">
        <v>19</v>
      </c>
      <c r="B32" t="s">
        <v>107</v>
      </c>
      <c r="C32" s="10">
        <v>27</v>
      </c>
      <c r="D32" s="10">
        <v>7</v>
      </c>
      <c r="E32" s="11">
        <v>2.9</v>
      </c>
      <c r="F32" s="3">
        <v>1.330049261083744</v>
      </c>
      <c r="G32" s="11">
        <v>29.183955739972401</v>
      </c>
    </row>
    <row r="33" spans="1:27" x14ac:dyDescent="0.2">
      <c r="A33" t="s">
        <v>14</v>
      </c>
      <c r="B33" t="s">
        <v>107</v>
      </c>
      <c r="C33">
        <v>34</v>
      </c>
      <c r="D33">
        <v>10</v>
      </c>
      <c r="E33" s="2">
        <v>2.8</v>
      </c>
      <c r="F33" s="3">
        <v>1.2142857142857144</v>
      </c>
      <c r="G33" s="2">
        <v>11.744966442953025</v>
      </c>
    </row>
    <row r="34" spans="1:27" x14ac:dyDescent="0.2">
      <c r="A34" t="s">
        <v>15</v>
      </c>
      <c r="B34" t="s">
        <v>107</v>
      </c>
      <c r="C34">
        <v>22</v>
      </c>
      <c r="D34">
        <v>8</v>
      </c>
      <c r="E34" s="2">
        <v>2.8</v>
      </c>
      <c r="F34" s="3">
        <v>0.98214285714285721</v>
      </c>
      <c r="G34" s="2">
        <v>28.637059724349069</v>
      </c>
    </row>
    <row r="35" spans="1:27" x14ac:dyDescent="0.2">
      <c r="A35" t="s">
        <v>13</v>
      </c>
      <c r="B35" t="s">
        <v>107</v>
      </c>
      <c r="C35">
        <v>9</v>
      </c>
      <c r="D35">
        <v>7</v>
      </c>
      <c r="E35" s="2">
        <v>1.5</v>
      </c>
      <c r="F35" s="3">
        <v>0.85714285714285721</v>
      </c>
      <c r="G35" s="2">
        <v>0</v>
      </c>
    </row>
    <row r="36" spans="1:27" x14ac:dyDescent="0.2">
      <c r="A36" t="s">
        <v>1</v>
      </c>
      <c r="B36" t="s">
        <v>107</v>
      </c>
      <c r="C36">
        <v>17</v>
      </c>
      <c r="D36">
        <v>7</v>
      </c>
      <c r="E36" s="2">
        <v>3</v>
      </c>
      <c r="F36" s="3">
        <v>0.80952380952380942</v>
      </c>
      <c r="G36" s="2">
        <v>26.374501992031824</v>
      </c>
    </row>
    <row r="37" spans="1:27" x14ac:dyDescent="0.2">
      <c r="A37" t="s">
        <v>8</v>
      </c>
      <c r="B37" t="s">
        <v>107</v>
      </c>
      <c r="C37">
        <v>15</v>
      </c>
      <c r="D37">
        <v>7</v>
      </c>
      <c r="E37" s="2">
        <v>2.8</v>
      </c>
      <c r="F37" s="3">
        <v>0.76530612244897966</v>
      </c>
      <c r="G37" s="2">
        <v>25.965996908809913</v>
      </c>
    </row>
    <row r="38" spans="1:27" x14ac:dyDescent="0.2">
      <c r="A38" s="8" t="s">
        <v>2</v>
      </c>
      <c r="B38" s="8" t="s">
        <v>107</v>
      </c>
      <c r="C38" s="8">
        <v>18</v>
      </c>
      <c r="D38" s="8">
        <v>9</v>
      </c>
      <c r="E38" s="9">
        <v>2.7</v>
      </c>
      <c r="F38" s="17">
        <v>0.7407407407407407</v>
      </c>
      <c r="G38" s="9">
        <v>5.4687499999999796</v>
      </c>
    </row>
    <row r="39" spans="1:27" x14ac:dyDescent="0.2">
      <c r="A39" s="10" t="s">
        <v>27</v>
      </c>
      <c r="B39" s="10" t="s">
        <v>107</v>
      </c>
      <c r="C39" s="10">
        <v>14</v>
      </c>
      <c r="D39" s="10">
        <v>10</v>
      </c>
      <c r="E39" s="11">
        <v>2</v>
      </c>
      <c r="F39" s="18">
        <v>0.7</v>
      </c>
      <c r="G39" s="11">
        <v>0</v>
      </c>
    </row>
    <row r="40" spans="1:27" x14ac:dyDescent="0.2">
      <c r="A40" t="s">
        <v>6</v>
      </c>
      <c r="B40" t="s">
        <v>107</v>
      </c>
      <c r="C40">
        <v>13</v>
      </c>
      <c r="D40">
        <v>9</v>
      </c>
      <c r="E40" s="2">
        <v>2.2999999999999998</v>
      </c>
      <c r="F40" s="3">
        <v>0.6280193236714976</v>
      </c>
      <c r="G40" s="2">
        <v>19.21768707482989</v>
      </c>
    </row>
    <row r="41" spans="1:27" x14ac:dyDescent="0.2">
      <c r="A41" t="s">
        <v>7</v>
      </c>
      <c r="B41" t="s">
        <v>107</v>
      </c>
      <c r="C41">
        <v>8</v>
      </c>
      <c r="D41">
        <v>6</v>
      </c>
      <c r="E41" s="2">
        <v>2.2000000000000002</v>
      </c>
      <c r="F41" s="3">
        <v>0.60606060606060597</v>
      </c>
      <c r="G41" s="2">
        <v>27.915869980879538</v>
      </c>
    </row>
    <row r="42" spans="1:27" x14ac:dyDescent="0.2">
      <c r="A42" t="s">
        <v>62</v>
      </c>
      <c r="B42" t="s">
        <v>107</v>
      </c>
      <c r="C42">
        <v>18</v>
      </c>
      <c r="D42">
        <v>9</v>
      </c>
      <c r="E42" s="2">
        <v>3.6</v>
      </c>
      <c r="F42" s="3">
        <v>0.55555555555555558</v>
      </c>
      <c r="G42" s="2">
        <v>26.516052318668208</v>
      </c>
    </row>
    <row r="43" spans="1:27" x14ac:dyDescent="0.2">
      <c r="A43" t="s">
        <v>10</v>
      </c>
      <c r="B43" t="s">
        <v>107</v>
      </c>
      <c r="C43">
        <v>17</v>
      </c>
      <c r="D43">
        <v>14</v>
      </c>
      <c r="E43" s="2">
        <v>2.2999999999999998</v>
      </c>
      <c r="F43" s="3">
        <v>0.52795031055900621</v>
      </c>
      <c r="G43" s="2">
        <v>17.520415738678473</v>
      </c>
    </row>
    <row r="44" spans="1:27" x14ac:dyDescent="0.2">
      <c r="A44" t="s">
        <v>11</v>
      </c>
      <c r="B44" t="s">
        <v>107</v>
      </c>
      <c r="C44">
        <v>21</v>
      </c>
      <c r="D44">
        <v>15</v>
      </c>
      <c r="E44" s="2">
        <v>2.9</v>
      </c>
      <c r="F44" s="3">
        <v>0.48275862068965514</v>
      </c>
      <c r="G44" s="2">
        <v>16.316440049443699</v>
      </c>
    </row>
    <row r="45" spans="1:27" x14ac:dyDescent="0.2">
      <c r="A45" s="10" t="s">
        <v>17</v>
      </c>
      <c r="B45" s="10" t="s">
        <v>107</v>
      </c>
      <c r="C45" s="10">
        <v>19</v>
      </c>
      <c r="D45" s="10">
        <v>13</v>
      </c>
      <c r="E45" s="11">
        <v>3.1</v>
      </c>
      <c r="F45" s="18">
        <v>0.47146401985111658</v>
      </c>
      <c r="G45" s="11">
        <v>31.546391752577357</v>
      </c>
    </row>
    <row r="46" spans="1:27" x14ac:dyDescent="0.2">
      <c r="A46" t="s">
        <v>9</v>
      </c>
      <c r="B46" t="s">
        <v>107</v>
      </c>
      <c r="C46">
        <v>22</v>
      </c>
      <c r="D46">
        <v>18</v>
      </c>
      <c r="E46" s="2">
        <v>2.6</v>
      </c>
      <c r="F46" s="3">
        <v>0.47008547008547008</v>
      </c>
      <c r="G46" s="2">
        <v>11.39240506329114</v>
      </c>
    </row>
    <row r="47" spans="1:27" ht="15" x14ac:dyDescent="0.25">
      <c r="A47" t="s">
        <v>4</v>
      </c>
      <c r="B47" t="s">
        <v>107</v>
      </c>
      <c r="C47">
        <v>14</v>
      </c>
      <c r="D47">
        <v>10</v>
      </c>
      <c r="E47" s="2">
        <v>3.5</v>
      </c>
      <c r="F47" s="3">
        <v>0.39999999999999997</v>
      </c>
      <c r="G47" s="2">
        <v>42.736486486486385</v>
      </c>
      <c r="I47" s="1" t="s">
        <v>21</v>
      </c>
      <c r="J47" s="4">
        <f>AVERAGE(G27:G38)</f>
        <v>19.04288779949675</v>
      </c>
      <c r="K47" s="5">
        <f>AVERAGE(G39:G49)</f>
        <v>26.275318284884325</v>
      </c>
      <c r="M47" s="1" t="s">
        <v>21</v>
      </c>
      <c r="N47" s="4">
        <f>AVERAGE(G52:G62)</f>
        <v>21.43005453346278</v>
      </c>
      <c r="O47" s="5">
        <f>AVERAGE(G63:G74)</f>
        <v>23.48437957163317</v>
      </c>
      <c r="Y47" s="1" t="s">
        <v>21</v>
      </c>
      <c r="Z47" s="4">
        <f>AVERAGE(AA2:AA13)</f>
        <v>21.252558826052436</v>
      </c>
      <c r="AA47" s="5">
        <f>AVERAGE(AA14:AA24)</f>
        <v>23.8647680740963</v>
      </c>
    </row>
    <row r="48" spans="1:27" ht="15" x14ac:dyDescent="0.25">
      <c r="A48" t="s">
        <v>12</v>
      </c>
      <c r="B48" t="s">
        <v>107</v>
      </c>
      <c r="C48">
        <v>14</v>
      </c>
      <c r="D48">
        <v>15</v>
      </c>
      <c r="E48" s="2">
        <v>3.2</v>
      </c>
      <c r="F48" s="3">
        <v>0.29166666666666663</v>
      </c>
      <c r="G48" s="2">
        <v>64.417989417989446</v>
      </c>
      <c r="I48" s="1" t="s">
        <v>22</v>
      </c>
      <c r="J48" s="4">
        <f>_xlfn.STDEV.S(G27:G38)</f>
        <v>15.459863836517217</v>
      </c>
      <c r="K48" s="5">
        <f>_xlfn.STDEV.S(G39:G49)</f>
        <v>17.089946519291445</v>
      </c>
      <c r="M48" s="1" t="s">
        <v>22</v>
      </c>
      <c r="N48" s="4">
        <f>_xlfn.STDEV.S(G52:G62)</f>
        <v>15.03179139047533</v>
      </c>
      <c r="O48" s="5">
        <f>_xlfn.STDEV.S(G63:G74)</f>
        <v>18.005500769092635</v>
      </c>
      <c r="Y48" s="1" t="s">
        <v>22</v>
      </c>
      <c r="Z48" s="4">
        <f>_xlfn.STDEV.S(AA2:AA13)</f>
        <v>14.345433698312142</v>
      </c>
      <c r="AA48" s="5">
        <f>_xlfn.STDEV.S(AA14:AA24)</f>
        <v>18.833690140047811</v>
      </c>
    </row>
    <row r="49" spans="1:26" x14ac:dyDescent="0.2">
      <c r="A49" s="10" t="s">
        <v>5</v>
      </c>
      <c r="B49" s="10" t="s">
        <v>107</v>
      </c>
      <c r="C49" s="10">
        <v>3</v>
      </c>
      <c r="D49" s="10">
        <v>10</v>
      </c>
      <c r="E49" s="11">
        <v>3.5</v>
      </c>
      <c r="F49" s="18">
        <v>8.5714285714285715E-2</v>
      </c>
      <c r="G49" s="11">
        <v>31.448763250883399</v>
      </c>
    </row>
    <row r="50" spans="1:26" ht="15" x14ac:dyDescent="0.25">
      <c r="E50" s="2"/>
      <c r="F50" s="3"/>
      <c r="G50" s="2"/>
      <c r="I50" s="1" t="s">
        <v>23</v>
      </c>
      <c r="M50" s="1" t="s">
        <v>23</v>
      </c>
      <c r="Y50" s="1" t="s">
        <v>23</v>
      </c>
    </row>
    <row r="51" spans="1:26" ht="15" x14ac:dyDescent="0.25">
      <c r="A51" s="1" t="s">
        <v>0</v>
      </c>
      <c r="B51" s="1" t="s">
        <v>103</v>
      </c>
      <c r="C51" s="1" t="s">
        <v>115</v>
      </c>
      <c r="D51" s="1" t="s">
        <v>116</v>
      </c>
      <c r="E51" s="1" t="s">
        <v>114</v>
      </c>
      <c r="F51" s="1" t="s">
        <v>117</v>
      </c>
      <c r="G51" s="1" t="s">
        <v>105</v>
      </c>
      <c r="I51" s="6" t="s">
        <v>24</v>
      </c>
      <c r="J51" s="14">
        <v>0.42249999999999999</v>
      </c>
      <c r="M51" s="6" t="s">
        <v>24</v>
      </c>
      <c r="N51" s="14">
        <v>0.97540000000000004</v>
      </c>
      <c r="Y51" s="6" t="s">
        <v>24</v>
      </c>
      <c r="Z51" s="14">
        <v>0.92630000000000001</v>
      </c>
    </row>
    <row r="52" spans="1:26" x14ac:dyDescent="0.2">
      <c r="A52" t="s">
        <v>14</v>
      </c>
      <c r="B52" s="2" t="s">
        <v>107</v>
      </c>
      <c r="C52">
        <v>34</v>
      </c>
      <c r="D52">
        <v>10</v>
      </c>
      <c r="E52">
        <v>2.8</v>
      </c>
      <c r="F52" s="3">
        <v>0.19480519480519481</v>
      </c>
      <c r="G52" s="2">
        <v>11.744966442953025</v>
      </c>
    </row>
    <row r="53" spans="1:26" x14ac:dyDescent="0.2">
      <c r="A53" s="10" t="s">
        <v>19</v>
      </c>
      <c r="B53" s="2" t="s">
        <v>107</v>
      </c>
      <c r="C53">
        <v>27</v>
      </c>
      <c r="D53">
        <v>7</v>
      </c>
      <c r="E53">
        <v>2.9</v>
      </c>
      <c r="F53" s="3">
        <v>0.15673981191222572</v>
      </c>
      <c r="G53" s="2">
        <v>29.183955739972401</v>
      </c>
    </row>
    <row r="54" spans="1:26" x14ac:dyDescent="0.2">
      <c r="A54" t="s">
        <v>15</v>
      </c>
      <c r="B54" s="2" t="s">
        <v>107</v>
      </c>
      <c r="C54">
        <v>22</v>
      </c>
      <c r="D54">
        <v>8</v>
      </c>
      <c r="E54">
        <v>2.8</v>
      </c>
      <c r="F54" s="3">
        <v>0.11363636363636365</v>
      </c>
      <c r="G54" s="2">
        <v>28.637059724349069</v>
      </c>
    </row>
    <row r="55" spans="1:26" x14ac:dyDescent="0.2">
      <c r="A55" t="s">
        <v>25</v>
      </c>
      <c r="B55" s="2" t="s">
        <v>107</v>
      </c>
      <c r="C55">
        <v>11</v>
      </c>
      <c r="D55">
        <v>2</v>
      </c>
      <c r="E55">
        <v>2.2999999999999998</v>
      </c>
      <c r="F55" s="3">
        <v>8.8932806324110686E-2</v>
      </c>
      <c r="G55" s="2">
        <v>0</v>
      </c>
    </row>
    <row r="56" spans="1:26" x14ac:dyDescent="0.2">
      <c r="A56" t="s">
        <v>1</v>
      </c>
      <c r="B56" s="2" t="s">
        <v>107</v>
      </c>
      <c r="C56">
        <v>17</v>
      </c>
      <c r="D56">
        <v>7</v>
      </c>
      <c r="E56">
        <v>3</v>
      </c>
      <c r="F56" s="3">
        <v>7.575757575757576E-2</v>
      </c>
      <c r="G56" s="2">
        <v>26.374501992031824</v>
      </c>
    </row>
    <row r="57" spans="1:26" x14ac:dyDescent="0.2">
      <c r="A57" t="s">
        <v>2</v>
      </c>
      <c r="B57" s="2" t="s">
        <v>107</v>
      </c>
      <c r="C57">
        <v>18</v>
      </c>
      <c r="D57">
        <v>9</v>
      </c>
      <c r="E57">
        <v>2.7</v>
      </c>
      <c r="F57" s="3">
        <v>7.575757575757576E-2</v>
      </c>
      <c r="G57" s="2">
        <v>5.4687499999999796</v>
      </c>
    </row>
    <row r="58" spans="1:26" x14ac:dyDescent="0.2">
      <c r="A58" t="s">
        <v>18</v>
      </c>
      <c r="B58" s="2" t="s">
        <v>107</v>
      </c>
      <c r="C58">
        <v>10</v>
      </c>
      <c r="D58">
        <v>1</v>
      </c>
      <c r="E58">
        <v>2.8</v>
      </c>
      <c r="F58" s="3">
        <v>7.3051948051948062E-2</v>
      </c>
      <c r="G58" s="2">
        <v>45.911949685534438</v>
      </c>
    </row>
    <row r="59" spans="1:26" x14ac:dyDescent="0.2">
      <c r="A59" t="s">
        <v>8</v>
      </c>
      <c r="B59" s="2" t="s">
        <v>107</v>
      </c>
      <c r="C59">
        <v>15</v>
      </c>
      <c r="D59">
        <v>7</v>
      </c>
      <c r="E59">
        <v>2.8</v>
      </c>
      <c r="F59" s="3">
        <v>6.4935064935064943E-2</v>
      </c>
      <c r="G59" s="2">
        <v>25.965996908809913</v>
      </c>
    </row>
    <row r="60" spans="1:26" x14ac:dyDescent="0.2">
      <c r="A60" t="s">
        <v>3</v>
      </c>
      <c r="B60" s="2" t="s">
        <v>107</v>
      </c>
      <c r="C60">
        <v>6</v>
      </c>
      <c r="D60">
        <v>0</v>
      </c>
      <c r="E60">
        <v>2.2999999999999998</v>
      </c>
      <c r="F60" s="3">
        <v>5.9288537549407112E-2</v>
      </c>
      <c r="G60" s="2">
        <v>35.927367055771704</v>
      </c>
    </row>
    <row r="61" spans="1:26" x14ac:dyDescent="0.2">
      <c r="A61" t="s">
        <v>62</v>
      </c>
      <c r="B61" t="s">
        <v>107</v>
      </c>
      <c r="C61">
        <v>18</v>
      </c>
      <c r="D61">
        <v>9</v>
      </c>
      <c r="E61">
        <v>3.6</v>
      </c>
      <c r="F61" s="3">
        <v>5.6818181818181823E-2</v>
      </c>
      <c r="G61" s="2">
        <v>26.516052318668208</v>
      </c>
    </row>
    <row r="62" spans="1:26" x14ac:dyDescent="0.2">
      <c r="A62" s="8" t="s">
        <v>26</v>
      </c>
      <c r="B62" s="9" t="s">
        <v>107</v>
      </c>
      <c r="C62" s="8">
        <v>9</v>
      </c>
      <c r="D62" s="8">
        <v>2</v>
      </c>
      <c r="E62" s="8">
        <v>3</v>
      </c>
      <c r="F62" s="17">
        <v>5.3030303030303032E-2</v>
      </c>
      <c r="G62" s="9">
        <v>0</v>
      </c>
    </row>
    <row r="63" spans="1:26" x14ac:dyDescent="0.2">
      <c r="A63" t="s">
        <v>11</v>
      </c>
      <c r="B63" t="s">
        <v>107</v>
      </c>
      <c r="C63">
        <v>21</v>
      </c>
      <c r="D63">
        <v>15</v>
      </c>
      <c r="E63">
        <v>2.9</v>
      </c>
      <c r="F63" s="3">
        <v>4.7021943573667707E-2</v>
      </c>
      <c r="G63" s="2">
        <v>16.316440049443699</v>
      </c>
    </row>
    <row r="64" spans="1:26" x14ac:dyDescent="0.2">
      <c r="A64" s="10" t="s">
        <v>27</v>
      </c>
      <c r="B64" s="11" t="s">
        <v>107</v>
      </c>
      <c r="C64" s="10">
        <v>14</v>
      </c>
      <c r="D64" s="10">
        <v>10</v>
      </c>
      <c r="E64" s="10">
        <v>2</v>
      </c>
      <c r="F64" s="18">
        <v>4.5454545454545456E-2</v>
      </c>
      <c r="G64" s="11">
        <v>0</v>
      </c>
    </row>
    <row r="65" spans="1:26" x14ac:dyDescent="0.2">
      <c r="A65" s="10" t="s">
        <v>17</v>
      </c>
      <c r="B65" s="10" t="s">
        <v>107</v>
      </c>
      <c r="C65" s="10">
        <v>19</v>
      </c>
      <c r="D65" s="10">
        <v>13</v>
      </c>
      <c r="E65" s="10">
        <v>3.1</v>
      </c>
      <c r="F65" s="3">
        <v>4.3988269794721403E-2</v>
      </c>
      <c r="G65" s="11">
        <v>31.546391752577357</v>
      </c>
    </row>
    <row r="66" spans="1:26" x14ac:dyDescent="0.2">
      <c r="A66" t="s">
        <v>6</v>
      </c>
      <c r="B66" t="s">
        <v>107</v>
      </c>
      <c r="C66">
        <v>13</v>
      </c>
      <c r="D66">
        <v>9</v>
      </c>
      <c r="E66">
        <v>2.2999999999999998</v>
      </c>
      <c r="F66" s="3">
        <v>3.9525691699604744E-2</v>
      </c>
      <c r="G66" s="2">
        <v>19.21768707482989</v>
      </c>
    </row>
    <row r="67" spans="1:26" x14ac:dyDescent="0.2">
      <c r="A67" t="s">
        <v>9</v>
      </c>
      <c r="B67" t="s">
        <v>107</v>
      </c>
      <c r="C67">
        <v>22</v>
      </c>
      <c r="D67">
        <v>18</v>
      </c>
      <c r="E67">
        <v>2.6</v>
      </c>
      <c r="F67" s="3">
        <v>3.4965034965034968E-2</v>
      </c>
      <c r="G67" s="2">
        <v>11.39240506329114</v>
      </c>
    </row>
    <row r="68" spans="1:26" x14ac:dyDescent="0.2">
      <c r="A68" t="s">
        <v>16</v>
      </c>
      <c r="B68" s="2" t="s">
        <v>107</v>
      </c>
      <c r="C68">
        <v>7</v>
      </c>
      <c r="D68">
        <v>1</v>
      </c>
      <c r="E68">
        <v>4.2</v>
      </c>
      <c r="F68" s="3">
        <v>3.2467532467532464E-2</v>
      </c>
      <c r="G68" s="2">
        <v>19.300106044538683</v>
      </c>
    </row>
    <row r="69" spans="1:26" x14ac:dyDescent="0.2">
      <c r="A69" t="s">
        <v>13</v>
      </c>
      <c r="B69" s="2" t="s">
        <v>107</v>
      </c>
      <c r="C69">
        <v>9</v>
      </c>
      <c r="D69">
        <v>7</v>
      </c>
      <c r="E69">
        <v>1.5</v>
      </c>
      <c r="F69" s="3">
        <v>3.0303030303030304E-2</v>
      </c>
      <c r="G69" s="2">
        <v>0</v>
      </c>
    </row>
    <row r="70" spans="1:26" x14ac:dyDescent="0.2">
      <c r="A70" t="s">
        <v>10</v>
      </c>
      <c r="B70" t="s">
        <v>107</v>
      </c>
      <c r="C70">
        <v>17</v>
      </c>
      <c r="D70">
        <v>14</v>
      </c>
      <c r="E70">
        <v>2.2999999999999998</v>
      </c>
      <c r="F70" s="3">
        <v>2.9644268774703556E-2</v>
      </c>
      <c r="G70" s="2">
        <v>17.520415738678473</v>
      </c>
    </row>
    <row r="71" spans="1:26" x14ac:dyDescent="0.2">
      <c r="A71" t="s">
        <v>4</v>
      </c>
      <c r="B71" t="s">
        <v>107</v>
      </c>
      <c r="C71">
        <v>14</v>
      </c>
      <c r="D71">
        <v>10</v>
      </c>
      <c r="E71">
        <v>3.5</v>
      </c>
      <c r="F71" s="3">
        <v>2.5974025974025976E-2</v>
      </c>
      <c r="G71" s="2">
        <v>42.736486486486385</v>
      </c>
    </row>
    <row r="72" spans="1:26" x14ac:dyDescent="0.2">
      <c r="A72" t="s">
        <v>7</v>
      </c>
      <c r="B72" t="s">
        <v>107</v>
      </c>
      <c r="C72">
        <v>8</v>
      </c>
      <c r="D72">
        <v>6</v>
      </c>
      <c r="E72">
        <v>2.2000000000000002</v>
      </c>
      <c r="F72" s="3">
        <v>2.0661157024793389E-2</v>
      </c>
      <c r="G72" s="2">
        <v>27.915869980879538</v>
      </c>
    </row>
    <row r="73" spans="1:26" x14ac:dyDescent="0.2">
      <c r="A73" t="s">
        <v>12</v>
      </c>
      <c r="B73" t="s">
        <v>107</v>
      </c>
      <c r="C73">
        <v>14</v>
      </c>
      <c r="D73">
        <v>15</v>
      </c>
      <c r="E73">
        <v>3.2</v>
      </c>
      <c r="F73" s="3">
        <v>-7.102272727272727E-3</v>
      </c>
      <c r="G73" s="2">
        <v>64.417989417989446</v>
      </c>
    </row>
    <row r="74" spans="1:26" ht="15" x14ac:dyDescent="0.25">
      <c r="A74" s="10" t="s">
        <v>5</v>
      </c>
      <c r="B74" s="10" t="s">
        <v>107</v>
      </c>
      <c r="C74" s="10">
        <v>3</v>
      </c>
      <c r="D74" s="10">
        <v>10</v>
      </c>
      <c r="E74" s="10">
        <v>3.5</v>
      </c>
      <c r="F74" s="18">
        <v>-4.5454545454545456E-2</v>
      </c>
      <c r="G74" s="11">
        <v>31.448763250883399</v>
      </c>
      <c r="I74" s="1" t="s">
        <v>46</v>
      </c>
      <c r="M74" s="1" t="s">
        <v>46</v>
      </c>
      <c r="Y74" s="1" t="s">
        <v>46</v>
      </c>
    </row>
    <row r="75" spans="1:26" x14ac:dyDescent="0.2">
      <c r="B75" s="2"/>
      <c r="F75" s="3"/>
      <c r="G75" s="2"/>
      <c r="I75" t="s">
        <v>47</v>
      </c>
      <c r="J75" s="3">
        <v>-6.8400000000000002E-2</v>
      </c>
      <c r="M75" t="s">
        <v>47</v>
      </c>
      <c r="N75" s="3">
        <v>-0.23480000000000001</v>
      </c>
      <c r="Y75" t="s">
        <v>47</v>
      </c>
      <c r="Z75" s="3">
        <v>0.15459999999999999</v>
      </c>
    </row>
    <row r="76" spans="1:26" x14ac:dyDescent="0.2">
      <c r="B76" s="2"/>
      <c r="F76" s="3"/>
      <c r="G76" s="2"/>
      <c r="I76" t="s">
        <v>24</v>
      </c>
      <c r="J76" s="14">
        <v>0.76219999999999999</v>
      </c>
      <c r="M76" t="s">
        <v>24</v>
      </c>
      <c r="N76" s="14">
        <v>0.28079999999999999</v>
      </c>
      <c r="Y76" t="s">
        <v>24</v>
      </c>
      <c r="Z76" s="14">
        <v>0.48130000000000001</v>
      </c>
    </row>
    <row r="77" spans="1:26" x14ac:dyDescent="0.2">
      <c r="B77" s="2"/>
      <c r="F77" s="3"/>
      <c r="G77" s="2"/>
    </row>
    <row r="78" spans="1:26" x14ac:dyDescent="0.2">
      <c r="B78" s="2"/>
      <c r="F78" s="3"/>
      <c r="G78" s="2"/>
    </row>
    <row r="79" spans="1:26" x14ac:dyDescent="0.2">
      <c r="F79" s="3"/>
      <c r="G79" s="2"/>
    </row>
    <row r="80" spans="1:26" x14ac:dyDescent="0.2">
      <c r="B80" s="2"/>
      <c r="F80" s="3"/>
      <c r="G80" s="2"/>
    </row>
    <row r="81" spans="1:7" x14ac:dyDescent="0.2">
      <c r="F81" s="3"/>
      <c r="G81" s="2"/>
    </row>
    <row r="82" spans="1:7" x14ac:dyDescent="0.2">
      <c r="F82" s="3"/>
      <c r="G82" s="2"/>
    </row>
    <row r="83" spans="1:7" x14ac:dyDescent="0.2">
      <c r="B83" s="2"/>
      <c r="F83" s="3"/>
      <c r="G83" s="2"/>
    </row>
    <row r="84" spans="1:7" x14ac:dyDescent="0.2">
      <c r="A84" s="10"/>
      <c r="B84" s="11"/>
      <c r="C84" s="10"/>
      <c r="D84" s="10"/>
      <c r="E84" s="10"/>
      <c r="F84" s="18"/>
      <c r="G84" s="11"/>
    </row>
    <row r="85" spans="1:7" x14ac:dyDescent="0.2">
      <c r="B85" s="2"/>
      <c r="F85" s="3"/>
      <c r="G85" s="2"/>
    </row>
    <row r="86" spans="1:7" x14ac:dyDescent="0.2">
      <c r="A86" s="10"/>
      <c r="B86" s="11"/>
      <c r="C86" s="10"/>
      <c r="D86" s="10"/>
      <c r="E86" s="10"/>
      <c r="F86" s="3"/>
      <c r="G86" s="11"/>
    </row>
    <row r="87" spans="1:7" x14ac:dyDescent="0.2">
      <c r="B87" s="2"/>
      <c r="F87" s="3"/>
      <c r="G87" s="2"/>
    </row>
    <row r="88" spans="1:7" x14ac:dyDescent="0.2">
      <c r="F88" s="3"/>
      <c r="G88" s="2"/>
    </row>
    <row r="89" spans="1:7" x14ac:dyDescent="0.2">
      <c r="F89" s="3"/>
      <c r="G89" s="2"/>
    </row>
    <row r="90" spans="1:7" x14ac:dyDescent="0.2">
      <c r="A90" s="10"/>
      <c r="F90" s="3"/>
      <c r="G90" s="2"/>
    </row>
    <row r="91" spans="1:7" x14ac:dyDescent="0.2">
      <c r="B91" s="2"/>
      <c r="F91" s="3"/>
      <c r="G91" s="2"/>
    </row>
    <row r="92" spans="1:7" x14ac:dyDescent="0.2">
      <c r="F92" s="3"/>
      <c r="G92" s="2"/>
    </row>
    <row r="93" spans="1:7" x14ac:dyDescent="0.2">
      <c r="F93" s="3"/>
      <c r="G93" s="2"/>
    </row>
    <row r="94" spans="1:7" x14ac:dyDescent="0.2">
      <c r="F94" s="3"/>
      <c r="G94" s="2"/>
    </row>
    <row r="95" spans="1:7" x14ac:dyDescent="0.2">
      <c r="F95" s="3"/>
      <c r="G95" s="2"/>
    </row>
    <row r="96" spans="1:7" x14ac:dyDescent="0.2">
      <c r="F96" s="3"/>
      <c r="G96" s="2"/>
    </row>
  </sheetData>
  <sortState ref="A52:G74">
    <sortCondition descending="1" ref="F52:F74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"/>
  <sheetViews>
    <sheetView zoomScale="75" zoomScaleNormal="7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11.5" bestFit="1" customWidth="1"/>
    <col min="3" max="3" width="11.75" customWidth="1"/>
    <col min="4" max="4" width="16.625" bestFit="1" customWidth="1"/>
    <col min="5" max="5" width="19.125" bestFit="1" customWidth="1"/>
    <col min="6" max="6" width="39.5" bestFit="1" customWidth="1"/>
    <col min="7" max="7" width="14.25" customWidth="1"/>
    <col min="8" max="8" width="12.5" bestFit="1" customWidth="1"/>
    <col min="9" max="9" width="23.5" bestFit="1" customWidth="1"/>
    <col min="10" max="12" width="22" bestFit="1" customWidth="1"/>
    <col min="13" max="13" width="14.25" bestFit="1" customWidth="1"/>
    <col min="14" max="14" width="11.5" bestFit="1" customWidth="1"/>
    <col min="15" max="15" width="11.75" customWidth="1"/>
    <col min="16" max="16" width="16.625" bestFit="1" customWidth="1"/>
    <col min="17" max="17" width="19.125" bestFit="1" customWidth="1"/>
    <col min="18" max="18" width="39.5" bestFit="1" customWidth="1"/>
    <col min="19" max="19" width="14.25" customWidth="1"/>
    <col min="20" max="20" width="12.5" bestFit="1" customWidth="1"/>
    <col min="21" max="21" width="23.5" bestFit="1" customWidth="1"/>
    <col min="22" max="24" width="22" bestFit="1" customWidth="1"/>
    <col min="25" max="25" width="14.25" customWidth="1"/>
    <col min="26" max="26" width="45" bestFit="1" customWidth="1"/>
    <col min="27" max="27" width="20.5" bestFit="1" customWidth="1"/>
  </cols>
  <sheetData>
    <row r="1" spans="1:27" ht="15" x14ac:dyDescent="0.25">
      <c r="A1" s="1" t="s">
        <v>0</v>
      </c>
      <c r="B1" s="1" t="s">
        <v>91</v>
      </c>
      <c r="C1" s="1" t="s">
        <v>93</v>
      </c>
      <c r="D1" s="1" t="s">
        <v>95</v>
      </c>
      <c r="E1" s="1" t="s">
        <v>97</v>
      </c>
      <c r="F1" s="1" t="s">
        <v>98</v>
      </c>
      <c r="G1" s="1" t="s">
        <v>96</v>
      </c>
      <c r="H1" s="1" t="s">
        <v>99</v>
      </c>
      <c r="I1" s="1" t="s">
        <v>100</v>
      </c>
      <c r="J1" s="1" t="s">
        <v>101</v>
      </c>
      <c r="K1" s="1" t="s">
        <v>92</v>
      </c>
      <c r="L1" s="1" t="s">
        <v>94</v>
      </c>
      <c r="M1" s="15" t="s">
        <v>102</v>
      </c>
      <c r="N1" s="1" t="s">
        <v>91</v>
      </c>
      <c r="O1" s="1" t="s">
        <v>93</v>
      </c>
      <c r="P1" s="1" t="s">
        <v>95</v>
      </c>
      <c r="Q1" s="1" t="s">
        <v>97</v>
      </c>
      <c r="R1" s="1" t="s">
        <v>98</v>
      </c>
      <c r="S1" s="1" t="s">
        <v>96</v>
      </c>
      <c r="T1" s="1" t="s">
        <v>99</v>
      </c>
      <c r="U1" s="1" t="s">
        <v>100</v>
      </c>
      <c r="V1" s="1" t="s">
        <v>101</v>
      </c>
      <c r="W1" s="1" t="s">
        <v>92</v>
      </c>
      <c r="X1" s="1" t="s">
        <v>94</v>
      </c>
      <c r="Y1" s="15" t="s">
        <v>102</v>
      </c>
      <c r="Z1" s="1" t="s">
        <v>20</v>
      </c>
      <c r="AA1" s="1" t="s">
        <v>29</v>
      </c>
    </row>
    <row r="2" spans="1:27" x14ac:dyDescent="0.2">
      <c r="A2" t="s">
        <v>14</v>
      </c>
      <c r="B2">
        <v>2</v>
      </c>
      <c r="C2">
        <v>1</v>
      </c>
      <c r="D2">
        <v>3</v>
      </c>
      <c r="E2">
        <v>2</v>
      </c>
      <c r="F2">
        <v>3</v>
      </c>
      <c r="G2">
        <v>4</v>
      </c>
      <c r="H2">
        <v>2</v>
      </c>
      <c r="I2">
        <v>4</v>
      </c>
      <c r="J2">
        <v>3</v>
      </c>
      <c r="K2">
        <v>4</v>
      </c>
      <c r="L2">
        <v>4</v>
      </c>
      <c r="M2">
        <f t="shared" ref="M2:M23" si="0">SUM(B2:L2)</f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23" si="1">SUM(N2:X2)</f>
        <v>1</v>
      </c>
      <c r="Z2" s="2">
        <f t="shared" ref="Z2:Z23" si="2">(Y2-M2)/M2*100</f>
        <v>-96.875</v>
      </c>
      <c r="AA2" s="2">
        <v>18.656716417910488</v>
      </c>
    </row>
    <row r="3" spans="1:27" x14ac:dyDescent="0.2">
      <c r="A3" t="s">
        <v>3</v>
      </c>
      <c r="B3">
        <v>0</v>
      </c>
      <c r="C3">
        <v>1</v>
      </c>
      <c r="D3">
        <v>2</v>
      </c>
      <c r="E3">
        <v>1</v>
      </c>
      <c r="F3">
        <v>2</v>
      </c>
      <c r="G3">
        <v>3</v>
      </c>
      <c r="H3">
        <v>1</v>
      </c>
      <c r="I3">
        <v>1</v>
      </c>
      <c r="J3">
        <v>0</v>
      </c>
      <c r="K3">
        <v>0</v>
      </c>
      <c r="L3">
        <v>0</v>
      </c>
      <c r="M3">
        <f t="shared" si="0"/>
        <v>11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1"/>
        <v>2</v>
      </c>
      <c r="Z3" s="2">
        <f t="shared" si="2"/>
        <v>-81.818181818181827</v>
      </c>
      <c r="AA3" s="2">
        <v>14.705882352941066</v>
      </c>
    </row>
    <row r="4" spans="1:27" x14ac:dyDescent="0.2">
      <c r="A4" t="s">
        <v>26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f t="shared" si="0"/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f t="shared" si="1"/>
        <v>1</v>
      </c>
      <c r="Z4" s="2">
        <f t="shared" si="2"/>
        <v>-80</v>
      </c>
      <c r="AA4" s="2">
        <v>0</v>
      </c>
    </row>
    <row r="5" spans="1:27" x14ac:dyDescent="0.2">
      <c r="A5" t="s">
        <v>18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7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1"/>
        <v>2</v>
      </c>
      <c r="Z5" s="2">
        <f t="shared" si="2"/>
        <v>-71.428571428571431</v>
      </c>
      <c r="AA5" s="2">
        <v>6.7321178120617038</v>
      </c>
    </row>
    <row r="6" spans="1:27" x14ac:dyDescent="0.2">
      <c r="A6" t="s">
        <v>19</v>
      </c>
      <c r="B6">
        <v>2</v>
      </c>
      <c r="C6">
        <v>2</v>
      </c>
      <c r="D6">
        <v>3</v>
      </c>
      <c r="E6">
        <v>4</v>
      </c>
      <c r="F6">
        <v>2</v>
      </c>
      <c r="G6">
        <v>2</v>
      </c>
      <c r="H6">
        <v>2</v>
      </c>
      <c r="I6">
        <v>4</v>
      </c>
      <c r="J6">
        <v>4</v>
      </c>
      <c r="K6">
        <v>3</v>
      </c>
      <c r="L6">
        <v>3</v>
      </c>
      <c r="M6">
        <f t="shared" si="0"/>
        <v>31</v>
      </c>
      <c r="N6">
        <v>0</v>
      </c>
      <c r="O6">
        <v>0</v>
      </c>
      <c r="P6">
        <v>3</v>
      </c>
      <c r="Q6">
        <v>2</v>
      </c>
      <c r="R6">
        <v>2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f t="shared" si="1"/>
        <v>10</v>
      </c>
      <c r="Z6" s="2">
        <f t="shared" si="2"/>
        <v>-67.741935483870961</v>
      </c>
      <c r="AA6" s="2">
        <v>25.38787023977434</v>
      </c>
    </row>
    <row r="7" spans="1:27" x14ac:dyDescent="0.2">
      <c r="A7" t="s">
        <v>7</v>
      </c>
      <c r="B7">
        <v>2</v>
      </c>
      <c r="C7">
        <v>0</v>
      </c>
      <c r="D7">
        <v>2</v>
      </c>
      <c r="E7">
        <v>2</v>
      </c>
      <c r="F7">
        <v>3</v>
      </c>
      <c r="G7">
        <v>0</v>
      </c>
      <c r="H7">
        <v>1</v>
      </c>
      <c r="I7">
        <v>2</v>
      </c>
      <c r="J7">
        <v>1</v>
      </c>
      <c r="K7">
        <v>2</v>
      </c>
      <c r="L7">
        <v>0</v>
      </c>
      <c r="M7">
        <f t="shared" si="0"/>
        <v>15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6</v>
      </c>
      <c r="Z7" s="2">
        <f t="shared" si="2"/>
        <v>-60</v>
      </c>
      <c r="AA7" s="2">
        <v>26.615969581749017</v>
      </c>
    </row>
    <row r="8" spans="1:27" x14ac:dyDescent="0.2">
      <c r="A8" t="s">
        <v>13</v>
      </c>
      <c r="B8">
        <v>2</v>
      </c>
      <c r="C8">
        <v>0</v>
      </c>
      <c r="D8">
        <v>2</v>
      </c>
      <c r="E8">
        <v>2</v>
      </c>
      <c r="F8">
        <v>1</v>
      </c>
      <c r="G8">
        <v>2</v>
      </c>
      <c r="H8">
        <v>0</v>
      </c>
      <c r="I8">
        <v>0</v>
      </c>
      <c r="J8">
        <v>2</v>
      </c>
      <c r="K8">
        <v>4</v>
      </c>
      <c r="L8">
        <v>0</v>
      </c>
      <c r="M8">
        <f t="shared" si="0"/>
        <v>15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2</v>
      </c>
      <c r="W8">
        <v>2</v>
      </c>
      <c r="X8">
        <v>0</v>
      </c>
      <c r="Y8">
        <f t="shared" si="1"/>
        <v>8</v>
      </c>
      <c r="Z8" s="2">
        <f t="shared" si="2"/>
        <v>-46.666666666666664</v>
      </c>
      <c r="AA8" s="2">
        <v>46.292585170340608</v>
      </c>
    </row>
    <row r="9" spans="1:27" x14ac:dyDescent="0.2">
      <c r="A9" t="s">
        <v>16</v>
      </c>
      <c r="B9">
        <v>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3</v>
      </c>
      <c r="J9">
        <v>0</v>
      </c>
      <c r="K9">
        <v>2</v>
      </c>
      <c r="L9">
        <v>2</v>
      </c>
      <c r="M9">
        <f t="shared" si="0"/>
        <v>12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2</v>
      </c>
      <c r="X9">
        <v>2</v>
      </c>
      <c r="Y9">
        <f t="shared" si="1"/>
        <v>7</v>
      </c>
      <c r="Z9" s="2">
        <f t="shared" si="2"/>
        <v>-41.666666666666671</v>
      </c>
      <c r="AA9" s="2">
        <v>15.900131406044618</v>
      </c>
    </row>
    <row r="10" spans="1:27" x14ac:dyDescent="0.2">
      <c r="A10" t="s">
        <v>6</v>
      </c>
      <c r="B10">
        <v>1</v>
      </c>
      <c r="C10">
        <v>1</v>
      </c>
      <c r="D10">
        <v>2</v>
      </c>
      <c r="E10">
        <v>2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f t="shared" si="0"/>
        <v>10</v>
      </c>
      <c r="N10">
        <v>0</v>
      </c>
      <c r="O10">
        <v>0</v>
      </c>
      <c r="P10">
        <v>2</v>
      </c>
      <c r="Q10">
        <v>1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6</v>
      </c>
      <c r="Z10" s="2">
        <f t="shared" si="2"/>
        <v>-40</v>
      </c>
      <c r="AA10" s="2">
        <v>27.012522361359594</v>
      </c>
    </row>
    <row r="11" spans="1:27" x14ac:dyDescent="0.2">
      <c r="A11" t="s">
        <v>63</v>
      </c>
      <c r="B11">
        <v>1</v>
      </c>
      <c r="C11">
        <v>0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5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3</v>
      </c>
      <c r="Z11" s="2">
        <f t="shared" si="2"/>
        <v>-40</v>
      </c>
      <c r="AA11" s="2">
        <v>16.317365269460996</v>
      </c>
    </row>
    <row r="12" spans="1:27" x14ac:dyDescent="0.2">
      <c r="A12" s="8" t="s">
        <v>11</v>
      </c>
      <c r="B12" s="8">
        <v>3</v>
      </c>
      <c r="C12" s="8">
        <v>3</v>
      </c>
      <c r="D12" s="8">
        <v>4</v>
      </c>
      <c r="E12" s="8">
        <v>3</v>
      </c>
      <c r="F12" s="8">
        <v>4</v>
      </c>
      <c r="G12" s="8">
        <v>3</v>
      </c>
      <c r="H12" s="8">
        <v>3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23</v>
      </c>
      <c r="N12" s="8">
        <v>2</v>
      </c>
      <c r="O12" s="8">
        <v>1</v>
      </c>
      <c r="P12" s="8">
        <v>3</v>
      </c>
      <c r="Q12" s="8">
        <v>2</v>
      </c>
      <c r="R12" s="8">
        <v>2</v>
      </c>
      <c r="S12" s="8">
        <v>2</v>
      </c>
      <c r="T12" s="8">
        <v>2</v>
      </c>
      <c r="U12" s="8">
        <v>0</v>
      </c>
      <c r="V12" s="8">
        <v>0</v>
      </c>
      <c r="W12" s="8">
        <v>0</v>
      </c>
      <c r="X12" s="8">
        <v>0</v>
      </c>
      <c r="Y12" s="8">
        <f t="shared" si="1"/>
        <v>14</v>
      </c>
      <c r="Z12" s="9">
        <f t="shared" si="2"/>
        <v>-39.130434782608695</v>
      </c>
      <c r="AA12" s="9">
        <v>22.797356828193887</v>
      </c>
    </row>
    <row r="13" spans="1:27" x14ac:dyDescent="0.2">
      <c r="A13" t="s">
        <v>2</v>
      </c>
      <c r="B13">
        <v>1</v>
      </c>
      <c r="C13">
        <v>2</v>
      </c>
      <c r="D13">
        <v>3</v>
      </c>
      <c r="E13">
        <v>2</v>
      </c>
      <c r="F13">
        <v>2</v>
      </c>
      <c r="G13">
        <v>2</v>
      </c>
      <c r="H13">
        <v>0</v>
      </c>
      <c r="I13">
        <v>3</v>
      </c>
      <c r="J13">
        <v>0</v>
      </c>
      <c r="K13">
        <v>4</v>
      </c>
      <c r="L13">
        <v>0</v>
      </c>
      <c r="M13">
        <f t="shared" si="0"/>
        <v>19</v>
      </c>
      <c r="N13">
        <v>1</v>
      </c>
      <c r="O13">
        <v>0</v>
      </c>
      <c r="P13">
        <v>3</v>
      </c>
      <c r="Q13">
        <v>2</v>
      </c>
      <c r="R13">
        <v>0</v>
      </c>
      <c r="S13">
        <v>1</v>
      </c>
      <c r="T13">
        <v>0</v>
      </c>
      <c r="U13">
        <v>2</v>
      </c>
      <c r="V13">
        <v>0</v>
      </c>
      <c r="W13">
        <v>3</v>
      </c>
      <c r="X13">
        <v>0</v>
      </c>
      <c r="Y13">
        <f t="shared" si="1"/>
        <v>12</v>
      </c>
      <c r="Z13" s="2">
        <f t="shared" si="2"/>
        <v>-36.84210526315789</v>
      </c>
      <c r="AA13" s="2">
        <v>1.645338208409499</v>
      </c>
    </row>
    <row r="14" spans="1:27" x14ac:dyDescent="0.2">
      <c r="A14" t="s">
        <v>25</v>
      </c>
      <c r="B14">
        <v>1</v>
      </c>
      <c r="C14">
        <v>1</v>
      </c>
      <c r="D14">
        <v>3</v>
      </c>
      <c r="E14">
        <v>3</v>
      </c>
      <c r="F14">
        <v>2</v>
      </c>
      <c r="G14">
        <v>2</v>
      </c>
      <c r="H14">
        <v>2</v>
      </c>
      <c r="I14">
        <v>0</v>
      </c>
      <c r="J14">
        <v>0</v>
      </c>
      <c r="K14">
        <v>3</v>
      </c>
      <c r="L14">
        <v>3</v>
      </c>
      <c r="M14">
        <f t="shared" si="0"/>
        <v>20</v>
      </c>
      <c r="N14">
        <v>1</v>
      </c>
      <c r="O14">
        <v>2</v>
      </c>
      <c r="P14">
        <v>3</v>
      </c>
      <c r="Q14">
        <v>3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f t="shared" si="1"/>
        <v>13</v>
      </c>
      <c r="Z14" s="2">
        <f t="shared" si="2"/>
        <v>-35</v>
      </c>
      <c r="AA14" s="2">
        <v>0</v>
      </c>
    </row>
    <row r="15" spans="1:27" x14ac:dyDescent="0.2">
      <c r="A15" t="s">
        <v>8</v>
      </c>
      <c r="B15">
        <v>0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0</v>
      </c>
      <c r="J15">
        <v>0</v>
      </c>
      <c r="K15">
        <v>0</v>
      </c>
      <c r="L15">
        <v>0</v>
      </c>
      <c r="M15">
        <f t="shared" si="0"/>
        <v>9</v>
      </c>
      <c r="N15">
        <v>0</v>
      </c>
      <c r="O15">
        <v>0</v>
      </c>
      <c r="P15">
        <v>1</v>
      </c>
      <c r="Q15">
        <v>1</v>
      </c>
      <c r="R15">
        <v>1</v>
      </c>
      <c r="S15">
        <v>2</v>
      </c>
      <c r="T15">
        <v>1</v>
      </c>
      <c r="U15">
        <v>0</v>
      </c>
      <c r="V15">
        <v>0</v>
      </c>
      <c r="W15">
        <v>0</v>
      </c>
      <c r="X15">
        <v>0</v>
      </c>
      <c r="Y15">
        <f t="shared" si="1"/>
        <v>6</v>
      </c>
      <c r="Z15" s="2">
        <f t="shared" si="2"/>
        <v>-33.333333333333329</v>
      </c>
      <c r="AA15" s="2">
        <v>0</v>
      </c>
    </row>
    <row r="16" spans="1:27" x14ac:dyDescent="0.2">
      <c r="A16" t="s">
        <v>27</v>
      </c>
      <c r="B16">
        <v>2</v>
      </c>
      <c r="C16">
        <v>2</v>
      </c>
      <c r="D16">
        <v>2</v>
      </c>
      <c r="E16">
        <v>3</v>
      </c>
      <c r="F16">
        <v>1</v>
      </c>
      <c r="G16">
        <v>1</v>
      </c>
      <c r="H16">
        <v>1</v>
      </c>
      <c r="I16">
        <v>0</v>
      </c>
      <c r="J16">
        <v>0</v>
      </c>
      <c r="K16">
        <v>2</v>
      </c>
      <c r="L16">
        <v>0</v>
      </c>
      <c r="M16">
        <f t="shared" si="0"/>
        <v>14</v>
      </c>
      <c r="N16">
        <v>2</v>
      </c>
      <c r="O16">
        <v>2</v>
      </c>
      <c r="P16">
        <v>2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f t="shared" si="1"/>
        <v>10</v>
      </c>
      <c r="Z16" s="2">
        <f t="shared" si="2"/>
        <v>-28.571428571428569</v>
      </c>
      <c r="AA16" s="2">
        <v>0</v>
      </c>
    </row>
    <row r="17" spans="1:27" x14ac:dyDescent="0.2">
      <c r="A17" t="s">
        <v>17</v>
      </c>
      <c r="B17">
        <v>1</v>
      </c>
      <c r="C17">
        <v>1</v>
      </c>
      <c r="D17">
        <v>2</v>
      </c>
      <c r="E17">
        <v>2</v>
      </c>
      <c r="F17">
        <v>4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f t="shared" si="0"/>
        <v>14</v>
      </c>
      <c r="N17">
        <v>0</v>
      </c>
      <c r="O17">
        <v>0</v>
      </c>
      <c r="P17">
        <v>1</v>
      </c>
      <c r="Q17">
        <v>1</v>
      </c>
      <c r="R17">
        <v>4</v>
      </c>
      <c r="S17">
        <v>3</v>
      </c>
      <c r="T17">
        <v>1</v>
      </c>
      <c r="U17">
        <v>0</v>
      </c>
      <c r="V17">
        <v>0</v>
      </c>
      <c r="W17">
        <v>0</v>
      </c>
      <c r="X17">
        <v>0</v>
      </c>
      <c r="Y17">
        <f t="shared" si="1"/>
        <v>10</v>
      </c>
      <c r="Z17" s="2">
        <f t="shared" si="2"/>
        <v>-28.571428571428569</v>
      </c>
      <c r="AA17" s="2">
        <v>15.403422982885068</v>
      </c>
    </row>
    <row r="18" spans="1:27" x14ac:dyDescent="0.2">
      <c r="A18" t="s">
        <v>1</v>
      </c>
      <c r="B18">
        <v>0</v>
      </c>
      <c r="C18">
        <v>1</v>
      </c>
      <c r="D18">
        <v>1</v>
      </c>
      <c r="E18">
        <v>2</v>
      </c>
      <c r="F18">
        <v>2</v>
      </c>
      <c r="G18">
        <v>2</v>
      </c>
      <c r="H18">
        <v>1</v>
      </c>
      <c r="I18">
        <v>1</v>
      </c>
      <c r="J18">
        <v>0</v>
      </c>
      <c r="K18">
        <v>3</v>
      </c>
      <c r="L18">
        <v>2</v>
      </c>
      <c r="M18">
        <f t="shared" si="0"/>
        <v>15</v>
      </c>
      <c r="N18">
        <v>1</v>
      </c>
      <c r="O18">
        <v>0</v>
      </c>
      <c r="P18">
        <v>1</v>
      </c>
      <c r="Q18">
        <v>1</v>
      </c>
      <c r="R18">
        <v>2</v>
      </c>
      <c r="S18">
        <v>2</v>
      </c>
      <c r="T18">
        <v>1</v>
      </c>
      <c r="U18">
        <v>0</v>
      </c>
      <c r="V18">
        <v>0</v>
      </c>
      <c r="W18">
        <v>3</v>
      </c>
      <c r="X18">
        <v>1</v>
      </c>
      <c r="Y18">
        <f t="shared" si="1"/>
        <v>12</v>
      </c>
      <c r="Z18" s="2">
        <f t="shared" si="2"/>
        <v>-20</v>
      </c>
      <c r="AA18" s="2">
        <v>11.254396248534599</v>
      </c>
    </row>
    <row r="19" spans="1:27" x14ac:dyDescent="0.2">
      <c r="A19" s="10" t="s">
        <v>10</v>
      </c>
      <c r="B19" s="10">
        <v>2</v>
      </c>
      <c r="C19" s="10">
        <v>2</v>
      </c>
      <c r="D19" s="10">
        <v>4</v>
      </c>
      <c r="E19" s="10">
        <v>3</v>
      </c>
      <c r="F19" s="10">
        <v>3</v>
      </c>
      <c r="G19" s="10">
        <v>2</v>
      </c>
      <c r="H19" s="10">
        <v>2</v>
      </c>
      <c r="I19" s="10">
        <v>0</v>
      </c>
      <c r="J19" s="10">
        <v>0</v>
      </c>
      <c r="K19" s="10">
        <v>0</v>
      </c>
      <c r="L19" s="10">
        <v>3</v>
      </c>
      <c r="M19" s="10">
        <f t="shared" si="0"/>
        <v>21</v>
      </c>
      <c r="N19" s="10">
        <v>0</v>
      </c>
      <c r="O19" s="10">
        <v>2</v>
      </c>
      <c r="P19" s="10">
        <v>3</v>
      </c>
      <c r="Q19" s="10">
        <v>3</v>
      </c>
      <c r="R19" s="10">
        <v>2</v>
      </c>
      <c r="S19" s="10">
        <v>2</v>
      </c>
      <c r="T19" s="10">
        <v>2</v>
      </c>
      <c r="U19" s="10">
        <v>0</v>
      </c>
      <c r="V19" s="10">
        <v>0</v>
      </c>
      <c r="W19" s="10">
        <v>0</v>
      </c>
      <c r="X19" s="10">
        <v>3</v>
      </c>
      <c r="Y19" s="10">
        <f t="shared" si="1"/>
        <v>17</v>
      </c>
      <c r="Z19" s="11">
        <f t="shared" si="2"/>
        <v>-19.047619047619047</v>
      </c>
      <c r="AA19" s="11">
        <v>8.8697017268445766</v>
      </c>
    </row>
    <row r="20" spans="1:27" x14ac:dyDescent="0.2">
      <c r="A20" t="s">
        <v>64</v>
      </c>
      <c r="B20">
        <v>2</v>
      </c>
      <c r="C20">
        <v>1</v>
      </c>
      <c r="D20">
        <v>3</v>
      </c>
      <c r="E20">
        <v>2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10</v>
      </c>
      <c r="N20">
        <v>1</v>
      </c>
      <c r="O20">
        <v>1</v>
      </c>
      <c r="P20">
        <v>3</v>
      </c>
      <c r="Q20">
        <v>2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1"/>
        <v>9</v>
      </c>
      <c r="Z20" s="2">
        <f t="shared" si="2"/>
        <v>-10</v>
      </c>
      <c r="AA20" s="2">
        <v>7.8034682080924895</v>
      </c>
    </row>
    <row r="21" spans="1:27" x14ac:dyDescent="0.2">
      <c r="A21" t="s">
        <v>12</v>
      </c>
      <c r="B21">
        <v>3</v>
      </c>
      <c r="C21">
        <v>2</v>
      </c>
      <c r="D21">
        <v>2</v>
      </c>
      <c r="E21">
        <v>3</v>
      </c>
      <c r="F21">
        <v>3</v>
      </c>
      <c r="G21">
        <v>2</v>
      </c>
      <c r="H21">
        <v>1</v>
      </c>
      <c r="I21">
        <v>0</v>
      </c>
      <c r="J21">
        <v>0</v>
      </c>
      <c r="K21">
        <v>0</v>
      </c>
      <c r="L21">
        <v>0</v>
      </c>
      <c r="M21">
        <f t="shared" si="0"/>
        <v>16</v>
      </c>
      <c r="N21">
        <v>3</v>
      </c>
      <c r="O21">
        <v>2</v>
      </c>
      <c r="P21">
        <v>2</v>
      </c>
      <c r="Q21">
        <v>3</v>
      </c>
      <c r="R21">
        <v>2</v>
      </c>
      <c r="S21">
        <v>2</v>
      </c>
      <c r="T21">
        <v>1</v>
      </c>
      <c r="U21">
        <v>0</v>
      </c>
      <c r="V21">
        <v>0</v>
      </c>
      <c r="W21">
        <v>0</v>
      </c>
      <c r="X21">
        <v>0</v>
      </c>
      <c r="Y21">
        <f t="shared" si="1"/>
        <v>15</v>
      </c>
      <c r="Z21" s="2">
        <f t="shared" si="2"/>
        <v>-6.25</v>
      </c>
      <c r="AA21" s="2">
        <v>0</v>
      </c>
    </row>
    <row r="22" spans="1:27" x14ac:dyDescent="0.2">
      <c r="A22" t="s">
        <v>9</v>
      </c>
      <c r="B22">
        <v>1</v>
      </c>
      <c r="C22">
        <v>2</v>
      </c>
      <c r="D22">
        <v>3</v>
      </c>
      <c r="E22">
        <v>3</v>
      </c>
      <c r="F22">
        <v>2</v>
      </c>
      <c r="G22">
        <v>2</v>
      </c>
      <c r="H22">
        <v>2</v>
      </c>
      <c r="I22">
        <v>3</v>
      </c>
      <c r="J22">
        <v>3</v>
      </c>
      <c r="K22">
        <v>3</v>
      </c>
      <c r="L22">
        <v>0</v>
      </c>
      <c r="M22">
        <f t="shared" si="0"/>
        <v>24</v>
      </c>
      <c r="N22">
        <v>2</v>
      </c>
      <c r="O22">
        <v>2</v>
      </c>
      <c r="P22">
        <v>3</v>
      </c>
      <c r="Q22">
        <v>2</v>
      </c>
      <c r="R22">
        <v>2</v>
      </c>
      <c r="S22">
        <v>2</v>
      </c>
      <c r="T22">
        <v>1</v>
      </c>
      <c r="U22">
        <v>3</v>
      </c>
      <c r="V22">
        <v>3</v>
      </c>
      <c r="W22">
        <v>3</v>
      </c>
      <c r="X22">
        <v>0</v>
      </c>
      <c r="Y22">
        <f t="shared" si="1"/>
        <v>23</v>
      </c>
      <c r="Z22" s="2">
        <f t="shared" si="2"/>
        <v>-4.1666666666666661</v>
      </c>
      <c r="AA22" s="11">
        <v>49.88558352402741</v>
      </c>
    </row>
    <row r="23" spans="1:27" x14ac:dyDescent="0.2">
      <c r="A23" t="s">
        <v>5</v>
      </c>
      <c r="B23">
        <v>0</v>
      </c>
      <c r="C23">
        <v>0</v>
      </c>
      <c r="D23">
        <v>2</v>
      </c>
      <c r="E23">
        <v>2</v>
      </c>
      <c r="F23">
        <v>4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f t="shared" si="0"/>
        <v>11</v>
      </c>
      <c r="N23">
        <v>0</v>
      </c>
      <c r="O23">
        <v>1</v>
      </c>
      <c r="P23">
        <v>4</v>
      </c>
      <c r="Q23">
        <v>4</v>
      </c>
      <c r="R23">
        <v>4</v>
      </c>
      <c r="S23">
        <v>2</v>
      </c>
      <c r="T23">
        <v>2</v>
      </c>
      <c r="U23">
        <v>0</v>
      </c>
      <c r="V23">
        <v>0</v>
      </c>
      <c r="W23">
        <v>0</v>
      </c>
      <c r="X23">
        <v>0</v>
      </c>
      <c r="Y23">
        <f t="shared" si="1"/>
        <v>17</v>
      </c>
      <c r="Z23" s="2">
        <f t="shared" si="2"/>
        <v>54.54545454545454</v>
      </c>
      <c r="AA23" s="2">
        <v>16.803278688524589</v>
      </c>
    </row>
    <row r="25" spans="1:27" ht="15" x14ac:dyDescent="0.25">
      <c r="A25" s="1" t="s">
        <v>0</v>
      </c>
      <c r="B25" s="1" t="s">
        <v>103</v>
      </c>
      <c r="C25" s="1" t="s">
        <v>115</v>
      </c>
      <c r="D25" s="1" t="s">
        <v>116</v>
      </c>
      <c r="E25" s="1" t="s">
        <v>114</v>
      </c>
      <c r="F25" s="1" t="s">
        <v>117</v>
      </c>
      <c r="G25" s="1" t="s">
        <v>105</v>
      </c>
    </row>
    <row r="26" spans="1:27" x14ac:dyDescent="0.2">
      <c r="A26" t="s">
        <v>14</v>
      </c>
      <c r="B26" t="s">
        <v>106</v>
      </c>
      <c r="C26">
        <v>32</v>
      </c>
      <c r="D26">
        <v>1</v>
      </c>
      <c r="E26" s="2">
        <v>2.1</v>
      </c>
      <c r="F26" s="3">
        <v>15.238095238095237</v>
      </c>
      <c r="G26" s="2">
        <v>18.656716417910488</v>
      </c>
    </row>
    <row r="27" spans="1:27" x14ac:dyDescent="0.2">
      <c r="A27" t="s">
        <v>3</v>
      </c>
      <c r="B27" t="s">
        <v>106</v>
      </c>
      <c r="C27">
        <v>11</v>
      </c>
      <c r="D27">
        <v>2</v>
      </c>
      <c r="E27" s="2">
        <v>2.2999999999999998</v>
      </c>
      <c r="F27" s="3">
        <v>2.3913043478260874</v>
      </c>
      <c r="G27" s="2">
        <v>14.705882352941066</v>
      </c>
    </row>
    <row r="28" spans="1:27" x14ac:dyDescent="0.2">
      <c r="A28" t="s">
        <v>26</v>
      </c>
      <c r="B28" t="s">
        <v>106</v>
      </c>
      <c r="C28">
        <v>5</v>
      </c>
      <c r="D28">
        <v>1</v>
      </c>
      <c r="E28" s="2">
        <v>2.1</v>
      </c>
      <c r="F28" s="3">
        <v>2.3809523809523809</v>
      </c>
      <c r="G28" s="2">
        <v>0</v>
      </c>
    </row>
    <row r="29" spans="1:27" x14ac:dyDescent="0.2">
      <c r="A29" s="10" t="s">
        <v>18</v>
      </c>
      <c r="B29" s="10" t="s">
        <v>106</v>
      </c>
      <c r="C29" s="10">
        <v>7</v>
      </c>
      <c r="D29" s="10">
        <v>2</v>
      </c>
      <c r="E29" s="11">
        <v>2.8</v>
      </c>
      <c r="F29" s="18">
        <v>1.25</v>
      </c>
      <c r="G29" s="11">
        <v>6.7321178120617038</v>
      </c>
    </row>
    <row r="30" spans="1:27" x14ac:dyDescent="0.2">
      <c r="A30" t="s">
        <v>19</v>
      </c>
      <c r="B30" t="s">
        <v>106</v>
      </c>
      <c r="C30">
        <v>31</v>
      </c>
      <c r="D30">
        <v>10</v>
      </c>
      <c r="E30" s="2">
        <v>2.6</v>
      </c>
      <c r="F30" s="3">
        <v>1.1923076923076923</v>
      </c>
      <c r="G30" s="2">
        <v>25.38787023977434</v>
      </c>
    </row>
    <row r="31" spans="1:27" x14ac:dyDescent="0.2">
      <c r="A31" t="s">
        <v>7</v>
      </c>
      <c r="B31" t="s">
        <v>106</v>
      </c>
      <c r="C31">
        <v>15</v>
      </c>
      <c r="D31">
        <v>6</v>
      </c>
      <c r="E31" s="2">
        <v>2.2000000000000002</v>
      </c>
      <c r="F31" s="3">
        <v>1.1363636363636362</v>
      </c>
      <c r="G31" s="2">
        <v>26.615969581749017</v>
      </c>
    </row>
    <row r="32" spans="1:27" x14ac:dyDescent="0.2">
      <c r="A32" s="10" t="s">
        <v>1</v>
      </c>
      <c r="B32" s="10" t="s">
        <v>106</v>
      </c>
      <c r="C32" s="10">
        <v>15</v>
      </c>
      <c r="D32" s="10">
        <v>12</v>
      </c>
      <c r="E32" s="11">
        <v>1.5</v>
      </c>
      <c r="F32" s="18">
        <v>0.83333333333333337</v>
      </c>
      <c r="G32" s="11">
        <v>11.254396248534599</v>
      </c>
    </row>
    <row r="33" spans="1:27" x14ac:dyDescent="0.2">
      <c r="A33" t="s">
        <v>27</v>
      </c>
      <c r="B33" t="s">
        <v>106</v>
      </c>
      <c r="C33">
        <v>14</v>
      </c>
      <c r="D33">
        <v>10</v>
      </c>
      <c r="E33" s="2">
        <v>1.9</v>
      </c>
      <c r="F33" s="3">
        <v>0.73684210526315785</v>
      </c>
      <c r="G33" s="2">
        <v>0</v>
      </c>
    </row>
    <row r="34" spans="1:27" x14ac:dyDescent="0.2">
      <c r="A34" t="s">
        <v>6</v>
      </c>
      <c r="B34" t="s">
        <v>106</v>
      </c>
      <c r="C34">
        <v>10</v>
      </c>
      <c r="D34">
        <v>6</v>
      </c>
      <c r="E34" s="2">
        <v>2.2999999999999998</v>
      </c>
      <c r="F34" s="3">
        <v>0.7246376811594204</v>
      </c>
      <c r="G34" s="2">
        <v>27.012522361359594</v>
      </c>
    </row>
    <row r="35" spans="1:27" x14ac:dyDescent="0.2">
      <c r="A35" t="s">
        <v>8</v>
      </c>
      <c r="B35" t="s">
        <v>106</v>
      </c>
      <c r="C35">
        <v>9</v>
      </c>
      <c r="D35">
        <v>6</v>
      </c>
      <c r="E35" s="2">
        <v>2.1</v>
      </c>
      <c r="F35" s="3">
        <v>0.7142857142857143</v>
      </c>
      <c r="G35" s="2">
        <v>0</v>
      </c>
    </row>
    <row r="36" spans="1:27" x14ac:dyDescent="0.2">
      <c r="A36" s="8" t="s">
        <v>25</v>
      </c>
      <c r="B36" s="8" t="s">
        <v>106</v>
      </c>
      <c r="C36" s="8">
        <v>20</v>
      </c>
      <c r="D36" s="8">
        <v>13</v>
      </c>
      <c r="E36" s="9">
        <v>2.2999999999999998</v>
      </c>
      <c r="F36" s="17">
        <v>0.66889632107023422</v>
      </c>
      <c r="G36" s="9">
        <v>0</v>
      </c>
    </row>
    <row r="37" spans="1:27" x14ac:dyDescent="0.2">
      <c r="A37" t="s">
        <v>11</v>
      </c>
      <c r="B37" t="s">
        <v>106</v>
      </c>
      <c r="C37">
        <v>23</v>
      </c>
      <c r="D37">
        <v>14</v>
      </c>
      <c r="E37" s="2">
        <v>2.5</v>
      </c>
      <c r="F37" s="3">
        <v>0.65714285714285714</v>
      </c>
      <c r="G37" s="2">
        <v>22.797356828193887</v>
      </c>
    </row>
    <row r="38" spans="1:27" x14ac:dyDescent="0.2">
      <c r="A38" t="s">
        <v>13</v>
      </c>
      <c r="B38" t="s">
        <v>106</v>
      </c>
      <c r="C38">
        <v>15</v>
      </c>
      <c r="D38">
        <v>8</v>
      </c>
      <c r="E38" s="2">
        <v>3.1</v>
      </c>
      <c r="F38" s="3">
        <v>0.60483870967741937</v>
      </c>
      <c r="G38" s="2">
        <v>46.292585170340608</v>
      </c>
    </row>
    <row r="39" spans="1:27" x14ac:dyDescent="0.2">
      <c r="A39" t="s">
        <v>63</v>
      </c>
      <c r="B39" t="s">
        <v>106</v>
      </c>
      <c r="C39">
        <v>5</v>
      </c>
      <c r="D39">
        <v>3</v>
      </c>
      <c r="E39" s="2">
        <v>2.8</v>
      </c>
      <c r="F39" s="3">
        <v>0.59523809523809534</v>
      </c>
      <c r="G39" s="2">
        <v>16.317365269460996</v>
      </c>
    </row>
    <row r="40" spans="1:27" x14ac:dyDescent="0.2">
      <c r="A40" t="s">
        <v>2</v>
      </c>
      <c r="B40" t="s">
        <v>106</v>
      </c>
      <c r="C40">
        <v>19</v>
      </c>
      <c r="D40">
        <v>12</v>
      </c>
      <c r="E40" s="2">
        <v>2.7</v>
      </c>
      <c r="F40" s="3">
        <v>0.58641975308641969</v>
      </c>
      <c r="G40" s="2">
        <v>1.645338208409499</v>
      </c>
    </row>
    <row r="41" spans="1:27" x14ac:dyDescent="0.2">
      <c r="A41" t="s">
        <v>17</v>
      </c>
      <c r="B41" t="s">
        <v>106</v>
      </c>
      <c r="C41">
        <v>14</v>
      </c>
      <c r="D41">
        <v>10</v>
      </c>
      <c r="E41" s="2">
        <v>2.7</v>
      </c>
      <c r="F41" s="3">
        <v>0.51851851851851849</v>
      </c>
      <c r="G41" s="2">
        <v>15.403422982885068</v>
      </c>
    </row>
    <row r="42" spans="1:27" x14ac:dyDescent="0.2">
      <c r="A42" t="s">
        <v>16</v>
      </c>
      <c r="B42" t="s">
        <v>106</v>
      </c>
      <c r="C42">
        <v>12</v>
      </c>
      <c r="D42">
        <v>7</v>
      </c>
      <c r="E42" s="2">
        <v>3.5</v>
      </c>
      <c r="F42" s="3">
        <v>0.48979591836734693</v>
      </c>
      <c r="G42" s="2">
        <v>15.900131406044618</v>
      </c>
    </row>
    <row r="43" spans="1:27" x14ac:dyDescent="0.2">
      <c r="A43" t="s">
        <v>64</v>
      </c>
      <c r="B43" t="s">
        <v>106</v>
      </c>
      <c r="C43">
        <v>10</v>
      </c>
      <c r="D43">
        <v>9</v>
      </c>
      <c r="E43" s="2">
        <v>2.2999999999999998</v>
      </c>
      <c r="F43" s="3">
        <v>0.48309178743961356</v>
      </c>
      <c r="G43" s="2">
        <v>7.8034682080924895</v>
      </c>
    </row>
    <row r="44" spans="1:27" x14ac:dyDescent="0.2">
      <c r="A44" t="s">
        <v>10</v>
      </c>
      <c r="B44" t="s">
        <v>106</v>
      </c>
      <c r="C44">
        <v>21</v>
      </c>
      <c r="D44">
        <v>17</v>
      </c>
      <c r="E44" s="2">
        <v>2.6</v>
      </c>
      <c r="F44" s="3">
        <v>0.47511312217194568</v>
      </c>
      <c r="G44" s="2">
        <v>8.8697017268445766</v>
      </c>
    </row>
    <row r="45" spans="1:27" x14ac:dyDescent="0.2">
      <c r="A45" t="s">
        <v>12</v>
      </c>
      <c r="B45" t="s">
        <v>106</v>
      </c>
      <c r="C45">
        <v>16</v>
      </c>
      <c r="D45">
        <v>15</v>
      </c>
      <c r="E45" s="2">
        <v>3.2</v>
      </c>
      <c r="F45" s="3">
        <v>0.33333333333333331</v>
      </c>
      <c r="G45" s="2">
        <v>0</v>
      </c>
    </row>
    <row r="46" spans="1:27" ht="15" x14ac:dyDescent="0.25">
      <c r="A46" t="s">
        <v>9</v>
      </c>
      <c r="B46" t="s">
        <v>106</v>
      </c>
      <c r="C46">
        <v>24</v>
      </c>
      <c r="D46">
        <v>23</v>
      </c>
      <c r="E46" s="2">
        <v>3.4</v>
      </c>
      <c r="F46" s="3">
        <v>0.30690537084398978</v>
      </c>
      <c r="G46" s="2">
        <v>49.88558352402741</v>
      </c>
      <c r="I46" s="1" t="s">
        <v>21</v>
      </c>
      <c r="J46" s="4">
        <f>AVERAGE(G26:G36)</f>
        <v>11.851406819484618</v>
      </c>
      <c r="K46" s="5">
        <f>AVERAGE(G37:G47)</f>
        <v>18.338021092074886</v>
      </c>
      <c r="M46" s="1" t="s">
        <v>21</v>
      </c>
      <c r="N46" s="4">
        <f>AVERAGE(G50:G60)</f>
        <v>15.214192277077588</v>
      </c>
      <c r="O46" s="5">
        <f>AVERAGE(G61:G71)</f>
        <v>14.975235634481914</v>
      </c>
      <c r="Y46" s="1" t="s">
        <v>21</v>
      </c>
      <c r="Z46" s="4">
        <f>AVERAGE(AA2:AA12)</f>
        <v>20.03804703998512</v>
      </c>
      <c r="AA46" s="5">
        <f>AVERAGE(AA13:AA23)</f>
        <v>10.151380871574384</v>
      </c>
    </row>
    <row r="47" spans="1:27" ht="15" x14ac:dyDescent="0.25">
      <c r="A47" t="s">
        <v>5</v>
      </c>
      <c r="B47" t="s">
        <v>106</v>
      </c>
      <c r="C47">
        <v>11</v>
      </c>
      <c r="D47">
        <v>17</v>
      </c>
      <c r="E47" s="2">
        <v>3.6</v>
      </c>
      <c r="F47" s="3">
        <v>0.17973856209150327</v>
      </c>
      <c r="G47" s="2">
        <v>16.803278688524589</v>
      </c>
      <c r="I47" s="1" t="s">
        <v>22</v>
      </c>
      <c r="J47" s="4">
        <f>_xlfn.STDEV.S(G26:G36)</f>
        <v>11.28687186616536</v>
      </c>
      <c r="K47" s="5">
        <f>_xlfn.STDEV.S(G37:G47)</f>
        <v>16.226953612089616</v>
      </c>
      <c r="M47" s="1" t="s">
        <v>22</v>
      </c>
      <c r="N47" s="4">
        <f>_xlfn.STDEV.S(G50:G60)</f>
        <v>14.707797983133439</v>
      </c>
      <c r="O47" s="5">
        <f>_xlfn.STDEV.S(G61:G71)</f>
        <v>14.053421789153749</v>
      </c>
      <c r="Y47" s="1" t="s">
        <v>22</v>
      </c>
      <c r="Z47" s="4">
        <f>_xlfn.STDEV.S(AA2:AA12)</f>
        <v>12.071969587238152</v>
      </c>
      <c r="AA47" s="5">
        <f>_xlfn.STDEV.S(AA13:AA23)</f>
        <v>14.64092034588729</v>
      </c>
    </row>
    <row r="48" spans="1:27" x14ac:dyDescent="0.2">
      <c r="A48" s="10"/>
      <c r="B48" s="10"/>
      <c r="C48" s="10"/>
      <c r="D48" s="10"/>
      <c r="E48" s="11"/>
      <c r="F48" s="18"/>
      <c r="G48" s="11"/>
    </row>
    <row r="49" spans="1:26" ht="15" x14ac:dyDescent="0.25">
      <c r="A49" s="1" t="s">
        <v>0</v>
      </c>
      <c r="B49" s="1" t="s">
        <v>103</v>
      </c>
      <c r="C49" s="1" t="s">
        <v>115</v>
      </c>
      <c r="D49" s="1" t="s">
        <v>116</v>
      </c>
      <c r="E49" s="1" t="s">
        <v>114</v>
      </c>
      <c r="F49" s="1" t="s">
        <v>117</v>
      </c>
      <c r="G49" s="1" t="s">
        <v>105</v>
      </c>
      <c r="I49" s="1" t="s">
        <v>23</v>
      </c>
      <c r="M49" s="1" t="s">
        <v>23</v>
      </c>
      <c r="Y49" s="1" t="s">
        <v>23</v>
      </c>
    </row>
    <row r="50" spans="1:26" x14ac:dyDescent="0.2">
      <c r="A50" t="s">
        <v>14</v>
      </c>
      <c r="B50" s="2" t="s">
        <v>106</v>
      </c>
      <c r="C50">
        <v>32</v>
      </c>
      <c r="D50">
        <v>1</v>
      </c>
      <c r="E50">
        <v>2.1</v>
      </c>
      <c r="F50" s="3">
        <v>0.33549783549783552</v>
      </c>
      <c r="G50" s="2">
        <v>18.656716417910488</v>
      </c>
      <c r="I50" s="6" t="s">
        <v>24</v>
      </c>
      <c r="J50" s="14">
        <v>0.3906</v>
      </c>
      <c r="M50" s="6" t="s">
        <v>24</v>
      </c>
      <c r="N50" s="14">
        <v>1</v>
      </c>
      <c r="Y50" s="6" t="s">
        <v>24</v>
      </c>
      <c r="Z50" s="16">
        <v>3.4599999999999999E-2</v>
      </c>
    </row>
    <row r="51" spans="1:26" x14ac:dyDescent="0.2">
      <c r="A51" t="s">
        <v>19</v>
      </c>
      <c r="B51" s="2" t="s">
        <v>106</v>
      </c>
      <c r="C51">
        <v>31</v>
      </c>
      <c r="D51">
        <v>10</v>
      </c>
      <c r="E51">
        <v>2.6</v>
      </c>
      <c r="F51" s="3">
        <v>0.18356643356643357</v>
      </c>
      <c r="G51" s="2">
        <v>25.38787023977434</v>
      </c>
    </row>
    <row r="52" spans="1:26" x14ac:dyDescent="0.2">
      <c r="A52" t="s">
        <v>7</v>
      </c>
      <c r="B52" s="2" t="s">
        <v>106</v>
      </c>
      <c r="C52">
        <v>15</v>
      </c>
      <c r="D52">
        <v>6</v>
      </c>
      <c r="E52">
        <v>2.2000000000000002</v>
      </c>
      <c r="F52" s="3">
        <v>9.2975206611570244E-2</v>
      </c>
      <c r="G52" s="2">
        <v>26.615969581749017</v>
      </c>
    </row>
    <row r="53" spans="1:26" x14ac:dyDescent="0.2">
      <c r="A53" t="s">
        <v>3</v>
      </c>
      <c r="B53" s="2" t="s">
        <v>106</v>
      </c>
      <c r="C53">
        <v>11</v>
      </c>
      <c r="D53">
        <v>2</v>
      </c>
      <c r="E53">
        <v>2.2999999999999998</v>
      </c>
      <c r="F53" s="3">
        <v>8.8932806324110686E-2</v>
      </c>
      <c r="G53" s="2">
        <v>14.705882352941066</v>
      </c>
    </row>
    <row r="54" spans="1:26" x14ac:dyDescent="0.2">
      <c r="A54" t="s">
        <v>11</v>
      </c>
      <c r="B54" t="s">
        <v>106</v>
      </c>
      <c r="C54">
        <v>23</v>
      </c>
      <c r="D54">
        <v>14</v>
      </c>
      <c r="E54">
        <v>2.5</v>
      </c>
      <c r="F54" s="3">
        <v>8.1818181818181818E-2</v>
      </c>
      <c r="G54" s="2">
        <v>22.797356828193887</v>
      </c>
    </row>
    <row r="55" spans="1:26" x14ac:dyDescent="0.2">
      <c r="A55" t="s">
        <v>25</v>
      </c>
      <c r="B55" s="2" t="s">
        <v>106</v>
      </c>
      <c r="C55">
        <v>20</v>
      </c>
      <c r="D55">
        <v>13</v>
      </c>
      <c r="E55">
        <v>2.2999999999999998</v>
      </c>
      <c r="F55" s="3">
        <v>6.9169960474308304E-2</v>
      </c>
      <c r="G55" s="2">
        <v>0</v>
      </c>
    </row>
    <row r="56" spans="1:26" x14ac:dyDescent="0.2">
      <c r="A56" t="s">
        <v>2</v>
      </c>
      <c r="B56" t="s">
        <v>106</v>
      </c>
      <c r="C56">
        <v>19</v>
      </c>
      <c r="D56">
        <v>12</v>
      </c>
      <c r="E56">
        <v>2.7</v>
      </c>
      <c r="F56" s="3">
        <v>5.8922558922558918E-2</v>
      </c>
      <c r="G56" s="2">
        <v>1.645338208409499</v>
      </c>
    </row>
    <row r="57" spans="1:26" x14ac:dyDescent="0.2">
      <c r="A57" t="s">
        <v>13</v>
      </c>
      <c r="B57" t="s">
        <v>106</v>
      </c>
      <c r="C57">
        <v>15</v>
      </c>
      <c r="D57">
        <v>8</v>
      </c>
      <c r="E57">
        <v>3.1</v>
      </c>
      <c r="F57" s="3">
        <v>5.1319648093841638E-2</v>
      </c>
      <c r="G57" s="2">
        <v>46.292585170340608</v>
      </c>
    </row>
    <row r="58" spans="1:26" x14ac:dyDescent="0.2">
      <c r="A58" t="s">
        <v>27</v>
      </c>
      <c r="B58" s="2" t="s">
        <v>106</v>
      </c>
      <c r="C58">
        <v>14</v>
      </c>
      <c r="D58">
        <v>10</v>
      </c>
      <c r="E58">
        <v>1.9</v>
      </c>
      <c r="F58" s="3">
        <v>4.7846889952153117E-2</v>
      </c>
      <c r="G58" s="2">
        <v>0</v>
      </c>
    </row>
    <row r="59" spans="1:26" x14ac:dyDescent="0.2">
      <c r="A59" s="10" t="s">
        <v>1</v>
      </c>
      <c r="B59" s="11" t="s">
        <v>106</v>
      </c>
      <c r="C59" s="10">
        <v>15</v>
      </c>
      <c r="D59" s="10">
        <v>12</v>
      </c>
      <c r="E59" s="10">
        <v>1.5</v>
      </c>
      <c r="F59" s="18">
        <v>4.5454545454545449E-2</v>
      </c>
      <c r="G59" s="11">
        <v>11.254396248534599</v>
      </c>
    </row>
    <row r="60" spans="1:26" x14ac:dyDescent="0.2">
      <c r="A60" s="8" t="s">
        <v>26</v>
      </c>
      <c r="B60" s="9" t="s">
        <v>106</v>
      </c>
      <c r="C60" s="8">
        <v>5</v>
      </c>
      <c r="D60" s="8">
        <v>1</v>
      </c>
      <c r="E60" s="8">
        <v>2.1</v>
      </c>
      <c r="F60" s="17">
        <v>4.3290043290043288E-2</v>
      </c>
      <c r="G60" s="9">
        <v>0</v>
      </c>
    </row>
    <row r="61" spans="1:26" x14ac:dyDescent="0.2">
      <c r="A61" s="10" t="s">
        <v>18</v>
      </c>
      <c r="B61" s="11" t="s">
        <v>106</v>
      </c>
      <c r="C61" s="10">
        <v>7</v>
      </c>
      <c r="D61" s="10">
        <v>2</v>
      </c>
      <c r="E61" s="10">
        <v>2.8</v>
      </c>
      <c r="F61" s="3">
        <v>4.0584415584415584E-2</v>
      </c>
      <c r="G61" s="11">
        <v>6.7321178120617038</v>
      </c>
    </row>
    <row r="62" spans="1:26" x14ac:dyDescent="0.2">
      <c r="A62" t="s">
        <v>6</v>
      </c>
      <c r="B62" s="2" t="s">
        <v>106</v>
      </c>
      <c r="C62">
        <v>10</v>
      </c>
      <c r="D62">
        <v>6</v>
      </c>
      <c r="E62">
        <v>2.2999999999999998</v>
      </c>
      <c r="F62" s="3">
        <v>3.9525691699604744E-2</v>
      </c>
      <c r="G62" s="2">
        <v>27.012522361359594</v>
      </c>
    </row>
    <row r="63" spans="1:26" x14ac:dyDescent="0.2">
      <c r="A63" t="s">
        <v>10</v>
      </c>
      <c r="B63" t="s">
        <v>106</v>
      </c>
      <c r="C63">
        <v>21</v>
      </c>
      <c r="D63">
        <v>17</v>
      </c>
      <c r="E63">
        <v>2.6</v>
      </c>
      <c r="F63" s="3">
        <v>3.4965034965034968E-2</v>
      </c>
      <c r="G63" s="2">
        <v>8.8697017268445766</v>
      </c>
    </row>
    <row r="64" spans="1:26" x14ac:dyDescent="0.2">
      <c r="A64" t="s">
        <v>17</v>
      </c>
      <c r="B64" t="s">
        <v>106</v>
      </c>
      <c r="C64">
        <v>14</v>
      </c>
      <c r="D64">
        <v>10</v>
      </c>
      <c r="E64">
        <v>2.7</v>
      </c>
      <c r="F64" s="3">
        <v>3.3670033670033669E-2</v>
      </c>
      <c r="G64" s="2">
        <v>15.403422982885068</v>
      </c>
    </row>
    <row r="65" spans="1:26" x14ac:dyDescent="0.2">
      <c r="A65" s="10" t="s">
        <v>16</v>
      </c>
      <c r="B65" t="s">
        <v>106</v>
      </c>
      <c r="C65">
        <v>12</v>
      </c>
      <c r="D65">
        <v>7</v>
      </c>
      <c r="E65">
        <v>3.5</v>
      </c>
      <c r="F65" s="3">
        <v>3.2467532467532464E-2</v>
      </c>
      <c r="G65" s="2">
        <v>15.900131406044618</v>
      </c>
    </row>
    <row r="66" spans="1:26" x14ac:dyDescent="0.2">
      <c r="A66" t="s">
        <v>8</v>
      </c>
      <c r="B66" s="2" t="s">
        <v>106</v>
      </c>
      <c r="C66">
        <v>9</v>
      </c>
      <c r="D66">
        <v>6</v>
      </c>
      <c r="E66">
        <v>2.1</v>
      </c>
      <c r="F66" s="3">
        <v>3.2467532467532464E-2</v>
      </c>
      <c r="G66" s="2">
        <v>0</v>
      </c>
    </row>
    <row r="67" spans="1:26" x14ac:dyDescent="0.2">
      <c r="A67" t="s">
        <v>63</v>
      </c>
      <c r="B67" t="s">
        <v>106</v>
      </c>
      <c r="C67">
        <v>5</v>
      </c>
      <c r="D67">
        <v>3</v>
      </c>
      <c r="E67">
        <v>2.8</v>
      </c>
      <c r="F67" s="3">
        <v>1.6233766233766236E-2</v>
      </c>
      <c r="G67" s="2">
        <v>16.317365269460996</v>
      </c>
    </row>
    <row r="68" spans="1:26" x14ac:dyDescent="0.2">
      <c r="A68" t="s">
        <v>64</v>
      </c>
      <c r="B68" t="s">
        <v>106</v>
      </c>
      <c r="C68">
        <v>10</v>
      </c>
      <c r="D68">
        <v>9</v>
      </c>
      <c r="E68">
        <v>2.2999999999999998</v>
      </c>
      <c r="F68" s="3">
        <v>9.881422924901186E-3</v>
      </c>
      <c r="G68" s="2">
        <v>7.8034682080924895</v>
      </c>
    </row>
    <row r="69" spans="1:26" x14ac:dyDescent="0.2">
      <c r="A69" t="s">
        <v>12</v>
      </c>
      <c r="B69" t="s">
        <v>106</v>
      </c>
      <c r="C69">
        <v>16</v>
      </c>
      <c r="D69">
        <v>15</v>
      </c>
      <c r="E69">
        <v>3.2</v>
      </c>
      <c r="F69" s="3">
        <v>7.102272727272727E-3</v>
      </c>
      <c r="G69" s="2">
        <v>0</v>
      </c>
    </row>
    <row r="70" spans="1:26" x14ac:dyDescent="0.2">
      <c r="A70" t="s">
        <v>9</v>
      </c>
      <c r="B70" t="s">
        <v>106</v>
      </c>
      <c r="C70">
        <v>24</v>
      </c>
      <c r="D70">
        <v>23</v>
      </c>
      <c r="E70">
        <v>3.4</v>
      </c>
      <c r="F70" s="3">
        <v>6.6844919786096264E-3</v>
      </c>
      <c r="G70" s="2">
        <v>49.88558352402741</v>
      </c>
    </row>
    <row r="71" spans="1:26" x14ac:dyDescent="0.2">
      <c r="A71" t="s">
        <v>5</v>
      </c>
      <c r="B71" t="s">
        <v>106</v>
      </c>
      <c r="C71">
        <v>11</v>
      </c>
      <c r="D71">
        <v>17</v>
      </c>
      <c r="E71">
        <v>3.6</v>
      </c>
      <c r="F71" s="3">
        <v>-3.7878787878787873E-2</v>
      </c>
      <c r="G71" s="2">
        <v>16.803278688524589</v>
      </c>
    </row>
    <row r="72" spans="1:26" x14ac:dyDescent="0.2">
      <c r="A72" s="10"/>
      <c r="B72" s="11"/>
      <c r="C72" s="10"/>
      <c r="D72" s="10"/>
      <c r="E72" s="10"/>
      <c r="F72" s="18"/>
      <c r="G72" s="11"/>
    </row>
    <row r="73" spans="1:26" ht="15" x14ac:dyDescent="0.25">
      <c r="A73" s="10"/>
      <c r="B73" s="2"/>
      <c r="F73" s="3"/>
      <c r="G73" s="2"/>
      <c r="I73" s="1" t="s">
        <v>46</v>
      </c>
      <c r="M73" s="1" t="s">
        <v>46</v>
      </c>
      <c r="Y73" s="1" t="s">
        <v>46</v>
      </c>
    </row>
    <row r="74" spans="1:26" x14ac:dyDescent="0.2">
      <c r="B74" s="2"/>
      <c r="F74" s="3"/>
      <c r="G74" s="2"/>
      <c r="I74" t="s">
        <v>47</v>
      </c>
      <c r="J74" s="3">
        <v>2.5100000000000001E-2</v>
      </c>
      <c r="M74" t="s">
        <v>47</v>
      </c>
      <c r="N74" s="3">
        <v>0.1105</v>
      </c>
      <c r="Y74" t="s">
        <v>47</v>
      </c>
      <c r="Z74" s="3">
        <v>4.7000000000000002E-3</v>
      </c>
    </row>
    <row r="75" spans="1:26" x14ac:dyDescent="0.2">
      <c r="B75" s="2"/>
      <c r="F75" s="3"/>
      <c r="G75" s="2"/>
      <c r="I75" t="s">
        <v>24</v>
      </c>
      <c r="J75" s="14">
        <v>0.91180000000000005</v>
      </c>
      <c r="M75" t="s">
        <v>24</v>
      </c>
      <c r="N75" s="14">
        <v>0.62429999999999997</v>
      </c>
      <c r="Y75" t="s">
        <v>24</v>
      </c>
      <c r="Z75" s="14">
        <v>0.98350000000000004</v>
      </c>
    </row>
    <row r="76" spans="1:26" x14ac:dyDescent="0.2">
      <c r="B76" s="2"/>
      <c r="F76" s="3"/>
      <c r="G76" s="2"/>
    </row>
    <row r="77" spans="1:26" x14ac:dyDescent="0.2">
      <c r="B77" s="2"/>
      <c r="F77" s="3"/>
      <c r="G77" s="2"/>
    </row>
    <row r="78" spans="1:26" x14ac:dyDescent="0.2">
      <c r="B78" s="2"/>
      <c r="F78" s="3"/>
      <c r="G78" s="2"/>
    </row>
    <row r="79" spans="1:26" x14ac:dyDescent="0.2">
      <c r="B79" s="2"/>
      <c r="F79" s="3"/>
      <c r="G79" s="2"/>
    </row>
    <row r="80" spans="1:26" x14ac:dyDescent="0.2">
      <c r="B80" s="2"/>
      <c r="F80" s="3"/>
      <c r="G80" s="2"/>
    </row>
    <row r="81" spans="1:7" x14ac:dyDescent="0.2">
      <c r="F81" s="3"/>
      <c r="G81" s="2"/>
    </row>
    <row r="82" spans="1:7" x14ac:dyDescent="0.2">
      <c r="B82" s="2"/>
      <c r="F82" s="3"/>
      <c r="G82" s="2"/>
    </row>
    <row r="83" spans="1:7" x14ac:dyDescent="0.2">
      <c r="F83" s="3"/>
      <c r="G83" s="2"/>
    </row>
    <row r="84" spans="1:7" x14ac:dyDescent="0.2">
      <c r="A84" s="10"/>
      <c r="B84" s="11"/>
      <c r="C84" s="10"/>
      <c r="D84" s="10"/>
      <c r="E84" s="10"/>
      <c r="F84" s="18"/>
      <c r="G84" s="11"/>
    </row>
    <row r="85" spans="1:7" x14ac:dyDescent="0.2">
      <c r="A85" s="10"/>
      <c r="B85" s="10"/>
      <c r="C85" s="10"/>
      <c r="D85" s="10"/>
      <c r="E85" s="10"/>
      <c r="F85" s="3"/>
      <c r="G85" s="11"/>
    </row>
    <row r="86" spans="1:7" x14ac:dyDescent="0.2">
      <c r="F86" s="3"/>
      <c r="G86" s="2"/>
    </row>
    <row r="87" spans="1:7" x14ac:dyDescent="0.2">
      <c r="F87" s="3"/>
      <c r="G87" s="2"/>
    </row>
    <row r="88" spans="1:7" x14ac:dyDescent="0.2">
      <c r="B88" s="2"/>
      <c r="F88" s="3"/>
      <c r="G88" s="2"/>
    </row>
    <row r="89" spans="1:7" x14ac:dyDescent="0.2">
      <c r="B89" s="2"/>
      <c r="F89" s="3"/>
      <c r="G89" s="2"/>
    </row>
    <row r="90" spans="1:7" x14ac:dyDescent="0.2">
      <c r="F90" s="3"/>
      <c r="G90" s="2"/>
    </row>
    <row r="91" spans="1:7" x14ac:dyDescent="0.2">
      <c r="F91" s="3"/>
      <c r="G91" s="2"/>
    </row>
    <row r="92" spans="1:7" x14ac:dyDescent="0.2">
      <c r="F92" s="3"/>
      <c r="G92" s="2"/>
    </row>
    <row r="93" spans="1:7" x14ac:dyDescent="0.2">
      <c r="F93" s="3"/>
      <c r="G93" s="2"/>
    </row>
    <row r="94" spans="1:7" x14ac:dyDescent="0.2">
      <c r="A94" s="10"/>
      <c r="F94" s="3"/>
      <c r="G94" s="2"/>
    </row>
  </sheetData>
  <sortState ref="A50:G71">
    <sortCondition descending="1" ref="F50:F71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="75" zoomScaleNormal="7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:P75"/>
    </sheetView>
  </sheetViews>
  <sheetFormatPr defaultRowHeight="14.25" x14ac:dyDescent="0.2"/>
  <cols>
    <col min="2" max="2" width="45" bestFit="1" customWidth="1"/>
    <col min="3" max="3" width="18.5" customWidth="1"/>
    <col min="4" max="4" width="26.125" bestFit="1" customWidth="1"/>
    <col min="5" max="5" width="21.75" customWidth="1"/>
    <col min="6" max="6" width="18.5" bestFit="1" customWidth="1"/>
    <col min="7" max="7" width="26.125" bestFit="1" customWidth="1"/>
    <col min="8" max="8" width="21.875" bestFit="1" customWidth="1"/>
    <col min="9" max="9" width="22.75" customWidth="1"/>
    <col min="10" max="10" width="18.25" customWidth="1"/>
    <col min="11" max="11" width="26" bestFit="1" customWidth="1"/>
    <col min="12" max="12" width="21.625" bestFit="1" customWidth="1"/>
    <col min="13" max="13" width="18.25" customWidth="1"/>
    <col min="14" max="14" width="26" bestFit="1" customWidth="1"/>
    <col min="15" max="15" width="21.875" bestFit="1" customWidth="1"/>
    <col min="16" max="16" width="22.625" bestFit="1" customWidth="1"/>
  </cols>
  <sheetData>
    <row r="1" spans="1:16" ht="17.25" x14ac:dyDescent="0.25">
      <c r="A1" s="1" t="s">
        <v>0</v>
      </c>
      <c r="B1" s="1" t="s">
        <v>20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44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45</v>
      </c>
    </row>
    <row r="2" spans="1:16" x14ac:dyDescent="0.2">
      <c r="A2" t="s">
        <v>3</v>
      </c>
      <c r="B2" s="2">
        <v>-90</v>
      </c>
      <c r="C2" s="2">
        <v>42.1657295105122</v>
      </c>
      <c r="D2" s="2">
        <v>11.5235534065996</v>
      </c>
      <c r="E2" s="2">
        <f>D2/C2*100</f>
        <v>27.32919254658383</v>
      </c>
      <c r="F2" s="2">
        <v>39.546740099921401</v>
      </c>
      <c r="G2" s="2">
        <v>10.083109230774699</v>
      </c>
      <c r="H2" s="2">
        <f>G2/F2*100</f>
        <v>25.49668874172195</v>
      </c>
      <c r="I2" s="2">
        <f>AVERAGE(E2,H2)</f>
        <v>26.41294064415289</v>
      </c>
      <c r="J2" s="2">
        <v>58.796312267763902</v>
      </c>
      <c r="K2" s="2">
        <v>22.654258401610601</v>
      </c>
      <c r="L2" s="2">
        <f>K2/J2*100</f>
        <v>38.530066815144785</v>
      </c>
      <c r="M2" s="2">
        <v>31.689771868148899</v>
      </c>
      <c r="N2" s="2">
        <v>0</v>
      </c>
      <c r="O2" s="2">
        <f>N2/M2*100</f>
        <v>0</v>
      </c>
      <c r="P2" s="2">
        <f>AVERAGE(L2,O2)</f>
        <v>19.265033407572393</v>
      </c>
    </row>
    <row r="3" spans="1:16" x14ac:dyDescent="0.2">
      <c r="A3" t="s">
        <v>18</v>
      </c>
      <c r="B3" s="2">
        <v>-84</v>
      </c>
      <c r="C3" s="2">
        <v>27.630338281733199</v>
      </c>
      <c r="D3" s="2">
        <v>15.452037522485799</v>
      </c>
      <c r="E3" s="2">
        <f>D3/C3*100</f>
        <v>55.924170616113514</v>
      </c>
      <c r="F3" s="2">
        <v>45.439466273750703</v>
      </c>
      <c r="G3" s="2">
        <v>0</v>
      </c>
      <c r="H3" s="2">
        <f>G3/F3*100</f>
        <v>0</v>
      </c>
      <c r="I3" s="2">
        <f>AVERAGE(E3,H3)</f>
        <v>27.962085308056757</v>
      </c>
      <c r="J3" s="2">
        <v>34.832559160857897</v>
      </c>
      <c r="K3" s="2">
        <v>10.083109230774699</v>
      </c>
      <c r="L3" s="2">
        <f>K3/J3*100</f>
        <v>28.947368421052762</v>
      </c>
      <c r="M3" s="2">
        <v>47.927506213812002</v>
      </c>
      <c r="N3" s="2">
        <v>5.7617767032998</v>
      </c>
      <c r="O3" s="2">
        <f>N3/M3*100</f>
        <v>12.02185792349726</v>
      </c>
      <c r="P3" s="2">
        <f>AVERAGE(L3,O3)</f>
        <v>20.484613172275012</v>
      </c>
    </row>
    <row r="4" spans="1:16" x14ac:dyDescent="0.2">
      <c r="A4" t="s">
        <v>14</v>
      </c>
      <c r="B4" s="2">
        <v>-76.31578947368422</v>
      </c>
      <c r="C4" s="2">
        <v>36.403952807212399</v>
      </c>
      <c r="D4" s="2">
        <v>6.5474735264770496</v>
      </c>
      <c r="E4" s="2">
        <f>D4/C4*100</f>
        <v>17.985611510791365</v>
      </c>
      <c r="F4" s="2">
        <v>47.927506213812002</v>
      </c>
      <c r="G4" s="2">
        <v>8.9045639960087897</v>
      </c>
      <c r="H4" s="2">
        <f>G4/F4*100</f>
        <v>18.5792349726776</v>
      </c>
      <c r="I4" s="2">
        <f>AVERAGE(E4,H4)</f>
        <v>18.282423241734485</v>
      </c>
      <c r="J4" s="2">
        <v>41.641931628393998</v>
      </c>
      <c r="K4" s="2">
        <v>0.78569682317724598</v>
      </c>
      <c r="L4" s="2">
        <f>K4/J4*100</f>
        <v>1.8867924528301903</v>
      </c>
      <c r="M4" s="2">
        <v>57.355868091938902</v>
      </c>
      <c r="N4" s="2">
        <v>9.1664629370678696</v>
      </c>
      <c r="O4" s="2">
        <f>N4/M4*100</f>
        <v>15.981735159817367</v>
      </c>
      <c r="P4" s="2">
        <f>AVERAGE(L4,O4)</f>
        <v>8.9342638063237789</v>
      </c>
    </row>
    <row r="5" spans="1:16" x14ac:dyDescent="0.2">
      <c r="A5" t="s">
        <v>26</v>
      </c>
      <c r="B5" s="2">
        <v>-63.333333333333329</v>
      </c>
      <c r="C5" s="2">
        <v>40.463386393628198</v>
      </c>
      <c r="D5" s="2">
        <v>0</v>
      </c>
      <c r="E5" s="2">
        <f>D5/C5*100</f>
        <v>0</v>
      </c>
      <c r="F5" s="2">
        <v>46.487062037987101</v>
      </c>
      <c r="G5" s="2">
        <v>0</v>
      </c>
      <c r="H5" s="2">
        <f>G5/F5*100</f>
        <v>0</v>
      </c>
      <c r="I5" s="2">
        <f>AVERAGE(E5,H5)</f>
        <v>0</v>
      </c>
      <c r="J5" s="2">
        <v>34.308761278739702</v>
      </c>
      <c r="K5" s="2">
        <v>0</v>
      </c>
      <c r="L5" s="2">
        <f>K5/J5*100</f>
        <v>0</v>
      </c>
      <c r="M5" s="2">
        <v>37.058700159860102</v>
      </c>
      <c r="N5" s="2">
        <v>0</v>
      </c>
      <c r="O5" s="2">
        <f>N5/M5*100</f>
        <v>0</v>
      </c>
      <c r="P5" s="2">
        <f>AVERAGE(L5,O5)</f>
        <v>0</v>
      </c>
    </row>
    <row r="6" spans="1:16" x14ac:dyDescent="0.2">
      <c r="A6" t="s">
        <v>19</v>
      </c>
      <c r="B6" s="2">
        <v>-61.728395061728392</v>
      </c>
      <c r="C6" s="2">
        <v>48.320354625400597</v>
      </c>
      <c r="D6" s="2">
        <v>10.8688060539519</v>
      </c>
      <c r="E6" s="2">
        <f>D6/C6*100</f>
        <v>22.49322493224933</v>
      </c>
      <c r="F6" s="2">
        <v>44.9156683916326</v>
      </c>
      <c r="G6" s="2">
        <v>10.345008171833699</v>
      </c>
      <c r="H6" s="2">
        <f>G6/F6*100</f>
        <v>23.032069970845374</v>
      </c>
      <c r="I6" s="2">
        <f>AVERAGE(E6,H6)</f>
        <v>22.762647451547352</v>
      </c>
      <c r="J6" s="2">
        <v>46.356112567457501</v>
      </c>
      <c r="K6" s="2">
        <v>14.9282396403677</v>
      </c>
      <c r="L6" s="2">
        <f>K6/J6*100</f>
        <v>32.203389830508542</v>
      </c>
      <c r="M6" s="2">
        <v>47.927506213812002</v>
      </c>
      <c r="N6" s="2">
        <v>10.8688060539519</v>
      </c>
      <c r="O6" s="2">
        <f>N6/M6*100</f>
        <v>22.677595628415297</v>
      </c>
      <c r="P6" s="2">
        <f>AVERAGE(L6,O6)</f>
        <v>27.440492729461919</v>
      </c>
    </row>
    <row r="7" spans="1:16" x14ac:dyDescent="0.2">
      <c r="A7" t="s">
        <v>16</v>
      </c>
      <c r="B7" s="2">
        <v>-54.166666666666664</v>
      </c>
      <c r="C7" s="2">
        <v>58.010615444586698</v>
      </c>
      <c r="D7" s="2">
        <v>5.63082723277026</v>
      </c>
      <c r="E7" s="2">
        <f>D7/C7*100</f>
        <v>9.7065462753950236</v>
      </c>
      <c r="F7" s="2">
        <v>52.379788211816397</v>
      </c>
      <c r="G7" s="2">
        <v>0.52379788211816403</v>
      </c>
      <c r="H7" s="2">
        <f>G7/F7*100</f>
        <v>1.0000000000000002</v>
      </c>
      <c r="I7" s="2">
        <f>AVERAGE(E7,H7)</f>
        <v>5.3532731376975118</v>
      </c>
      <c r="J7" s="2">
        <v>65.474735264770501</v>
      </c>
      <c r="K7" s="2">
        <v>16.106784875133499</v>
      </c>
      <c r="L7" s="2">
        <f>K7/J7*100</f>
        <v>24.599999999999934</v>
      </c>
      <c r="M7" s="2">
        <v>47.272758861164299</v>
      </c>
      <c r="N7" s="2">
        <v>14.0115933466609</v>
      </c>
      <c r="O7" s="2">
        <f>N7/M7*100</f>
        <v>29.639889196675927</v>
      </c>
      <c r="P7" s="2">
        <f>AVERAGE(L7,O7)</f>
        <v>27.119944598337931</v>
      </c>
    </row>
    <row r="8" spans="1:16" x14ac:dyDescent="0.2">
      <c r="A8" t="s">
        <v>25</v>
      </c>
      <c r="B8" s="2">
        <v>-51.219512195121951</v>
      </c>
      <c r="C8" s="2">
        <v>33.9159128671511</v>
      </c>
      <c r="D8" s="2">
        <v>0</v>
      </c>
      <c r="E8" s="2">
        <f>D8/C8*100</f>
        <v>0</v>
      </c>
      <c r="F8" s="2">
        <v>23.309005754258301</v>
      </c>
      <c r="G8" s="2">
        <v>0</v>
      </c>
      <c r="H8" s="2">
        <f>G8/F8*100</f>
        <v>0</v>
      </c>
      <c r="I8" s="2">
        <f>AVERAGE(E8,H8)</f>
        <v>0</v>
      </c>
      <c r="J8" s="2">
        <v>27.630338281733199</v>
      </c>
      <c r="K8" s="2">
        <v>0</v>
      </c>
      <c r="L8" s="2">
        <f>K8/J8*100</f>
        <v>0</v>
      </c>
      <c r="M8" s="2">
        <v>29.070782457558099</v>
      </c>
      <c r="N8" s="2">
        <v>0</v>
      </c>
      <c r="O8" s="2">
        <f>N8/M8*100</f>
        <v>0</v>
      </c>
      <c r="P8" s="2">
        <f>AVERAGE(L8,O8)</f>
        <v>0</v>
      </c>
    </row>
    <row r="9" spans="1:16" x14ac:dyDescent="0.2">
      <c r="A9" t="s">
        <v>6</v>
      </c>
      <c r="B9" s="2">
        <v>-46.875</v>
      </c>
      <c r="C9" s="2">
        <v>39.4157906293918</v>
      </c>
      <c r="D9" s="2">
        <v>7.4641198201838401</v>
      </c>
      <c r="E9" s="2">
        <f>D9/C9*100</f>
        <v>18.936877076411989</v>
      </c>
      <c r="F9" s="2">
        <v>31.558822397619402</v>
      </c>
      <c r="G9" s="2">
        <v>15.059189110897201</v>
      </c>
      <c r="H9" s="2">
        <f>G9/F9*100</f>
        <v>47.717842323651375</v>
      </c>
      <c r="I9" s="2">
        <f>AVERAGE(E9,H9)</f>
        <v>33.327359700031678</v>
      </c>
      <c r="J9" s="2">
        <v>37.582498041978297</v>
      </c>
      <c r="K9" s="2">
        <v>5.63082723277026</v>
      </c>
      <c r="L9" s="2">
        <f>K9/J9*100</f>
        <v>14.982578397212523</v>
      </c>
      <c r="M9" s="2">
        <v>41.641931628393998</v>
      </c>
      <c r="N9" s="2">
        <v>3.1427872927089799</v>
      </c>
      <c r="O9" s="2">
        <f>N9/M9*100</f>
        <v>7.5471698113207513</v>
      </c>
      <c r="P9" s="2">
        <f>AVERAGE(L9,O9)</f>
        <v>11.264874104266637</v>
      </c>
    </row>
    <row r="10" spans="1:16" x14ac:dyDescent="0.2">
      <c r="A10" t="s">
        <v>8</v>
      </c>
      <c r="B10" s="2">
        <v>-44.117647058823529</v>
      </c>
      <c r="C10" s="2">
        <v>36.011104395623803</v>
      </c>
      <c r="D10" s="2">
        <v>7.5950692907133801</v>
      </c>
      <c r="E10" s="2">
        <f>D10/C10*100</f>
        <v>21.090909090909079</v>
      </c>
      <c r="F10" s="2">
        <v>45.701365214809798</v>
      </c>
      <c r="G10" s="2">
        <v>0</v>
      </c>
      <c r="H10" s="2">
        <f>G10/F10*100</f>
        <v>0</v>
      </c>
      <c r="I10" s="2">
        <f>AVERAGE(E10,H10)</f>
        <v>10.54545454545454</v>
      </c>
      <c r="J10" s="2">
        <v>48.713203036989299</v>
      </c>
      <c r="K10" s="2">
        <v>13.094947052954099</v>
      </c>
      <c r="L10" s="2">
        <f>K10/J10*100</f>
        <v>26.881720430107496</v>
      </c>
      <c r="M10" s="2">
        <v>43.4752242158076</v>
      </c>
      <c r="N10" s="2">
        <v>0</v>
      </c>
      <c r="O10" s="2">
        <f>N10/M10*100</f>
        <v>0</v>
      </c>
      <c r="P10" s="2">
        <f>AVERAGE(L10,O10)</f>
        <v>13.440860215053748</v>
      </c>
    </row>
    <row r="11" spans="1:16" x14ac:dyDescent="0.2">
      <c r="A11" t="s">
        <v>15</v>
      </c>
      <c r="B11" s="2">
        <v>-41.304347826086953</v>
      </c>
      <c r="C11" s="2">
        <v>42.427628451571302</v>
      </c>
      <c r="D11" s="2">
        <v>12.3092502297769</v>
      </c>
      <c r="E11" s="2">
        <f>D11/C11*100</f>
        <v>29.012345679012441</v>
      </c>
      <c r="F11" s="7"/>
      <c r="G11" s="7"/>
      <c r="H11" s="7" t="s">
        <v>31</v>
      </c>
      <c r="I11" s="2">
        <f>AVERAGE(E11,H11)</f>
        <v>29.012345679012441</v>
      </c>
      <c r="J11" s="2">
        <v>43.082375804218998</v>
      </c>
      <c r="K11" s="2">
        <v>10.8688060539519</v>
      </c>
      <c r="L11" s="2">
        <f>K11/J11*100</f>
        <v>25.227963525835857</v>
      </c>
      <c r="M11" s="7"/>
      <c r="N11" s="7"/>
      <c r="O11" s="7" t="s">
        <v>31</v>
      </c>
      <c r="P11" s="2">
        <f>AVERAGE(L11,O11)</f>
        <v>25.227963525835857</v>
      </c>
    </row>
    <row r="12" spans="1:16" x14ac:dyDescent="0.2">
      <c r="A12" s="8" t="s">
        <v>2</v>
      </c>
      <c r="B12" s="9">
        <v>-35</v>
      </c>
      <c r="C12" s="9">
        <v>56.832070209820799</v>
      </c>
      <c r="D12" s="9">
        <v>0</v>
      </c>
      <c r="E12" s="9">
        <f>D12/C12*100</f>
        <v>0</v>
      </c>
      <c r="F12" s="9">
        <v>78.962530729313201</v>
      </c>
      <c r="G12" s="9">
        <v>0</v>
      </c>
      <c r="H12" s="9">
        <f>G12/F12*100</f>
        <v>0</v>
      </c>
      <c r="I12" s="9">
        <f>AVERAGE(E12,H12)</f>
        <v>0</v>
      </c>
      <c r="J12" s="9">
        <v>60.498655384647897</v>
      </c>
      <c r="K12" s="9">
        <v>5.49987776224072</v>
      </c>
      <c r="L12" s="9">
        <f>K12/J12*100</f>
        <v>9.0909090909090935</v>
      </c>
      <c r="M12" s="9">
        <v>64.296190030004595</v>
      </c>
      <c r="N12" s="9">
        <v>2.3570904695317401</v>
      </c>
      <c r="O12" s="9">
        <f>N12/M12*100</f>
        <v>3.6659877800407386</v>
      </c>
      <c r="P12" s="9">
        <f>AVERAGE(L12,O12)</f>
        <v>6.3784484354749162</v>
      </c>
    </row>
    <row r="13" spans="1:16" x14ac:dyDescent="0.2">
      <c r="A13" t="s">
        <v>13</v>
      </c>
      <c r="B13" s="2">
        <v>-34.375</v>
      </c>
      <c r="C13" s="2">
        <v>57.617767032998003</v>
      </c>
      <c r="D13" s="2">
        <v>0</v>
      </c>
      <c r="E13" s="2">
        <f>D13/C13*100</f>
        <v>0</v>
      </c>
      <c r="F13" s="2">
        <v>35.487306513505601</v>
      </c>
      <c r="G13" s="2">
        <v>19.118622697313</v>
      </c>
      <c r="H13" s="2">
        <f>G13/F13*100</f>
        <v>53.874538745387511</v>
      </c>
      <c r="I13" s="2">
        <f>AVERAGE(E13,H13)</f>
        <v>26.937269372693756</v>
      </c>
      <c r="J13" s="2">
        <v>48.189405154871103</v>
      </c>
      <c r="K13" s="2">
        <v>0</v>
      </c>
      <c r="L13" s="2">
        <f>K13/J13*100</f>
        <v>0</v>
      </c>
      <c r="M13" s="2">
        <v>29.8564792807353</v>
      </c>
      <c r="N13" s="2">
        <v>10.737856583422399</v>
      </c>
      <c r="O13" s="2">
        <f>N13/M13*100</f>
        <v>35.964912280701938</v>
      </c>
      <c r="P13" s="2">
        <f>AVERAGE(L13,O13)</f>
        <v>17.982456140350969</v>
      </c>
    </row>
    <row r="14" spans="1:16" x14ac:dyDescent="0.2">
      <c r="A14" t="s">
        <v>7</v>
      </c>
      <c r="B14" s="2">
        <v>-33.333333333333329</v>
      </c>
      <c r="C14" s="2">
        <v>33.130216043973903</v>
      </c>
      <c r="D14" s="2">
        <v>13.4877954645427</v>
      </c>
      <c r="E14" s="2">
        <f>D14/C14*100</f>
        <v>40.711462450592776</v>
      </c>
      <c r="F14" s="2">
        <v>34.832559160857897</v>
      </c>
      <c r="G14" s="2">
        <v>9.5593113486564896</v>
      </c>
      <c r="H14" s="2">
        <f>G14/F14*100</f>
        <v>27.443609022556387</v>
      </c>
      <c r="I14" s="2">
        <f>AVERAGE(E14,H14)</f>
        <v>34.077535736574582</v>
      </c>
      <c r="J14" s="2">
        <v>35.3563570429761</v>
      </c>
      <c r="K14" s="2">
        <v>4.5832314685339401</v>
      </c>
      <c r="L14" s="2">
        <f>K14/J14*100</f>
        <v>12.962962962962967</v>
      </c>
      <c r="M14" s="2">
        <v>34.0468623376807</v>
      </c>
      <c r="N14" s="2">
        <v>7.987917702302</v>
      </c>
      <c r="O14" s="2">
        <f>N14/M14*100</f>
        <v>23.461538461538431</v>
      </c>
      <c r="P14" s="2">
        <f>AVERAGE(L14,O14)</f>
        <v>18.2122507122507</v>
      </c>
    </row>
    <row r="15" spans="1:16" x14ac:dyDescent="0.2">
      <c r="A15" t="s">
        <v>1</v>
      </c>
      <c r="B15" s="2">
        <v>-31.818181818181817</v>
      </c>
      <c r="C15" s="2">
        <v>85.379054785260706</v>
      </c>
      <c r="D15" s="2">
        <v>24.094702577435498</v>
      </c>
      <c r="E15" s="2">
        <f>D15/C15*100</f>
        <v>28.220858895705476</v>
      </c>
      <c r="F15" s="2">
        <v>55.129727092936797</v>
      </c>
      <c r="G15" s="2">
        <v>11.2616544655405</v>
      </c>
      <c r="H15" s="2">
        <f>G15/F15*100</f>
        <v>20.427553444180464</v>
      </c>
      <c r="I15" s="2">
        <f>AVERAGE(E15,H15)</f>
        <v>24.324206169942968</v>
      </c>
      <c r="J15" s="2">
        <v>78.962530729313201</v>
      </c>
      <c r="K15" s="2">
        <v>15.844885934074499</v>
      </c>
      <c r="L15" s="2">
        <f>K15/J15*100</f>
        <v>20.066334991708178</v>
      </c>
      <c r="M15" s="2">
        <v>56.570171268761698</v>
      </c>
      <c r="N15" s="2">
        <v>0.52379788211816403</v>
      </c>
      <c r="O15" s="2">
        <f>N15/M15*100</f>
        <v>0.92592592592592626</v>
      </c>
      <c r="P15" s="2">
        <f>AVERAGE(L15,O15)</f>
        <v>10.496130458817053</v>
      </c>
    </row>
    <row r="16" spans="1:16" x14ac:dyDescent="0.2">
      <c r="A16" t="s">
        <v>4</v>
      </c>
      <c r="B16" s="2">
        <v>-30</v>
      </c>
      <c r="C16" s="2">
        <v>34.439710749269302</v>
      </c>
      <c r="D16" s="2">
        <v>17.809127992017601</v>
      </c>
      <c r="E16" s="2">
        <f>D16/C16*100</f>
        <v>51.711026615969622</v>
      </c>
      <c r="F16" s="7"/>
      <c r="G16" s="7"/>
      <c r="H16" s="7" t="s">
        <v>31</v>
      </c>
      <c r="I16" s="2">
        <f>AVERAGE(E16,H16)</f>
        <v>51.711026615969622</v>
      </c>
      <c r="J16" s="2">
        <v>43.082375804218998</v>
      </c>
      <c r="K16" s="2">
        <v>12.9639975824246</v>
      </c>
      <c r="L16" s="2">
        <f>K16/J16*100</f>
        <v>30.091185410334436</v>
      </c>
      <c r="M16" s="7"/>
      <c r="N16" s="7"/>
      <c r="O16" s="7" t="s">
        <v>31</v>
      </c>
      <c r="P16" s="2">
        <f>AVERAGE(L16,O16)</f>
        <v>30.091185410334436</v>
      </c>
    </row>
    <row r="17" spans="1:16" x14ac:dyDescent="0.2">
      <c r="A17" t="s">
        <v>17</v>
      </c>
      <c r="B17" s="2">
        <v>-28.07017543859649</v>
      </c>
      <c r="C17" s="2">
        <v>36.796801218801001</v>
      </c>
      <c r="D17" s="2">
        <v>5.63082723277026</v>
      </c>
      <c r="E17" s="2">
        <f>D17/C17*100</f>
        <v>15.302491103202847</v>
      </c>
      <c r="F17" s="2">
        <v>25.0113488711423</v>
      </c>
      <c r="G17" s="2">
        <v>4.7141809390634801</v>
      </c>
      <c r="H17" s="2">
        <f>G17/F17*100</f>
        <v>18.848167539267056</v>
      </c>
      <c r="I17" s="2">
        <f>AVERAGE(E17,H17)</f>
        <v>17.075329321234953</v>
      </c>
      <c r="J17" s="2">
        <v>26.713691988026401</v>
      </c>
      <c r="K17" s="2">
        <v>13.2258965234836</v>
      </c>
      <c r="L17" s="2">
        <f>K17/J17*100</f>
        <v>49.509803921568405</v>
      </c>
      <c r="M17" s="2">
        <v>28.5469845754399</v>
      </c>
      <c r="N17" s="2">
        <v>2.48803994006128</v>
      </c>
      <c r="O17" s="2">
        <f>N17/M17*100</f>
        <v>8.7155963302752451</v>
      </c>
      <c r="P17" s="2">
        <f>AVERAGE(L17,O17)</f>
        <v>29.112700125921826</v>
      </c>
    </row>
    <row r="18" spans="1:16" x14ac:dyDescent="0.2">
      <c r="A18" t="s">
        <v>11</v>
      </c>
      <c r="B18" s="2">
        <v>-27.27272727272727</v>
      </c>
      <c r="C18" s="2">
        <v>58.2725143856457</v>
      </c>
      <c r="D18" s="2">
        <v>11.5235534065996</v>
      </c>
      <c r="E18" s="2">
        <f>D18/C18*100</f>
        <v>19.775280898876407</v>
      </c>
      <c r="F18" s="2">
        <v>65.736634205829603</v>
      </c>
      <c r="G18" s="2">
        <v>18.3329258741357</v>
      </c>
      <c r="H18" s="2">
        <f>G18/F18*100</f>
        <v>27.888446215139375</v>
      </c>
      <c r="I18" s="2">
        <f>AVERAGE(E18,H18)</f>
        <v>23.831863557007892</v>
      </c>
      <c r="J18" s="2">
        <v>47.665607272752901</v>
      </c>
      <c r="K18" s="2">
        <v>4.4522819980043904</v>
      </c>
      <c r="L18" s="2">
        <f>K18/J18*100</f>
        <v>9.3406593406593377</v>
      </c>
      <c r="M18" s="2">
        <v>53.165485034993601</v>
      </c>
      <c r="N18" s="2">
        <v>7.2022208791247602</v>
      </c>
      <c r="O18" s="2">
        <f>N18/M18*100</f>
        <v>13.546798029556673</v>
      </c>
      <c r="P18" s="2">
        <f>AVERAGE(L18,O18)</f>
        <v>11.443728685108006</v>
      </c>
    </row>
    <row r="19" spans="1:16" x14ac:dyDescent="0.2">
      <c r="A19" t="s">
        <v>10</v>
      </c>
      <c r="B19" s="2">
        <v>-22.413793103448278</v>
      </c>
      <c r="C19" s="2">
        <v>89.438488371676499</v>
      </c>
      <c r="D19" s="2">
        <v>12.833048111895</v>
      </c>
      <c r="E19" s="2">
        <f>D19/C19*100</f>
        <v>14.348462664714475</v>
      </c>
      <c r="F19" s="2">
        <v>84.462408491553902</v>
      </c>
      <c r="G19" s="2">
        <v>4.5832314685339401</v>
      </c>
      <c r="H19" s="2">
        <f>G19/F19*100</f>
        <v>5.4263565891472956</v>
      </c>
      <c r="I19" s="2">
        <f>AVERAGE(E19,H19)</f>
        <v>9.8874096269308858</v>
      </c>
      <c r="J19" s="2">
        <v>86.9504484316152</v>
      </c>
      <c r="K19" s="2">
        <v>15.5829869930154</v>
      </c>
      <c r="L19" s="2">
        <f>K19/J19*100</f>
        <v>17.92168674698798</v>
      </c>
      <c r="M19" s="2">
        <v>82.367216963081304</v>
      </c>
      <c r="N19" s="2">
        <v>8.5117155844201609</v>
      </c>
      <c r="O19" s="2">
        <f>N19/M19*100</f>
        <v>10.333863275039738</v>
      </c>
      <c r="P19" s="2">
        <f>AVERAGE(L19,O19)</f>
        <v>14.12777501101386</v>
      </c>
    </row>
    <row r="20" spans="1:16" x14ac:dyDescent="0.2">
      <c r="A20" t="s">
        <v>27</v>
      </c>
      <c r="B20" s="2">
        <v>-21.153846153846153</v>
      </c>
      <c r="C20" s="2">
        <v>50.677445094932402</v>
      </c>
      <c r="D20" s="2">
        <v>0</v>
      </c>
      <c r="E20" s="2">
        <f>D20/C20*100</f>
        <v>0</v>
      </c>
      <c r="F20" s="2">
        <v>39.677689570450902</v>
      </c>
      <c r="G20" s="2">
        <v>0</v>
      </c>
      <c r="H20" s="2">
        <f>G20/F20*100</f>
        <v>0</v>
      </c>
      <c r="I20" s="2">
        <f>AVERAGE(E20,H20)</f>
        <v>0</v>
      </c>
      <c r="J20" s="2">
        <v>65.081886853181899</v>
      </c>
      <c r="K20" s="2">
        <v>0</v>
      </c>
      <c r="L20" s="2">
        <f>K20/J20*100</f>
        <v>0</v>
      </c>
      <c r="M20" s="2">
        <v>45.177567332691602</v>
      </c>
      <c r="N20" s="2">
        <v>0</v>
      </c>
      <c r="O20" s="2">
        <f>N20/M20*100</f>
        <v>0</v>
      </c>
      <c r="P20" s="2">
        <f>AVERAGE(L20,O20)</f>
        <v>0</v>
      </c>
    </row>
    <row r="21" spans="1:16" x14ac:dyDescent="0.2">
      <c r="A21" s="10" t="s">
        <v>9</v>
      </c>
      <c r="B21" s="11">
        <v>-8.6206896551724146</v>
      </c>
      <c r="C21" s="11">
        <v>28.154136163851302</v>
      </c>
      <c r="D21" s="11">
        <v>0</v>
      </c>
      <c r="E21" s="11">
        <f>D21/C21*100</f>
        <v>0</v>
      </c>
      <c r="F21" s="11">
        <v>27.8922372227922</v>
      </c>
      <c r="G21" s="11">
        <v>15.713936463544901</v>
      </c>
      <c r="H21" s="11">
        <f>G21/F21*100</f>
        <v>56.338028169014073</v>
      </c>
      <c r="I21" s="11">
        <f>AVERAGE(E21,H21)</f>
        <v>28.169014084507037</v>
      </c>
      <c r="J21" s="11">
        <v>33.9159128671511</v>
      </c>
      <c r="K21" s="11">
        <v>6.9403219380656704</v>
      </c>
      <c r="L21" s="11">
        <f>K21/J21*100</f>
        <v>20.463320463320468</v>
      </c>
      <c r="M21" s="11">
        <v>29.332681398617201</v>
      </c>
      <c r="N21" s="11">
        <v>10.606907112892801</v>
      </c>
      <c r="O21" s="11">
        <f>N21/M21*100</f>
        <v>36.160714285714199</v>
      </c>
      <c r="P21" s="11">
        <f>AVERAGE(L21,O21)</f>
        <v>28.312017374517332</v>
      </c>
    </row>
    <row r="22" spans="1:16" x14ac:dyDescent="0.2">
      <c r="A22" t="s">
        <v>12</v>
      </c>
      <c r="B22" s="2">
        <v>0</v>
      </c>
      <c r="C22" s="2">
        <v>44.653769450573499</v>
      </c>
      <c r="D22" s="2">
        <v>18.594824815194801</v>
      </c>
      <c r="E22" s="2">
        <f>D22/C22*100</f>
        <v>41.642228739002867</v>
      </c>
      <c r="F22" s="2">
        <v>52.248838741286797</v>
      </c>
      <c r="G22" s="2">
        <v>0</v>
      </c>
      <c r="H22" s="2">
        <f>G22/F22*100</f>
        <v>0</v>
      </c>
      <c r="I22" s="2">
        <f>AVERAGE(E22,H22)</f>
        <v>20.821114369501434</v>
      </c>
      <c r="J22" s="2">
        <v>54.3440302697595</v>
      </c>
      <c r="K22" s="2">
        <v>34.177811808210201</v>
      </c>
      <c r="L22" s="2">
        <f>K22/J22*100</f>
        <v>62.891566265060263</v>
      </c>
      <c r="M22" s="2">
        <v>41.903830569453099</v>
      </c>
      <c r="N22" s="2">
        <v>0</v>
      </c>
      <c r="O22" s="2">
        <f>N22/M22*100</f>
        <v>0</v>
      </c>
      <c r="P22" s="2">
        <f>AVERAGE(L22,O22)</f>
        <v>31.445783132530131</v>
      </c>
    </row>
    <row r="23" spans="1:16" x14ac:dyDescent="0.2">
      <c r="A23" t="s">
        <v>5</v>
      </c>
      <c r="B23" s="2">
        <v>38.70967741935484</v>
      </c>
      <c r="C23" s="2">
        <v>36.6658517482715</v>
      </c>
      <c r="D23" s="2">
        <v>7.8569682317724601</v>
      </c>
      <c r="E23" s="2">
        <f>D23/C23*100</f>
        <v>21.428571428571416</v>
      </c>
      <c r="F23" s="2">
        <v>14.9282396403677</v>
      </c>
      <c r="G23" s="2">
        <v>0.78569682317724598</v>
      </c>
      <c r="H23" s="2">
        <f>G23/F23*100</f>
        <v>5.2631578947368327</v>
      </c>
      <c r="I23" s="2">
        <f>AVERAGE(E23,H23)</f>
        <v>13.345864661654124</v>
      </c>
      <c r="J23" s="2">
        <v>37.451548571448697</v>
      </c>
      <c r="K23" s="2">
        <v>14.0115933466609</v>
      </c>
      <c r="L23" s="2">
        <f>K23/J23*100</f>
        <v>37.412587412587477</v>
      </c>
      <c r="M23" s="2">
        <v>17.0234311688403</v>
      </c>
      <c r="N23" s="2">
        <v>3.6665851748271501</v>
      </c>
      <c r="O23" s="2">
        <f>N23/M23*100</f>
        <v>21.538461538461586</v>
      </c>
      <c r="P23" s="2">
        <f>AVERAGE(L23,O23)</f>
        <v>29.47552447552453</v>
      </c>
    </row>
    <row r="26" spans="1:16" x14ac:dyDescent="0.2">
      <c r="I26" s="2"/>
      <c r="J26" s="2"/>
    </row>
    <row r="27" spans="1:16" x14ac:dyDescent="0.2">
      <c r="I27" s="2"/>
      <c r="J27" s="2"/>
    </row>
    <row r="28" spans="1:16" x14ac:dyDescent="0.2">
      <c r="I28" s="2"/>
      <c r="J28" s="2"/>
    </row>
    <row r="29" spans="1:16" x14ac:dyDescent="0.2">
      <c r="I29" s="2"/>
      <c r="J29" s="2"/>
    </row>
    <row r="30" spans="1:16" x14ac:dyDescent="0.2">
      <c r="I30" s="2"/>
      <c r="J30" s="2"/>
    </row>
    <row r="31" spans="1:16" x14ac:dyDescent="0.2">
      <c r="I31" s="2"/>
      <c r="J31" s="2"/>
    </row>
    <row r="32" spans="1:16" x14ac:dyDescent="0.2">
      <c r="I32" s="2"/>
      <c r="J32" s="2"/>
    </row>
    <row r="33" spans="2:10" x14ac:dyDescent="0.2">
      <c r="I33" s="2"/>
      <c r="J33" s="2"/>
    </row>
    <row r="34" spans="2:10" x14ac:dyDescent="0.2">
      <c r="I34" s="2"/>
      <c r="J34" s="2"/>
    </row>
    <row r="35" spans="2:10" x14ac:dyDescent="0.2">
      <c r="I35" s="11"/>
      <c r="J35" s="2"/>
    </row>
    <row r="36" spans="2:10" x14ac:dyDescent="0.2">
      <c r="I36" s="11"/>
      <c r="J36" s="11"/>
    </row>
    <row r="37" spans="2:10" x14ac:dyDescent="0.2">
      <c r="I37" s="11"/>
      <c r="J37" s="11"/>
    </row>
    <row r="38" spans="2:10" x14ac:dyDescent="0.2">
      <c r="I38" s="11"/>
      <c r="J38" s="11"/>
    </row>
    <row r="39" spans="2:10" x14ac:dyDescent="0.2">
      <c r="I39" s="11"/>
      <c r="J39" s="11"/>
    </row>
    <row r="40" spans="2:10" x14ac:dyDescent="0.2">
      <c r="I40" s="11"/>
      <c r="J40" s="11"/>
    </row>
    <row r="46" spans="2:10" ht="15" x14ac:dyDescent="0.25">
      <c r="B46" s="1" t="s">
        <v>21</v>
      </c>
      <c r="C46" s="4">
        <f>AVERAGE(I2:I12)</f>
        <v>15.787139064335241</v>
      </c>
      <c r="D46" s="5">
        <f>AVERAGE(I13:I23)</f>
        <v>22.743693956001572</v>
      </c>
      <c r="E46" s="1" t="s">
        <v>21</v>
      </c>
      <c r="F46" s="4">
        <f>AVERAGE(P2:P12)</f>
        <v>14.505135817691109</v>
      </c>
      <c r="G46" s="5">
        <f>AVERAGE(P13:P23)</f>
        <v>20.063595593306257</v>
      </c>
    </row>
    <row r="47" spans="2:10" ht="15" x14ac:dyDescent="0.25">
      <c r="B47" s="1" t="s">
        <v>22</v>
      </c>
      <c r="C47" s="4">
        <f>_xlfn.STDEV.S(I2:I12)</f>
        <v>12.971617708934868</v>
      </c>
      <c r="D47" s="5">
        <f>_xlfn.STDEV.S(I13:I23)</f>
        <v>13.509145654002339</v>
      </c>
      <c r="E47" s="1" t="s">
        <v>22</v>
      </c>
      <c r="F47" s="4">
        <f>_xlfn.STDEV.S(P2:P12)</f>
        <v>10.145709630431819</v>
      </c>
      <c r="G47" s="5">
        <f>_xlfn.STDEV.S(P13:P23)</f>
        <v>10.392270486984096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4">
        <v>0.374</v>
      </c>
      <c r="E50" s="6" t="s">
        <v>24</v>
      </c>
      <c r="F50" s="14">
        <v>0.14810000000000001</v>
      </c>
    </row>
    <row r="51" spans="2:6" x14ac:dyDescent="0.2">
      <c r="B51" s="6"/>
      <c r="E51" s="6"/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-2.5600000000000001E-2</v>
      </c>
      <c r="E74" t="s">
        <v>47</v>
      </c>
      <c r="F74" s="3">
        <v>0.30930000000000002</v>
      </c>
    </row>
    <row r="75" spans="2:6" x14ac:dyDescent="0.2">
      <c r="B75" t="s">
        <v>24</v>
      </c>
      <c r="C75" s="14">
        <v>0.90990000000000004</v>
      </c>
      <c r="E75" t="s">
        <v>24</v>
      </c>
      <c r="F75" s="14">
        <v>0.1613</v>
      </c>
    </row>
  </sheetData>
  <sortState ref="A2:P75">
    <sortCondition ref="B2:B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4"/>
  <sheetViews>
    <sheetView topLeftCell="AA1" zoomScale="75" zoomScaleNormal="75" workbookViewId="0">
      <selection activeCell="AB2" sqref="AB2"/>
    </sheetView>
  </sheetViews>
  <sheetFormatPr defaultRowHeight="14.25" x14ac:dyDescent="0.2"/>
  <cols>
    <col min="3" max="3" width="17.125" bestFit="1" customWidth="1"/>
    <col min="4" max="5" width="18.625" bestFit="1" customWidth="1"/>
    <col min="29" max="29" width="22" bestFit="1" customWidth="1"/>
    <col min="30" max="30" width="21.75" bestFit="1" customWidth="1"/>
    <col min="31" max="31" width="11.25" bestFit="1" customWidth="1"/>
    <col min="32" max="32" width="21.25" bestFit="1" customWidth="1"/>
    <col min="33" max="34" width="18.625" bestFit="1" customWidth="1"/>
  </cols>
  <sheetData>
    <row r="1" spans="1:34" ht="15" x14ac:dyDescent="0.25">
      <c r="A1" s="1" t="s">
        <v>0</v>
      </c>
      <c r="B1" s="1" t="s">
        <v>103</v>
      </c>
      <c r="C1" s="1" t="s">
        <v>104</v>
      </c>
      <c r="D1" s="1" t="s">
        <v>108</v>
      </c>
      <c r="E1" s="1" t="s">
        <v>109</v>
      </c>
      <c r="AA1" s="1" t="s">
        <v>0</v>
      </c>
      <c r="AB1" s="1" t="s">
        <v>103</v>
      </c>
      <c r="AC1" s="1" t="s">
        <v>115</v>
      </c>
      <c r="AD1" s="1" t="s">
        <v>116</v>
      </c>
      <c r="AE1" s="1" t="s">
        <v>114</v>
      </c>
      <c r="AF1" s="1" t="s">
        <v>117</v>
      </c>
      <c r="AG1" s="1" t="s">
        <v>108</v>
      </c>
      <c r="AH1" s="1" t="s">
        <v>109</v>
      </c>
    </row>
    <row r="2" spans="1:34" x14ac:dyDescent="0.2">
      <c r="A2" t="s">
        <v>3</v>
      </c>
      <c r="B2" t="s">
        <v>107</v>
      </c>
      <c r="C2" s="2">
        <v>-100</v>
      </c>
      <c r="D2" s="2">
        <v>27.32919254658383</v>
      </c>
      <c r="E2" s="2">
        <v>38.530066815144785</v>
      </c>
      <c r="AA2" t="s">
        <v>3</v>
      </c>
      <c r="AB2" t="s">
        <v>107</v>
      </c>
      <c r="AC2">
        <v>6</v>
      </c>
      <c r="AD2">
        <v>0</v>
      </c>
      <c r="AE2" s="2">
        <v>2.2999999999999998</v>
      </c>
      <c r="AF2" s="3" t="e">
        <v>#DIV/0!</v>
      </c>
      <c r="AG2" s="2">
        <v>27.32919254658383</v>
      </c>
      <c r="AH2" s="2">
        <v>38.530066815144785</v>
      </c>
    </row>
    <row r="3" spans="1:34" x14ac:dyDescent="0.2">
      <c r="A3" t="s">
        <v>14</v>
      </c>
      <c r="B3" t="s">
        <v>106</v>
      </c>
      <c r="C3" s="2">
        <v>-96.875</v>
      </c>
      <c r="D3" s="2">
        <v>18.5792349726776</v>
      </c>
      <c r="E3" s="2">
        <v>15.981735159817367</v>
      </c>
      <c r="AA3" t="s">
        <v>14</v>
      </c>
      <c r="AB3" t="s">
        <v>106</v>
      </c>
      <c r="AC3">
        <v>32</v>
      </c>
      <c r="AD3">
        <v>1</v>
      </c>
      <c r="AE3">
        <v>2.1</v>
      </c>
      <c r="AF3" s="3">
        <v>15.238095238095237</v>
      </c>
      <c r="AG3" s="2">
        <v>18.5792349726776</v>
      </c>
      <c r="AH3" s="2">
        <v>15.981735159817367</v>
      </c>
    </row>
    <row r="4" spans="1:34" x14ac:dyDescent="0.2">
      <c r="A4" t="s">
        <v>18</v>
      </c>
      <c r="B4" t="s">
        <v>107</v>
      </c>
      <c r="C4" s="2">
        <v>-90</v>
      </c>
      <c r="D4" s="2">
        <v>55.924170616113514</v>
      </c>
      <c r="E4" s="2">
        <v>28.947368421052762</v>
      </c>
      <c r="AA4" t="s">
        <v>18</v>
      </c>
      <c r="AB4" t="s">
        <v>107</v>
      </c>
      <c r="AC4">
        <v>10</v>
      </c>
      <c r="AD4">
        <v>1</v>
      </c>
      <c r="AE4" s="2">
        <v>2.8</v>
      </c>
      <c r="AF4" s="3">
        <v>3.5714285714285716</v>
      </c>
      <c r="AG4" s="2">
        <v>55.924170616113514</v>
      </c>
      <c r="AH4" s="2">
        <v>28.947368421052762</v>
      </c>
    </row>
    <row r="5" spans="1:34" x14ac:dyDescent="0.2">
      <c r="A5" t="s">
        <v>16</v>
      </c>
      <c r="B5" t="s">
        <v>107</v>
      </c>
      <c r="C5" s="2">
        <v>-85.714285714285708</v>
      </c>
      <c r="D5" s="2">
        <v>9.7065462753950236</v>
      </c>
      <c r="E5" s="2">
        <v>24.599999999999934</v>
      </c>
      <c r="AA5" t="s">
        <v>25</v>
      </c>
      <c r="AB5" t="s">
        <v>107</v>
      </c>
      <c r="AC5">
        <v>11</v>
      </c>
      <c r="AD5">
        <v>2</v>
      </c>
      <c r="AE5" s="2">
        <v>2.2999999999999998</v>
      </c>
      <c r="AF5" s="3">
        <v>2.3913043478260874</v>
      </c>
      <c r="AG5" s="2">
        <v>0</v>
      </c>
      <c r="AH5" s="2">
        <v>0</v>
      </c>
    </row>
    <row r="6" spans="1:34" x14ac:dyDescent="0.2">
      <c r="A6" t="s">
        <v>25</v>
      </c>
      <c r="B6" t="s">
        <v>107</v>
      </c>
      <c r="C6" s="2">
        <v>-81.818181818181827</v>
      </c>
      <c r="D6" s="2">
        <v>0</v>
      </c>
      <c r="E6" s="2">
        <v>0</v>
      </c>
      <c r="AA6" t="s">
        <v>3</v>
      </c>
      <c r="AB6" t="s">
        <v>106</v>
      </c>
      <c r="AC6">
        <v>11</v>
      </c>
      <c r="AD6">
        <v>2</v>
      </c>
      <c r="AE6">
        <v>2.2999999999999998</v>
      </c>
      <c r="AF6" s="3">
        <v>2.3913043478260874</v>
      </c>
      <c r="AG6" s="2">
        <v>25.49668874172195</v>
      </c>
      <c r="AH6" s="2">
        <v>0</v>
      </c>
    </row>
    <row r="7" spans="1:34" x14ac:dyDescent="0.2">
      <c r="A7" t="s">
        <v>3</v>
      </c>
      <c r="B7" t="s">
        <v>106</v>
      </c>
      <c r="C7" s="2">
        <v>-81.818181818181827</v>
      </c>
      <c r="D7" s="2">
        <v>25.49668874172195</v>
      </c>
      <c r="E7" s="2">
        <v>0</v>
      </c>
      <c r="AA7" t="s">
        <v>26</v>
      </c>
      <c r="AB7" t="s">
        <v>106</v>
      </c>
      <c r="AC7">
        <v>5</v>
      </c>
      <c r="AD7">
        <v>1</v>
      </c>
      <c r="AE7">
        <v>2.1</v>
      </c>
      <c r="AF7" s="3">
        <v>2.3809523809523809</v>
      </c>
      <c r="AG7" s="2">
        <v>0</v>
      </c>
      <c r="AH7" s="2">
        <v>0</v>
      </c>
    </row>
    <row r="8" spans="1:34" x14ac:dyDescent="0.2">
      <c r="A8" t="s">
        <v>26</v>
      </c>
      <c r="B8" t="s">
        <v>106</v>
      </c>
      <c r="C8" s="2">
        <v>-80</v>
      </c>
      <c r="D8" s="2">
        <v>0</v>
      </c>
      <c r="E8" s="2">
        <v>0</v>
      </c>
      <c r="AA8" t="s">
        <v>16</v>
      </c>
      <c r="AB8" t="s">
        <v>107</v>
      </c>
      <c r="AC8">
        <v>7</v>
      </c>
      <c r="AD8">
        <v>1</v>
      </c>
      <c r="AE8" s="2">
        <v>4.2</v>
      </c>
      <c r="AF8" s="3">
        <v>1.6666666666666665</v>
      </c>
      <c r="AG8" s="2">
        <v>9.7065462753950236</v>
      </c>
      <c r="AH8" s="2">
        <v>24.599999999999934</v>
      </c>
    </row>
    <row r="9" spans="1:34" x14ac:dyDescent="0.2">
      <c r="A9" t="s">
        <v>26</v>
      </c>
      <c r="B9" t="s">
        <v>107</v>
      </c>
      <c r="C9" s="2">
        <v>-77.777777777777786</v>
      </c>
      <c r="D9" s="2">
        <v>0</v>
      </c>
      <c r="E9" s="2">
        <v>0</v>
      </c>
      <c r="AA9" t="s">
        <v>26</v>
      </c>
      <c r="AB9" t="s">
        <v>107</v>
      </c>
      <c r="AC9">
        <v>9</v>
      </c>
      <c r="AD9">
        <v>2</v>
      </c>
      <c r="AE9" s="2">
        <v>3</v>
      </c>
      <c r="AF9" s="3">
        <v>1.5</v>
      </c>
      <c r="AG9" s="2">
        <v>0</v>
      </c>
      <c r="AH9" s="2">
        <v>0</v>
      </c>
    </row>
    <row r="10" spans="1:34" x14ac:dyDescent="0.2">
      <c r="A10" t="s">
        <v>19</v>
      </c>
      <c r="B10" t="s">
        <v>107</v>
      </c>
      <c r="C10" s="2">
        <v>-74.074074074074076</v>
      </c>
      <c r="D10" s="2">
        <v>22.49322493224933</v>
      </c>
      <c r="E10" s="2">
        <v>32.203389830508542</v>
      </c>
      <c r="AA10" t="s">
        <v>19</v>
      </c>
      <c r="AB10" t="s">
        <v>107</v>
      </c>
      <c r="AC10">
        <v>27</v>
      </c>
      <c r="AD10">
        <v>7</v>
      </c>
      <c r="AE10" s="2">
        <v>2.9</v>
      </c>
      <c r="AF10" s="3">
        <v>1.330049261083744</v>
      </c>
      <c r="AG10" s="2">
        <v>22.49322493224933</v>
      </c>
      <c r="AH10" s="2">
        <v>32.203389830508542</v>
      </c>
    </row>
    <row r="11" spans="1:34" x14ac:dyDescent="0.2">
      <c r="A11" t="s">
        <v>18</v>
      </c>
      <c r="B11" t="s">
        <v>106</v>
      </c>
      <c r="C11" s="2">
        <v>-71.428571428571431</v>
      </c>
      <c r="D11" s="2">
        <v>0</v>
      </c>
      <c r="E11" s="2">
        <v>12.02185792349726</v>
      </c>
      <c r="AA11" t="s">
        <v>18</v>
      </c>
      <c r="AB11" t="s">
        <v>106</v>
      </c>
      <c r="AC11">
        <v>7</v>
      </c>
      <c r="AD11">
        <v>2</v>
      </c>
      <c r="AE11">
        <v>2.8</v>
      </c>
      <c r="AF11" s="3">
        <v>1.25</v>
      </c>
      <c r="AG11" s="2">
        <v>0</v>
      </c>
      <c r="AH11" s="2">
        <v>12.02185792349726</v>
      </c>
    </row>
    <row r="12" spans="1:34" x14ac:dyDescent="0.2">
      <c r="A12" t="s">
        <v>14</v>
      </c>
      <c r="B12" t="s">
        <v>107</v>
      </c>
      <c r="C12" s="2">
        <v>-70.588235294117652</v>
      </c>
      <c r="D12" s="2">
        <v>17.985611510791365</v>
      </c>
      <c r="E12" s="2">
        <v>1.8867924528301903</v>
      </c>
      <c r="AA12" t="s">
        <v>14</v>
      </c>
      <c r="AB12" t="s">
        <v>107</v>
      </c>
      <c r="AC12">
        <v>34</v>
      </c>
      <c r="AD12">
        <v>10</v>
      </c>
      <c r="AE12" s="2">
        <v>2.8</v>
      </c>
      <c r="AF12" s="3">
        <v>1.2142857142857144</v>
      </c>
      <c r="AG12" s="2">
        <v>17.985611510791365</v>
      </c>
      <c r="AH12" s="2">
        <v>1.8867924528301903</v>
      </c>
    </row>
    <row r="13" spans="1:34" x14ac:dyDescent="0.2">
      <c r="A13" t="s">
        <v>19</v>
      </c>
      <c r="B13" t="s">
        <v>106</v>
      </c>
      <c r="C13" s="2">
        <v>-67.741935483870961</v>
      </c>
      <c r="D13" s="2">
        <v>23.032069970845374</v>
      </c>
      <c r="E13" s="2">
        <v>22.677595628415297</v>
      </c>
      <c r="AA13" t="s">
        <v>19</v>
      </c>
      <c r="AB13" t="s">
        <v>106</v>
      </c>
      <c r="AC13">
        <v>31</v>
      </c>
      <c r="AD13">
        <v>10</v>
      </c>
      <c r="AE13">
        <v>2.6</v>
      </c>
      <c r="AF13" s="3">
        <v>1.1923076923076923</v>
      </c>
      <c r="AG13" s="2">
        <v>23.032069970845374</v>
      </c>
      <c r="AH13" s="2">
        <v>22.677595628415297</v>
      </c>
    </row>
    <row r="14" spans="1:34" x14ac:dyDescent="0.2">
      <c r="A14" t="s">
        <v>15</v>
      </c>
      <c r="B14" t="s">
        <v>107</v>
      </c>
      <c r="C14" s="2">
        <v>-63.636363636363633</v>
      </c>
      <c r="D14" s="2">
        <v>29.012345679012441</v>
      </c>
      <c r="E14" s="2">
        <v>25.227963525835857</v>
      </c>
      <c r="AA14" t="s">
        <v>7</v>
      </c>
      <c r="AB14" t="s">
        <v>106</v>
      </c>
      <c r="AC14">
        <v>15</v>
      </c>
      <c r="AD14">
        <v>6</v>
      </c>
      <c r="AE14">
        <v>2.2000000000000002</v>
      </c>
      <c r="AF14" s="3">
        <v>1.1363636363636362</v>
      </c>
      <c r="AG14" s="2">
        <v>27.443609022556387</v>
      </c>
      <c r="AH14" s="2">
        <v>23.461538461538431</v>
      </c>
    </row>
    <row r="15" spans="1:34" x14ac:dyDescent="0.2">
      <c r="A15" t="s">
        <v>7</v>
      </c>
      <c r="B15" t="s">
        <v>106</v>
      </c>
      <c r="C15" s="2">
        <v>-60</v>
      </c>
      <c r="D15" s="2">
        <v>27.443609022556387</v>
      </c>
      <c r="E15" s="2">
        <v>23.461538461538431</v>
      </c>
      <c r="AA15" t="s">
        <v>15</v>
      </c>
      <c r="AB15" t="s">
        <v>107</v>
      </c>
      <c r="AC15">
        <v>22</v>
      </c>
      <c r="AD15">
        <v>8</v>
      </c>
      <c r="AE15" s="2">
        <v>2.8</v>
      </c>
      <c r="AF15" s="3">
        <v>0.98214285714285721</v>
      </c>
      <c r="AG15" s="2">
        <v>29.012345679012441</v>
      </c>
      <c r="AH15" s="2">
        <v>25.227963525835857</v>
      </c>
    </row>
    <row r="16" spans="1:34" x14ac:dyDescent="0.2">
      <c r="A16" t="s">
        <v>1</v>
      </c>
      <c r="B16" t="s">
        <v>107</v>
      </c>
      <c r="C16" s="2">
        <v>-58.82352941176471</v>
      </c>
      <c r="D16" s="2">
        <v>28.220858895705476</v>
      </c>
      <c r="E16" s="2">
        <v>20.066334991708178</v>
      </c>
      <c r="AA16" t="s">
        <v>13</v>
      </c>
      <c r="AB16" t="s">
        <v>107</v>
      </c>
      <c r="AC16">
        <v>9</v>
      </c>
      <c r="AD16">
        <v>7</v>
      </c>
      <c r="AE16" s="2">
        <v>1.5</v>
      </c>
      <c r="AF16" s="3">
        <v>0.85714285714285721</v>
      </c>
      <c r="AG16" s="2">
        <v>0</v>
      </c>
      <c r="AH16" s="2">
        <v>0</v>
      </c>
    </row>
    <row r="17" spans="1:48" x14ac:dyDescent="0.2">
      <c r="A17" t="s">
        <v>8</v>
      </c>
      <c r="B17" t="s">
        <v>107</v>
      </c>
      <c r="C17" s="2">
        <v>-53.333333333333336</v>
      </c>
      <c r="D17" s="2">
        <v>21.090909090909079</v>
      </c>
      <c r="E17" s="2">
        <v>26.881720430107496</v>
      </c>
      <c r="AA17" t="s">
        <v>1</v>
      </c>
      <c r="AB17" t="s">
        <v>106</v>
      </c>
      <c r="AC17">
        <v>15</v>
      </c>
      <c r="AD17">
        <v>12</v>
      </c>
      <c r="AE17">
        <v>1.5</v>
      </c>
      <c r="AF17" s="3">
        <v>0.83333333333333337</v>
      </c>
      <c r="AG17" s="2">
        <v>20.427553444180464</v>
      </c>
      <c r="AH17" s="2">
        <v>0.92592592592592626</v>
      </c>
    </row>
    <row r="18" spans="1:48" x14ac:dyDescent="0.2">
      <c r="A18" t="s">
        <v>2</v>
      </c>
      <c r="B18" t="s">
        <v>107</v>
      </c>
      <c r="C18" s="2">
        <v>-50</v>
      </c>
      <c r="D18" s="2">
        <v>0</v>
      </c>
      <c r="E18" s="2">
        <v>9.0909090909090935</v>
      </c>
      <c r="AA18" t="s">
        <v>1</v>
      </c>
      <c r="AB18" t="s">
        <v>107</v>
      </c>
      <c r="AC18">
        <v>17</v>
      </c>
      <c r="AD18">
        <v>7</v>
      </c>
      <c r="AE18" s="2">
        <v>3</v>
      </c>
      <c r="AF18" s="3">
        <v>0.80952380952380942</v>
      </c>
      <c r="AG18" s="2">
        <v>28.220858895705476</v>
      </c>
      <c r="AH18" s="2">
        <v>20.066334991708178</v>
      </c>
    </row>
    <row r="19" spans="1:48" x14ac:dyDescent="0.2">
      <c r="A19" t="s">
        <v>62</v>
      </c>
      <c r="B19" t="s">
        <v>107</v>
      </c>
      <c r="C19" s="2">
        <v>-50</v>
      </c>
      <c r="D19" s="2">
        <v>27.819548872180576</v>
      </c>
      <c r="E19" s="2">
        <v>23.529411764705955</v>
      </c>
      <c r="AA19" t="s">
        <v>8</v>
      </c>
      <c r="AB19" t="s">
        <v>107</v>
      </c>
      <c r="AC19">
        <v>15</v>
      </c>
      <c r="AD19">
        <v>7</v>
      </c>
      <c r="AE19" s="2">
        <v>2.8</v>
      </c>
      <c r="AF19" s="3">
        <v>0.76530612244897966</v>
      </c>
      <c r="AG19" s="2">
        <v>21.090909090909079</v>
      </c>
      <c r="AH19" s="2">
        <v>26.881720430107496</v>
      </c>
    </row>
    <row r="20" spans="1:48" x14ac:dyDescent="0.2">
      <c r="A20" t="s">
        <v>13</v>
      </c>
      <c r="B20" t="s">
        <v>106</v>
      </c>
      <c r="C20" s="2">
        <v>-46.666666666666664</v>
      </c>
      <c r="D20" s="2">
        <v>53.874538745387511</v>
      </c>
      <c r="E20" s="2">
        <v>35.964912280701938</v>
      </c>
      <c r="AA20" t="s">
        <v>2</v>
      </c>
      <c r="AB20" t="s">
        <v>107</v>
      </c>
      <c r="AC20">
        <v>18</v>
      </c>
      <c r="AD20">
        <v>9</v>
      </c>
      <c r="AE20" s="2">
        <v>2.7</v>
      </c>
      <c r="AF20" s="3">
        <v>0.7407407407407407</v>
      </c>
      <c r="AG20" s="2">
        <v>0</v>
      </c>
      <c r="AH20" s="2">
        <v>9.0909090909090935</v>
      </c>
    </row>
    <row r="21" spans="1:48" x14ac:dyDescent="0.2">
      <c r="A21" t="s">
        <v>16</v>
      </c>
      <c r="B21" t="s">
        <v>106</v>
      </c>
      <c r="C21" s="2">
        <v>-41.666666666666671</v>
      </c>
      <c r="D21" s="2">
        <v>1.0000000000000002</v>
      </c>
      <c r="E21" s="2">
        <v>29.639889196675927</v>
      </c>
      <c r="AA21" t="s">
        <v>27</v>
      </c>
      <c r="AB21" t="s">
        <v>106</v>
      </c>
      <c r="AC21">
        <v>14</v>
      </c>
      <c r="AD21">
        <v>10</v>
      </c>
      <c r="AE21">
        <v>1.9</v>
      </c>
      <c r="AF21" s="3">
        <v>0.73684210526315785</v>
      </c>
      <c r="AG21" s="2">
        <v>0</v>
      </c>
      <c r="AH21" s="2">
        <v>0</v>
      </c>
    </row>
    <row r="22" spans="1:48" x14ac:dyDescent="0.2">
      <c r="A22" t="s">
        <v>6</v>
      </c>
      <c r="B22" t="s">
        <v>106</v>
      </c>
      <c r="C22" s="2">
        <v>-40</v>
      </c>
      <c r="D22" s="2">
        <v>47.717842323651375</v>
      </c>
      <c r="E22" s="2">
        <v>7.5471698113207513</v>
      </c>
      <c r="AA22" t="s">
        <v>6</v>
      </c>
      <c r="AB22" t="s">
        <v>106</v>
      </c>
      <c r="AC22">
        <v>10</v>
      </c>
      <c r="AD22">
        <v>6</v>
      </c>
      <c r="AE22">
        <v>2.2999999999999998</v>
      </c>
      <c r="AF22" s="3">
        <v>0.7246376811594204</v>
      </c>
      <c r="AG22" s="2">
        <v>47.717842323651375</v>
      </c>
      <c r="AH22" s="2">
        <v>7.5471698113207513</v>
      </c>
    </row>
    <row r="23" spans="1:48" ht="15" x14ac:dyDescent="0.25">
      <c r="A23" s="8" t="s">
        <v>63</v>
      </c>
      <c r="B23" s="8" t="s">
        <v>106</v>
      </c>
      <c r="C23" s="9">
        <v>-40</v>
      </c>
      <c r="D23" s="9">
        <v>2.3121387283237032</v>
      </c>
      <c r="E23" s="9">
        <v>28.57142857142864</v>
      </c>
      <c r="G23" s="1" t="s">
        <v>21</v>
      </c>
      <c r="H23" s="4">
        <f>AVERAGE(D2:D23)</f>
        <v>19.956296860186569</v>
      </c>
      <c r="I23" s="5">
        <f>AVERAGE(D24:D46)</f>
        <v>15.567309166470761</v>
      </c>
      <c r="Q23" s="1" t="s">
        <v>21</v>
      </c>
      <c r="R23" s="4">
        <f>AVERAGE(E2:E23)</f>
        <v>18.492276561645383</v>
      </c>
      <c r="S23" s="5">
        <f>AVERAGE(E24:E46)</f>
        <v>15.818697161711794</v>
      </c>
      <c r="AA23" t="s">
        <v>8</v>
      </c>
      <c r="AB23" t="s">
        <v>106</v>
      </c>
      <c r="AC23">
        <v>9</v>
      </c>
      <c r="AD23">
        <v>6</v>
      </c>
      <c r="AE23">
        <v>2.1</v>
      </c>
      <c r="AF23" s="3">
        <v>0.7142857142857143</v>
      </c>
      <c r="AG23" s="2">
        <v>0</v>
      </c>
      <c r="AH23" s="2">
        <v>0</v>
      </c>
      <c r="AJ23" s="1" t="s">
        <v>21</v>
      </c>
      <c r="AK23" s="4">
        <f>AVERAGE(AG2:AG24)</f>
        <v>16.280863392277968</v>
      </c>
      <c r="AL23" s="5">
        <f>AVERAGE(AG25:AG46)</f>
        <v>19.210308351388129</v>
      </c>
      <c r="AT23" s="1" t="s">
        <v>21</v>
      </c>
      <c r="AU23" s="4">
        <f>AVERAGE(AH2:AH24)</f>
        <v>12.610885585591822</v>
      </c>
      <c r="AV23" s="5">
        <f>AVERAGE(AH25:AH46)</f>
        <v>21.845897754861724</v>
      </c>
    </row>
    <row r="24" spans="1:48" ht="15" x14ac:dyDescent="0.25">
      <c r="A24" t="s">
        <v>11</v>
      </c>
      <c r="B24" t="s">
        <v>106</v>
      </c>
      <c r="C24" s="2">
        <v>-39.130434782608695</v>
      </c>
      <c r="D24" s="2">
        <v>27.888446215139375</v>
      </c>
      <c r="E24" s="2">
        <v>13.546798029556673</v>
      </c>
      <c r="G24" s="1" t="s">
        <v>22</v>
      </c>
      <c r="H24" s="4">
        <f>_xlfn.STDEV.S(D2:D23)</f>
        <v>17.400119103608134</v>
      </c>
      <c r="I24" s="5">
        <f>_xlfn.STDEV.S(D24:D46)</f>
        <v>17.737994336618634</v>
      </c>
      <c r="Q24" s="1" t="s">
        <v>22</v>
      </c>
      <c r="R24" s="4">
        <f>_xlfn.STDEV.S(E2:E23)</f>
        <v>12.635993650009345</v>
      </c>
      <c r="S24" s="5">
        <f>_xlfn.STDEV.S(E24:E46)</f>
        <v>17.197854704337711</v>
      </c>
      <c r="AA24" s="8" t="s">
        <v>27</v>
      </c>
      <c r="AB24" s="8" t="s">
        <v>107</v>
      </c>
      <c r="AC24" s="8">
        <v>14</v>
      </c>
      <c r="AD24" s="8">
        <v>10</v>
      </c>
      <c r="AE24" s="9">
        <v>2</v>
      </c>
      <c r="AF24" s="17">
        <v>0.7</v>
      </c>
      <c r="AG24" s="9">
        <v>0</v>
      </c>
      <c r="AH24" s="9">
        <v>0</v>
      </c>
      <c r="AJ24" s="1" t="s">
        <v>22</v>
      </c>
      <c r="AK24" s="4">
        <f>_xlfn.STDEV.S(AG2:AG24)</f>
        <v>16.177490299765147</v>
      </c>
      <c r="AL24" s="5">
        <f>_xlfn.STDEV.S(AG25:AG46)</f>
        <v>19.076925507107447</v>
      </c>
      <c r="AT24" s="1" t="s">
        <v>22</v>
      </c>
      <c r="AU24" s="4">
        <f>_xlfn.STDEV.S(AH2:AH24)</f>
        <v>12.928750751620647</v>
      </c>
      <c r="AV24" s="5">
        <f>_xlfn.STDEV.S(AH25:AH46)</f>
        <v>15.892379971066253</v>
      </c>
    </row>
    <row r="25" spans="1:48" x14ac:dyDescent="0.2">
      <c r="A25" t="s">
        <v>2</v>
      </c>
      <c r="B25" t="s">
        <v>106</v>
      </c>
      <c r="C25" s="2">
        <v>-36.84210526315789</v>
      </c>
      <c r="D25" s="2">
        <v>0</v>
      </c>
      <c r="E25" s="2">
        <v>3.6659877800407386</v>
      </c>
      <c r="AA25" t="s">
        <v>25</v>
      </c>
      <c r="AB25" t="s">
        <v>106</v>
      </c>
      <c r="AC25">
        <v>20</v>
      </c>
      <c r="AD25">
        <v>13</v>
      </c>
      <c r="AE25">
        <v>2.2999999999999998</v>
      </c>
      <c r="AF25" s="3">
        <v>0.66889632107023422</v>
      </c>
      <c r="AG25" s="2">
        <v>0</v>
      </c>
      <c r="AH25" s="2">
        <v>0</v>
      </c>
    </row>
    <row r="26" spans="1:48" ht="15" x14ac:dyDescent="0.25">
      <c r="A26" t="s">
        <v>25</v>
      </c>
      <c r="B26" t="s">
        <v>106</v>
      </c>
      <c r="C26" s="2">
        <v>-35</v>
      </c>
      <c r="D26" s="2">
        <v>0</v>
      </c>
      <c r="E26" s="2">
        <v>0</v>
      </c>
      <c r="G26" s="1" t="s">
        <v>23</v>
      </c>
      <c r="Q26" s="1" t="s">
        <v>23</v>
      </c>
      <c r="AA26" t="s">
        <v>11</v>
      </c>
      <c r="AB26" t="s">
        <v>106</v>
      </c>
      <c r="AC26">
        <v>23</v>
      </c>
      <c r="AD26">
        <v>14</v>
      </c>
      <c r="AE26">
        <v>2.5</v>
      </c>
      <c r="AF26" s="3">
        <v>0.65714285714285714</v>
      </c>
      <c r="AG26" s="2">
        <v>27.888446215139375</v>
      </c>
      <c r="AH26" s="2">
        <v>13.546798029556673</v>
      </c>
      <c r="AJ26" s="1" t="s">
        <v>23</v>
      </c>
      <c r="AT26" s="1" t="s">
        <v>23</v>
      </c>
    </row>
    <row r="27" spans="1:48" x14ac:dyDescent="0.2">
      <c r="A27" t="s">
        <v>8</v>
      </c>
      <c r="B27" t="s">
        <v>106</v>
      </c>
      <c r="C27" s="2">
        <v>-33.333333333333329</v>
      </c>
      <c r="D27" s="2">
        <v>0</v>
      </c>
      <c r="E27" s="2">
        <v>0</v>
      </c>
      <c r="G27" s="6" t="s">
        <v>24</v>
      </c>
      <c r="H27" s="14">
        <v>0.2306</v>
      </c>
      <c r="Q27" s="6" t="s">
        <v>24</v>
      </c>
      <c r="R27" s="14">
        <v>0.2989</v>
      </c>
      <c r="AA27" t="s">
        <v>6</v>
      </c>
      <c r="AB27" t="s">
        <v>107</v>
      </c>
      <c r="AC27">
        <v>13</v>
      </c>
      <c r="AD27">
        <v>9</v>
      </c>
      <c r="AE27" s="2">
        <v>2.2999999999999998</v>
      </c>
      <c r="AF27" s="3">
        <v>0.6280193236714976</v>
      </c>
      <c r="AG27" s="2">
        <v>18.936877076411989</v>
      </c>
      <c r="AH27" s="2">
        <v>14.982578397212523</v>
      </c>
      <c r="AJ27" s="6" t="s">
        <v>24</v>
      </c>
      <c r="AK27" s="14">
        <v>0.61199999999999999</v>
      </c>
      <c r="AT27" s="6" t="s">
        <v>24</v>
      </c>
      <c r="AU27" s="19">
        <v>4.9599999999999998E-2</v>
      </c>
    </row>
    <row r="28" spans="1:48" x14ac:dyDescent="0.2">
      <c r="A28" t="s">
        <v>17</v>
      </c>
      <c r="B28" t="s">
        <v>107</v>
      </c>
      <c r="C28" s="2">
        <v>-31.578947368421051</v>
      </c>
      <c r="D28" s="2">
        <v>15.302491103202847</v>
      </c>
      <c r="E28" s="2">
        <v>49.509803921568405</v>
      </c>
      <c r="AA28" t="s">
        <v>7</v>
      </c>
      <c r="AB28" t="s">
        <v>107</v>
      </c>
      <c r="AC28">
        <v>8</v>
      </c>
      <c r="AD28">
        <v>6</v>
      </c>
      <c r="AE28" s="2">
        <v>2.2000000000000002</v>
      </c>
      <c r="AF28" s="3">
        <v>0.60606060606060597</v>
      </c>
      <c r="AG28" s="2">
        <v>40.711462450592776</v>
      </c>
      <c r="AH28" s="2">
        <v>12.962962962962967</v>
      </c>
    </row>
    <row r="29" spans="1:48" x14ac:dyDescent="0.2">
      <c r="A29" t="s">
        <v>6</v>
      </c>
      <c r="B29" t="s">
        <v>107</v>
      </c>
      <c r="C29" s="2">
        <v>-30.76923076923077</v>
      </c>
      <c r="D29" s="2">
        <v>18.936877076411989</v>
      </c>
      <c r="E29" s="2">
        <v>14.982578397212523</v>
      </c>
      <c r="AA29" t="s">
        <v>13</v>
      </c>
      <c r="AB29" t="s">
        <v>106</v>
      </c>
      <c r="AC29">
        <v>15</v>
      </c>
      <c r="AD29">
        <v>8</v>
      </c>
      <c r="AE29">
        <v>3.1</v>
      </c>
      <c r="AF29" s="3">
        <v>0.60483870967741937</v>
      </c>
      <c r="AG29" s="2">
        <v>53.874538745387511</v>
      </c>
      <c r="AH29" s="2">
        <v>35.964912280701938</v>
      </c>
    </row>
    <row r="30" spans="1:48" x14ac:dyDescent="0.2">
      <c r="A30" t="s">
        <v>4</v>
      </c>
      <c r="B30" t="s">
        <v>107</v>
      </c>
      <c r="C30" s="2">
        <v>-28.571428571428569</v>
      </c>
      <c r="D30" s="2">
        <v>51.711026615969622</v>
      </c>
      <c r="E30" s="2">
        <v>30.091185410334436</v>
      </c>
      <c r="AA30" t="s">
        <v>63</v>
      </c>
      <c r="AB30" t="s">
        <v>106</v>
      </c>
      <c r="AC30">
        <v>5</v>
      </c>
      <c r="AD30">
        <v>3</v>
      </c>
      <c r="AE30">
        <v>2.8</v>
      </c>
      <c r="AF30" s="3">
        <v>0.59523809523809534</v>
      </c>
      <c r="AG30" s="2">
        <v>2.3121387283237032</v>
      </c>
      <c r="AH30" s="2">
        <v>28.57142857142864</v>
      </c>
    </row>
    <row r="31" spans="1:48" x14ac:dyDescent="0.2">
      <c r="A31" t="s">
        <v>11</v>
      </c>
      <c r="B31" t="s">
        <v>107</v>
      </c>
      <c r="C31" s="2">
        <v>-28.571428571428569</v>
      </c>
      <c r="D31" s="2">
        <v>19.775280898876407</v>
      </c>
      <c r="E31" s="2">
        <v>9.3406593406593377</v>
      </c>
      <c r="AA31" t="s">
        <v>2</v>
      </c>
      <c r="AB31" t="s">
        <v>106</v>
      </c>
      <c r="AC31">
        <v>19</v>
      </c>
      <c r="AD31">
        <v>12</v>
      </c>
      <c r="AE31">
        <v>2.7</v>
      </c>
      <c r="AF31" s="3">
        <v>0.58641975308641969</v>
      </c>
      <c r="AG31" s="2">
        <v>0</v>
      </c>
      <c r="AH31" s="2">
        <v>3.6659877800407386</v>
      </c>
    </row>
    <row r="32" spans="1:48" x14ac:dyDescent="0.2">
      <c r="A32" t="s">
        <v>27</v>
      </c>
      <c r="B32" t="s">
        <v>107</v>
      </c>
      <c r="C32" s="2">
        <v>-28.571428571428569</v>
      </c>
      <c r="D32" s="2">
        <v>0</v>
      </c>
      <c r="E32" s="2">
        <v>0</v>
      </c>
      <c r="AA32" s="10" t="s">
        <v>62</v>
      </c>
      <c r="AB32" t="s">
        <v>107</v>
      </c>
      <c r="AC32">
        <v>18</v>
      </c>
      <c r="AD32">
        <v>9</v>
      </c>
      <c r="AE32" s="2">
        <v>3.6</v>
      </c>
      <c r="AF32" s="3">
        <v>0.55555555555555558</v>
      </c>
      <c r="AG32" s="2">
        <v>27.819548872180576</v>
      </c>
      <c r="AH32" s="2">
        <v>23.529411764705955</v>
      </c>
    </row>
    <row r="33" spans="1:34" x14ac:dyDescent="0.2">
      <c r="A33" t="s">
        <v>27</v>
      </c>
      <c r="B33" t="s">
        <v>106</v>
      </c>
      <c r="C33" s="2">
        <v>-28.571428571428569</v>
      </c>
      <c r="D33" s="2">
        <v>0</v>
      </c>
      <c r="E33" s="2">
        <v>0</v>
      </c>
      <c r="AA33" t="s">
        <v>10</v>
      </c>
      <c r="AB33" t="s">
        <v>107</v>
      </c>
      <c r="AC33">
        <v>17</v>
      </c>
      <c r="AD33">
        <v>14</v>
      </c>
      <c r="AE33" s="2">
        <v>2.2999999999999998</v>
      </c>
      <c r="AF33" s="3">
        <v>0.52795031055900621</v>
      </c>
      <c r="AG33" s="2">
        <v>14.348462664714475</v>
      </c>
      <c r="AH33" s="2">
        <v>17.92168674698798</v>
      </c>
    </row>
    <row r="34" spans="1:34" x14ac:dyDescent="0.2">
      <c r="A34" t="s">
        <v>17</v>
      </c>
      <c r="B34" t="s">
        <v>106</v>
      </c>
      <c r="C34" s="2">
        <v>-28.571428571428569</v>
      </c>
      <c r="D34" s="2">
        <v>18.848167539267056</v>
      </c>
      <c r="E34" s="2">
        <v>8.7155963302752451</v>
      </c>
      <c r="AA34" t="s">
        <v>17</v>
      </c>
      <c r="AB34" t="s">
        <v>106</v>
      </c>
      <c r="AC34">
        <v>14</v>
      </c>
      <c r="AD34">
        <v>10</v>
      </c>
      <c r="AE34">
        <v>2.7</v>
      </c>
      <c r="AF34" s="3">
        <v>0.51851851851851849</v>
      </c>
      <c r="AG34" s="2">
        <v>18.848167539267056</v>
      </c>
      <c r="AH34" s="2">
        <v>8.7155963302752451</v>
      </c>
    </row>
    <row r="35" spans="1:34" x14ac:dyDescent="0.2">
      <c r="A35" t="s">
        <v>7</v>
      </c>
      <c r="B35" t="s">
        <v>107</v>
      </c>
      <c r="C35" s="2">
        <v>-25</v>
      </c>
      <c r="D35" s="2">
        <v>40.711462450592776</v>
      </c>
      <c r="E35" s="2">
        <v>12.962962962962967</v>
      </c>
      <c r="AA35" t="s">
        <v>16</v>
      </c>
      <c r="AB35" t="s">
        <v>106</v>
      </c>
      <c r="AC35">
        <v>12</v>
      </c>
      <c r="AD35">
        <v>7</v>
      </c>
      <c r="AE35">
        <v>3.5</v>
      </c>
      <c r="AF35" s="3">
        <v>0.48979591836734693</v>
      </c>
      <c r="AG35" s="2">
        <v>1.0000000000000002</v>
      </c>
      <c r="AH35" s="2">
        <v>29.639889196675927</v>
      </c>
    </row>
    <row r="36" spans="1:34" x14ac:dyDescent="0.2">
      <c r="A36" t="s">
        <v>13</v>
      </c>
      <c r="B36" t="s">
        <v>107</v>
      </c>
      <c r="C36" s="2">
        <v>-22.222222222222221</v>
      </c>
      <c r="D36" s="2">
        <v>0</v>
      </c>
      <c r="E36" s="2">
        <v>0</v>
      </c>
      <c r="AA36" t="s">
        <v>64</v>
      </c>
      <c r="AB36" t="s">
        <v>106</v>
      </c>
      <c r="AC36">
        <v>10</v>
      </c>
      <c r="AD36">
        <v>9</v>
      </c>
      <c r="AE36">
        <v>2.2999999999999998</v>
      </c>
      <c r="AF36" s="3">
        <v>0.48309178743961356</v>
      </c>
      <c r="AG36" s="2">
        <v>0</v>
      </c>
      <c r="AH36" s="2">
        <v>13.366336633663369</v>
      </c>
    </row>
    <row r="37" spans="1:34" x14ac:dyDescent="0.2">
      <c r="A37" t="s">
        <v>1</v>
      </c>
      <c r="B37" t="s">
        <v>106</v>
      </c>
      <c r="C37" s="2">
        <v>-20</v>
      </c>
      <c r="D37" s="2">
        <v>20.427553444180464</v>
      </c>
      <c r="E37" s="2">
        <v>0.92592592592592626</v>
      </c>
      <c r="AA37" t="s">
        <v>11</v>
      </c>
      <c r="AB37" t="s">
        <v>107</v>
      </c>
      <c r="AC37">
        <v>21</v>
      </c>
      <c r="AD37">
        <v>15</v>
      </c>
      <c r="AE37" s="2">
        <v>2.9</v>
      </c>
      <c r="AF37" s="3">
        <v>0.48275862068965514</v>
      </c>
      <c r="AG37" s="2">
        <v>19.775280898876407</v>
      </c>
      <c r="AH37" s="2">
        <v>9.3406593406593377</v>
      </c>
    </row>
    <row r="38" spans="1:34" x14ac:dyDescent="0.2">
      <c r="A38" t="s">
        <v>10</v>
      </c>
      <c r="B38" t="s">
        <v>106</v>
      </c>
      <c r="C38" s="2">
        <v>-19.047619047619047</v>
      </c>
      <c r="D38" s="2">
        <v>5.4263565891472956</v>
      </c>
      <c r="E38" s="2">
        <v>10.333863275039738</v>
      </c>
      <c r="AA38" t="s">
        <v>10</v>
      </c>
      <c r="AB38" t="s">
        <v>106</v>
      </c>
      <c r="AC38">
        <v>21</v>
      </c>
      <c r="AD38">
        <v>17</v>
      </c>
      <c r="AE38">
        <v>2.6</v>
      </c>
      <c r="AF38" s="3">
        <v>0.47511312217194568</v>
      </c>
      <c r="AG38" s="2">
        <v>5.4263565891472956</v>
      </c>
      <c r="AH38" s="2">
        <v>10.333863275039738</v>
      </c>
    </row>
    <row r="39" spans="1:34" x14ac:dyDescent="0.2">
      <c r="A39" t="s">
        <v>9</v>
      </c>
      <c r="B39" t="s">
        <v>107</v>
      </c>
      <c r="C39" s="2">
        <v>-18.181818181818183</v>
      </c>
      <c r="D39" s="2">
        <v>0</v>
      </c>
      <c r="E39" s="2">
        <v>20.463320463320468</v>
      </c>
      <c r="AA39" t="s">
        <v>17</v>
      </c>
      <c r="AB39" t="s">
        <v>107</v>
      </c>
      <c r="AC39">
        <v>19</v>
      </c>
      <c r="AD39">
        <v>13</v>
      </c>
      <c r="AE39" s="2">
        <v>3.1</v>
      </c>
      <c r="AF39" s="3">
        <v>0.47146401985111658</v>
      </c>
      <c r="AG39" s="2">
        <v>15.302491103202847</v>
      </c>
      <c r="AH39" s="2">
        <v>49.509803921568405</v>
      </c>
    </row>
    <row r="40" spans="1:34" x14ac:dyDescent="0.2">
      <c r="A40" t="s">
        <v>10</v>
      </c>
      <c r="B40" t="s">
        <v>107</v>
      </c>
      <c r="C40" s="2">
        <v>-17.647058823529413</v>
      </c>
      <c r="D40" s="2">
        <v>14.348462664714475</v>
      </c>
      <c r="E40" s="2">
        <v>17.92168674698798</v>
      </c>
      <c r="AA40" s="10" t="s">
        <v>9</v>
      </c>
      <c r="AB40" t="s">
        <v>107</v>
      </c>
      <c r="AC40">
        <v>22</v>
      </c>
      <c r="AD40">
        <v>18</v>
      </c>
      <c r="AE40" s="2">
        <v>2.6</v>
      </c>
      <c r="AF40" s="3">
        <v>0.47008547008547008</v>
      </c>
      <c r="AG40" s="2">
        <v>0</v>
      </c>
      <c r="AH40" s="2">
        <v>20.463320463320468</v>
      </c>
    </row>
    <row r="41" spans="1:34" x14ac:dyDescent="0.2">
      <c r="A41" t="s">
        <v>64</v>
      </c>
      <c r="B41" t="s">
        <v>106</v>
      </c>
      <c r="C41" s="2">
        <v>-10</v>
      </c>
      <c r="D41" s="2">
        <v>0</v>
      </c>
      <c r="E41" s="2">
        <v>13.366336633663369</v>
      </c>
      <c r="AA41" t="s">
        <v>4</v>
      </c>
      <c r="AB41" t="s">
        <v>107</v>
      </c>
      <c r="AC41">
        <v>14</v>
      </c>
      <c r="AD41">
        <v>10</v>
      </c>
      <c r="AE41" s="2">
        <v>3.5</v>
      </c>
      <c r="AF41" s="3">
        <v>0.39999999999999997</v>
      </c>
      <c r="AG41" s="2">
        <v>51.711026615969622</v>
      </c>
      <c r="AH41" s="2">
        <v>30.091185410334436</v>
      </c>
    </row>
    <row r="42" spans="1:34" x14ac:dyDescent="0.2">
      <c r="A42" t="s">
        <v>12</v>
      </c>
      <c r="B42" t="s">
        <v>106</v>
      </c>
      <c r="C42" s="2">
        <v>-6.25</v>
      </c>
      <c r="D42" s="2">
        <v>0</v>
      </c>
      <c r="E42" s="2">
        <v>0</v>
      </c>
      <c r="AA42" t="s">
        <v>12</v>
      </c>
      <c r="AB42" t="s">
        <v>106</v>
      </c>
      <c r="AC42">
        <v>16</v>
      </c>
      <c r="AD42">
        <v>15</v>
      </c>
      <c r="AE42">
        <v>3.2</v>
      </c>
      <c r="AF42" s="3">
        <v>0.33333333333333331</v>
      </c>
      <c r="AG42" s="2">
        <v>0</v>
      </c>
      <c r="AH42" s="2">
        <v>0</v>
      </c>
    </row>
    <row r="43" spans="1:34" x14ac:dyDescent="0.2">
      <c r="A43" t="s">
        <v>9</v>
      </c>
      <c r="B43" t="s">
        <v>106</v>
      </c>
      <c r="C43" s="2">
        <v>-4.1666666666666661</v>
      </c>
      <c r="D43" s="2">
        <v>56.338028169014073</v>
      </c>
      <c r="E43" s="2">
        <v>36.160714285714199</v>
      </c>
      <c r="AA43" t="s">
        <v>9</v>
      </c>
      <c r="AB43" t="s">
        <v>106</v>
      </c>
      <c r="AC43">
        <v>24</v>
      </c>
      <c r="AD43">
        <v>23</v>
      </c>
      <c r="AE43">
        <v>3.4</v>
      </c>
      <c r="AF43" s="3">
        <v>0.30690537084398978</v>
      </c>
      <c r="AG43" s="2">
        <v>56.338028169014073</v>
      </c>
      <c r="AH43" s="2">
        <v>36.160714285714199</v>
      </c>
    </row>
    <row r="44" spans="1:34" x14ac:dyDescent="0.2">
      <c r="A44" t="s">
        <v>12</v>
      </c>
      <c r="B44" t="s">
        <v>107</v>
      </c>
      <c r="C44" s="2">
        <v>7.1428571428571423</v>
      </c>
      <c r="D44" s="2">
        <v>41.642228739002867</v>
      </c>
      <c r="E44" s="2">
        <v>62.891566265060263</v>
      </c>
      <c r="AA44" t="s">
        <v>12</v>
      </c>
      <c r="AB44" t="s">
        <v>107</v>
      </c>
      <c r="AC44">
        <v>14</v>
      </c>
      <c r="AD44">
        <v>15</v>
      </c>
      <c r="AE44" s="2">
        <v>3.2</v>
      </c>
      <c r="AF44" s="3">
        <v>0.29166666666666663</v>
      </c>
      <c r="AG44" s="2">
        <v>41.642228739002867</v>
      </c>
      <c r="AH44" s="2">
        <v>62.891566265060263</v>
      </c>
    </row>
    <row r="45" spans="1:34" x14ac:dyDescent="0.2">
      <c r="A45" t="s">
        <v>5</v>
      </c>
      <c r="B45" t="s">
        <v>106</v>
      </c>
      <c r="C45" s="2">
        <v>54.54545454545454</v>
      </c>
      <c r="D45" s="2">
        <v>5.2631578947368327</v>
      </c>
      <c r="E45" s="2">
        <v>21.538461538461586</v>
      </c>
      <c r="AA45" t="s">
        <v>5</v>
      </c>
      <c r="AB45" t="s">
        <v>106</v>
      </c>
      <c r="AC45">
        <v>11</v>
      </c>
      <c r="AD45">
        <v>17</v>
      </c>
      <c r="AE45">
        <v>3.6</v>
      </c>
      <c r="AF45" s="3">
        <v>0.17973856209150327</v>
      </c>
      <c r="AG45" s="2">
        <v>5.2631578947368327</v>
      </c>
      <c r="AH45" s="2">
        <v>21.538461538461586</v>
      </c>
    </row>
    <row r="46" spans="1:34" x14ac:dyDescent="0.2">
      <c r="A46" t="s">
        <v>5</v>
      </c>
      <c r="B46" t="s">
        <v>107</v>
      </c>
      <c r="C46" s="2">
        <v>233.33333333333334</v>
      </c>
      <c r="D46" s="2">
        <v>21.428571428571416</v>
      </c>
      <c r="E46" s="2">
        <v>37.412587412587477</v>
      </c>
      <c r="AA46" t="s">
        <v>5</v>
      </c>
      <c r="AB46" t="s">
        <v>107</v>
      </c>
      <c r="AC46">
        <v>3</v>
      </c>
      <c r="AD46">
        <v>10</v>
      </c>
      <c r="AE46" s="2">
        <v>3.5</v>
      </c>
      <c r="AF46" s="3">
        <v>8.5714285714285715E-2</v>
      </c>
      <c r="AG46" s="2">
        <v>21.428571428571416</v>
      </c>
      <c r="AH46" s="2">
        <v>37.412587412587477</v>
      </c>
    </row>
    <row r="48" spans="1:34" ht="15" x14ac:dyDescent="0.25">
      <c r="AA48" s="1" t="s">
        <v>0</v>
      </c>
      <c r="AB48" s="1" t="s">
        <v>103</v>
      </c>
      <c r="AC48" s="1" t="s">
        <v>115</v>
      </c>
      <c r="AD48" s="1" t="s">
        <v>116</v>
      </c>
      <c r="AE48" s="1" t="s">
        <v>114</v>
      </c>
      <c r="AF48" s="1" t="s">
        <v>117</v>
      </c>
      <c r="AG48" s="1" t="s">
        <v>108</v>
      </c>
      <c r="AH48" s="1" t="s">
        <v>109</v>
      </c>
    </row>
    <row r="49" spans="7:47" x14ac:dyDescent="0.2">
      <c r="AA49" t="s">
        <v>14</v>
      </c>
      <c r="AB49" t="s">
        <v>106</v>
      </c>
      <c r="AC49">
        <v>32</v>
      </c>
      <c r="AD49">
        <v>1</v>
      </c>
      <c r="AE49" s="2">
        <v>2.1</v>
      </c>
      <c r="AF49" s="3">
        <v>0.33549783549783552</v>
      </c>
      <c r="AG49" s="2">
        <v>18.5792349726776</v>
      </c>
      <c r="AH49" s="2">
        <v>15.981735159817367</v>
      </c>
    </row>
    <row r="50" spans="7:47" ht="15" x14ac:dyDescent="0.25">
      <c r="G50" s="1" t="s">
        <v>46</v>
      </c>
      <c r="Q50" s="1" t="s">
        <v>46</v>
      </c>
      <c r="AA50" t="s">
        <v>14</v>
      </c>
      <c r="AB50" t="s">
        <v>107</v>
      </c>
      <c r="AC50">
        <v>34</v>
      </c>
      <c r="AD50">
        <v>10</v>
      </c>
      <c r="AE50" s="2">
        <v>2.8</v>
      </c>
      <c r="AF50" s="3">
        <v>0.19480519480519481</v>
      </c>
      <c r="AG50" s="2">
        <v>17.985611510791365</v>
      </c>
      <c r="AH50" s="2">
        <v>1.8867924528301903</v>
      </c>
      <c r="AJ50" s="1" t="s">
        <v>46</v>
      </c>
      <c r="AT50" s="1" t="s">
        <v>46</v>
      </c>
    </row>
    <row r="51" spans="7:47" x14ac:dyDescent="0.2">
      <c r="G51" t="s">
        <v>47</v>
      </c>
      <c r="H51" s="3">
        <v>-1.6400000000000001E-2</v>
      </c>
      <c r="Q51" t="s">
        <v>47</v>
      </c>
      <c r="R51" s="3">
        <v>0.2029</v>
      </c>
      <c r="AA51" t="s">
        <v>19</v>
      </c>
      <c r="AB51" t="s">
        <v>106</v>
      </c>
      <c r="AC51">
        <v>31</v>
      </c>
      <c r="AD51">
        <v>10</v>
      </c>
      <c r="AE51" s="2">
        <v>2.6</v>
      </c>
      <c r="AF51" s="3">
        <v>0.18356643356643357</v>
      </c>
      <c r="AG51" s="2">
        <v>23.032069970845374</v>
      </c>
      <c r="AH51" s="2">
        <v>22.677595628415297</v>
      </c>
      <c r="AJ51" t="s">
        <v>47</v>
      </c>
      <c r="AK51" s="3">
        <v>2.75E-2</v>
      </c>
      <c r="AT51" t="s">
        <v>47</v>
      </c>
      <c r="AU51" s="3">
        <v>-7.4700000000000003E-2</v>
      </c>
    </row>
    <row r="52" spans="7:47" x14ac:dyDescent="0.2">
      <c r="G52" t="s">
        <v>24</v>
      </c>
      <c r="H52" s="14">
        <v>0.91500000000000004</v>
      </c>
      <c r="Q52" t="s">
        <v>24</v>
      </c>
      <c r="R52" s="14">
        <v>0.18140000000000001</v>
      </c>
      <c r="AA52" t="s">
        <v>19</v>
      </c>
      <c r="AB52" t="s">
        <v>107</v>
      </c>
      <c r="AC52">
        <v>27</v>
      </c>
      <c r="AD52">
        <v>7</v>
      </c>
      <c r="AE52" s="2">
        <v>2.9</v>
      </c>
      <c r="AF52" s="3">
        <v>0.15673981191222572</v>
      </c>
      <c r="AG52" s="2">
        <v>22.49322493224933</v>
      </c>
      <c r="AH52" s="2">
        <v>32.203389830508542</v>
      </c>
      <c r="AJ52" t="s">
        <v>24</v>
      </c>
      <c r="AK52" s="14">
        <v>0.85929999999999995</v>
      </c>
      <c r="AT52" t="s">
        <v>24</v>
      </c>
      <c r="AU52" s="14">
        <v>0.62970000000000004</v>
      </c>
    </row>
    <row r="53" spans="7:47" x14ac:dyDescent="0.2">
      <c r="AA53" t="s">
        <v>15</v>
      </c>
      <c r="AB53" t="s">
        <v>107</v>
      </c>
      <c r="AC53">
        <v>22</v>
      </c>
      <c r="AD53">
        <v>8</v>
      </c>
      <c r="AE53" s="2">
        <v>2.8</v>
      </c>
      <c r="AF53" s="3">
        <v>0.11363636363636365</v>
      </c>
      <c r="AG53" s="2">
        <v>29.012345679012441</v>
      </c>
      <c r="AH53" s="2">
        <v>25.227963525835857</v>
      </c>
    </row>
    <row r="54" spans="7:47" x14ac:dyDescent="0.2">
      <c r="AA54" t="s">
        <v>7</v>
      </c>
      <c r="AB54" t="s">
        <v>106</v>
      </c>
      <c r="AC54">
        <v>15</v>
      </c>
      <c r="AD54">
        <v>6</v>
      </c>
      <c r="AE54" s="2">
        <v>2.2000000000000002</v>
      </c>
      <c r="AF54" s="3">
        <v>9.2975206611570244E-2</v>
      </c>
      <c r="AG54" s="2">
        <v>27.443609022556387</v>
      </c>
      <c r="AH54" s="2">
        <v>23.461538461538431</v>
      </c>
    </row>
    <row r="55" spans="7:47" x14ac:dyDescent="0.2">
      <c r="AA55" t="s">
        <v>25</v>
      </c>
      <c r="AB55" t="s">
        <v>107</v>
      </c>
      <c r="AC55">
        <v>11</v>
      </c>
      <c r="AD55">
        <v>2</v>
      </c>
      <c r="AE55" s="2">
        <v>2.2999999999999998</v>
      </c>
      <c r="AF55" s="3">
        <v>8.8932806324110686E-2</v>
      </c>
      <c r="AG55" s="2">
        <v>0</v>
      </c>
      <c r="AH55" s="2">
        <v>0</v>
      </c>
    </row>
    <row r="56" spans="7:47" x14ac:dyDescent="0.2">
      <c r="AA56" t="s">
        <v>3</v>
      </c>
      <c r="AB56" t="s">
        <v>106</v>
      </c>
      <c r="AC56">
        <v>11</v>
      </c>
      <c r="AD56">
        <v>2</v>
      </c>
      <c r="AE56" s="2">
        <v>2.2999999999999998</v>
      </c>
      <c r="AF56" s="3">
        <v>8.8932806324110686E-2</v>
      </c>
      <c r="AG56" s="2">
        <v>25.49668874172195</v>
      </c>
      <c r="AH56" s="2">
        <v>0</v>
      </c>
    </row>
    <row r="57" spans="7:47" x14ac:dyDescent="0.2">
      <c r="AA57" t="s">
        <v>11</v>
      </c>
      <c r="AB57" t="s">
        <v>106</v>
      </c>
      <c r="AC57">
        <v>23</v>
      </c>
      <c r="AD57">
        <v>14</v>
      </c>
      <c r="AE57" s="2">
        <v>2.5</v>
      </c>
      <c r="AF57" s="3">
        <v>8.1818181818181818E-2</v>
      </c>
      <c r="AG57" s="2">
        <v>27.888446215139375</v>
      </c>
      <c r="AH57" s="2">
        <v>13.546798029556673</v>
      </c>
    </row>
    <row r="58" spans="7:47" x14ac:dyDescent="0.2">
      <c r="AA58" t="s">
        <v>1</v>
      </c>
      <c r="AB58" t="s">
        <v>107</v>
      </c>
      <c r="AC58">
        <v>17</v>
      </c>
      <c r="AD58">
        <v>7</v>
      </c>
      <c r="AE58" s="2">
        <v>3</v>
      </c>
      <c r="AF58" s="3">
        <v>7.575757575757576E-2</v>
      </c>
      <c r="AG58" s="2">
        <v>28.220858895705476</v>
      </c>
      <c r="AH58" s="2">
        <v>20.066334991708178</v>
      </c>
    </row>
    <row r="59" spans="7:47" x14ac:dyDescent="0.2">
      <c r="AA59" t="s">
        <v>2</v>
      </c>
      <c r="AB59" t="s">
        <v>107</v>
      </c>
      <c r="AC59">
        <v>18</v>
      </c>
      <c r="AD59">
        <v>9</v>
      </c>
      <c r="AE59" s="2">
        <v>2.7</v>
      </c>
      <c r="AF59" s="3">
        <v>7.575757575757576E-2</v>
      </c>
      <c r="AG59" s="2">
        <v>0</v>
      </c>
      <c r="AH59" s="2">
        <v>9.0909090909090935</v>
      </c>
    </row>
    <row r="60" spans="7:47" x14ac:dyDescent="0.2">
      <c r="AA60" t="s">
        <v>18</v>
      </c>
      <c r="AB60" t="s">
        <v>107</v>
      </c>
      <c r="AC60">
        <v>10</v>
      </c>
      <c r="AD60">
        <v>1</v>
      </c>
      <c r="AE60" s="2">
        <v>2.8</v>
      </c>
      <c r="AF60" s="3">
        <v>7.3051948051948062E-2</v>
      </c>
      <c r="AG60" s="2">
        <v>55.924170616113514</v>
      </c>
      <c r="AH60" s="2">
        <v>28.947368421052762</v>
      </c>
    </row>
    <row r="61" spans="7:47" x14ac:dyDescent="0.2">
      <c r="AA61" t="s">
        <v>25</v>
      </c>
      <c r="AB61" t="s">
        <v>106</v>
      </c>
      <c r="AC61">
        <v>20</v>
      </c>
      <c r="AD61">
        <v>13</v>
      </c>
      <c r="AE61" s="2">
        <v>2.2999999999999998</v>
      </c>
      <c r="AF61" s="3">
        <v>6.9169960474308304E-2</v>
      </c>
      <c r="AG61" s="2">
        <v>0</v>
      </c>
      <c r="AH61" s="2">
        <v>0</v>
      </c>
    </row>
    <row r="62" spans="7:47" x14ac:dyDescent="0.2">
      <c r="AA62" t="s">
        <v>8</v>
      </c>
      <c r="AB62" t="s">
        <v>107</v>
      </c>
      <c r="AC62">
        <v>15</v>
      </c>
      <c r="AD62">
        <v>7</v>
      </c>
      <c r="AE62" s="2">
        <v>2.8</v>
      </c>
      <c r="AF62" s="3">
        <v>6.4935064935064943E-2</v>
      </c>
      <c r="AG62" s="2">
        <v>21.090909090909079</v>
      </c>
      <c r="AH62" s="2">
        <v>26.881720430107496</v>
      </c>
    </row>
    <row r="63" spans="7:47" x14ac:dyDescent="0.2">
      <c r="AA63" t="s">
        <v>3</v>
      </c>
      <c r="AB63" t="s">
        <v>107</v>
      </c>
      <c r="AC63">
        <v>6</v>
      </c>
      <c r="AD63">
        <v>0</v>
      </c>
      <c r="AE63" s="2">
        <v>2.2999999999999998</v>
      </c>
      <c r="AF63" s="3">
        <v>5.9288537549407112E-2</v>
      </c>
      <c r="AG63" s="2">
        <v>27.32919254658383</v>
      </c>
      <c r="AH63" s="2">
        <v>38.530066815144785</v>
      </c>
    </row>
    <row r="64" spans="7:47" x14ac:dyDescent="0.2">
      <c r="AA64" t="s">
        <v>2</v>
      </c>
      <c r="AB64" t="s">
        <v>106</v>
      </c>
      <c r="AC64">
        <v>19</v>
      </c>
      <c r="AD64">
        <v>12</v>
      </c>
      <c r="AE64" s="2">
        <v>2.7</v>
      </c>
      <c r="AF64" s="3">
        <v>5.8922558922558918E-2</v>
      </c>
      <c r="AG64" s="2">
        <v>0</v>
      </c>
      <c r="AH64" s="2">
        <v>3.6659877800407386</v>
      </c>
    </row>
    <row r="65" spans="27:48" x14ac:dyDescent="0.2">
      <c r="AA65" t="s">
        <v>62</v>
      </c>
      <c r="AB65" t="s">
        <v>107</v>
      </c>
      <c r="AC65">
        <v>18</v>
      </c>
      <c r="AD65">
        <v>9</v>
      </c>
      <c r="AE65" s="2">
        <v>3.6</v>
      </c>
      <c r="AF65" s="3">
        <v>5.6818181818181823E-2</v>
      </c>
      <c r="AG65" s="2">
        <v>27.819548872180576</v>
      </c>
      <c r="AH65" s="2">
        <v>23.529411764705955</v>
      </c>
    </row>
    <row r="66" spans="27:48" x14ac:dyDescent="0.2">
      <c r="AA66" t="s">
        <v>26</v>
      </c>
      <c r="AB66" t="s">
        <v>107</v>
      </c>
      <c r="AC66">
        <v>9</v>
      </c>
      <c r="AD66">
        <v>2</v>
      </c>
      <c r="AE66" s="2">
        <v>3</v>
      </c>
      <c r="AF66" s="3">
        <v>5.3030303030303032E-2</v>
      </c>
      <c r="AG66" s="2">
        <v>0</v>
      </c>
      <c r="AH66" s="2">
        <v>0</v>
      </c>
    </row>
    <row r="67" spans="27:48" x14ac:dyDescent="0.2">
      <c r="AA67" t="s">
        <v>13</v>
      </c>
      <c r="AB67" t="s">
        <v>106</v>
      </c>
      <c r="AC67">
        <v>15</v>
      </c>
      <c r="AD67">
        <v>8</v>
      </c>
      <c r="AE67" s="2">
        <v>3.1</v>
      </c>
      <c r="AF67" s="3">
        <v>5.1319648093841638E-2</v>
      </c>
      <c r="AG67" s="2">
        <v>53.874538745387511</v>
      </c>
      <c r="AH67" s="2">
        <v>35.964912280701938</v>
      </c>
    </row>
    <row r="68" spans="27:48" x14ac:dyDescent="0.2">
      <c r="AA68" t="s">
        <v>27</v>
      </c>
      <c r="AB68" t="s">
        <v>106</v>
      </c>
      <c r="AC68">
        <v>14</v>
      </c>
      <c r="AD68">
        <v>10</v>
      </c>
      <c r="AE68" s="2">
        <v>1.9</v>
      </c>
      <c r="AF68" s="3">
        <v>4.7846889952153117E-2</v>
      </c>
      <c r="AG68" s="2">
        <v>0</v>
      </c>
      <c r="AH68" s="2">
        <v>0</v>
      </c>
    </row>
    <row r="69" spans="27:48" x14ac:dyDescent="0.2">
      <c r="AA69" t="s">
        <v>11</v>
      </c>
      <c r="AB69" t="s">
        <v>107</v>
      </c>
      <c r="AC69">
        <v>21</v>
      </c>
      <c r="AD69">
        <v>15</v>
      </c>
      <c r="AE69" s="2">
        <v>2.9</v>
      </c>
      <c r="AF69" s="3">
        <v>4.7021943573667707E-2</v>
      </c>
      <c r="AG69" s="2">
        <v>19.775280898876407</v>
      </c>
      <c r="AH69" s="2">
        <v>9.3406593406593377</v>
      </c>
    </row>
    <row r="70" spans="27:48" x14ac:dyDescent="0.2">
      <c r="AA70" t="s">
        <v>27</v>
      </c>
      <c r="AB70" t="s">
        <v>107</v>
      </c>
      <c r="AC70">
        <v>14</v>
      </c>
      <c r="AD70">
        <v>10</v>
      </c>
      <c r="AE70" s="2">
        <v>2</v>
      </c>
      <c r="AF70" s="3">
        <v>4.5454545454545456E-2</v>
      </c>
      <c r="AG70" s="2">
        <v>0</v>
      </c>
      <c r="AH70" s="2">
        <v>0</v>
      </c>
    </row>
    <row r="71" spans="27:48" x14ac:dyDescent="0.2">
      <c r="AA71" s="8" t="s">
        <v>1</v>
      </c>
      <c r="AB71" s="8" t="s">
        <v>106</v>
      </c>
      <c r="AC71" s="8">
        <v>15</v>
      </c>
      <c r="AD71" s="8">
        <v>12</v>
      </c>
      <c r="AE71" s="9">
        <v>1.5</v>
      </c>
      <c r="AF71" s="17">
        <v>4.5454545454545449E-2</v>
      </c>
      <c r="AG71" s="9">
        <v>20.427553444180464</v>
      </c>
      <c r="AH71" s="9">
        <v>0.92592592592592626</v>
      </c>
    </row>
    <row r="72" spans="27:48" x14ac:dyDescent="0.2">
      <c r="AA72" t="s">
        <v>17</v>
      </c>
      <c r="AB72" t="s">
        <v>107</v>
      </c>
      <c r="AC72">
        <v>19</v>
      </c>
      <c r="AD72">
        <v>13</v>
      </c>
      <c r="AE72" s="2">
        <v>3.1</v>
      </c>
      <c r="AF72" s="3">
        <v>4.3988269794721403E-2</v>
      </c>
      <c r="AG72" s="2">
        <v>15.302491103202847</v>
      </c>
      <c r="AH72" s="2">
        <v>49.509803921568405</v>
      </c>
    </row>
    <row r="73" spans="27:48" x14ac:dyDescent="0.2">
      <c r="AA73" t="s">
        <v>26</v>
      </c>
      <c r="AB73" t="s">
        <v>106</v>
      </c>
      <c r="AC73">
        <v>5</v>
      </c>
      <c r="AD73">
        <v>1</v>
      </c>
      <c r="AE73" s="2">
        <v>2.1</v>
      </c>
      <c r="AF73" s="3">
        <v>4.3290043290043288E-2</v>
      </c>
      <c r="AG73" s="2">
        <v>0</v>
      </c>
      <c r="AH73" s="2">
        <v>0</v>
      </c>
    </row>
    <row r="74" spans="27:48" x14ac:dyDescent="0.2">
      <c r="AA74" t="s">
        <v>18</v>
      </c>
      <c r="AB74" t="s">
        <v>106</v>
      </c>
      <c r="AC74">
        <v>7</v>
      </c>
      <c r="AD74">
        <v>2</v>
      </c>
      <c r="AE74" s="2">
        <v>2.8</v>
      </c>
      <c r="AF74" s="3">
        <v>4.0584415584415584E-2</v>
      </c>
      <c r="AG74" s="2">
        <v>0</v>
      </c>
      <c r="AH74" s="2">
        <v>12.02185792349726</v>
      </c>
    </row>
    <row r="75" spans="27:48" ht="15" x14ac:dyDescent="0.25">
      <c r="AA75" t="s">
        <v>6</v>
      </c>
      <c r="AB75" t="s">
        <v>107</v>
      </c>
      <c r="AC75">
        <v>13</v>
      </c>
      <c r="AD75">
        <v>9</v>
      </c>
      <c r="AE75" s="2">
        <v>2.2999999999999998</v>
      </c>
      <c r="AF75" s="3">
        <v>3.9525691699604744E-2</v>
      </c>
      <c r="AG75" s="2">
        <v>18.936877076411989</v>
      </c>
      <c r="AH75" s="2">
        <v>14.982578397212523</v>
      </c>
      <c r="AJ75" s="1" t="s">
        <v>21</v>
      </c>
      <c r="AK75" s="4">
        <f>AVERAGE(AG49:AG71)</f>
        <v>19.408403658910032</v>
      </c>
      <c r="AL75" s="5">
        <f>AVERAGE(AG72:AG93)</f>
        <v>15.940607163545513</v>
      </c>
      <c r="AT75" s="1" t="s">
        <v>21</v>
      </c>
      <c r="AU75" s="4">
        <f>AVERAGE(AH49:AH71)</f>
        <v>14.431700431715589</v>
      </c>
      <c r="AV75" s="5">
        <f>AVERAGE(AH72:AH93)</f>
        <v>19.942318597550511</v>
      </c>
    </row>
    <row r="76" spans="27:48" ht="15" x14ac:dyDescent="0.25">
      <c r="AA76" t="s">
        <v>6</v>
      </c>
      <c r="AB76" t="s">
        <v>106</v>
      </c>
      <c r="AC76">
        <v>10</v>
      </c>
      <c r="AD76">
        <v>6</v>
      </c>
      <c r="AE76" s="2">
        <v>2.2999999999999998</v>
      </c>
      <c r="AF76" s="3">
        <v>3.9525691699604744E-2</v>
      </c>
      <c r="AG76" s="2">
        <v>47.717842323651375</v>
      </c>
      <c r="AH76" s="2">
        <v>7.5471698113207513</v>
      </c>
      <c r="AJ76" s="1" t="s">
        <v>22</v>
      </c>
      <c r="AK76" s="4">
        <f>_xlfn.STDEV.S(AG49:AG71)</f>
        <v>16.04596501589576</v>
      </c>
      <c r="AL76" s="5">
        <f>_xlfn.STDEV.S(AG72:AG93)</f>
        <v>19.144843558887697</v>
      </c>
      <c r="AT76" s="1" t="s">
        <v>22</v>
      </c>
      <c r="AU76" s="4">
        <f>_xlfn.STDEV.S(AH49:AH71)</f>
        <v>13.262239727764738</v>
      </c>
      <c r="AV76" s="5">
        <f>_xlfn.STDEV.S(AH72:AH93)</f>
        <v>16.517370451594061</v>
      </c>
    </row>
    <row r="77" spans="27:48" x14ac:dyDescent="0.2">
      <c r="AA77" t="s">
        <v>9</v>
      </c>
      <c r="AB77" t="s">
        <v>107</v>
      </c>
      <c r="AC77">
        <v>22</v>
      </c>
      <c r="AD77">
        <v>18</v>
      </c>
      <c r="AE77" s="2">
        <v>2.6</v>
      </c>
      <c r="AF77" s="3">
        <v>3.4965034965034968E-2</v>
      </c>
      <c r="AG77" s="2">
        <v>0</v>
      </c>
      <c r="AH77" s="2">
        <v>20.463320463320468</v>
      </c>
    </row>
    <row r="78" spans="27:48" ht="15" x14ac:dyDescent="0.25">
      <c r="AA78" t="s">
        <v>10</v>
      </c>
      <c r="AB78" t="s">
        <v>106</v>
      </c>
      <c r="AC78">
        <v>21</v>
      </c>
      <c r="AD78">
        <v>17</v>
      </c>
      <c r="AE78" s="2">
        <v>2.6</v>
      </c>
      <c r="AF78" s="3">
        <v>3.4965034965034968E-2</v>
      </c>
      <c r="AG78" s="2">
        <v>5.4263565891472956</v>
      </c>
      <c r="AH78" s="2">
        <v>10.333863275039738</v>
      </c>
      <c r="AJ78" s="1" t="s">
        <v>23</v>
      </c>
      <c r="AT78" s="1" t="s">
        <v>23</v>
      </c>
    </row>
    <row r="79" spans="27:48" x14ac:dyDescent="0.2">
      <c r="AA79" t="s">
        <v>17</v>
      </c>
      <c r="AB79" t="s">
        <v>106</v>
      </c>
      <c r="AC79">
        <v>14</v>
      </c>
      <c r="AD79">
        <v>10</v>
      </c>
      <c r="AE79" s="2">
        <v>2.7</v>
      </c>
      <c r="AF79" s="3">
        <v>3.3670033670033669E-2</v>
      </c>
      <c r="AG79" s="2">
        <v>18.848167539267056</v>
      </c>
      <c r="AH79" s="2">
        <v>8.7155963302752451</v>
      </c>
      <c r="AJ79" s="6" t="s">
        <v>24</v>
      </c>
      <c r="AK79" s="14">
        <v>0.33289999999999997</v>
      </c>
      <c r="AT79" s="6" t="s">
        <v>24</v>
      </c>
      <c r="AU79" s="14">
        <v>0.36720000000000003</v>
      </c>
    </row>
    <row r="80" spans="27:48" x14ac:dyDescent="0.2">
      <c r="AA80" t="s">
        <v>16</v>
      </c>
      <c r="AB80" t="s">
        <v>107</v>
      </c>
      <c r="AC80">
        <v>7</v>
      </c>
      <c r="AD80">
        <v>1</v>
      </c>
      <c r="AE80" s="2">
        <v>4.2</v>
      </c>
      <c r="AF80" s="3">
        <v>3.2467532467532464E-2</v>
      </c>
      <c r="AG80" s="2">
        <v>9.7065462753950236</v>
      </c>
      <c r="AH80" s="2">
        <v>24.599999999999934</v>
      </c>
    </row>
    <row r="81" spans="27:34" x14ac:dyDescent="0.2">
      <c r="AA81" t="s">
        <v>8</v>
      </c>
      <c r="AB81" t="s">
        <v>106</v>
      </c>
      <c r="AC81">
        <v>9</v>
      </c>
      <c r="AD81">
        <v>6</v>
      </c>
      <c r="AE81" s="2">
        <v>2.1</v>
      </c>
      <c r="AF81" s="3">
        <v>3.2467532467532464E-2</v>
      </c>
      <c r="AG81" s="2">
        <v>0</v>
      </c>
      <c r="AH81" s="2">
        <v>0</v>
      </c>
    </row>
    <row r="82" spans="27:34" x14ac:dyDescent="0.2">
      <c r="AA82" t="s">
        <v>16</v>
      </c>
      <c r="AB82" t="s">
        <v>106</v>
      </c>
      <c r="AC82">
        <v>12</v>
      </c>
      <c r="AD82">
        <v>7</v>
      </c>
      <c r="AE82" s="2">
        <v>3.5</v>
      </c>
      <c r="AF82" s="3">
        <v>3.2467532467532464E-2</v>
      </c>
      <c r="AG82" s="2">
        <v>1.0000000000000002</v>
      </c>
      <c r="AH82" s="2">
        <v>29.639889196675927</v>
      </c>
    </row>
    <row r="83" spans="27:34" x14ac:dyDescent="0.2">
      <c r="AA83" t="s">
        <v>13</v>
      </c>
      <c r="AB83" t="s">
        <v>107</v>
      </c>
      <c r="AC83">
        <v>9</v>
      </c>
      <c r="AD83">
        <v>7</v>
      </c>
      <c r="AE83" s="2">
        <v>1.5</v>
      </c>
      <c r="AF83" s="3">
        <v>3.0303030303030304E-2</v>
      </c>
      <c r="AG83" s="2">
        <v>0</v>
      </c>
      <c r="AH83" s="2">
        <v>0</v>
      </c>
    </row>
    <row r="84" spans="27:34" x14ac:dyDescent="0.2">
      <c r="AA84" t="s">
        <v>10</v>
      </c>
      <c r="AB84" t="s">
        <v>107</v>
      </c>
      <c r="AC84">
        <v>17</v>
      </c>
      <c r="AD84">
        <v>14</v>
      </c>
      <c r="AE84" s="2">
        <v>2.2999999999999998</v>
      </c>
      <c r="AF84" s="3">
        <v>2.9644268774703556E-2</v>
      </c>
      <c r="AG84" s="2">
        <v>14.348462664714475</v>
      </c>
      <c r="AH84" s="2">
        <v>17.92168674698798</v>
      </c>
    </row>
    <row r="85" spans="27:34" x14ac:dyDescent="0.2">
      <c r="AA85" t="s">
        <v>4</v>
      </c>
      <c r="AB85" t="s">
        <v>107</v>
      </c>
      <c r="AC85">
        <v>14</v>
      </c>
      <c r="AD85">
        <v>10</v>
      </c>
      <c r="AE85" s="2">
        <v>3.5</v>
      </c>
      <c r="AF85" s="3">
        <v>2.5974025974025976E-2</v>
      </c>
      <c r="AG85" s="2">
        <v>51.711026615969622</v>
      </c>
      <c r="AH85" s="2">
        <v>30.091185410334436</v>
      </c>
    </row>
    <row r="86" spans="27:34" x14ac:dyDescent="0.2">
      <c r="AA86" t="s">
        <v>7</v>
      </c>
      <c r="AB86" t="s">
        <v>107</v>
      </c>
      <c r="AC86">
        <v>8</v>
      </c>
      <c r="AD86">
        <v>6</v>
      </c>
      <c r="AE86" s="2">
        <v>2.2000000000000002</v>
      </c>
      <c r="AF86" s="3">
        <v>2.0661157024793389E-2</v>
      </c>
      <c r="AG86" s="2">
        <v>40.711462450592776</v>
      </c>
      <c r="AH86" s="2">
        <v>12.962962962962967</v>
      </c>
    </row>
    <row r="87" spans="27:34" x14ac:dyDescent="0.2">
      <c r="AA87" t="s">
        <v>63</v>
      </c>
      <c r="AB87" t="s">
        <v>106</v>
      </c>
      <c r="AC87">
        <v>5</v>
      </c>
      <c r="AD87">
        <v>3</v>
      </c>
      <c r="AE87" s="2">
        <v>2.8</v>
      </c>
      <c r="AF87" s="3">
        <v>1.6233766233766236E-2</v>
      </c>
      <c r="AG87" s="2">
        <v>2.3121387283237032</v>
      </c>
      <c r="AH87" s="2">
        <v>28.57142857142864</v>
      </c>
    </row>
    <row r="88" spans="27:34" x14ac:dyDescent="0.2">
      <c r="AA88" t="s">
        <v>64</v>
      </c>
      <c r="AB88" t="s">
        <v>106</v>
      </c>
      <c r="AC88">
        <v>10</v>
      </c>
      <c r="AD88">
        <v>9</v>
      </c>
      <c r="AE88" s="2">
        <v>2.2999999999999998</v>
      </c>
      <c r="AF88" s="3">
        <v>9.881422924901186E-3</v>
      </c>
      <c r="AG88" s="2">
        <v>0</v>
      </c>
      <c r="AH88" s="2">
        <v>13.366336633663369</v>
      </c>
    </row>
    <row r="89" spans="27:34" x14ac:dyDescent="0.2">
      <c r="AA89" t="s">
        <v>12</v>
      </c>
      <c r="AB89" t="s">
        <v>106</v>
      </c>
      <c r="AC89">
        <v>16</v>
      </c>
      <c r="AD89">
        <v>15</v>
      </c>
      <c r="AE89" s="2">
        <v>3.2</v>
      </c>
      <c r="AF89" s="3">
        <v>7.102272727272727E-3</v>
      </c>
      <c r="AG89" s="2">
        <v>0</v>
      </c>
      <c r="AH89" s="2">
        <v>0</v>
      </c>
    </row>
    <row r="90" spans="27:34" x14ac:dyDescent="0.2">
      <c r="AA90" t="s">
        <v>9</v>
      </c>
      <c r="AB90" t="s">
        <v>106</v>
      </c>
      <c r="AC90">
        <v>24</v>
      </c>
      <c r="AD90">
        <v>23</v>
      </c>
      <c r="AE90" s="2">
        <v>3.4</v>
      </c>
      <c r="AF90" s="3">
        <v>6.6844919786096264E-3</v>
      </c>
      <c r="AG90" s="2">
        <v>56.338028169014073</v>
      </c>
      <c r="AH90" s="2">
        <v>36.160714285714199</v>
      </c>
    </row>
    <row r="91" spans="27:34" x14ac:dyDescent="0.2">
      <c r="AA91" t="s">
        <v>12</v>
      </c>
      <c r="AB91" t="s">
        <v>107</v>
      </c>
      <c r="AC91">
        <v>14</v>
      </c>
      <c r="AD91">
        <v>15</v>
      </c>
      <c r="AE91" s="2">
        <v>3.2</v>
      </c>
      <c r="AF91" s="3">
        <v>-7.102272727272727E-3</v>
      </c>
      <c r="AG91" s="2">
        <v>41.642228739002867</v>
      </c>
      <c r="AH91" s="2">
        <v>62.891566265060263</v>
      </c>
    </row>
    <row r="92" spans="27:34" x14ac:dyDescent="0.2">
      <c r="AA92" t="s">
        <v>5</v>
      </c>
      <c r="AB92" t="s">
        <v>106</v>
      </c>
      <c r="AC92">
        <v>11</v>
      </c>
      <c r="AD92">
        <v>17</v>
      </c>
      <c r="AE92" s="2">
        <v>3.6</v>
      </c>
      <c r="AF92" s="3">
        <v>-3.7878787878787873E-2</v>
      </c>
      <c r="AG92" s="2">
        <v>5.2631578947368327</v>
      </c>
      <c r="AH92" s="2">
        <v>21.538461538461586</v>
      </c>
    </row>
    <row r="93" spans="27:34" x14ac:dyDescent="0.2">
      <c r="AA93" t="s">
        <v>5</v>
      </c>
      <c r="AB93" t="s">
        <v>107</v>
      </c>
      <c r="AC93">
        <v>3</v>
      </c>
      <c r="AD93">
        <v>10</v>
      </c>
      <c r="AE93" s="2">
        <v>3.5</v>
      </c>
      <c r="AF93" s="3">
        <v>-4.5454545454545456E-2</v>
      </c>
      <c r="AG93" s="2">
        <v>21.428571428571416</v>
      </c>
      <c r="AH93" s="2">
        <v>37.412587412587477</v>
      </c>
    </row>
    <row r="102" spans="36:47" ht="15" x14ac:dyDescent="0.25">
      <c r="AJ102" s="1" t="s">
        <v>46</v>
      </c>
      <c r="AT102" s="1" t="s">
        <v>46</v>
      </c>
    </row>
    <row r="103" spans="36:47" x14ac:dyDescent="0.2">
      <c r="AJ103" t="s">
        <v>47</v>
      </c>
      <c r="AK103" s="3">
        <v>6.0400000000000002E-2</v>
      </c>
      <c r="AT103" t="s">
        <v>47</v>
      </c>
      <c r="AU103" s="3">
        <v>-0.14130000000000001</v>
      </c>
    </row>
    <row r="104" spans="36:47" x14ac:dyDescent="0.2">
      <c r="AJ104" t="s">
        <v>24</v>
      </c>
      <c r="AK104" s="14">
        <v>0.69330000000000003</v>
      </c>
      <c r="AT104" t="s">
        <v>24</v>
      </c>
      <c r="AU104" s="14">
        <v>0.35470000000000002</v>
      </c>
    </row>
  </sheetData>
  <sortState ref="AA49:AH93">
    <sortCondition descending="1" ref="AF49:AF93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8" ht="15" x14ac:dyDescent="0.25">
      <c r="A1" s="1" t="s">
        <v>0</v>
      </c>
      <c r="B1" s="1" t="s">
        <v>20</v>
      </c>
      <c r="C1" s="1" t="s">
        <v>34</v>
      </c>
      <c r="D1" s="1" t="s">
        <v>40</v>
      </c>
    </row>
    <row r="2" spans="1:8" x14ac:dyDescent="0.2">
      <c r="A2" t="s">
        <v>3</v>
      </c>
      <c r="B2" s="2">
        <v>-100</v>
      </c>
      <c r="C2" s="2">
        <v>27.32919254658383</v>
      </c>
      <c r="D2" s="2">
        <v>38.530066815144785</v>
      </c>
      <c r="F2" s="2"/>
      <c r="G2" s="2"/>
      <c r="H2" s="2"/>
    </row>
    <row r="3" spans="1:8" x14ac:dyDescent="0.2">
      <c r="A3" t="s">
        <v>18</v>
      </c>
      <c r="B3" s="2">
        <v>-90</v>
      </c>
      <c r="C3" s="2">
        <v>55.924170616113514</v>
      </c>
      <c r="D3" s="2">
        <v>28.947368421052762</v>
      </c>
      <c r="F3" s="2"/>
      <c r="G3" s="2"/>
      <c r="H3" s="2"/>
    </row>
    <row r="4" spans="1:8" x14ac:dyDescent="0.2">
      <c r="A4" t="s">
        <v>16</v>
      </c>
      <c r="B4" s="2">
        <v>-85.714285714285708</v>
      </c>
      <c r="C4" s="2">
        <v>9.7065462753950236</v>
      </c>
      <c r="D4" s="2">
        <v>24.599999999999934</v>
      </c>
      <c r="F4" s="2"/>
      <c r="G4" s="2"/>
      <c r="H4" s="2"/>
    </row>
    <row r="5" spans="1:8" x14ac:dyDescent="0.2">
      <c r="A5" t="s">
        <v>25</v>
      </c>
      <c r="B5" s="2">
        <v>-81.818181818181827</v>
      </c>
      <c r="C5" s="2">
        <v>0</v>
      </c>
      <c r="D5" s="2">
        <v>0</v>
      </c>
      <c r="F5" s="2"/>
      <c r="G5" s="2"/>
      <c r="H5" s="2"/>
    </row>
    <row r="6" spans="1:8" x14ac:dyDescent="0.2">
      <c r="A6" t="s">
        <v>26</v>
      </c>
      <c r="B6" s="2">
        <v>-77.777777777777786</v>
      </c>
      <c r="C6" s="2">
        <v>0</v>
      </c>
      <c r="D6" s="2">
        <v>0</v>
      </c>
      <c r="F6" s="2"/>
      <c r="G6" s="2"/>
      <c r="H6" s="2"/>
    </row>
    <row r="7" spans="1:8" x14ac:dyDescent="0.2">
      <c r="A7" t="s">
        <v>19</v>
      </c>
      <c r="B7" s="2">
        <v>-74.074074074074076</v>
      </c>
      <c r="C7" s="2">
        <v>22.49322493224933</v>
      </c>
      <c r="D7" s="2">
        <v>32.203389830508542</v>
      </c>
      <c r="F7" s="2"/>
      <c r="G7" s="2"/>
      <c r="H7" s="2"/>
    </row>
    <row r="8" spans="1:8" x14ac:dyDescent="0.2">
      <c r="A8" t="s">
        <v>14</v>
      </c>
      <c r="B8" s="2">
        <v>-70.588235294117652</v>
      </c>
      <c r="C8" s="2">
        <v>17.985611510791365</v>
      </c>
      <c r="D8" s="2">
        <v>1.8867924528301903</v>
      </c>
      <c r="F8" s="2"/>
      <c r="G8" s="2"/>
      <c r="H8" s="2"/>
    </row>
    <row r="9" spans="1:8" x14ac:dyDescent="0.2">
      <c r="A9" t="s">
        <v>15</v>
      </c>
      <c r="B9" s="2">
        <v>-63.636363636363633</v>
      </c>
      <c r="C9" s="2">
        <v>29.012345679012441</v>
      </c>
      <c r="D9" s="2">
        <v>25.227963525835857</v>
      </c>
      <c r="F9" s="2"/>
      <c r="G9" s="2"/>
      <c r="H9" s="2"/>
    </row>
    <row r="10" spans="1:8" x14ac:dyDescent="0.2">
      <c r="A10" t="s">
        <v>1</v>
      </c>
      <c r="B10" s="2">
        <v>-58.82352941176471</v>
      </c>
      <c r="C10" s="2">
        <v>28.220858895705476</v>
      </c>
      <c r="D10" s="2">
        <v>20.066334991708178</v>
      </c>
      <c r="F10" s="2"/>
      <c r="G10" s="2"/>
      <c r="H10" s="2"/>
    </row>
    <row r="11" spans="1:8" x14ac:dyDescent="0.2">
      <c r="A11" t="s">
        <v>8</v>
      </c>
      <c r="B11" s="2">
        <v>-53.333333333333336</v>
      </c>
      <c r="C11" s="2">
        <v>21.090909090909079</v>
      </c>
      <c r="D11" s="2">
        <v>26.881720430107496</v>
      </c>
      <c r="F11" s="2"/>
      <c r="G11" s="2"/>
      <c r="H11" s="2"/>
    </row>
    <row r="12" spans="1:8" x14ac:dyDescent="0.2">
      <c r="A12" t="s">
        <v>2</v>
      </c>
      <c r="B12" s="2">
        <v>-50</v>
      </c>
      <c r="C12" s="2">
        <v>0</v>
      </c>
      <c r="D12" s="2">
        <v>9.0909090909090935</v>
      </c>
      <c r="F12" s="2"/>
      <c r="G12" s="2"/>
      <c r="H12" s="2"/>
    </row>
    <row r="13" spans="1:8" x14ac:dyDescent="0.2">
      <c r="A13" s="8" t="s">
        <v>62</v>
      </c>
      <c r="B13" s="9">
        <v>-50</v>
      </c>
      <c r="C13" s="9">
        <v>27.819548872180576</v>
      </c>
      <c r="D13" s="9">
        <v>23.529411764705955</v>
      </c>
      <c r="F13" s="2"/>
      <c r="G13" s="2"/>
      <c r="H13" s="2"/>
    </row>
    <row r="14" spans="1:8" x14ac:dyDescent="0.2">
      <c r="A14" t="s">
        <v>17</v>
      </c>
      <c r="B14" s="2">
        <v>-31.578947368421051</v>
      </c>
      <c r="C14" s="2">
        <v>15.302491103202847</v>
      </c>
      <c r="D14" s="2">
        <v>49.509803921568405</v>
      </c>
      <c r="F14" s="2"/>
      <c r="G14" s="2"/>
      <c r="H14" s="2"/>
    </row>
    <row r="15" spans="1:8" x14ac:dyDescent="0.2">
      <c r="A15" t="s">
        <v>6</v>
      </c>
      <c r="B15" s="2">
        <v>-30.76923076923077</v>
      </c>
      <c r="C15" s="2">
        <v>18.936877076411989</v>
      </c>
      <c r="D15" s="2">
        <v>14.982578397212523</v>
      </c>
      <c r="F15" s="2"/>
      <c r="G15" s="2"/>
      <c r="H15" s="2"/>
    </row>
    <row r="16" spans="1:8" x14ac:dyDescent="0.2">
      <c r="A16" t="s">
        <v>4</v>
      </c>
      <c r="B16" s="2">
        <v>-28.571428571428569</v>
      </c>
      <c r="C16" s="2">
        <v>51.711026615969622</v>
      </c>
      <c r="D16" s="2">
        <v>30.091185410334436</v>
      </c>
      <c r="F16" s="2"/>
      <c r="G16" s="2"/>
      <c r="H16" s="2"/>
    </row>
    <row r="17" spans="1:8" x14ac:dyDescent="0.2">
      <c r="A17" t="s">
        <v>11</v>
      </c>
      <c r="B17" s="2">
        <v>-28.571428571428569</v>
      </c>
      <c r="C17" s="2">
        <v>19.775280898876407</v>
      </c>
      <c r="D17" s="2">
        <v>9.3406593406593377</v>
      </c>
      <c r="F17" s="2"/>
      <c r="G17" s="2"/>
      <c r="H17" s="2"/>
    </row>
    <row r="18" spans="1:8" x14ac:dyDescent="0.2">
      <c r="A18" t="s">
        <v>27</v>
      </c>
      <c r="B18" s="2">
        <v>-28.571428571428569</v>
      </c>
      <c r="C18" s="2">
        <v>0</v>
      </c>
      <c r="D18" s="2">
        <v>0</v>
      </c>
      <c r="F18" s="2"/>
      <c r="G18" s="2"/>
      <c r="H18" s="2"/>
    </row>
    <row r="19" spans="1:8" x14ac:dyDescent="0.2">
      <c r="A19" t="s">
        <v>7</v>
      </c>
      <c r="B19" s="2">
        <v>-25</v>
      </c>
      <c r="C19" s="2">
        <v>40.711462450592776</v>
      </c>
      <c r="D19" s="2">
        <v>12.962962962962967</v>
      </c>
      <c r="F19" s="2"/>
      <c r="G19" s="2"/>
      <c r="H19" s="2"/>
    </row>
    <row r="20" spans="1:8" x14ac:dyDescent="0.2">
      <c r="A20" t="s">
        <v>13</v>
      </c>
      <c r="B20" s="2">
        <v>-22.222222222222221</v>
      </c>
      <c r="C20" s="2">
        <v>0</v>
      </c>
      <c r="D20" s="2">
        <v>0</v>
      </c>
      <c r="F20" s="2"/>
      <c r="G20" s="2"/>
      <c r="H20" s="2"/>
    </row>
    <row r="21" spans="1:8" x14ac:dyDescent="0.2">
      <c r="A21" s="10" t="s">
        <v>9</v>
      </c>
      <c r="B21" s="2">
        <v>-18.181818181818183</v>
      </c>
      <c r="C21" s="2">
        <v>0</v>
      </c>
      <c r="D21" s="2">
        <v>20.463320463320468</v>
      </c>
      <c r="F21" s="2"/>
      <c r="G21" s="2"/>
      <c r="H21" s="2"/>
    </row>
    <row r="22" spans="1:8" x14ac:dyDescent="0.2">
      <c r="A22" t="s">
        <v>10</v>
      </c>
      <c r="B22" s="2">
        <v>-17.647058823529413</v>
      </c>
      <c r="C22" s="2">
        <v>14.348462664714475</v>
      </c>
      <c r="D22" s="2">
        <v>17.92168674698798</v>
      </c>
      <c r="F22" s="2"/>
      <c r="G22" s="2"/>
      <c r="H22" s="2"/>
    </row>
    <row r="23" spans="1:8" x14ac:dyDescent="0.2">
      <c r="A23" t="s">
        <v>12</v>
      </c>
      <c r="B23" s="2">
        <v>7.1428571428571423</v>
      </c>
      <c r="C23" s="2">
        <v>41.642228739002867</v>
      </c>
      <c r="D23" s="2">
        <v>62.891566265060263</v>
      </c>
      <c r="F23" s="2"/>
      <c r="G23" s="2"/>
      <c r="H23" s="2"/>
    </row>
    <row r="24" spans="1:8" x14ac:dyDescent="0.2">
      <c r="A24" t="s">
        <v>5</v>
      </c>
      <c r="B24" s="2">
        <v>233.33333333333334</v>
      </c>
      <c r="C24" s="2">
        <v>21.428571428571416</v>
      </c>
      <c r="D24" s="2">
        <v>37.412587412587477</v>
      </c>
      <c r="F24" s="2"/>
      <c r="G24" s="2"/>
      <c r="H24" s="2"/>
    </row>
    <row r="47" spans="2:7" ht="15" x14ac:dyDescent="0.25">
      <c r="B47" s="1" t="s">
        <v>21</v>
      </c>
      <c r="C47" s="4">
        <f>AVERAGE(C2:C13)</f>
        <v>19.965200701578386</v>
      </c>
      <c r="D47" s="5">
        <f>AVERAGE(C14:C24)</f>
        <v>20.350581907031128</v>
      </c>
      <c r="E47" s="1" t="s">
        <v>21</v>
      </c>
      <c r="F47" s="4">
        <f>AVERAGE(D2:D13)</f>
        <v>19.2469964435669</v>
      </c>
      <c r="G47" s="5">
        <f>AVERAGE(D14:D24)</f>
        <v>23.234213720063075</v>
      </c>
    </row>
    <row r="48" spans="2:7" ht="15" x14ac:dyDescent="0.25">
      <c r="B48" s="1" t="s">
        <v>22</v>
      </c>
      <c r="C48" s="4">
        <f>_xlfn.STDEV.S(C2:C13)</f>
        <v>16.157233139330504</v>
      </c>
      <c r="D48" s="5">
        <f>_xlfn.STDEV.S(C14:C24)</f>
        <v>17.773058194083173</v>
      </c>
      <c r="E48" s="1" t="s">
        <v>22</v>
      </c>
      <c r="F48" s="4">
        <f>_xlfn.STDEV.S(D2:D13)</f>
        <v>13.214815058969331</v>
      </c>
      <c r="G48" s="5">
        <f>_xlfn.STDEV.S(D14:D24)</f>
        <v>19.983327276033712</v>
      </c>
    </row>
    <row r="50" spans="2:6" ht="15" x14ac:dyDescent="0.25">
      <c r="B50" s="1" t="s">
        <v>23</v>
      </c>
      <c r="E50" s="1" t="s">
        <v>23</v>
      </c>
    </row>
    <row r="51" spans="2:6" x14ac:dyDescent="0.2">
      <c r="B51" s="6" t="s">
        <v>24</v>
      </c>
      <c r="C51" s="14">
        <v>0.80389999999999995</v>
      </c>
      <c r="E51" s="6" t="s">
        <v>24</v>
      </c>
      <c r="F51" s="14">
        <v>0.92630000000000001</v>
      </c>
    </row>
    <row r="74" spans="2:6" ht="15" x14ac:dyDescent="0.25">
      <c r="B74" s="1" t="s">
        <v>46</v>
      </c>
      <c r="E74" s="1" t="s">
        <v>46</v>
      </c>
    </row>
    <row r="75" spans="2:6" x14ac:dyDescent="0.2">
      <c r="B75" t="s">
        <v>47</v>
      </c>
      <c r="C75" s="3">
        <v>1.72E-2</v>
      </c>
      <c r="E75" t="s">
        <v>47</v>
      </c>
      <c r="F75" s="3">
        <v>0.25259999999999999</v>
      </c>
    </row>
    <row r="76" spans="2:6" x14ac:dyDescent="0.2">
      <c r="B76" t="s">
        <v>24</v>
      </c>
      <c r="C76" s="14">
        <v>0.93789999999999996</v>
      </c>
      <c r="E76" t="s">
        <v>24</v>
      </c>
      <c r="F76" s="14">
        <v>0.24490000000000001</v>
      </c>
    </row>
  </sheetData>
  <sortState ref="A2:D24">
    <sortCondition ref="B2:B24"/>
  </sortState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21.75" customWidth="1"/>
    <col min="4" max="4" width="21.625" bestFit="1" customWidth="1"/>
  </cols>
  <sheetData>
    <row r="1" spans="1:17" ht="15" x14ac:dyDescent="0.25">
      <c r="A1" s="1" t="s">
        <v>0</v>
      </c>
      <c r="B1" s="1" t="s">
        <v>20</v>
      </c>
      <c r="C1" s="1" t="s">
        <v>37</v>
      </c>
      <c r="D1" s="1" t="s">
        <v>43</v>
      </c>
    </row>
    <row r="2" spans="1:17" x14ac:dyDescent="0.2">
      <c r="A2" t="s">
        <v>14</v>
      </c>
      <c r="B2" s="2">
        <v>-96.875</v>
      </c>
      <c r="C2" s="2">
        <v>18.5792349726776</v>
      </c>
      <c r="D2" s="2">
        <v>15.981735159817367</v>
      </c>
      <c r="F2" s="2"/>
      <c r="G2" s="2"/>
      <c r="H2" s="2"/>
      <c r="Q2" s="2"/>
    </row>
    <row r="3" spans="1:17" x14ac:dyDescent="0.2">
      <c r="A3" t="s">
        <v>3</v>
      </c>
      <c r="B3" s="2">
        <v>-81.818181818181827</v>
      </c>
      <c r="C3" s="2">
        <v>25.49668874172195</v>
      </c>
      <c r="D3" s="2">
        <v>0</v>
      </c>
      <c r="F3" s="2"/>
      <c r="G3" s="2"/>
      <c r="H3" s="2"/>
      <c r="Q3" s="2"/>
    </row>
    <row r="4" spans="1:17" x14ac:dyDescent="0.2">
      <c r="A4" t="s">
        <v>26</v>
      </c>
      <c r="B4" s="2">
        <v>-80</v>
      </c>
      <c r="C4" s="2">
        <v>0</v>
      </c>
      <c r="D4" s="2">
        <v>0</v>
      </c>
      <c r="F4" s="2"/>
      <c r="G4" s="2"/>
      <c r="H4" s="2"/>
      <c r="Q4" s="2"/>
    </row>
    <row r="5" spans="1:17" x14ac:dyDescent="0.2">
      <c r="A5" t="s">
        <v>18</v>
      </c>
      <c r="B5" s="2">
        <v>-71.428571428571431</v>
      </c>
      <c r="C5" s="2">
        <v>0</v>
      </c>
      <c r="D5" s="2">
        <v>12.02185792349726</v>
      </c>
      <c r="F5" s="2"/>
      <c r="G5" s="2"/>
      <c r="H5" s="2"/>
      <c r="Q5" s="2"/>
    </row>
    <row r="6" spans="1:17" x14ac:dyDescent="0.2">
      <c r="A6" t="s">
        <v>19</v>
      </c>
      <c r="B6" s="2">
        <v>-67.741935483870961</v>
      </c>
      <c r="C6" s="2">
        <v>23.032069970845374</v>
      </c>
      <c r="D6" s="2">
        <v>22.677595628415297</v>
      </c>
      <c r="F6" s="2"/>
      <c r="G6" s="2"/>
      <c r="H6" s="2"/>
      <c r="Q6" s="2"/>
    </row>
    <row r="7" spans="1:17" x14ac:dyDescent="0.2">
      <c r="A7" t="s">
        <v>7</v>
      </c>
      <c r="B7" s="2">
        <v>-60</v>
      </c>
      <c r="C7" s="2">
        <v>27.443609022556387</v>
      </c>
      <c r="D7" s="2">
        <v>23.461538461538431</v>
      </c>
      <c r="F7" s="2"/>
      <c r="G7" s="2"/>
      <c r="H7" s="2"/>
      <c r="Q7" s="2"/>
    </row>
    <row r="8" spans="1:17" x14ac:dyDescent="0.2">
      <c r="A8" t="s">
        <v>13</v>
      </c>
      <c r="B8" s="2">
        <v>-46.666666666666664</v>
      </c>
      <c r="C8" s="11">
        <v>53.874538745387511</v>
      </c>
      <c r="D8" s="2">
        <v>35.964912280701938</v>
      </c>
      <c r="F8" s="2"/>
      <c r="G8" s="2"/>
      <c r="H8" s="2"/>
      <c r="Q8" s="2"/>
    </row>
    <row r="9" spans="1:17" x14ac:dyDescent="0.2">
      <c r="A9" t="s">
        <v>16</v>
      </c>
      <c r="B9" s="2">
        <v>-41.666666666666671</v>
      </c>
      <c r="C9" s="2">
        <v>1.0000000000000002</v>
      </c>
      <c r="D9" s="2">
        <v>29.639889196675927</v>
      </c>
      <c r="F9" s="2"/>
      <c r="G9" s="2"/>
      <c r="H9" s="2"/>
      <c r="Q9" s="2"/>
    </row>
    <row r="10" spans="1:17" x14ac:dyDescent="0.2">
      <c r="A10" t="s">
        <v>6</v>
      </c>
      <c r="B10" s="2">
        <v>-40</v>
      </c>
      <c r="C10" s="2">
        <v>47.717842323651375</v>
      </c>
      <c r="D10" s="2">
        <v>7.5471698113207513</v>
      </c>
      <c r="F10" s="2"/>
      <c r="G10" s="2"/>
      <c r="H10" s="2"/>
      <c r="Q10" s="2"/>
    </row>
    <row r="11" spans="1:17" x14ac:dyDescent="0.2">
      <c r="A11" t="s">
        <v>63</v>
      </c>
      <c r="B11" s="2">
        <v>-40</v>
      </c>
      <c r="C11" s="2">
        <v>2.3121387283237032</v>
      </c>
      <c r="D11" s="2">
        <v>28.57142857142864</v>
      </c>
      <c r="F11" s="2"/>
      <c r="G11" s="2"/>
      <c r="H11" s="2"/>
      <c r="Q11" s="2"/>
    </row>
    <row r="12" spans="1:17" x14ac:dyDescent="0.2">
      <c r="A12" s="8" t="s">
        <v>11</v>
      </c>
      <c r="B12" s="9">
        <v>-39.130434782608695</v>
      </c>
      <c r="C12" s="9">
        <v>27.888446215139375</v>
      </c>
      <c r="D12" s="9">
        <v>13.546798029556673</v>
      </c>
      <c r="F12" s="2"/>
      <c r="G12" s="2"/>
      <c r="H12" s="2"/>
      <c r="Q12" s="2"/>
    </row>
    <row r="13" spans="1:17" x14ac:dyDescent="0.2">
      <c r="A13" t="s">
        <v>2</v>
      </c>
      <c r="B13" s="2">
        <v>-36.84210526315789</v>
      </c>
      <c r="C13" s="2">
        <v>0</v>
      </c>
      <c r="D13" s="11">
        <v>3.6659877800407386</v>
      </c>
      <c r="F13" s="2"/>
      <c r="G13" s="2"/>
      <c r="H13" s="2"/>
      <c r="Q13" s="2"/>
    </row>
    <row r="14" spans="1:17" x14ac:dyDescent="0.2">
      <c r="A14" t="s">
        <v>25</v>
      </c>
      <c r="B14" s="2">
        <v>-35</v>
      </c>
      <c r="C14" s="2">
        <v>0</v>
      </c>
      <c r="D14" s="2">
        <v>0</v>
      </c>
      <c r="F14" s="2"/>
      <c r="G14" s="2"/>
      <c r="H14" s="2"/>
      <c r="Q14" s="2"/>
    </row>
    <row r="15" spans="1:17" x14ac:dyDescent="0.2">
      <c r="A15" t="s">
        <v>8</v>
      </c>
      <c r="B15" s="2">
        <v>-33.333333333333329</v>
      </c>
      <c r="C15" s="2">
        <v>0</v>
      </c>
      <c r="D15" s="2">
        <v>0</v>
      </c>
      <c r="F15" s="2"/>
      <c r="G15" s="2"/>
      <c r="H15" s="2"/>
      <c r="Q15" s="2"/>
    </row>
    <row r="16" spans="1:17" x14ac:dyDescent="0.2">
      <c r="A16" t="s">
        <v>27</v>
      </c>
      <c r="B16" s="2">
        <v>-28.571428571428569</v>
      </c>
      <c r="C16" s="2">
        <v>0</v>
      </c>
      <c r="D16" s="2">
        <v>0</v>
      </c>
      <c r="F16" s="2"/>
      <c r="G16" s="2"/>
      <c r="H16" s="2"/>
      <c r="Q16" s="2"/>
    </row>
    <row r="17" spans="1:17" x14ac:dyDescent="0.2">
      <c r="A17" t="s">
        <v>17</v>
      </c>
      <c r="B17" s="2">
        <v>-28.571428571428569</v>
      </c>
      <c r="C17" s="2">
        <v>18.848167539267056</v>
      </c>
      <c r="D17" s="2">
        <v>8.7155963302752451</v>
      </c>
      <c r="F17" s="2"/>
      <c r="G17" s="2"/>
      <c r="H17" s="2"/>
      <c r="Q17" s="2"/>
    </row>
    <row r="18" spans="1:17" x14ac:dyDescent="0.2">
      <c r="A18" t="s">
        <v>1</v>
      </c>
      <c r="B18" s="2">
        <v>-20</v>
      </c>
      <c r="C18" s="2">
        <v>20.427553444180464</v>
      </c>
      <c r="D18" s="2">
        <v>0.92592592592592626</v>
      </c>
      <c r="F18" s="2"/>
      <c r="G18" s="2"/>
      <c r="H18" s="2"/>
      <c r="Q18" s="2"/>
    </row>
    <row r="19" spans="1:17" x14ac:dyDescent="0.2">
      <c r="A19" s="10" t="s">
        <v>10</v>
      </c>
      <c r="B19" s="11">
        <v>-19.047619047619047</v>
      </c>
      <c r="C19" s="11">
        <v>5.4263565891472956</v>
      </c>
      <c r="D19" s="11">
        <v>10.333863275039738</v>
      </c>
      <c r="F19" s="2"/>
      <c r="G19" s="2"/>
      <c r="H19" s="2"/>
      <c r="Q19" s="2"/>
    </row>
    <row r="20" spans="1:17" x14ac:dyDescent="0.2">
      <c r="A20" t="s">
        <v>64</v>
      </c>
      <c r="B20" s="2">
        <v>-10</v>
      </c>
      <c r="C20" s="2">
        <v>0</v>
      </c>
      <c r="D20" s="2">
        <v>13.366336633663369</v>
      </c>
      <c r="F20" s="2"/>
      <c r="G20" s="2"/>
      <c r="H20" s="2"/>
      <c r="Q20" s="2"/>
    </row>
    <row r="21" spans="1:17" x14ac:dyDescent="0.2">
      <c r="A21" t="s">
        <v>12</v>
      </c>
      <c r="B21" s="2">
        <v>-6.25</v>
      </c>
      <c r="C21" s="2">
        <v>0</v>
      </c>
      <c r="D21" s="2">
        <v>0</v>
      </c>
      <c r="F21" s="2"/>
      <c r="G21" s="2"/>
      <c r="H21" s="2"/>
      <c r="Q21" s="2"/>
    </row>
    <row r="22" spans="1:17" x14ac:dyDescent="0.2">
      <c r="A22" t="s">
        <v>9</v>
      </c>
      <c r="B22" s="2">
        <v>-4.1666666666666661</v>
      </c>
      <c r="C22" s="2">
        <v>56.338028169014073</v>
      </c>
      <c r="D22" s="11">
        <v>36.160714285714199</v>
      </c>
      <c r="F22" s="2"/>
      <c r="G22" s="2"/>
      <c r="H22" s="2"/>
      <c r="Q22" s="2"/>
    </row>
    <row r="23" spans="1:17" x14ac:dyDescent="0.2">
      <c r="A23" t="s">
        <v>5</v>
      </c>
      <c r="B23" s="2">
        <v>54.54545454545454</v>
      </c>
      <c r="C23" s="2">
        <v>5.2631578947368327</v>
      </c>
      <c r="D23" s="2">
        <v>21.538461538461586</v>
      </c>
      <c r="F23" s="2"/>
      <c r="G23" s="2"/>
      <c r="H23" s="2"/>
      <c r="Q23" s="2"/>
    </row>
    <row r="46" spans="2:7" ht="15" x14ac:dyDescent="0.25">
      <c r="B46" s="1" t="s">
        <v>21</v>
      </c>
      <c r="C46" s="4">
        <f>AVERAGE(C2:C12)</f>
        <v>20.667688065482114</v>
      </c>
      <c r="D46" s="5">
        <f>AVERAGE(C13:C23)</f>
        <v>9.6639330578496114</v>
      </c>
      <c r="E46" s="1" t="s">
        <v>21</v>
      </c>
      <c r="F46" s="4">
        <f>AVERAGE(D2:D12)</f>
        <v>17.21935682390475</v>
      </c>
      <c r="G46" s="5">
        <f>AVERAGE(D13:D23)</f>
        <v>8.6097168881018913</v>
      </c>
    </row>
    <row r="47" spans="2:7" ht="15" x14ac:dyDescent="0.25">
      <c r="B47" s="1" t="s">
        <v>22</v>
      </c>
      <c r="C47" s="4">
        <f>_xlfn.STDEV.S(C2:C12)</f>
        <v>18.824930866914581</v>
      </c>
      <c r="D47" s="5">
        <f>_xlfn.STDEV.S(C13:C23)</f>
        <v>17.252102279202617</v>
      </c>
      <c r="E47" s="1" t="s">
        <v>22</v>
      </c>
      <c r="F47" s="4">
        <f>_xlfn.STDEV.S(D2:D12)</f>
        <v>11.966157695674619</v>
      </c>
      <c r="G47" s="5">
        <f>_xlfn.STDEV.S(D13:D23)</f>
        <v>11.540403888419814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4">
        <v>9.2600000000000002E-2</v>
      </c>
      <c r="E50" s="6" t="s">
        <v>24</v>
      </c>
      <c r="F50" s="14">
        <v>9.7299999999999998E-2</v>
      </c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-8.8400000000000006E-2</v>
      </c>
      <c r="E74" t="s">
        <v>47</v>
      </c>
      <c r="F74" s="3">
        <v>9.5200000000000007E-2</v>
      </c>
    </row>
    <row r="75" spans="2:6" x14ac:dyDescent="0.2">
      <c r="B75" t="s">
        <v>24</v>
      </c>
      <c r="C75" s="14">
        <v>0.69579999999999997</v>
      </c>
      <c r="E75" t="s">
        <v>24</v>
      </c>
      <c r="F75" s="14">
        <v>0.67349999999999999</v>
      </c>
    </row>
  </sheetData>
  <sortState ref="A2:D23">
    <sortCondition ref="B2:B23"/>
  </sortState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45" bestFit="1" customWidth="1"/>
    <col min="3" max="3" width="18.25" customWidth="1"/>
    <col min="4" max="4" width="26" bestFit="1" customWidth="1"/>
    <col min="5" max="5" width="21.625" bestFit="1" customWidth="1"/>
    <col min="6" max="6" width="18.25" bestFit="1" customWidth="1"/>
    <col min="7" max="7" width="26" bestFit="1" customWidth="1"/>
    <col min="8" max="8" width="21.75" bestFit="1" customWidth="1"/>
    <col min="9" max="9" width="22.625" bestFit="1" customWidth="1"/>
    <col min="10" max="10" width="18.5" bestFit="1" customWidth="1"/>
    <col min="11" max="11" width="26.125" bestFit="1" customWidth="1"/>
    <col min="12" max="12" width="21.75" bestFit="1" customWidth="1"/>
    <col min="13" max="13" width="18.5" bestFit="1" customWidth="1"/>
    <col min="14" max="14" width="26.125" bestFit="1" customWidth="1"/>
    <col min="15" max="15" width="21.875" bestFit="1" customWidth="1"/>
    <col min="16" max="16" width="22.75" bestFit="1" customWidth="1"/>
  </cols>
  <sheetData>
    <row r="1" spans="1:16" ht="17.25" x14ac:dyDescent="0.25">
      <c r="A1" s="1" t="s">
        <v>0</v>
      </c>
      <c r="B1" s="1" t="s">
        <v>20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</row>
    <row r="2" spans="1:16" x14ac:dyDescent="0.2">
      <c r="A2" t="s">
        <v>3</v>
      </c>
      <c r="B2" s="2">
        <v>-90</v>
      </c>
      <c r="C2" s="2">
        <v>53.427383976052703</v>
      </c>
      <c r="D2" s="2">
        <v>8.5117155844201609</v>
      </c>
      <c r="E2" s="2">
        <f t="shared" ref="E2:E23" si="0">D2/C2*100</f>
        <v>15.931372549019606</v>
      </c>
      <c r="F2" s="2">
        <v>36.796801218801001</v>
      </c>
      <c r="G2" s="2">
        <v>0</v>
      </c>
      <c r="H2" s="2">
        <f t="shared" ref="H2:H10" si="1">G2/F2*100</f>
        <v>0</v>
      </c>
      <c r="I2" s="2">
        <f t="shared" ref="I2:I23" si="2">AVERAGE(E2,H2)</f>
        <v>7.9656862745098032</v>
      </c>
      <c r="J2" s="2">
        <v>47.5346578022234</v>
      </c>
      <c r="K2" s="2">
        <v>25.666096223789999</v>
      </c>
      <c r="L2" s="2">
        <f t="shared" ref="L2:L23" si="3">K2/J2*100</f>
        <v>53.994490358126626</v>
      </c>
      <c r="M2" s="2">
        <v>34.439710749269302</v>
      </c>
      <c r="N2" s="2">
        <v>10.083109230774699</v>
      </c>
      <c r="O2" s="2">
        <f t="shared" ref="O2:O10" si="4">N2/M2*100</f>
        <v>29.277566539924059</v>
      </c>
      <c r="P2" s="2">
        <f t="shared" ref="P2:P23" si="5">AVERAGE(L2,O2)</f>
        <v>41.636028449025346</v>
      </c>
    </row>
    <row r="3" spans="1:16" x14ac:dyDescent="0.2">
      <c r="A3" t="s">
        <v>18</v>
      </c>
      <c r="B3" s="2">
        <v>-84</v>
      </c>
      <c r="C3" s="2">
        <v>32.6064181618557</v>
      </c>
      <c r="D3" s="2">
        <v>6.9403219380656704</v>
      </c>
      <c r="E3" s="2">
        <f t="shared" si="0"/>
        <v>21.285140562248994</v>
      </c>
      <c r="F3" s="2">
        <v>45.570415744280297</v>
      </c>
      <c r="G3" s="2">
        <v>0</v>
      </c>
      <c r="H3" s="2">
        <f t="shared" si="1"/>
        <v>0</v>
      </c>
      <c r="I3" s="2">
        <f t="shared" si="2"/>
        <v>10.642570281124497</v>
      </c>
      <c r="J3" s="2">
        <v>29.8564792807353</v>
      </c>
      <c r="K3" s="2">
        <v>18.594824815194801</v>
      </c>
      <c r="L3" s="2">
        <f t="shared" si="3"/>
        <v>62.280701754385994</v>
      </c>
      <c r="M3" s="2">
        <v>47.796556743282501</v>
      </c>
      <c r="N3" s="2">
        <v>5.7617767032998</v>
      </c>
      <c r="O3" s="2">
        <f t="shared" si="4"/>
        <v>12.054794520547928</v>
      </c>
      <c r="P3" s="2">
        <f t="shared" si="5"/>
        <v>37.167748137466958</v>
      </c>
    </row>
    <row r="4" spans="1:16" x14ac:dyDescent="0.2">
      <c r="A4" t="s">
        <v>14</v>
      </c>
      <c r="B4" s="2">
        <v>-76.31578947368422</v>
      </c>
      <c r="C4" s="2">
        <v>42.427628451571302</v>
      </c>
      <c r="D4" s="2">
        <v>4.0594335864157696</v>
      </c>
      <c r="E4" s="2">
        <f t="shared" si="0"/>
        <v>9.5679012345678931</v>
      </c>
      <c r="F4" s="2">
        <v>48.975101978048301</v>
      </c>
      <c r="G4" s="2">
        <v>2.61898941059082</v>
      </c>
      <c r="H4" s="2">
        <f t="shared" si="1"/>
        <v>5.3475935828877041</v>
      </c>
      <c r="I4" s="2">
        <f t="shared" si="2"/>
        <v>7.4577474087277986</v>
      </c>
      <c r="J4" s="2">
        <v>35.618255984035102</v>
      </c>
      <c r="K4" s="2">
        <v>3.2737367632385301</v>
      </c>
      <c r="L4" s="2">
        <f t="shared" si="3"/>
        <v>9.1911764705882621</v>
      </c>
      <c r="M4" s="2">
        <v>56.308272327702603</v>
      </c>
      <c r="N4" s="2">
        <v>15.452037522485799</v>
      </c>
      <c r="O4" s="2">
        <f t="shared" si="4"/>
        <v>27.441860465116225</v>
      </c>
      <c r="P4" s="2">
        <f t="shared" si="5"/>
        <v>18.316518467852244</v>
      </c>
    </row>
    <row r="5" spans="1:16" x14ac:dyDescent="0.2">
      <c r="A5" t="s">
        <v>26</v>
      </c>
      <c r="B5" s="2">
        <v>-63.333333333333329</v>
      </c>
      <c r="C5" s="2">
        <v>40.463386393628198</v>
      </c>
      <c r="D5" s="2">
        <v>0</v>
      </c>
      <c r="E5" s="2">
        <f t="shared" si="0"/>
        <v>0</v>
      </c>
      <c r="F5" s="2">
        <v>41.118133746275902</v>
      </c>
      <c r="G5" s="2">
        <v>0</v>
      </c>
      <c r="H5" s="2">
        <f t="shared" si="1"/>
        <v>0</v>
      </c>
      <c r="I5" s="2">
        <f t="shared" si="2"/>
        <v>0</v>
      </c>
      <c r="J5" s="2">
        <v>34.308761278739702</v>
      </c>
      <c r="K5" s="2">
        <v>0</v>
      </c>
      <c r="L5" s="2">
        <f t="shared" si="3"/>
        <v>0</v>
      </c>
      <c r="M5" s="2">
        <v>42.427628451571302</v>
      </c>
      <c r="N5" s="2">
        <v>0</v>
      </c>
      <c r="O5" s="2">
        <f t="shared" si="4"/>
        <v>0</v>
      </c>
      <c r="P5" s="2">
        <f t="shared" si="5"/>
        <v>0</v>
      </c>
    </row>
    <row r="6" spans="1:16" x14ac:dyDescent="0.2">
      <c r="A6" t="s">
        <v>19</v>
      </c>
      <c r="B6" s="2">
        <v>-61.728395061728392</v>
      </c>
      <c r="C6" s="2">
        <v>41.641931628393998</v>
      </c>
      <c r="D6" s="2">
        <v>24.225652047965099</v>
      </c>
      <c r="E6" s="2">
        <f t="shared" si="0"/>
        <v>58.176100628930904</v>
      </c>
      <c r="F6" s="2">
        <v>45.963264155868899</v>
      </c>
      <c r="G6" s="2">
        <v>9.9521597602451202</v>
      </c>
      <c r="H6" s="2">
        <f t="shared" si="1"/>
        <v>21.652421652421658</v>
      </c>
      <c r="I6" s="2">
        <f t="shared" si="2"/>
        <v>39.914261140676281</v>
      </c>
      <c r="J6" s="2">
        <v>53.0345355644641</v>
      </c>
      <c r="K6" s="2">
        <v>1.57139364635449</v>
      </c>
      <c r="L6" s="2">
        <f t="shared" si="3"/>
        <v>2.9629629629629592</v>
      </c>
      <c r="M6" s="2">
        <v>46.879910449575704</v>
      </c>
      <c r="N6" s="2">
        <v>11.2616544655405</v>
      </c>
      <c r="O6" s="2">
        <f t="shared" si="4"/>
        <v>24.022346368715016</v>
      </c>
      <c r="P6" s="2">
        <f t="shared" si="5"/>
        <v>13.492654665838987</v>
      </c>
    </row>
    <row r="7" spans="1:16" x14ac:dyDescent="0.2">
      <c r="A7" t="s">
        <v>16</v>
      </c>
      <c r="B7" s="2">
        <v>-54.166666666666664</v>
      </c>
      <c r="C7" s="2">
        <v>62.200998501531998</v>
      </c>
      <c r="D7" s="2">
        <v>2.61898941059082</v>
      </c>
      <c r="E7" s="2">
        <f t="shared" si="0"/>
        <v>4.2105263157894726</v>
      </c>
      <c r="F7" s="2">
        <v>48.320354625400597</v>
      </c>
      <c r="G7" s="2">
        <v>0</v>
      </c>
      <c r="H7" s="2">
        <f t="shared" si="1"/>
        <v>0</v>
      </c>
      <c r="I7" s="2">
        <f t="shared" si="2"/>
        <v>2.1052631578947363</v>
      </c>
      <c r="J7" s="2">
        <v>61.284352207825201</v>
      </c>
      <c r="K7" s="2">
        <v>19.118622697313</v>
      </c>
      <c r="L7" s="2">
        <f t="shared" si="3"/>
        <v>31.196581196581214</v>
      </c>
      <c r="M7" s="2">
        <v>51.332192447580098</v>
      </c>
      <c r="N7" s="2">
        <v>14.535391228779099</v>
      </c>
      <c r="O7" s="2">
        <f t="shared" si="4"/>
        <v>28.316326530612322</v>
      </c>
      <c r="P7" s="2">
        <f t="shared" si="5"/>
        <v>29.756453863596768</v>
      </c>
    </row>
    <row r="8" spans="1:16" x14ac:dyDescent="0.2">
      <c r="A8" t="s">
        <v>25</v>
      </c>
      <c r="B8" s="2">
        <v>-51.219512195121951</v>
      </c>
      <c r="C8" s="2">
        <v>30.6421761039126</v>
      </c>
      <c r="D8" s="2">
        <v>0</v>
      </c>
      <c r="E8" s="2">
        <f t="shared" si="0"/>
        <v>0</v>
      </c>
      <c r="F8" s="2">
        <v>27.499388811203598</v>
      </c>
      <c r="G8" s="2">
        <v>0</v>
      </c>
      <c r="H8" s="2">
        <f t="shared" si="1"/>
        <v>0</v>
      </c>
      <c r="I8" s="2">
        <f t="shared" si="2"/>
        <v>0</v>
      </c>
      <c r="J8" s="2">
        <v>30.904075044971702</v>
      </c>
      <c r="K8" s="2">
        <v>0</v>
      </c>
      <c r="L8" s="2">
        <f t="shared" si="3"/>
        <v>0</v>
      </c>
      <c r="M8" s="2">
        <v>24.880399400612799</v>
      </c>
      <c r="N8" s="2">
        <v>0</v>
      </c>
      <c r="O8" s="2">
        <f t="shared" si="4"/>
        <v>0</v>
      </c>
      <c r="P8" s="2">
        <f t="shared" si="5"/>
        <v>0</v>
      </c>
    </row>
    <row r="9" spans="1:16" x14ac:dyDescent="0.2">
      <c r="A9" t="s">
        <v>6</v>
      </c>
      <c r="B9" s="2">
        <v>-46.875</v>
      </c>
      <c r="C9" s="2">
        <v>39.284841158862299</v>
      </c>
      <c r="D9" s="2">
        <v>12.9639975824246</v>
      </c>
      <c r="E9" s="2">
        <f t="shared" si="0"/>
        <v>33.000000000000107</v>
      </c>
      <c r="F9" s="2">
        <v>35.618255984035102</v>
      </c>
      <c r="G9" s="2">
        <v>5.36892829171118</v>
      </c>
      <c r="H9" s="2">
        <f t="shared" si="1"/>
        <v>15.073529411764724</v>
      </c>
      <c r="I9" s="2">
        <f t="shared" si="2"/>
        <v>24.036764705882415</v>
      </c>
      <c r="J9" s="2">
        <v>37.713447512507798</v>
      </c>
      <c r="K9" s="2">
        <v>0.13094947052954101</v>
      </c>
      <c r="L9" s="2">
        <f t="shared" si="3"/>
        <v>0.34722222222222232</v>
      </c>
      <c r="M9" s="2">
        <v>37.582498041978297</v>
      </c>
      <c r="N9" s="2">
        <v>12.833048111895</v>
      </c>
      <c r="O9" s="2">
        <f t="shared" si="4"/>
        <v>34.146341463414558</v>
      </c>
      <c r="P9" s="2">
        <f t="shared" si="5"/>
        <v>17.24678184281839</v>
      </c>
    </row>
    <row r="10" spans="1:16" x14ac:dyDescent="0.2">
      <c r="A10" t="s">
        <v>8</v>
      </c>
      <c r="B10" s="2">
        <v>-44.117647058823529</v>
      </c>
      <c r="C10" s="2">
        <v>44.522819980043899</v>
      </c>
      <c r="D10" s="2">
        <v>5.63082723277026</v>
      </c>
      <c r="E10" s="2">
        <f t="shared" si="0"/>
        <v>12.647058823529417</v>
      </c>
      <c r="F10" s="2">
        <v>44.784718921103</v>
      </c>
      <c r="G10" s="2">
        <v>0</v>
      </c>
      <c r="H10" s="2">
        <f t="shared" si="1"/>
        <v>0</v>
      </c>
      <c r="I10" s="2">
        <f t="shared" si="2"/>
        <v>6.3235294117647083</v>
      </c>
      <c r="J10" s="2">
        <v>40.201487452569097</v>
      </c>
      <c r="K10" s="2">
        <v>15.059189110897201</v>
      </c>
      <c r="L10" s="2">
        <f t="shared" si="3"/>
        <v>37.459283387622108</v>
      </c>
      <c r="M10" s="2">
        <v>44.391870509514398</v>
      </c>
      <c r="N10" s="2">
        <v>0</v>
      </c>
      <c r="O10" s="2">
        <f t="shared" si="4"/>
        <v>0</v>
      </c>
      <c r="P10" s="2">
        <f t="shared" si="5"/>
        <v>18.729641693811054</v>
      </c>
    </row>
    <row r="11" spans="1:16" x14ac:dyDescent="0.2">
      <c r="A11" t="s">
        <v>15</v>
      </c>
      <c r="B11" s="2">
        <v>-41.304347826086953</v>
      </c>
      <c r="C11" s="2">
        <v>42.558577922100802</v>
      </c>
      <c r="D11" s="2">
        <v>0</v>
      </c>
      <c r="E11" s="2">
        <f t="shared" si="0"/>
        <v>0</v>
      </c>
      <c r="F11" s="7"/>
      <c r="G11" s="7"/>
      <c r="H11" s="7" t="s">
        <v>31</v>
      </c>
      <c r="I11" s="2">
        <f t="shared" si="2"/>
        <v>0</v>
      </c>
      <c r="J11" s="2">
        <v>42.951426333689398</v>
      </c>
      <c r="K11" s="2">
        <v>23.1780562837288</v>
      </c>
      <c r="L11" s="2">
        <f t="shared" si="3"/>
        <v>53.963414634146503</v>
      </c>
      <c r="M11" s="7"/>
      <c r="N11" s="7"/>
      <c r="O11" s="7" t="s">
        <v>31</v>
      </c>
      <c r="P11" s="2">
        <f t="shared" si="5"/>
        <v>53.963414634146503</v>
      </c>
    </row>
    <row r="12" spans="1:16" x14ac:dyDescent="0.2">
      <c r="A12" s="8" t="s">
        <v>2</v>
      </c>
      <c r="B12" s="9">
        <v>-35</v>
      </c>
      <c r="C12" s="9">
        <v>66.391381558477306</v>
      </c>
      <c r="D12" s="9">
        <v>0</v>
      </c>
      <c r="E12" s="9">
        <f t="shared" si="0"/>
        <v>0</v>
      </c>
      <c r="F12" s="9">
        <v>76.867339200840604</v>
      </c>
      <c r="G12" s="9">
        <v>0</v>
      </c>
      <c r="H12" s="9">
        <f>G12/F12*100</f>
        <v>0</v>
      </c>
      <c r="I12" s="9">
        <f t="shared" si="2"/>
        <v>0</v>
      </c>
      <c r="J12" s="9">
        <v>50.939344035991397</v>
      </c>
      <c r="K12" s="9">
        <v>5.49987776224072</v>
      </c>
      <c r="L12" s="9">
        <f t="shared" si="3"/>
        <v>10.796915167095122</v>
      </c>
      <c r="M12" s="9">
        <v>66.391381558477306</v>
      </c>
      <c r="N12" s="9">
        <v>2.3570904695317401</v>
      </c>
      <c r="O12" s="9">
        <f>N12/M12*100</f>
        <v>3.5502958579881678</v>
      </c>
      <c r="P12" s="9">
        <f t="shared" si="5"/>
        <v>7.1736055125416449</v>
      </c>
    </row>
    <row r="13" spans="1:16" x14ac:dyDescent="0.2">
      <c r="A13" t="s">
        <v>13</v>
      </c>
      <c r="B13" s="2">
        <v>-34.375</v>
      </c>
      <c r="C13" s="2">
        <v>40.463386393628198</v>
      </c>
      <c r="D13" s="2">
        <v>0</v>
      </c>
      <c r="E13" s="2">
        <f t="shared" si="0"/>
        <v>0</v>
      </c>
      <c r="F13" s="2">
        <v>31.035024515501199</v>
      </c>
      <c r="G13" s="2">
        <v>6.1546251148884297</v>
      </c>
      <c r="H13" s="2">
        <f>G13/F13*100</f>
        <v>19.831223628692005</v>
      </c>
      <c r="I13" s="2">
        <f t="shared" si="2"/>
        <v>9.9156118143460024</v>
      </c>
      <c r="J13" s="2">
        <v>65.343785794240901</v>
      </c>
      <c r="K13" s="2">
        <v>0</v>
      </c>
      <c r="L13" s="2">
        <f t="shared" si="3"/>
        <v>0</v>
      </c>
      <c r="M13" s="2">
        <v>34.308761278739702</v>
      </c>
      <c r="N13" s="2">
        <v>23.7018541658469</v>
      </c>
      <c r="O13" s="2">
        <f>N13/M13*100</f>
        <v>69.083969465648877</v>
      </c>
      <c r="P13" s="2">
        <f t="shared" si="5"/>
        <v>34.541984732824439</v>
      </c>
    </row>
    <row r="14" spans="1:16" x14ac:dyDescent="0.2">
      <c r="A14" t="s">
        <v>7</v>
      </c>
      <c r="B14" s="2">
        <v>-33.333333333333329</v>
      </c>
      <c r="C14" s="2">
        <v>33.654013926091999</v>
      </c>
      <c r="D14" s="2">
        <v>8.7736145254792408</v>
      </c>
      <c r="E14" s="2">
        <f t="shared" si="0"/>
        <v>26.070038910505851</v>
      </c>
      <c r="F14" s="2">
        <v>33.784963396621599</v>
      </c>
      <c r="G14" s="2">
        <v>10.8688060539519</v>
      </c>
      <c r="H14" s="2">
        <f>G14/F14*100</f>
        <v>32.17054263565889</v>
      </c>
      <c r="I14" s="2">
        <f t="shared" si="2"/>
        <v>29.12029077308237</v>
      </c>
      <c r="J14" s="2">
        <v>34.832559160857897</v>
      </c>
      <c r="K14" s="2">
        <v>9.2974124075974096</v>
      </c>
      <c r="L14" s="2">
        <f t="shared" si="3"/>
        <v>26.691729323308273</v>
      </c>
      <c r="M14" s="2">
        <v>35.094458101916999</v>
      </c>
      <c r="N14" s="2">
        <v>6.6784229970065896</v>
      </c>
      <c r="O14" s="2">
        <f>N14/M14*100</f>
        <v>19.029850746268647</v>
      </c>
      <c r="P14" s="2">
        <f t="shared" si="5"/>
        <v>22.860790034788458</v>
      </c>
    </row>
    <row r="15" spans="1:16" x14ac:dyDescent="0.2">
      <c r="A15" t="s">
        <v>1</v>
      </c>
      <c r="B15" s="2">
        <v>-31.818181818181817</v>
      </c>
      <c r="C15" s="2">
        <v>83.807661138906198</v>
      </c>
      <c r="D15" s="2">
        <v>24.3566015184946</v>
      </c>
      <c r="E15" s="2">
        <f t="shared" si="0"/>
        <v>29.062499999999986</v>
      </c>
      <c r="F15" s="2">
        <v>59.451059620411598</v>
      </c>
      <c r="G15" s="2">
        <v>10.2140587013042</v>
      </c>
      <c r="H15" s="2">
        <f>G15/F15*100</f>
        <v>17.180616740088116</v>
      </c>
      <c r="I15" s="2">
        <f t="shared" si="2"/>
        <v>23.121558370044049</v>
      </c>
      <c r="J15" s="2">
        <v>80.533924375667695</v>
      </c>
      <c r="K15" s="2">
        <v>15.5829869930154</v>
      </c>
      <c r="L15" s="2">
        <f t="shared" si="3"/>
        <v>19.34959349593499</v>
      </c>
      <c r="M15" s="2">
        <v>52.248838741286797</v>
      </c>
      <c r="N15" s="2">
        <v>1.57139364635449</v>
      </c>
      <c r="O15" s="2">
        <f>N15/M15*100</f>
        <v>3.007518796992481</v>
      </c>
      <c r="P15" s="2">
        <f t="shared" si="5"/>
        <v>11.178556146463736</v>
      </c>
    </row>
    <row r="16" spans="1:16" x14ac:dyDescent="0.2">
      <c r="A16" t="s">
        <v>4</v>
      </c>
      <c r="B16" s="2">
        <v>-30</v>
      </c>
      <c r="C16" s="2">
        <v>35.487306513505601</v>
      </c>
      <c r="D16" s="2">
        <v>4.8451304095930201</v>
      </c>
      <c r="E16" s="2">
        <f t="shared" si="0"/>
        <v>13.653136531365325</v>
      </c>
      <c r="F16" s="7"/>
      <c r="G16" s="7"/>
      <c r="H16" s="7" t="s">
        <v>31</v>
      </c>
      <c r="I16" s="2">
        <f t="shared" si="2"/>
        <v>13.653136531365325</v>
      </c>
      <c r="J16" s="2">
        <v>42.034780039982699</v>
      </c>
      <c r="K16" s="2">
        <v>25.927995164849101</v>
      </c>
      <c r="L16" s="2">
        <f t="shared" si="3"/>
        <v>61.68224299065411</v>
      </c>
      <c r="M16" s="7"/>
      <c r="N16" s="7"/>
      <c r="O16" s="7" t="s">
        <v>31</v>
      </c>
      <c r="P16" s="2">
        <f t="shared" si="5"/>
        <v>61.68224299065411</v>
      </c>
    </row>
    <row r="17" spans="1:16" x14ac:dyDescent="0.2">
      <c r="A17" t="s">
        <v>17</v>
      </c>
      <c r="B17" s="2">
        <v>-28.07017543859649</v>
      </c>
      <c r="C17" s="2">
        <v>30.904075044971702</v>
      </c>
      <c r="D17" s="2">
        <v>11.130704995011</v>
      </c>
      <c r="E17" s="2">
        <f t="shared" si="0"/>
        <v>36.016949152542388</v>
      </c>
      <c r="F17" s="2">
        <v>27.237489870144501</v>
      </c>
      <c r="G17" s="2">
        <v>0</v>
      </c>
      <c r="H17" s="2">
        <f t="shared" ref="H17:H23" si="6">G17/F17*100</f>
        <v>0</v>
      </c>
      <c r="I17" s="2">
        <f t="shared" si="2"/>
        <v>18.008474576271194</v>
      </c>
      <c r="J17" s="2">
        <v>32.6064181618557</v>
      </c>
      <c r="K17" s="2">
        <v>7.7260187612429201</v>
      </c>
      <c r="L17" s="2">
        <f t="shared" si="3"/>
        <v>23.694779116465874</v>
      </c>
      <c r="M17" s="2">
        <v>26.320843576437699</v>
      </c>
      <c r="N17" s="2">
        <v>7.2022208791247602</v>
      </c>
      <c r="O17" s="2">
        <f t="shared" ref="O17:O23" si="7">N17/M17*100</f>
        <v>27.363184079602053</v>
      </c>
      <c r="P17" s="2">
        <f t="shared" si="5"/>
        <v>25.528981598033965</v>
      </c>
    </row>
    <row r="18" spans="1:16" x14ac:dyDescent="0.2">
      <c r="A18" t="s">
        <v>11</v>
      </c>
      <c r="B18" s="2">
        <v>-27.27272727272727</v>
      </c>
      <c r="C18" s="2">
        <v>53.0345355644641</v>
      </c>
      <c r="D18" s="2">
        <v>0</v>
      </c>
      <c r="E18" s="2">
        <f t="shared" si="0"/>
        <v>0</v>
      </c>
      <c r="F18" s="2">
        <v>64.296190030004595</v>
      </c>
      <c r="G18" s="2">
        <v>0</v>
      </c>
      <c r="H18" s="2">
        <f t="shared" si="6"/>
        <v>0</v>
      </c>
      <c r="I18" s="2">
        <f t="shared" si="2"/>
        <v>0</v>
      </c>
      <c r="J18" s="2">
        <v>52.903586093934599</v>
      </c>
      <c r="K18" s="2">
        <v>15.975835404604</v>
      </c>
      <c r="L18" s="2">
        <f t="shared" si="3"/>
        <v>30.198019801980173</v>
      </c>
      <c r="M18" s="2">
        <v>54.605929210818601</v>
      </c>
      <c r="N18" s="2">
        <v>25.535146753260499</v>
      </c>
      <c r="O18" s="2">
        <f t="shared" si="7"/>
        <v>46.762589928057558</v>
      </c>
      <c r="P18" s="2">
        <f t="shared" si="5"/>
        <v>38.480304865018866</v>
      </c>
    </row>
    <row r="19" spans="1:16" x14ac:dyDescent="0.2">
      <c r="A19" t="s">
        <v>10</v>
      </c>
      <c r="B19" s="2">
        <v>-22.413793103448278</v>
      </c>
      <c r="C19" s="2">
        <v>84.593357962083502</v>
      </c>
      <c r="D19" s="2">
        <v>8.1188671728315391</v>
      </c>
      <c r="E19" s="2">
        <f t="shared" si="0"/>
        <v>9.5975232198142351</v>
      </c>
      <c r="F19" s="2">
        <v>77.260187612429206</v>
      </c>
      <c r="G19" s="2">
        <v>0</v>
      </c>
      <c r="H19" s="2">
        <f t="shared" si="6"/>
        <v>0</v>
      </c>
      <c r="I19" s="2">
        <f t="shared" si="2"/>
        <v>4.7987616099071175</v>
      </c>
      <c r="J19" s="2">
        <v>91.795578841208197</v>
      </c>
      <c r="K19" s="2">
        <v>20.297167932078899</v>
      </c>
      <c r="L19" s="2">
        <f t="shared" si="3"/>
        <v>22.111269614836008</v>
      </c>
      <c r="M19" s="2">
        <v>89.569437842206</v>
      </c>
      <c r="N19" s="2">
        <v>13.094947052954099</v>
      </c>
      <c r="O19" s="2">
        <f t="shared" si="7"/>
        <v>14.619883040935679</v>
      </c>
      <c r="P19" s="2">
        <f t="shared" si="5"/>
        <v>18.365576327885844</v>
      </c>
    </row>
    <row r="20" spans="1:16" x14ac:dyDescent="0.2">
      <c r="A20" t="s">
        <v>27</v>
      </c>
      <c r="B20" s="2">
        <v>-21.153846153846153</v>
      </c>
      <c r="C20" s="2">
        <v>54.998777622407196</v>
      </c>
      <c r="D20" s="2">
        <v>0</v>
      </c>
      <c r="E20" s="2">
        <f t="shared" si="0"/>
        <v>0</v>
      </c>
      <c r="F20" s="2">
        <v>39.022942217803198</v>
      </c>
      <c r="G20" s="2">
        <v>0</v>
      </c>
      <c r="H20" s="2">
        <f t="shared" si="6"/>
        <v>0</v>
      </c>
      <c r="I20" s="2">
        <f t="shared" si="2"/>
        <v>0</v>
      </c>
      <c r="J20" s="2">
        <v>60.760554325706998</v>
      </c>
      <c r="K20" s="2">
        <v>0</v>
      </c>
      <c r="L20" s="2">
        <f t="shared" si="3"/>
        <v>0</v>
      </c>
      <c r="M20" s="2">
        <v>45.832314685339298</v>
      </c>
      <c r="N20" s="2">
        <v>0</v>
      </c>
      <c r="O20" s="2">
        <f t="shared" si="7"/>
        <v>0</v>
      </c>
      <c r="P20" s="2">
        <f t="shared" si="5"/>
        <v>0</v>
      </c>
    </row>
    <row r="21" spans="1:16" x14ac:dyDescent="0.2">
      <c r="A21" t="s">
        <v>9</v>
      </c>
      <c r="B21" s="2">
        <v>-8.6206896551724146</v>
      </c>
      <c r="C21" s="2">
        <v>30.773125574442101</v>
      </c>
      <c r="D21" s="2">
        <v>0.26189894105908201</v>
      </c>
      <c r="E21" s="2">
        <f t="shared" si="0"/>
        <v>0.85106382978723505</v>
      </c>
      <c r="F21" s="2">
        <v>25.535146753260499</v>
      </c>
      <c r="G21" s="2">
        <v>5.7617767032998</v>
      </c>
      <c r="H21" s="2">
        <f t="shared" si="6"/>
        <v>22.564102564102544</v>
      </c>
      <c r="I21" s="2">
        <f t="shared" si="2"/>
        <v>11.70758319694489</v>
      </c>
      <c r="J21" s="2">
        <v>31.2969234565603</v>
      </c>
      <c r="K21" s="2">
        <v>6.6784229970065896</v>
      </c>
      <c r="L21" s="2">
        <f t="shared" si="3"/>
        <v>21.338912133891206</v>
      </c>
      <c r="M21" s="2">
        <v>31.689771868148899</v>
      </c>
      <c r="N21" s="2">
        <v>20.559066873137901</v>
      </c>
      <c r="O21" s="2">
        <f t="shared" si="7"/>
        <v>64.876033057851174</v>
      </c>
      <c r="P21" s="2">
        <f t="shared" si="5"/>
        <v>43.107472595871187</v>
      </c>
    </row>
    <row r="22" spans="1:16" x14ac:dyDescent="0.2">
      <c r="A22" t="s">
        <v>12</v>
      </c>
      <c r="B22" s="2">
        <v>0</v>
      </c>
      <c r="C22" s="2">
        <v>52.510737682345898</v>
      </c>
      <c r="D22" s="2">
        <v>34.0468623376807</v>
      </c>
      <c r="E22" s="2">
        <f t="shared" si="0"/>
        <v>64.837905236907858</v>
      </c>
      <c r="F22" s="2">
        <v>45.963264155868899</v>
      </c>
      <c r="G22" s="2">
        <v>0</v>
      </c>
      <c r="H22" s="2">
        <f t="shared" si="6"/>
        <v>0</v>
      </c>
      <c r="I22" s="2">
        <f t="shared" si="2"/>
        <v>32.418952618453929</v>
      </c>
      <c r="J22" s="2">
        <v>46.487062037987101</v>
      </c>
      <c r="K22" s="2">
        <v>18.725774285724398</v>
      </c>
      <c r="L22" s="2">
        <f t="shared" si="3"/>
        <v>40.281690140845107</v>
      </c>
      <c r="M22" s="2">
        <v>48.189405154871103</v>
      </c>
      <c r="N22" s="2">
        <v>0</v>
      </c>
      <c r="O22" s="2">
        <f t="shared" si="7"/>
        <v>0</v>
      </c>
      <c r="P22" s="2">
        <f t="shared" si="5"/>
        <v>20.140845070422554</v>
      </c>
    </row>
    <row r="23" spans="1:16" x14ac:dyDescent="0.2">
      <c r="A23" t="s">
        <v>5</v>
      </c>
      <c r="B23" s="2">
        <v>38.70967741935484</v>
      </c>
      <c r="C23" s="2">
        <v>38.891992747273697</v>
      </c>
      <c r="D23" s="2">
        <v>0</v>
      </c>
      <c r="E23" s="2">
        <f t="shared" si="0"/>
        <v>0</v>
      </c>
      <c r="F23" s="2">
        <v>15.452037522485799</v>
      </c>
      <c r="G23" s="2">
        <v>0</v>
      </c>
      <c r="H23" s="2">
        <f t="shared" si="6"/>
        <v>0</v>
      </c>
      <c r="I23" s="2">
        <f t="shared" si="2"/>
        <v>0</v>
      </c>
      <c r="J23" s="2">
        <v>35.2254075724465</v>
      </c>
      <c r="K23" s="2">
        <v>21.868561578433301</v>
      </c>
      <c r="L23" s="2">
        <f t="shared" si="3"/>
        <v>62.081784386617024</v>
      </c>
      <c r="M23" s="2">
        <v>16.499633286722201</v>
      </c>
      <c r="N23" s="2">
        <v>4.4522819980043904</v>
      </c>
      <c r="O23" s="2">
        <f t="shared" si="7"/>
        <v>26.984126984126906</v>
      </c>
      <c r="P23" s="2">
        <f t="shared" si="5"/>
        <v>44.532955685371967</v>
      </c>
    </row>
    <row r="46" spans="2:7" ht="15" x14ac:dyDescent="0.25">
      <c r="B46" s="1" t="s">
        <v>21</v>
      </c>
      <c r="C46" s="4">
        <f>AVERAGE(I2:I12)</f>
        <v>8.9496202164163847</v>
      </c>
      <c r="D46" s="5">
        <f>AVERAGE(I13:I23)</f>
        <v>12.976760862764991</v>
      </c>
      <c r="E46" s="1" t="s">
        <v>21</v>
      </c>
      <c r="F46" s="4">
        <f>AVERAGE(P2:P12)</f>
        <v>21.589349751554355</v>
      </c>
      <c r="G46" s="5">
        <f>AVERAGE(P13:P23)</f>
        <v>29.129064549757739</v>
      </c>
    </row>
    <row r="47" spans="2:7" ht="15" x14ac:dyDescent="0.25">
      <c r="B47" s="1" t="s">
        <v>22</v>
      </c>
      <c r="C47" s="4">
        <f>_xlfn.STDEV.S(I2:I12)</f>
        <v>12.516449941351157</v>
      </c>
      <c r="D47" s="5">
        <f>_xlfn.STDEV.S(I13:I23)</f>
        <v>11.620477642187135</v>
      </c>
      <c r="E47" s="1" t="s">
        <v>22</v>
      </c>
      <c r="F47" s="4">
        <f>_xlfn.STDEV.S(P2:P12)</f>
        <v>17.328170529988757</v>
      </c>
      <c r="G47" s="5">
        <f>_xlfn.STDEV.S(P13:P23)</f>
        <v>17.40329384000173</v>
      </c>
    </row>
    <row r="49" spans="2:6" ht="15" x14ac:dyDescent="0.25">
      <c r="B49" s="1" t="s">
        <v>23</v>
      </c>
      <c r="E49" s="1" t="s">
        <v>23</v>
      </c>
    </row>
    <row r="50" spans="2:6" x14ac:dyDescent="0.2">
      <c r="B50" s="6" t="s">
        <v>24</v>
      </c>
      <c r="C50" s="14">
        <v>0.35020000000000001</v>
      </c>
      <c r="E50" s="6" t="s">
        <v>24</v>
      </c>
      <c r="F50" s="14">
        <v>0.23669999999999999</v>
      </c>
    </row>
    <row r="73" spans="2:6" ht="15" x14ac:dyDescent="0.25">
      <c r="B73" s="1" t="s">
        <v>46</v>
      </c>
      <c r="E73" s="1" t="s">
        <v>46</v>
      </c>
    </row>
    <row r="74" spans="2:6" x14ac:dyDescent="0.2">
      <c r="B74" t="s">
        <v>47</v>
      </c>
      <c r="C74" s="3">
        <v>-7.7000000000000002E-3</v>
      </c>
      <c r="E74" t="s">
        <v>47</v>
      </c>
      <c r="F74" s="3">
        <v>0.1585</v>
      </c>
    </row>
    <row r="75" spans="2:6" x14ac:dyDescent="0.2">
      <c r="B75" t="s">
        <v>24</v>
      </c>
      <c r="C75" s="14">
        <v>0.97289999999999999</v>
      </c>
      <c r="E75" t="s">
        <v>24</v>
      </c>
      <c r="F75" s="14">
        <v>0.48099999999999998</v>
      </c>
    </row>
  </sheetData>
  <sortState ref="A2:P26">
    <sortCondition ref="B2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STNActivation</vt:lpstr>
      <vt:lpstr>STNActivation2</vt:lpstr>
      <vt:lpstr>LSTNActivation</vt:lpstr>
      <vt:lpstr>RSTNActivation</vt:lpstr>
      <vt:lpstr>dvSTNActivation</vt:lpstr>
      <vt:lpstr>dvSTNActivation2</vt:lpstr>
      <vt:lpstr>dvLSTNActivation</vt:lpstr>
      <vt:lpstr>dvRSTNActivation</vt:lpstr>
      <vt:lpstr>apSTNActivation</vt:lpstr>
      <vt:lpstr>apSTNActivation2</vt:lpstr>
      <vt:lpstr>apLSTNActivation</vt:lpstr>
      <vt:lpstr>apRSTNActivation</vt:lpstr>
      <vt:lpstr>lmSTNActivation</vt:lpstr>
      <vt:lpstr>lmSTNActivation2</vt:lpstr>
      <vt:lpstr>lmLSTNActivation</vt:lpstr>
      <vt:lpstr>lmRSTNActivation</vt:lpstr>
    </vt:vector>
  </TitlesOfParts>
  <Company>University of Michigan Health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Malaga</dc:creator>
  <cp:lastModifiedBy>Jayashree - PC</cp:lastModifiedBy>
  <dcterms:created xsi:type="dcterms:W3CDTF">2018-09-09T19:36:45Z</dcterms:created>
  <dcterms:modified xsi:type="dcterms:W3CDTF">2018-11-17T22:00:04Z</dcterms:modified>
</cp:coreProperties>
</file>