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IncomeStmt" sheetId="2" state="visible" r:id="rId2"/>
    <sheet xmlns:r="http://schemas.openxmlformats.org/officeDocument/2006/relationships" name="CashFlow" sheetId="3" state="visible" r:id="rId3"/>
    <sheet xmlns:r="http://schemas.openxmlformats.org/officeDocument/2006/relationships" name="Valuation" sheetId="4" state="visible" r:id="rId4"/>
    <sheet xmlns:r="http://schemas.openxmlformats.org/officeDocument/2006/relationships" name="Quarterly_2024" sheetId="5" state="visible" r:id="rId5"/>
    <sheet xmlns:r="http://schemas.openxmlformats.org/officeDocument/2006/relationships" name="Data" sheetId="6" state="visible" r:id="rId6"/>
  </sheets>
  <definedNames>
    <definedName name="Capex_Percent">Assumptions!$B$7</definedName>
    <definedName name="DA_Percent">Assumptions!$B$6</definedName>
    <definedName name="EBITDA_Margin">Assumptions!$B$5</definedName>
    <definedName name="NetDebt">Assumptions!$B$9</definedName>
    <definedName name="NWC_Percent">Assumptions!$B$8</definedName>
    <definedName name="SharesOut">Assumptions!$B$10</definedName>
    <definedName name="TaxRate">Assumptions!$B$4</definedName>
    <definedName name="TerminalGrowth">Assumptions!$B$3</definedName>
    <definedName name="WACC">Assumptions!$B$2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ables/table1.xml><?xml version="1.0" encoding="utf-8"?>
<table xmlns="http://schemas.openxmlformats.org/spreadsheetml/2006/main" id="1" name="IncomeTbl" displayName="IncomeTbl" ref="A1:H5" headerRowCount="1">
  <autoFilter ref="A1:H5"/>
  <tableColumns count="8">
    <tableColumn id="1" name="Line Item"/>
    <tableColumn id="2" name="2021"/>
    <tableColumn id="3" name="2022"/>
    <tableColumn id="4" name="2023"/>
    <tableColumn id="5" name="2024"/>
    <tableColumn id="6" name="2025"/>
    <tableColumn id="7" name="2026"/>
    <tableColumn id="8" name="20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ashFlowTbl" displayName="CashFlowTbl" ref="A1:H6" headerRowCount="1">
  <autoFilter ref="A1:H6"/>
  <tableColumns count="8">
    <tableColumn id="1" name="Line Item"/>
    <tableColumn id="2" name="2021"/>
    <tableColumn id="3" name="2022"/>
    <tableColumn id="4" name="2023"/>
    <tableColumn id="5" name="2024"/>
    <tableColumn id="6" name="2025"/>
    <tableColumn id="7" name="2026"/>
    <tableColumn id="8" name="20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gionProduct" displayName="RegionProduct" ref="A1:C7" headerRowCount="1">
  <autoFilter ref="A1:C7"/>
  <tableColumns count="3">
    <tableColumn id="1" name="Region"/>
    <tableColumn id="2" name="Product"/>
    <tableColumn id="3" name="FY2024 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zoomScale="160" zoomScaleNormal="160" workbookViewId="0">
      <selection activeCell="D5" sqref="D5"/>
    </sheetView>
  </sheetViews>
  <sheetFormatPr baseColWidth="8" defaultColWidth="8.77734375" defaultRowHeight="14.4"/>
  <cols>
    <col width="16.33203125" customWidth="1" min="1" max="1"/>
    <col width="17.109375" customWidth="1" min="2" max="2"/>
    <col width="38.109375" customWidth="1" min="3" max="3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Notes</t>
        </is>
      </c>
    </row>
    <row r="2">
      <c r="A2" s="2" t="inlineStr">
        <is>
          <t>WACC</t>
        </is>
      </c>
      <c r="B2" t="n">
        <v>0.1</v>
      </c>
      <c r="C2" t="inlineStr">
        <is>
          <t>Weighted Avg. Cost of Capital</t>
        </is>
      </c>
    </row>
    <row r="3">
      <c r="A3" s="2" t="inlineStr">
        <is>
          <t>TerminalGrowth</t>
        </is>
      </c>
      <c r="B3" t="n">
        <v>0.03</v>
      </c>
      <c r="C3" t="inlineStr">
        <is>
          <t>Long-term perpetual growth</t>
        </is>
      </c>
    </row>
    <row r="4">
      <c r="A4" s="2" t="inlineStr">
        <is>
          <t>TaxRate</t>
        </is>
      </c>
      <c r="B4" t="n">
        <v>0.25</v>
      </c>
      <c r="C4" t="inlineStr">
        <is>
          <t>Effective cash tax rate</t>
        </is>
      </c>
    </row>
    <row r="5">
      <c r="A5" s="2" t="inlineStr">
        <is>
          <t>EBITDA_Margin</t>
        </is>
      </c>
      <c r="B5" t="n">
        <v>0.24</v>
      </c>
      <c r="C5" t="inlineStr">
        <is>
          <t>EBITDA as % of revenue</t>
        </is>
      </c>
    </row>
    <row r="6">
      <c r="A6" s="2" t="inlineStr">
        <is>
          <t>DA_Percent</t>
        </is>
      </c>
      <c r="B6" t="n">
        <v>0.04</v>
      </c>
      <c r="C6" t="inlineStr">
        <is>
          <t>D&amp;A as % of revenue</t>
        </is>
      </c>
    </row>
    <row r="7">
      <c r="A7" s="2" t="inlineStr">
        <is>
          <t>Capex_Percent</t>
        </is>
      </c>
      <c r="B7" t="n">
        <v>0.05</v>
      </c>
      <c r="C7" t="inlineStr">
        <is>
          <t>CapEx as % of revenue</t>
        </is>
      </c>
    </row>
    <row r="8">
      <c r="A8" s="2" t="inlineStr">
        <is>
          <t>NWC_Percent</t>
        </is>
      </c>
      <c r="B8" t="n">
        <v>0.1</v>
      </c>
      <c r="C8" t="inlineStr">
        <is>
          <t>Net Working Capital as % of revenue</t>
        </is>
      </c>
    </row>
    <row r="9">
      <c r="A9" s="2" t="inlineStr">
        <is>
          <t>NetDebt</t>
        </is>
      </c>
      <c r="B9" t="n">
        <v>200</v>
      </c>
      <c r="C9" t="inlineStr">
        <is>
          <t>Debt minus cash (in $mm)</t>
        </is>
      </c>
    </row>
    <row r="10">
      <c r="A10" s="2" t="inlineStr">
        <is>
          <t>SharesOut</t>
        </is>
      </c>
      <c r="B10" t="n">
        <v>50</v>
      </c>
      <c r="C10" t="inlineStr">
        <is>
          <t>Shares outstanding (mm)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160" zoomScaleNormal="160" workbookViewId="0">
      <selection activeCell="B2" sqref="B2"/>
    </sheetView>
  </sheetViews>
  <sheetFormatPr baseColWidth="8" defaultColWidth="8.77734375" defaultRowHeight="14.4"/>
  <sheetData>
    <row r="1">
      <c r="A1" s="1" t="inlineStr">
        <is>
          <t>Line Item</t>
        </is>
      </c>
      <c r="B1" s="1" t="inlineStr">
        <is>
          <t>2021</t>
        </is>
      </c>
      <c r="C1" s="1" t="inlineStr">
        <is>
          <t>2022</t>
        </is>
      </c>
      <c r="D1" s="1" t="inlineStr">
        <is>
          <t>2023</t>
        </is>
      </c>
      <c r="E1" s="1" t="inlineStr">
        <is>
          <t>2024</t>
        </is>
      </c>
      <c r="F1" s="1" t="inlineStr">
        <is>
          <t>2025</t>
        </is>
      </c>
      <c r="G1" s="1" t="inlineStr">
        <is>
          <t>2026</t>
        </is>
      </c>
      <c r="H1" s="1" t="inlineStr">
        <is>
          <t>2027</t>
        </is>
      </c>
    </row>
    <row r="2">
      <c r="A2" t="inlineStr">
        <is>
          <t>Revenue</t>
        </is>
      </c>
      <c r="B2" t="n">
        <v>800</v>
      </c>
      <c r="C2" t="n">
        <v>900</v>
      </c>
      <c r="D2" t="n">
        <v>1000</v>
      </c>
      <c r="E2" t="n">
        <v>1120</v>
      </c>
      <c r="F2">
        <f>E2*(1+TerminalGrowth)</f>
        <v/>
      </c>
      <c r="G2">
        <f>F2*(1+TerminalGrowth)</f>
        <v/>
      </c>
      <c r="H2">
        <f>G2*(1+TerminalGrowth)</f>
        <v/>
      </c>
    </row>
    <row r="3">
      <c r="A3" t="inlineStr">
        <is>
          <t>EBITDA</t>
        </is>
      </c>
      <c r="B3">
        <f>B2*EBITDA_Margin</f>
        <v/>
      </c>
      <c r="C3">
        <f>C2*EBITDA_Margin</f>
        <v/>
      </c>
      <c r="D3">
        <f>D2*EBITDA_Margin</f>
        <v/>
      </c>
      <c r="E3">
        <f>E2*EBITDA_Margin</f>
        <v/>
      </c>
      <c r="F3">
        <f>F2*EBITDA_Margin</f>
        <v/>
      </c>
      <c r="G3">
        <f>G2*EBITDA_Margin</f>
        <v/>
      </c>
      <c r="H3">
        <f>H2*EBITDA_Margin</f>
        <v/>
      </c>
    </row>
    <row r="4">
      <c r="A4" t="inlineStr">
        <is>
          <t>D&amp;A</t>
        </is>
      </c>
      <c r="B4">
        <f>B2*DA_Percent</f>
        <v/>
      </c>
      <c r="C4">
        <f>C2*DA_Percent</f>
        <v/>
      </c>
      <c r="D4">
        <f>D2*DA_Percent</f>
        <v/>
      </c>
      <c r="E4">
        <f>E2*DA_Percent</f>
        <v/>
      </c>
      <c r="F4">
        <f>F2*DA_Percent</f>
        <v/>
      </c>
      <c r="G4">
        <f>G2*DA_Percent</f>
        <v/>
      </c>
      <c r="H4">
        <f>H2*DA_Percent</f>
        <v/>
      </c>
    </row>
    <row r="5">
      <c r="A5" t="inlineStr">
        <is>
          <t>EBIT</t>
        </is>
      </c>
      <c r="B5">
        <f>B3-B4</f>
        <v/>
      </c>
      <c r="C5">
        <f>C3-C4</f>
        <v/>
      </c>
      <c r="D5">
        <f>D3-D4</f>
        <v/>
      </c>
      <c r="E5">
        <f>E3-E4</f>
        <v/>
      </c>
      <c r="F5">
        <f>F3-F4</f>
        <v/>
      </c>
      <c r="G5">
        <f>G3-G4</f>
        <v/>
      </c>
      <c r="H5">
        <f>H3-H4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"/>
  <sheetViews>
    <sheetView zoomScale="130" zoomScaleNormal="130" workbookViewId="0">
      <selection activeCell="H5" sqref="H5"/>
    </sheetView>
  </sheetViews>
  <sheetFormatPr baseColWidth="8" defaultColWidth="8.77734375" defaultRowHeight="14.4"/>
  <cols>
    <col width="27.77734375" customWidth="1" min="1" max="1"/>
  </cols>
  <sheetData>
    <row r="1">
      <c r="A1" s="1" t="inlineStr">
        <is>
          <t>Line Item</t>
        </is>
      </c>
      <c r="B1" s="1" t="inlineStr">
        <is>
          <t>2021</t>
        </is>
      </c>
      <c r="C1" s="1" t="inlineStr">
        <is>
          <t>2022</t>
        </is>
      </c>
      <c r="D1" s="1" t="inlineStr">
        <is>
          <t>2023</t>
        </is>
      </c>
      <c r="E1" s="1" t="inlineStr">
        <is>
          <t>2024</t>
        </is>
      </c>
      <c r="F1" s="1" t="inlineStr">
        <is>
          <t>2025</t>
        </is>
      </c>
      <c r="G1" s="1" t="inlineStr">
        <is>
          <t>2026</t>
        </is>
      </c>
      <c r="H1" s="1" t="inlineStr">
        <is>
          <t>2027</t>
        </is>
      </c>
    </row>
    <row r="2">
      <c r="A2" t="inlineStr">
        <is>
          <t>NOPAT</t>
        </is>
      </c>
      <c r="B2">
        <f>IncomeStmt!B5*(1-TaxRate)</f>
        <v/>
      </c>
      <c r="C2">
        <f>IncomeStmt!C5*(1-TaxRate)</f>
        <v/>
      </c>
      <c r="D2">
        <f>IncomeStmt!D5*(1-TaxRate)</f>
        <v/>
      </c>
      <c r="E2">
        <f>IncomeStmt!E5*(1-TaxRate)</f>
        <v/>
      </c>
      <c r="F2">
        <f>IncomeStmt!F5*(1-TaxRate)</f>
        <v/>
      </c>
      <c r="G2">
        <f>IncomeStmt!G5*(1-TaxRate)</f>
        <v/>
      </c>
      <c r="H2">
        <f>IncomeStmt!H5*(1-TaxRate)</f>
        <v/>
      </c>
    </row>
    <row r="3">
      <c r="A3" t="inlineStr">
        <is>
          <t>D&amp;A</t>
        </is>
      </c>
      <c r="B3">
        <f>IncomeStmt!B4</f>
        <v/>
      </c>
      <c r="C3">
        <f>IncomeStmt!C4</f>
        <v/>
      </c>
      <c r="D3">
        <f>IncomeStmt!D4</f>
        <v/>
      </c>
      <c r="E3">
        <f>IncomeStmt!E4</f>
        <v/>
      </c>
      <c r="F3">
        <f>IncomeStmt!F4</f>
        <v/>
      </c>
      <c r="G3">
        <f>IncomeStmt!G4</f>
        <v/>
      </c>
      <c r="H3">
        <f>IncomeStmt!H4</f>
        <v/>
      </c>
    </row>
    <row r="4">
      <c r="A4" t="inlineStr">
        <is>
          <t>Change in NWC</t>
        </is>
      </c>
      <c r="B4" t="n">
        <v>0</v>
      </c>
      <c r="C4">
        <f>(IncomeStmt!C2*NWC_Percent)-(IncomeStmt!B2*NWC_Percent)</f>
        <v/>
      </c>
      <c r="D4">
        <f>(IncomeStmt!D2*NWC_Percent)-(IncomeStmt!C2*NWC_Percent)</f>
        <v/>
      </c>
      <c r="E4">
        <f>(IncomeStmt!E2*NWC_Percent)-(IncomeStmt!D2*NWC_Percent)</f>
        <v/>
      </c>
      <c r="F4">
        <f>(IncomeStmt!F2*NWC_Percent)-(IncomeStmt!E2*NWC_Percent)</f>
        <v/>
      </c>
      <c r="G4">
        <f>(IncomeStmt!G2*NWC_Percent)-(IncomeStmt!F2*NWC_Percent)</f>
        <v/>
      </c>
      <c r="H4">
        <f>(IncomeStmt!H2*NWC_Percent)-(IncomeStmt!G2*NWC_Percent)</f>
        <v/>
      </c>
    </row>
    <row r="5">
      <c r="A5" t="inlineStr">
        <is>
          <t>CapEx</t>
        </is>
      </c>
      <c r="B5">
        <f>IncomeStmt!B2*Capex_Percent</f>
        <v/>
      </c>
      <c r="C5">
        <f>IncomeStmt!C2*Capex_Percent</f>
        <v/>
      </c>
      <c r="D5">
        <f>IncomeStmt!D2*Capex_Percent</f>
        <v/>
      </c>
      <c r="E5">
        <f>IncomeStmt!E2*Capex_Percent</f>
        <v/>
      </c>
      <c r="F5">
        <f>IncomeStmt!F2*Capex_Percent</f>
        <v/>
      </c>
      <c r="G5">
        <f>IncomeStmt!G2*Capex_Percent</f>
        <v/>
      </c>
      <c r="H5">
        <f>IncomeStmt!H2*Capex_Percent</f>
        <v/>
      </c>
    </row>
    <row r="6">
      <c r="A6" t="inlineStr">
        <is>
          <t>Unlevered FCF</t>
        </is>
      </c>
      <c r="B6">
        <f>B2+B3-B5-B4</f>
        <v/>
      </c>
      <c r="C6">
        <f>C2+C3-C5-C4</f>
        <v/>
      </c>
      <c r="D6">
        <f>D2+D3-D5-D4</f>
        <v/>
      </c>
      <c r="E6">
        <f>E2+E3-E5-E4</f>
        <v/>
      </c>
      <c r="F6">
        <f>F2+F3-F5-F4</f>
        <v/>
      </c>
      <c r="G6">
        <f>G2+G3-G5-G4</f>
        <v/>
      </c>
      <c r="H6">
        <f>H2+H3-H5-H4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9"/>
  <sheetViews>
    <sheetView zoomScale="120" zoomScaleNormal="120" workbookViewId="0">
      <selection activeCell="I9" sqref="I9"/>
    </sheetView>
  </sheetViews>
  <sheetFormatPr baseColWidth="8" defaultColWidth="8.77734375" defaultRowHeight="14.4"/>
  <cols>
    <col width="45.44140625" customWidth="1" min="1" max="1"/>
  </cols>
  <sheetData>
    <row r="1">
      <c r="A1" s="1" t="inlineStr">
        <is>
          <t>Item</t>
        </is>
      </c>
      <c r="B1" s="1" t="n">
        <v>2021</v>
      </c>
      <c r="C1" s="1" t="n">
        <v>2022</v>
      </c>
      <c r="D1" s="1" t="n">
        <v>2023</v>
      </c>
      <c r="E1" s="1" t="n">
        <v>2024</v>
      </c>
      <c r="F1" s="1" t="n">
        <v>2025</v>
      </c>
      <c r="G1" s="1" t="n">
        <v>2026</v>
      </c>
      <c r="H1" s="1" t="n">
        <v>2027</v>
      </c>
      <c r="I1" s="1" t="inlineStr">
        <is>
          <t>TV/Notes</t>
        </is>
      </c>
    </row>
    <row r="2">
      <c r="A2" t="inlineStr">
        <is>
          <t>Unlevered FCF</t>
        </is>
      </c>
      <c r="B2">
        <f>CashFlow!B6</f>
        <v/>
      </c>
      <c r="C2">
        <f>CashFlow!C6</f>
        <v/>
      </c>
      <c r="D2">
        <f>CashFlow!D6</f>
        <v/>
      </c>
      <c r="E2">
        <f>CashFlow!E6</f>
        <v/>
      </c>
      <c r="F2">
        <f>CashFlow!F6</f>
        <v/>
      </c>
      <c r="G2">
        <f>CashFlow!G6</f>
        <v/>
      </c>
      <c r="H2">
        <f>CashFlow!H6</f>
        <v/>
      </c>
    </row>
    <row r="3">
      <c r="A3" t="inlineStr">
        <is>
          <t>Discount Factor</t>
        </is>
      </c>
      <c r="B3">
        <f>1/(1+WACC)^1</f>
        <v/>
      </c>
      <c r="C3">
        <f>1/(1+WACC)^2</f>
        <v/>
      </c>
      <c r="D3">
        <f>1/(1+WACC)^3</f>
        <v/>
      </c>
      <c r="E3">
        <f>1/(1+WACC)^4</f>
        <v/>
      </c>
      <c r="F3">
        <f>1/(1+WACC)^5</f>
        <v/>
      </c>
      <c r="G3">
        <f>1/(1+WACC)^6</f>
        <v/>
      </c>
      <c r="H3">
        <f>1/(1+WACC)^7</f>
        <v/>
      </c>
    </row>
    <row r="4">
      <c r="A4" t="inlineStr">
        <is>
          <t>PV of FCF</t>
        </is>
      </c>
      <c r="B4">
        <f>B2*B3</f>
        <v/>
      </c>
      <c r="C4">
        <f>C2*C3</f>
        <v/>
      </c>
      <c r="D4">
        <f>D2*D3</f>
        <v/>
      </c>
      <c r="E4">
        <f>E2*E3</f>
        <v/>
      </c>
      <c r="F4">
        <f>F2*F3</f>
        <v/>
      </c>
      <c r="G4">
        <f>G2*G3</f>
        <v/>
      </c>
      <c r="H4">
        <f>H2*H3</f>
        <v/>
      </c>
    </row>
    <row r="5">
      <c r="A5" t="inlineStr">
        <is>
          <t>Terminal Value (Gordon)</t>
        </is>
      </c>
      <c r="I5">
        <f>(Valuation!H2*(1+TerminalGrowth))/(WACC-TerminalGrowth)</f>
        <v/>
      </c>
    </row>
    <row r="6">
      <c r="A6" t="inlineStr">
        <is>
          <t>PV of Terminal Value</t>
        </is>
      </c>
      <c r="I6">
        <f>I5*Valuation!H3</f>
        <v/>
      </c>
    </row>
    <row r="7">
      <c r="A7" t="inlineStr">
        <is>
          <t>Enterprise Value</t>
        </is>
      </c>
      <c r="I7">
        <f>B4+C4+D4+E4+F4+G4+H4+I6</f>
        <v/>
      </c>
    </row>
    <row r="8">
      <c r="A8" t="inlineStr">
        <is>
          <t>Equity Value</t>
        </is>
      </c>
      <c r="I8">
        <f>I7-NetDebt</f>
        <v/>
      </c>
    </row>
    <row r="9">
      <c r="A9" t="inlineStr">
        <is>
          <t>Implied Price per Share</t>
        </is>
      </c>
      <c r="I9">
        <f>I8/SharesOut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"/>
  <sheetViews>
    <sheetView zoomScale="180" zoomScaleNormal="180" workbookViewId="0">
      <selection activeCell="D9" sqref="D9"/>
    </sheetView>
  </sheetViews>
  <sheetFormatPr baseColWidth="8" defaultColWidth="8.77734375" defaultRowHeight="14.4"/>
  <sheetData>
    <row r="1">
      <c r="A1" s="1" t="inlineStr">
        <is>
          <t>Metric</t>
        </is>
      </c>
      <c r="B1" s="1" t="inlineStr">
        <is>
          <t>Q1-2024</t>
        </is>
      </c>
      <c r="C1" s="1" t="inlineStr">
        <is>
          <t>Q2-2024</t>
        </is>
      </c>
      <c r="D1" s="1" t="inlineStr">
        <is>
          <t>Q3-2024</t>
        </is>
      </c>
      <c r="E1" s="1" t="inlineStr">
        <is>
          <t>Q4-2024</t>
        </is>
      </c>
      <c r="F1" t="inlineStr">
        <is>
          <t>Q1-2025</t>
        </is>
      </c>
    </row>
    <row r="2">
      <c r="A2" t="inlineStr">
        <is>
          <t>Revenue</t>
        </is>
      </c>
      <c r="B2" t="n">
        <v>240</v>
      </c>
      <c r="C2" t="n">
        <v>260</v>
      </c>
      <c r="D2" t="n">
        <v>300</v>
      </c>
      <c r="E2" t="n">
        <v>320</v>
      </c>
      <c r="F2" t="n">
        <v>340</v>
      </c>
    </row>
    <row r="3">
      <c r="A3" t="inlineStr">
        <is>
          <t>COGS</t>
        </is>
      </c>
      <c r="B3" t="n">
        <v>120</v>
      </c>
      <c r="C3" t="n">
        <v>130</v>
      </c>
      <c r="D3" t="n">
        <v>150</v>
      </c>
      <c r="E3" t="n">
        <v>160</v>
      </c>
      <c r="F3" t="n">
        <v>170</v>
      </c>
    </row>
    <row r="4">
      <c r="A4" t="inlineStr">
        <is>
          <t>Gross Profit</t>
        </is>
      </c>
      <c r="B4">
        <f>B2-B3</f>
        <v/>
      </c>
      <c r="C4">
        <f>C2-C3</f>
        <v/>
      </c>
      <c r="D4">
        <f>D2-D3</f>
        <v/>
      </c>
      <c r="E4">
        <f>E2-E3</f>
        <v/>
      </c>
      <c r="F4" t="n">
        <v>0</v>
      </c>
    </row>
    <row r="5">
      <c r="A5" t="inlineStr">
        <is>
          <t>OpEx</t>
        </is>
      </c>
      <c r="B5" t="n">
        <v>60</v>
      </c>
      <c r="C5" t="n">
        <v>62</v>
      </c>
      <c r="D5" t="n">
        <v>64</v>
      </c>
      <c r="E5" t="n">
        <v>66</v>
      </c>
      <c r="F5" t="n">
        <v>68</v>
      </c>
    </row>
    <row r="6">
      <c r="A6" t="inlineStr">
        <is>
          <t>EBITDA</t>
        </is>
      </c>
      <c r="B6">
        <f>B4-B5</f>
        <v/>
      </c>
      <c r="C6">
        <f>C4-C5</f>
        <v/>
      </c>
      <c r="D6">
        <f>D4-D5</f>
        <v/>
      </c>
      <c r="E6">
        <f>E4-E5</f>
        <v/>
      </c>
      <c r="F6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zoomScale="160" zoomScaleNormal="160" workbookViewId="0">
      <selection activeCell="E9" sqref="E9"/>
    </sheetView>
  </sheetViews>
  <sheetFormatPr baseColWidth="8" defaultColWidth="8.77734375" defaultRowHeight="14.4"/>
  <cols>
    <col width="26.33203125" customWidth="1" min="1" max="1"/>
    <col width="17" customWidth="1" min="3" max="3"/>
  </cols>
  <sheetData>
    <row r="1">
      <c r="A1" s="1" t="inlineStr">
        <is>
          <t>Region</t>
        </is>
      </c>
      <c r="B1" s="1" t="inlineStr">
        <is>
          <t>Product</t>
        </is>
      </c>
      <c r="C1" s="1" t="inlineStr">
        <is>
          <t>FY2024 Revenue</t>
        </is>
      </c>
    </row>
    <row r="2">
      <c r="A2" t="inlineStr">
        <is>
          <t>North America</t>
        </is>
      </c>
      <c r="B2" t="inlineStr">
        <is>
          <t>Alpha</t>
        </is>
      </c>
      <c r="C2" t="n">
        <v>350</v>
      </c>
    </row>
    <row r="3">
      <c r="A3" t="inlineStr">
        <is>
          <t>North America</t>
        </is>
      </c>
      <c r="B3" t="inlineStr">
        <is>
          <t>Beta</t>
        </is>
      </c>
      <c r="C3" t="n">
        <v>180</v>
      </c>
    </row>
    <row r="4">
      <c r="A4" t="inlineStr">
        <is>
          <t>Europe</t>
        </is>
      </c>
      <c r="B4" t="inlineStr">
        <is>
          <t>Alpha</t>
        </is>
      </c>
      <c r="C4" t="n">
        <v>230</v>
      </c>
    </row>
    <row r="5">
      <c r="A5" t="inlineStr">
        <is>
          <t>Europe</t>
        </is>
      </c>
      <c r="B5" t="inlineStr">
        <is>
          <t>Beta</t>
        </is>
      </c>
      <c r="C5" t="n">
        <v>160</v>
      </c>
    </row>
    <row r="6">
      <c r="A6" t="inlineStr">
        <is>
          <t>APAC</t>
        </is>
      </c>
      <c r="B6" t="inlineStr">
        <is>
          <t>Alpha</t>
        </is>
      </c>
      <c r="C6" t="n">
        <v>220</v>
      </c>
    </row>
    <row r="7">
      <c r="A7" t="inlineStr">
        <is>
          <t>APAC</t>
        </is>
      </c>
      <c r="B7" t="inlineStr">
        <is>
          <t>Beta</t>
        </is>
      </c>
      <c r="C7" t="n">
        <v>140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2025-09-16T03:42:05Z</dcterms:created>
  <dcterms:modified xmlns:dcterms="http://purl.org/dc/terms/" xmlns:xsi="http://www.w3.org/2001/XMLSchema-instance" xsi:type="dcterms:W3CDTF">2025-10-15T20:33:09Z</dcterms:modified>
  <cp:lastModifiedBy>ADMIN</cp:lastModifiedBy>
</cp:coreProperties>
</file>