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activeTab="2"/>
  </bookViews>
  <sheets>
    <sheet name="TOP10_BANK_WISE_DATA" sheetId="1" r:id="rId1"/>
    <sheet name="PIVORT_TABLES" sheetId="2" r:id="rId2"/>
    <sheet name="DASHBOARD" sheetId="3" r:id="rId3"/>
  </sheets>
  <definedNames>
    <definedName name="Slicer_upi_bank_name">#N/A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2" l="1"/>
  <c r="A3" i="2"/>
  <c r="C5" i="2"/>
  <c r="A5" i="2"/>
  <c r="B5" i="2"/>
</calcChain>
</file>

<file path=xl/sharedStrings.xml><?xml version="1.0" encoding="utf-8"?>
<sst xmlns="http://schemas.openxmlformats.org/spreadsheetml/2006/main" count="80" uniqueCount="66">
  <si>
    <t>bank_code</t>
  </si>
  <si>
    <t>upi_bank_name</t>
  </si>
  <si>
    <t>pay_volume_mn</t>
  </si>
  <si>
    <t>rec_volume_mn</t>
  </si>
  <si>
    <t>total_transaction_mn</t>
  </si>
  <si>
    <t>pay_app_pct</t>
  </si>
  <si>
    <t>rec_app_pct</t>
  </si>
  <si>
    <t>total_approved_pct</t>
  </si>
  <si>
    <t>pay_dec_pct</t>
  </si>
  <si>
    <t>rec_dec_pct</t>
  </si>
  <si>
    <t>total_decline_pct</t>
  </si>
  <si>
    <t>pay_bank_dec_pct</t>
  </si>
  <si>
    <t>rec_bank_dec_pct</t>
  </si>
  <si>
    <t>bank_decline_pct</t>
  </si>
  <si>
    <t>pay_tech_dec_pct</t>
  </si>
  <si>
    <t>rec_tech_dec_pct</t>
  </si>
  <si>
    <t>technical_decline_pct</t>
  </si>
  <si>
    <t>January</t>
  </si>
  <si>
    <t>February</t>
  </si>
  <si>
    <t>March</t>
  </si>
  <si>
    <t>April</t>
  </si>
  <si>
    <t>May</t>
  </si>
  <si>
    <t>June</t>
  </si>
  <si>
    <t>monthly_total_volume</t>
  </si>
  <si>
    <t>B034</t>
  </si>
  <si>
    <t>YES BANK LIMITED</t>
  </si>
  <si>
    <t>B027</t>
  </si>
  <si>
    <t>STATE BANK OF INDIA</t>
  </si>
  <si>
    <t>B003</t>
  </si>
  <si>
    <t>AXIS BANK LTD</t>
  </si>
  <si>
    <t>B012</t>
  </si>
  <si>
    <t>HDFC BANK LTD</t>
  </si>
  <si>
    <t>B005</t>
  </si>
  <si>
    <t>BANK OF BARODA</t>
  </si>
  <si>
    <t>B032</t>
  </si>
  <si>
    <t>UNION BANK OF INDIA</t>
  </si>
  <si>
    <t>B025</t>
  </si>
  <si>
    <t>PUNJAB NATIONAL BANK</t>
  </si>
  <si>
    <t>B008</t>
  </si>
  <si>
    <t>CANARA BANK</t>
  </si>
  <si>
    <t>B013</t>
  </si>
  <si>
    <t>ICICI BANK</t>
  </si>
  <si>
    <t>B022</t>
  </si>
  <si>
    <t>KOTAK MAHINDRA BANK</t>
  </si>
  <si>
    <t>UPI_TRANSACTION</t>
  </si>
  <si>
    <t>Values</t>
  </si>
  <si>
    <t>UPI_PAYMENT</t>
  </si>
  <si>
    <t>UPI_RECEIPT</t>
  </si>
  <si>
    <t>APPROVED_PAYMENT%</t>
  </si>
  <si>
    <t>DECLINED_PAYMENT%</t>
  </si>
  <si>
    <t>APPROVED_RECEIPT%</t>
  </si>
  <si>
    <t>DECLINED_RECEIPT%</t>
  </si>
  <si>
    <t>BANK_DECLINED</t>
  </si>
  <si>
    <t>TECH_DECLINED</t>
  </si>
  <si>
    <t>PAY_BANK_DECLINED</t>
  </si>
  <si>
    <t>PAY_TECH_DECLINED</t>
  </si>
  <si>
    <t>REC_BANK_DECLINED</t>
  </si>
  <si>
    <t>REC_TECH_DECLINED</t>
  </si>
  <si>
    <t>APPROVED_TRANSFER%</t>
  </si>
  <si>
    <t>DECLINED_TRANSFER%</t>
  </si>
  <si>
    <t>February 2025</t>
  </si>
  <si>
    <t>March 2025</t>
  </si>
  <si>
    <t>April 2025</t>
  </si>
  <si>
    <t>May 2025</t>
  </si>
  <si>
    <t>June 2025</t>
  </si>
  <si>
    <t>Januray 2025</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</si>
</sst>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b/>
      <sz val="11"/>
      <color rgb="FF000000"/>
      <name val="Montserrat"/>
    </font>
    <font>
      <sz val="11"/>
      <color rgb="FF000000"/>
      <name val="Calibri"/>
    </font>
    <font>
      <sz val="10"/>
      <color rgb="FF212529"/>
      <name val="Montserrat"/>
    </font>
    <font>
      <sz val="11"/>
      <color theme="1"/>
      <name val="Calibri"/>
      <scheme val="minor"/>
    </font>
    <font>
      <sz val="11"/>
      <color theme="1"/>
      <name val="Calibri"/>
      <family val="2"/>
      <scheme val="minor"/>
    </font>
  </fonts>
  <fills count="4">
    <fill>
      <patternFill patternType="none"/>
    </fill>
    <fill>
      <patternFill patternType="gray125"/>
    </fill>
    <fill>
      <patternFill patternType="solid">
        <fgColor rgb="FFF1C232"/>
        <bgColor rgb="FFF1C232"/>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5" fillId="0" borderId="0" applyFont="0" applyFill="0" applyBorder="0" applyAlignment="0" applyProtection="0"/>
  </cellStyleXfs>
  <cellXfs count="15">
    <xf numFmtId="0" fontId="0" fillId="0" borderId="0" xfId="0"/>
    <xf numFmtId="0" fontId="1" fillId="2" borderId="1" xfId="0" applyFont="1" applyFill="1" applyBorder="1" applyAlignment="1">
      <alignment horizontal="center" vertical="center"/>
    </xf>
    <xf numFmtId="1" fontId="1" fillId="2" borderId="1" xfId="0" applyNumberFormat="1" applyFont="1" applyFill="1" applyBorder="1" applyAlignment="1">
      <alignment horizontal="center" vertical="center"/>
    </xf>
    <xf numFmtId="9" fontId="1" fillId="2" borderId="1" xfId="0" applyNumberFormat="1" applyFont="1" applyFill="1" applyBorder="1" applyAlignment="1">
      <alignment horizontal="center" vertical="center"/>
    </xf>
    <xf numFmtId="0" fontId="2" fillId="3" borderId="0" xfId="0" applyFont="1" applyFill="1"/>
    <xf numFmtId="0" fontId="0" fillId="0" borderId="0" xfId="0" applyFont="1" applyAlignment="1"/>
    <xf numFmtId="1" fontId="3" fillId="3" borderId="1" xfId="0" applyNumberFormat="1" applyFont="1" applyFill="1" applyBorder="1" applyAlignment="1">
      <alignment horizontal="center" vertical="center"/>
    </xf>
    <xf numFmtId="1" fontId="3" fillId="3" borderId="1" xfId="0" applyNumberFormat="1" applyFont="1" applyFill="1" applyBorder="1" applyAlignment="1">
      <alignment horizontal="left" vertical="center"/>
    </xf>
    <xf numFmtId="9" fontId="4" fillId="0" borderId="1" xfId="0" applyNumberFormat="1" applyFont="1" applyBorder="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9" fontId="0" fillId="0" borderId="0" xfId="1" applyFont="1" applyAlignment="1">
      <alignment horizontal="center" vertical="center"/>
    </xf>
    <xf numFmtId="0" fontId="0" fillId="0" borderId="0" xfId="0" pivotButton="1" applyAlignment="1">
      <alignment horizontal="center" vertical="center"/>
    </xf>
    <xf numFmtId="9" fontId="0" fillId="0" borderId="0" xfId="0" applyNumberFormat="1" applyAlignment="1">
      <alignment horizontal="center" vertical="center"/>
    </xf>
    <xf numFmtId="9" fontId="0" fillId="0" borderId="0" xfId="0" pivotButton="1" applyNumberFormat="1" applyAlignment="1">
      <alignment horizontal="center" vertical="center"/>
    </xf>
  </cellXfs>
  <cellStyles count="2">
    <cellStyle name="Normal" xfId="0" builtinId="0"/>
    <cellStyle name="Percent" xfId="1" builtinId="5"/>
  </cellStyles>
  <dxfs count="751">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numFmt numFmtId="13" formatCode="0%"/>
    </dxf>
    <dxf>
      <numFmt numFmtId="13" formatCode="0%"/>
    </dxf>
    <dxf>
      <numFmt numFmtId="13" formatCode="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numFmt numFmtId="13" formatCode="0%"/>
    </dxf>
    <dxf>
      <numFmt numFmtId="13" formatCode="0%"/>
    </dxf>
    <dxf>
      <numFmt numFmtId="13" formatCode="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numFmt numFmtId="13" formatCode="0%"/>
    </dxf>
    <dxf>
      <numFmt numFmtId="13" formatCode="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i val="0"/>
        <u val="none"/>
        <sz val="10"/>
        <name val="Agency FB"/>
        <scheme val="none"/>
      </font>
      <fill>
        <patternFill>
          <bgColor theme="3" tint="0.59996337778862885"/>
        </patternFill>
      </fill>
      <border>
        <left style="thin">
          <color auto="1"/>
        </left>
        <right style="thin">
          <color auto="1"/>
        </right>
        <top style="thin">
          <color auto="1"/>
        </top>
        <bottom style="thin">
          <color auto="1"/>
        </bottom>
        <horizontal style="thin">
          <color auto="1"/>
        </horizontal>
      </border>
    </dxf>
    <dxf>
      <font>
        <sz val="14"/>
      </font>
      <fill>
        <patternFill>
          <bgColor rgb="FF0070C0"/>
        </patternFill>
      </fill>
    </dxf>
  </dxfs>
  <tableStyles count="2" defaultTableStyle="TableStyleMedium2" defaultPivotStyle="PivotStyleMedium9">
    <tableStyle name="Slicer Style 1" pivot="0" table="0" count="1">
      <tableStyleElement type="wholeTable" dxfId="750"/>
    </tableStyle>
    <tableStyle name="Slicer Style 2" pivot="0" table="0" count="1">
      <tableStyleElement type="wholeTable" dxfId="749"/>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[Vizualization_Dashboard.xlsx]PIVORT_TABLES!PivotTable9</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176353778146154"/>
          <c:y val="5.5804674849887624E-2"/>
          <c:w val="0.76972769028871391"/>
          <c:h val="0.86368405640352364"/>
        </c:manualLayout>
      </c:layout>
      <c:barChart>
        <c:barDir val="bar"/>
        <c:grouping val="clustered"/>
        <c:varyColors val="0"/>
        <c:ser>
          <c:idx val="0"/>
          <c:order val="0"/>
          <c:tx>
            <c:strRef>
              <c:f>PIVORT_TABLES!$F$1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PIVORT_TABLES!$E$2:$E$4</c:f>
              <c:strCache>
                <c:ptCount val="3"/>
                <c:pt idx="0">
                  <c:v>UPI_PAYMENT</c:v>
                </c:pt>
                <c:pt idx="1">
                  <c:v>UPI_RECEIPT</c:v>
                </c:pt>
                <c:pt idx="2">
                  <c:v>UPI_TRANSACTION</c:v>
                </c:pt>
              </c:strCache>
            </c:strRef>
          </c:cat>
          <c:val>
            <c:numRef>
              <c:f>PIVORT_TABLES!$F$2:$F$4</c:f>
              <c:numCache>
                <c:formatCode>General</c:formatCode>
                <c:ptCount val="3"/>
                <c:pt idx="0">
                  <c:v>1010</c:v>
                </c:pt>
                <c:pt idx="1">
                  <c:v>42870</c:v>
                </c:pt>
                <c:pt idx="2">
                  <c:v>43880</c:v>
                </c:pt>
              </c:numCache>
            </c:numRef>
          </c:val>
        </c:ser>
        <c:dLbls>
          <c:dLblPos val="inEnd"/>
          <c:showLegendKey val="0"/>
          <c:showVal val="1"/>
          <c:showCatName val="0"/>
          <c:showSerName val="0"/>
          <c:showPercent val="0"/>
          <c:showBubbleSize val="0"/>
        </c:dLbls>
        <c:gapWidth val="182"/>
        <c:axId val="311164912"/>
        <c:axId val="311165304"/>
      </c:barChart>
      <c:catAx>
        <c:axId val="31116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1165304"/>
        <c:crosses val="autoZero"/>
        <c:auto val="1"/>
        <c:lblAlgn val="ctr"/>
        <c:lblOffset val="100"/>
        <c:noMultiLvlLbl val="0"/>
      </c:catAx>
      <c:valAx>
        <c:axId val="31116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1164912"/>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[Vizualization_Dashboard.xlsx]PIVORT_TABLES!PivotTable12</c:name>
    <c:fmtId val="2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PIVORT_TABLES!$O$1</c:f>
              <c:strCache>
                <c:ptCount val="1"/>
                <c:pt idx="0">
                  <c:v>Total</c:v>
                </c:pt>
              </c:strCache>
            </c:strRef>
          </c:tx>
          <c:spPr>
            <a:solidFill>
              <a:schemeClr val="accent1"/>
            </a:solidFill>
            <a:ln>
              <a:noFill/>
            </a:ln>
            <a:effectLst/>
          </c:spPr>
          <c:invertIfNegative val="0"/>
          <c:cat>
            <c:strRef>
              <c:f>PIVORT_TABLES!$N$2:$N$7</c:f>
              <c:strCache>
                <c:ptCount val="6"/>
                <c:pt idx="0">
                  <c:v>Januray 2025</c:v>
                </c:pt>
                <c:pt idx="1">
                  <c:v>February 2025</c:v>
                </c:pt>
                <c:pt idx="2">
                  <c:v>March 2025</c:v>
                </c:pt>
                <c:pt idx="3">
                  <c:v>April 2025</c:v>
                </c:pt>
                <c:pt idx="4">
                  <c:v>May 2025</c:v>
                </c:pt>
                <c:pt idx="5">
                  <c:v>June 2025</c:v>
                </c:pt>
              </c:strCache>
            </c:strRef>
          </c:cat>
          <c:val>
            <c:numRef>
              <c:f>PIVORT_TABLES!$O$2:$O$7</c:f>
              <c:numCache>
                <c:formatCode>General</c:formatCode>
                <c:ptCount val="6"/>
                <c:pt idx="0">
                  <c:v>6909</c:v>
                </c:pt>
                <c:pt idx="1">
                  <c:v>6563</c:v>
                </c:pt>
                <c:pt idx="2">
                  <c:v>7474</c:v>
                </c:pt>
                <c:pt idx="3">
                  <c:v>7482</c:v>
                </c:pt>
                <c:pt idx="4">
                  <c:v>7745</c:v>
                </c:pt>
                <c:pt idx="5">
                  <c:v>7707</c:v>
                </c:pt>
              </c:numCache>
            </c:numRef>
          </c:val>
        </c:ser>
        <c:dLbls>
          <c:showLegendKey val="0"/>
          <c:showVal val="0"/>
          <c:showCatName val="0"/>
          <c:showSerName val="0"/>
          <c:showPercent val="0"/>
          <c:showBubbleSize val="0"/>
        </c:dLbls>
        <c:gapWidth val="219"/>
        <c:overlap val="-25"/>
        <c:axId val="311162952"/>
        <c:axId val="311166088"/>
      </c:barChart>
      <c:catAx>
        <c:axId val="31116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1166088"/>
        <c:crosses val="autoZero"/>
        <c:auto val="1"/>
        <c:lblAlgn val="ctr"/>
        <c:lblOffset val="100"/>
        <c:noMultiLvlLbl val="0"/>
      </c:catAx>
      <c:valAx>
        <c:axId val="311166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62952"/>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[Vizualization_Dashboard.xlsx]PIVORT_TABLES!PivotTable2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manualLayout>
          <c:layoutTarget val="inner"/>
          <c:xMode val="edge"/>
          <c:yMode val="edge"/>
          <c:x val="0.12817750156782678"/>
          <c:y val="2.951389453732671E-2"/>
          <c:w val="0.6690390080691716"/>
          <c:h val="0.92326387420295053"/>
        </c:manualLayout>
      </c:layout>
      <c:doughnutChart>
        <c:varyColors val="1"/>
        <c:ser>
          <c:idx val="0"/>
          <c:order val="0"/>
          <c:tx>
            <c:strRef>
              <c:f>PIVORT_TABLES!$I$1</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PIVORT_TABLES!$H$2:$H$3</c:f>
              <c:strCache>
                <c:ptCount val="2"/>
                <c:pt idx="0">
                  <c:v>APPROVED_PAYMENT%</c:v>
                </c:pt>
                <c:pt idx="1">
                  <c:v>DECLINED_PAYMENT%</c:v>
                </c:pt>
              </c:strCache>
            </c:strRef>
          </c:cat>
          <c:val>
            <c:numRef>
              <c:f>PIVORT_TABLES!$I$2:$I$3</c:f>
              <c:numCache>
                <c:formatCode>0%</c:formatCode>
                <c:ptCount val="2"/>
                <c:pt idx="0">
                  <c:v>0.89</c:v>
                </c:pt>
                <c:pt idx="1">
                  <c:v>0.11</c:v>
                </c:pt>
              </c:numCache>
            </c:numRef>
          </c:val>
        </c:ser>
        <c:dLbls>
          <c:showLegendKey val="0"/>
          <c:showVal val="0"/>
          <c:showCatName val="0"/>
          <c:showSerName val="0"/>
          <c:showPercent val="1"/>
          <c:showBubbleSize val="0"/>
          <c:showLeaderLines val="1"/>
        </c:dLbls>
        <c:firstSliceAng val="15"/>
        <c:holeSize val="75"/>
      </c:doughnutChart>
      <c:spPr>
        <a:noFill/>
        <a:ln>
          <a:noFill/>
        </a:ln>
        <a:effectLst/>
      </c:spPr>
    </c:plotArea>
    <c:legend>
      <c:legendPos val="r"/>
      <c:layout>
        <c:manualLayout>
          <c:xMode val="edge"/>
          <c:yMode val="edge"/>
          <c:x val="0.2054162991469457"/>
          <c:y val="0.39563959725088954"/>
          <c:w val="0.48653007862564873"/>
          <c:h val="0.22030165504122295"/>
        </c:manualLayout>
      </c:layout>
      <c:overlay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latin typeface="+mn-lt"/>
              <a:ea typeface="+mn-ea"/>
              <a:cs typeface="+mn-cs"/>
            </a:defRPr>
          </a:pPr>
          <a:endParaRPr lang="en-US"/>
        </a:p>
      </c:txPr>
    </c:legend>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[Vizualization_Dashboard.xlsx]PIVORT_TABLES!PivotTable3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manualLayout>
          <c:layoutTarget val="inner"/>
          <c:xMode val="edge"/>
          <c:yMode val="edge"/>
          <c:x val="0.14998855665800562"/>
          <c:y val="4.8343546782115533E-2"/>
          <c:w val="0.67563106665410144"/>
          <c:h val="0.87567876393672117"/>
        </c:manualLayout>
      </c:layout>
      <c:doughnutChart>
        <c:varyColors val="1"/>
        <c:ser>
          <c:idx val="0"/>
          <c:order val="0"/>
          <c:tx>
            <c:strRef>
              <c:f>PIVORT_TABLES!$I$6</c:f>
              <c:strCache>
                <c:ptCount val="1"/>
                <c:pt idx="0">
                  <c:v>Total</c:v>
                </c:pt>
              </c:strCache>
            </c:strRef>
          </c:tx>
          <c:dPt>
            <c:idx val="0"/>
            <c:bubble3D val="0"/>
            <c:spPr>
              <a:solidFill>
                <a:schemeClr val="accent1"/>
              </a:solidFill>
              <a:ln w="19050">
                <a:noFill/>
              </a:ln>
              <a:effectLst/>
            </c:spPr>
          </c:dPt>
          <c:dPt>
            <c:idx val="1"/>
            <c:bubble3D val="0"/>
            <c:spPr>
              <a:solidFill>
                <a:schemeClr val="accent2"/>
              </a:solidFill>
              <a:ln w="19050">
                <a:noFill/>
              </a:ln>
              <a:effectLst/>
            </c:spPr>
          </c:dPt>
          <c:dLbls>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PIVORT_TABLES!$H$7:$H$8</c:f>
              <c:strCache>
                <c:ptCount val="2"/>
                <c:pt idx="0">
                  <c:v>APPROVED_RECEIPT%</c:v>
                </c:pt>
                <c:pt idx="1">
                  <c:v>DECLINED_RECEIPT%</c:v>
                </c:pt>
              </c:strCache>
            </c:strRef>
          </c:cat>
          <c:val>
            <c:numRef>
              <c:f>PIVORT_TABLES!$I$7:$I$8</c:f>
              <c:numCache>
                <c:formatCode>0%</c:formatCode>
                <c:ptCount val="2"/>
                <c:pt idx="0">
                  <c:v>1</c:v>
                </c:pt>
                <c:pt idx="1">
                  <c:v>0</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Entry>
      <c:layout>
        <c:manualLayout>
          <c:xMode val="edge"/>
          <c:yMode val="edge"/>
          <c:x val="0.20689451837322115"/>
          <c:y val="0.3826441567833852"/>
          <c:w val="0.55704166938461841"/>
          <c:h val="0.21923126338062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[Vizualization_Dashboard.xlsx]PIVORT_TABLES!PivotTable6</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PIVORT_TABLES!$L$1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PIVORT_TABLES!$K$2:$K$7</c:f>
              <c:strCache>
                <c:ptCount val="6"/>
                <c:pt idx="0">
                  <c:v>BANK_DECLINED</c:v>
                </c:pt>
                <c:pt idx="1">
                  <c:v>TECH_DECLINED</c:v>
                </c:pt>
                <c:pt idx="2">
                  <c:v>PAY_BANK_DECLINED</c:v>
                </c:pt>
                <c:pt idx="3">
                  <c:v>PAY_TECH_DECLINED</c:v>
                </c:pt>
                <c:pt idx="4">
                  <c:v>REC_BANK_DECLINED</c:v>
                </c:pt>
                <c:pt idx="5">
                  <c:v>REC_TECH_DECLINED</c:v>
                </c:pt>
              </c:strCache>
            </c:strRef>
          </c:cat>
          <c:val>
            <c:numRef>
              <c:f>PIVORT_TABLES!$L$2:$L$7</c:f>
              <c:numCache>
                <c:formatCode>0%</c:formatCode>
                <c:ptCount val="6"/>
                <c:pt idx="0">
                  <c:v>0.06</c:v>
                </c:pt>
                <c:pt idx="1">
                  <c:v>0</c:v>
                </c:pt>
                <c:pt idx="2">
                  <c:v>0.11</c:v>
                </c:pt>
                <c:pt idx="3">
                  <c:v>0</c:v>
                </c:pt>
                <c:pt idx="4">
                  <c:v>0</c:v>
                </c:pt>
                <c:pt idx="5">
                  <c:v>0</c:v>
                </c:pt>
              </c:numCache>
            </c:numRef>
          </c:val>
          <c:smooth val="0"/>
        </c:ser>
        <c:dLbls>
          <c:dLblPos val="ctr"/>
          <c:showLegendKey val="0"/>
          <c:showVal val="1"/>
          <c:showCatName val="0"/>
          <c:showSerName val="0"/>
          <c:showPercent val="0"/>
          <c:showBubbleSize val="0"/>
        </c:dLbls>
        <c:marker val="1"/>
        <c:smooth val="0"/>
        <c:axId val="311163736"/>
        <c:axId val="312595816"/>
      </c:lineChart>
      <c:catAx>
        <c:axId val="31116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595816"/>
        <c:crosses val="autoZero"/>
        <c:auto val="1"/>
        <c:lblAlgn val="ctr"/>
        <c:lblOffset val="100"/>
        <c:noMultiLvlLbl val="0"/>
      </c:catAx>
      <c:valAx>
        <c:axId val="312595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63736"/>
        <c:crosses val="autoZero"/>
        <c:crossBetween val="between"/>
      </c:valAx>
      <c:spPr>
        <a:noFill/>
        <a:ln>
          <a:noFill/>
        </a:ln>
        <a:effectLst/>
      </c:spPr>
    </c:plotArea>
    <c:plotVisOnly val="1"/>
    <c:dispBlanksAs val="zero"/>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44825</xdr:rowOff>
    </xdr:from>
    <xdr:to>
      <xdr:col>22</xdr:col>
      <xdr:colOff>458321</xdr:colOff>
      <xdr:row>35</xdr:row>
      <xdr:rowOff>1</xdr:rowOff>
    </xdr:to>
    <xdr:sp macro="" textlink="">
      <xdr:nvSpPr>
        <xdr:cNvPr id="2" name="Rectangle 1"/>
        <xdr:cNvSpPr/>
      </xdr:nvSpPr>
      <xdr:spPr>
        <a:xfrm>
          <a:off x="0" y="44825"/>
          <a:ext cx="13929392" cy="662267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188720" tIns="1097280" rtlCol="0" anchor="t"/>
        <a:lstStyle/>
        <a:p>
          <a:pPr algn="l"/>
          <a:r>
            <a:rPr lang="en-US" sz="1100"/>
            <a:t>ZZZ</a:t>
          </a:r>
        </a:p>
      </xdr:txBody>
    </xdr:sp>
    <xdr:clientData/>
  </xdr:twoCellAnchor>
  <xdr:twoCellAnchor>
    <xdr:from>
      <xdr:col>0</xdr:col>
      <xdr:colOff>152400</xdr:colOff>
      <xdr:row>0</xdr:row>
      <xdr:rowOff>152401</xdr:rowOff>
    </xdr:from>
    <xdr:to>
      <xdr:col>22</xdr:col>
      <xdr:colOff>369794</xdr:colOff>
      <xdr:row>4</xdr:row>
      <xdr:rowOff>134471</xdr:rowOff>
    </xdr:to>
    <xdr:sp macro="" textlink="">
      <xdr:nvSpPr>
        <xdr:cNvPr id="3" name="Rectangle 2"/>
        <xdr:cNvSpPr/>
      </xdr:nvSpPr>
      <xdr:spPr>
        <a:xfrm>
          <a:off x="152400" y="152401"/>
          <a:ext cx="13529982" cy="74407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358590</xdr:colOff>
      <xdr:row>5</xdr:row>
      <xdr:rowOff>67235</xdr:rowOff>
    </xdr:from>
    <xdr:to>
      <xdr:col>22</xdr:col>
      <xdr:colOff>346364</xdr:colOff>
      <xdr:row>22</xdr:row>
      <xdr:rowOff>44824</xdr:rowOff>
    </xdr:to>
    <mc:AlternateContent xmlns:mc="http://schemas.openxmlformats.org/markup-compatibility/2006" xmlns:a14="http://schemas.microsoft.com/office/drawing/2010/main">
      <mc:Choice Requires="a14">
        <xdr:graphicFrame macro="">
          <xdr:nvGraphicFramePr>
            <xdr:cNvPr id="4" name="upi_bank_name"/>
            <xdr:cNvGraphicFramePr/>
          </xdr:nvGraphicFramePr>
          <xdr:xfrm>
            <a:off x="0" y="0"/>
            <a:ext cx="0" cy="0"/>
          </xdr:xfrm>
          <a:graphic>
            <a:graphicData uri="http://schemas.microsoft.com/office/drawing/2010/slicer">
              <sle:slicer xmlns:sle="http://schemas.microsoft.com/office/drawing/2010/slicer" name="upi_bank_name"/>
            </a:graphicData>
          </a:graphic>
        </xdr:graphicFrame>
      </mc:Choice>
      <mc:Fallback xmlns="">
        <xdr:sp macro="" textlink="">
          <xdr:nvSpPr>
            <xdr:cNvPr id="0" name=""/>
            <xdr:cNvSpPr>
              <a:spLocks noTextEdit="1"/>
            </xdr:cNvSpPr>
          </xdr:nvSpPr>
          <xdr:spPr>
            <a:xfrm>
              <a:off x="11855825" y="1019735"/>
              <a:ext cx="1876504" cy="6084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158002</xdr:colOff>
      <xdr:row>5</xdr:row>
      <xdr:rowOff>33055</xdr:rowOff>
    </xdr:from>
    <xdr:to>
      <xdr:col>4</xdr:col>
      <xdr:colOff>224116</xdr:colOff>
      <xdr:row>10</xdr:row>
      <xdr:rowOff>89646</xdr:rowOff>
    </xdr:to>
    <xdr:sp macro="" textlink="">
      <xdr:nvSpPr>
        <xdr:cNvPr id="5" name="Rectangle 4"/>
        <xdr:cNvSpPr/>
      </xdr:nvSpPr>
      <xdr:spPr>
        <a:xfrm>
          <a:off x="158002" y="985555"/>
          <a:ext cx="2486585" cy="1009091"/>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408215</xdr:colOff>
      <xdr:row>0</xdr:row>
      <xdr:rowOff>145676</xdr:rowOff>
    </xdr:from>
    <xdr:to>
      <xdr:col>22</xdr:col>
      <xdr:colOff>340179</xdr:colOff>
      <xdr:row>4</xdr:row>
      <xdr:rowOff>112060</xdr:rowOff>
    </xdr:to>
    <xdr:sp macro="" textlink="">
      <xdr:nvSpPr>
        <xdr:cNvPr id="8" name="TextBox 7"/>
        <xdr:cNvSpPr txBox="1"/>
      </xdr:nvSpPr>
      <xdr:spPr>
        <a:xfrm>
          <a:off x="5306786" y="145676"/>
          <a:ext cx="8504464" cy="72838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TOP 10 BEST PERFORMING INDIAN BANKS ON UPI TRANSACTION </a:t>
          </a:r>
          <a:br>
            <a:rPr lang="en-US" sz="2000" b="1">
              <a:solidFill>
                <a:schemeClr val="bg1"/>
              </a:solidFill>
            </a:rPr>
          </a:br>
          <a:r>
            <a:rPr lang="en-US" sz="2000" b="1">
              <a:solidFill>
                <a:schemeClr val="bg1"/>
              </a:solidFill>
            </a:rPr>
            <a:t>FROM JAN</a:t>
          </a:r>
          <a:r>
            <a:rPr lang="en-US" sz="2000" b="1" baseline="0">
              <a:solidFill>
                <a:schemeClr val="bg1"/>
              </a:solidFill>
            </a:rPr>
            <a:t> TO JUN 2025</a:t>
          </a:r>
        </a:p>
        <a:p>
          <a:endParaRPr lang="en-US" sz="1050"/>
        </a:p>
      </xdr:txBody>
    </xdr:sp>
    <xdr:clientData/>
  </xdr:twoCellAnchor>
  <xdr:twoCellAnchor>
    <xdr:from>
      <xdr:col>0</xdr:col>
      <xdr:colOff>145676</xdr:colOff>
      <xdr:row>5</xdr:row>
      <xdr:rowOff>33618</xdr:rowOff>
    </xdr:from>
    <xdr:to>
      <xdr:col>5</xdr:col>
      <xdr:colOff>89648</xdr:colOff>
      <xdr:row>10</xdr:row>
      <xdr:rowOff>89647</xdr:rowOff>
    </xdr:to>
    <xdr:sp macro="" textlink="">
      <xdr:nvSpPr>
        <xdr:cNvPr id="9" name="TextBox 8"/>
        <xdr:cNvSpPr txBox="1"/>
      </xdr:nvSpPr>
      <xdr:spPr>
        <a:xfrm>
          <a:off x="145676" y="986118"/>
          <a:ext cx="2969560" cy="100852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VOLUME</a:t>
          </a:r>
          <a:r>
            <a:rPr lang="en-US" sz="1400" b="1" baseline="0">
              <a:solidFill>
                <a:schemeClr val="bg1"/>
              </a:solidFill>
            </a:rPr>
            <a:t> OF UPI PAYMENTS IN MILLION</a:t>
          </a:r>
        </a:p>
        <a:p>
          <a:endParaRPr lang="en-US" sz="1100" baseline="0"/>
        </a:p>
      </xdr:txBody>
    </xdr:sp>
    <xdr:clientData/>
  </xdr:twoCellAnchor>
  <xdr:twoCellAnchor>
    <xdr:from>
      <xdr:col>7</xdr:col>
      <xdr:colOff>123264</xdr:colOff>
      <xdr:row>5</xdr:row>
      <xdr:rowOff>17366</xdr:rowOff>
    </xdr:from>
    <xdr:to>
      <xdr:col>12</xdr:col>
      <xdr:colOff>179294</xdr:colOff>
      <xdr:row>10</xdr:row>
      <xdr:rowOff>62188</xdr:rowOff>
    </xdr:to>
    <xdr:sp macro="" textlink="">
      <xdr:nvSpPr>
        <xdr:cNvPr id="15" name="TextBox 14"/>
        <xdr:cNvSpPr txBox="1"/>
      </xdr:nvSpPr>
      <xdr:spPr>
        <a:xfrm>
          <a:off x="4359088" y="969866"/>
          <a:ext cx="3081618" cy="99732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VOLUME</a:t>
          </a:r>
          <a:r>
            <a:rPr lang="en-US" sz="1400" b="1" baseline="0">
              <a:solidFill>
                <a:schemeClr val="bg1"/>
              </a:solidFill>
            </a:rPr>
            <a:t> OF UPI RECEIPT IN MILLION</a:t>
          </a:r>
        </a:p>
        <a:p>
          <a:endParaRPr lang="en-US" sz="1100" baseline="0"/>
        </a:p>
      </xdr:txBody>
    </xdr:sp>
    <xdr:clientData/>
  </xdr:twoCellAnchor>
  <xdr:twoCellAnchor>
    <xdr:from>
      <xdr:col>14</xdr:col>
      <xdr:colOff>156883</xdr:colOff>
      <xdr:row>5</xdr:row>
      <xdr:rowOff>21851</xdr:rowOff>
    </xdr:from>
    <xdr:to>
      <xdr:col>19</xdr:col>
      <xdr:colOff>313765</xdr:colOff>
      <xdr:row>10</xdr:row>
      <xdr:rowOff>66673</xdr:rowOff>
    </xdr:to>
    <xdr:sp macro="" textlink="">
      <xdr:nvSpPr>
        <xdr:cNvPr id="16" name="TextBox 15"/>
        <xdr:cNvSpPr txBox="1"/>
      </xdr:nvSpPr>
      <xdr:spPr>
        <a:xfrm>
          <a:off x="8628530" y="974351"/>
          <a:ext cx="3182470" cy="99732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VOLUME</a:t>
          </a:r>
          <a:r>
            <a:rPr lang="en-US" sz="1400" b="1" baseline="0">
              <a:solidFill>
                <a:schemeClr val="bg1"/>
              </a:solidFill>
            </a:rPr>
            <a:t> OF UPI TRANSATION IN MILLION</a:t>
          </a:r>
        </a:p>
        <a:p>
          <a:endParaRPr lang="en-US" sz="1400" baseline="0"/>
        </a:p>
      </xdr:txBody>
    </xdr:sp>
    <xdr:clientData/>
  </xdr:twoCellAnchor>
  <xdr:twoCellAnchor>
    <xdr:from>
      <xdr:col>0</xdr:col>
      <xdr:colOff>168088</xdr:colOff>
      <xdr:row>10</xdr:row>
      <xdr:rowOff>156884</xdr:rowOff>
    </xdr:from>
    <xdr:to>
      <xdr:col>10</xdr:col>
      <xdr:colOff>369795</xdr:colOff>
      <xdr:row>21</xdr:row>
      <xdr:rowOff>89647</xdr:rowOff>
    </xdr:to>
    <xdr:sp macro="" textlink="">
      <xdr:nvSpPr>
        <xdr:cNvPr id="17" name="Rectangle 16"/>
        <xdr:cNvSpPr/>
      </xdr:nvSpPr>
      <xdr:spPr>
        <a:xfrm>
          <a:off x="168088" y="2061884"/>
          <a:ext cx="6252883" cy="20282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201706</xdr:colOff>
      <xdr:row>11</xdr:row>
      <xdr:rowOff>11206</xdr:rowOff>
    </xdr:from>
    <xdr:to>
      <xdr:col>10</xdr:col>
      <xdr:colOff>313765</xdr:colOff>
      <xdr:row>21</xdr:row>
      <xdr:rowOff>22411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129989</xdr:colOff>
      <xdr:row>5</xdr:row>
      <xdr:rowOff>29137</xdr:rowOff>
    </xdr:from>
    <xdr:to>
      <xdr:col>7</xdr:col>
      <xdr:colOff>67235</xdr:colOff>
      <xdr:row>10</xdr:row>
      <xdr:rowOff>73959</xdr:rowOff>
    </xdr:to>
    <xdr:sp macro="" textlink="">
      <xdr:nvSpPr>
        <xdr:cNvPr id="23" name="TextBox 22"/>
        <xdr:cNvSpPr txBox="1"/>
      </xdr:nvSpPr>
      <xdr:spPr>
        <a:xfrm>
          <a:off x="3155577" y="981637"/>
          <a:ext cx="1147482" cy="99732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chemeClr val="bg1"/>
              </a:solidFill>
            </a:rPr>
            <a:t>UPI PAYMENT %</a:t>
          </a:r>
        </a:p>
        <a:p>
          <a:pPr algn="ctr"/>
          <a:endParaRPr lang="en-US" sz="1100" b="1" baseline="0">
            <a:solidFill>
              <a:schemeClr val="bg1"/>
            </a:solidFill>
          </a:endParaRPr>
        </a:p>
        <a:p>
          <a:endParaRPr lang="en-US" sz="1100" baseline="0"/>
        </a:p>
      </xdr:txBody>
    </xdr:sp>
    <xdr:clientData/>
  </xdr:twoCellAnchor>
  <xdr:twoCellAnchor>
    <xdr:from>
      <xdr:col>12</xdr:col>
      <xdr:colOff>224117</xdr:colOff>
      <xdr:row>5</xdr:row>
      <xdr:rowOff>22411</xdr:rowOff>
    </xdr:from>
    <xdr:to>
      <xdr:col>14</xdr:col>
      <xdr:colOff>100853</xdr:colOff>
      <xdr:row>10</xdr:row>
      <xdr:rowOff>67233</xdr:rowOff>
    </xdr:to>
    <xdr:sp macro="" textlink="">
      <xdr:nvSpPr>
        <xdr:cNvPr id="24" name="TextBox 23"/>
        <xdr:cNvSpPr txBox="1"/>
      </xdr:nvSpPr>
      <xdr:spPr>
        <a:xfrm>
          <a:off x="7485529" y="974911"/>
          <a:ext cx="1086971" cy="99732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chemeClr val="bg1"/>
              </a:solidFill>
            </a:rPr>
            <a:t>UPI </a:t>
          </a:r>
          <a:r>
            <a:rPr lang="en-US" sz="1600" b="1" baseline="0">
              <a:solidFill>
                <a:schemeClr val="bg1"/>
              </a:solidFill>
            </a:rPr>
            <a:t>RECEIPT</a:t>
          </a:r>
          <a:r>
            <a:rPr lang="en-US" sz="1400" b="1" baseline="0">
              <a:solidFill>
                <a:schemeClr val="bg1"/>
              </a:solidFill>
            </a:rPr>
            <a:t> %</a:t>
          </a:r>
        </a:p>
        <a:p>
          <a:pPr algn="ctr"/>
          <a:endParaRPr lang="en-US" sz="1600" b="1" baseline="0">
            <a:solidFill>
              <a:schemeClr val="bg1"/>
            </a:solidFill>
          </a:endParaRPr>
        </a:p>
        <a:p>
          <a:endParaRPr lang="en-US" sz="1100" baseline="0"/>
        </a:p>
      </xdr:txBody>
    </xdr:sp>
    <xdr:clientData/>
  </xdr:twoCellAnchor>
  <xdr:twoCellAnchor>
    <xdr:from>
      <xdr:col>0</xdr:col>
      <xdr:colOff>190500</xdr:colOff>
      <xdr:row>22</xdr:row>
      <xdr:rowOff>67235</xdr:rowOff>
    </xdr:from>
    <xdr:to>
      <xdr:col>10</xdr:col>
      <xdr:colOff>381000</xdr:colOff>
      <xdr:row>34</xdr:row>
      <xdr:rowOff>81643</xdr:rowOff>
    </xdr:to>
    <xdr:sp macro="" textlink="">
      <xdr:nvSpPr>
        <xdr:cNvPr id="25" name="Rectangle 24"/>
        <xdr:cNvSpPr/>
      </xdr:nvSpPr>
      <xdr:spPr>
        <a:xfrm>
          <a:off x="190500" y="4258235"/>
          <a:ext cx="6313714" cy="23004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235323</xdr:colOff>
      <xdr:row>22</xdr:row>
      <xdr:rowOff>100854</xdr:rowOff>
    </xdr:from>
    <xdr:to>
      <xdr:col>10</xdr:col>
      <xdr:colOff>324970</xdr:colOff>
      <xdr:row>34</xdr:row>
      <xdr:rowOff>54430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459441</xdr:colOff>
      <xdr:row>10</xdr:row>
      <xdr:rowOff>145676</xdr:rowOff>
    </xdr:from>
    <xdr:to>
      <xdr:col>15</xdr:col>
      <xdr:colOff>44823</xdr:colOff>
      <xdr:row>22</xdr:row>
      <xdr:rowOff>22412</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100852</xdr:colOff>
      <xdr:row>10</xdr:row>
      <xdr:rowOff>156882</xdr:rowOff>
    </xdr:from>
    <xdr:to>
      <xdr:col>19</xdr:col>
      <xdr:colOff>280147</xdr:colOff>
      <xdr:row>22</xdr:row>
      <xdr:rowOff>22411</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493060</xdr:colOff>
      <xdr:row>22</xdr:row>
      <xdr:rowOff>123265</xdr:rowOff>
    </xdr:from>
    <xdr:to>
      <xdr:col>22</xdr:col>
      <xdr:colOff>347383</xdr:colOff>
      <xdr:row>34</xdr:row>
      <xdr:rowOff>81642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xdr:col>
      <xdr:colOff>168087</xdr:colOff>
      <xdr:row>7</xdr:row>
      <xdr:rowOff>123264</xdr:rowOff>
    </xdr:from>
    <xdr:ext cx="1770531" cy="470647"/>
    <xdr:sp macro="" textlink="PIVORT_TABLES!A5">
      <xdr:nvSpPr>
        <xdr:cNvPr id="6" name="TextBox 5"/>
        <xdr:cNvSpPr txBox="1"/>
      </xdr:nvSpPr>
      <xdr:spPr>
        <a:xfrm>
          <a:off x="773205" y="1456764"/>
          <a:ext cx="1770531" cy="470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8199611-E626-4C6A-8177-2FBF450E74E9}" type="TxLink">
            <a:rPr lang="en-US" sz="3600" b="0" i="0" u="none" strike="noStrike">
              <a:solidFill>
                <a:schemeClr val="tx2">
                  <a:lumMod val="20000"/>
                  <a:lumOff val="80000"/>
                </a:schemeClr>
              </a:solidFill>
              <a:latin typeface="Calibri"/>
              <a:cs typeface="Calibri"/>
            </a:rPr>
            <a:pPr algn="ctr"/>
            <a:t>1010</a:t>
          </a:fld>
          <a:endParaRPr lang="en-US" sz="3600">
            <a:solidFill>
              <a:schemeClr val="tx2">
                <a:lumMod val="20000"/>
                <a:lumOff val="80000"/>
              </a:schemeClr>
            </a:solidFill>
          </a:endParaRPr>
        </a:p>
      </xdr:txBody>
    </xdr:sp>
    <xdr:clientData/>
  </xdr:oneCellAnchor>
  <xdr:oneCellAnchor>
    <xdr:from>
      <xdr:col>5</xdr:col>
      <xdr:colOff>96371</xdr:colOff>
      <xdr:row>7</xdr:row>
      <xdr:rowOff>129990</xdr:rowOff>
    </xdr:from>
    <xdr:ext cx="1214717" cy="470647"/>
    <xdr:sp macro="" textlink="PIVORT_TABLES!A3">
      <xdr:nvSpPr>
        <xdr:cNvPr id="20" name="TextBox 19"/>
        <xdr:cNvSpPr txBox="1"/>
      </xdr:nvSpPr>
      <xdr:spPr>
        <a:xfrm>
          <a:off x="3121959" y="1463490"/>
          <a:ext cx="1214717" cy="470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040EB6A6-D897-48D9-B9AF-0F11D5FD6A61}" type="TxLink">
            <a:rPr lang="en-US" sz="3600" b="0" i="0" u="none" strike="noStrike">
              <a:solidFill>
                <a:schemeClr val="tx2">
                  <a:lumMod val="20000"/>
                  <a:lumOff val="80000"/>
                </a:schemeClr>
              </a:solidFill>
              <a:latin typeface="Calibri"/>
              <a:ea typeface="+mn-ea"/>
              <a:cs typeface="Calibri"/>
            </a:rPr>
            <a:pPr marL="0" indent="0" algn="ctr"/>
            <a:t>2%</a:t>
          </a:fld>
          <a:endParaRPr lang="en-US" sz="3600" b="0" i="0" u="none" strike="noStrike">
            <a:solidFill>
              <a:schemeClr val="tx2">
                <a:lumMod val="20000"/>
                <a:lumOff val="80000"/>
              </a:schemeClr>
            </a:solidFill>
            <a:latin typeface="Calibri"/>
            <a:ea typeface="+mn-ea"/>
            <a:cs typeface="Calibri"/>
          </a:endParaRPr>
        </a:p>
      </xdr:txBody>
    </xdr:sp>
    <xdr:clientData/>
  </xdr:oneCellAnchor>
  <xdr:oneCellAnchor>
    <xdr:from>
      <xdr:col>8</xdr:col>
      <xdr:colOff>235324</xdr:colOff>
      <xdr:row>7</xdr:row>
      <xdr:rowOff>107013</xdr:rowOff>
    </xdr:from>
    <xdr:ext cx="1770531" cy="470647"/>
    <xdr:sp macro="" textlink="PIVORT_TABLES!B5">
      <xdr:nvSpPr>
        <xdr:cNvPr id="21" name="TextBox 20"/>
        <xdr:cNvSpPr txBox="1"/>
      </xdr:nvSpPr>
      <xdr:spPr>
        <a:xfrm>
          <a:off x="5076265" y="1440513"/>
          <a:ext cx="1770531" cy="470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65DA1CE2-F16C-46CD-A828-8FDAB8B33C3C}" type="TxLink">
            <a:rPr lang="en-US" sz="3600" b="0" i="0" u="none" strike="noStrike">
              <a:solidFill>
                <a:schemeClr val="tx2">
                  <a:lumMod val="20000"/>
                  <a:lumOff val="80000"/>
                </a:schemeClr>
              </a:solidFill>
              <a:latin typeface="Calibri"/>
              <a:ea typeface="+mn-ea"/>
              <a:cs typeface="Calibri"/>
            </a:rPr>
            <a:pPr marL="0" indent="0" algn="ctr"/>
            <a:t>42870</a:t>
          </a:fld>
          <a:endParaRPr lang="en-US" sz="3600" b="0" i="0" u="none" strike="noStrike">
            <a:solidFill>
              <a:schemeClr val="tx2">
                <a:lumMod val="20000"/>
                <a:lumOff val="80000"/>
              </a:schemeClr>
            </a:solidFill>
            <a:latin typeface="Calibri"/>
            <a:ea typeface="+mn-ea"/>
            <a:cs typeface="Calibri"/>
          </a:endParaRPr>
        </a:p>
      </xdr:txBody>
    </xdr:sp>
    <xdr:clientData/>
  </xdr:oneCellAnchor>
  <xdr:oneCellAnchor>
    <xdr:from>
      <xdr:col>12</xdr:col>
      <xdr:colOff>179293</xdr:colOff>
      <xdr:row>7</xdr:row>
      <xdr:rowOff>123264</xdr:rowOff>
    </xdr:from>
    <xdr:ext cx="1214717" cy="470647"/>
    <xdr:sp macro="" textlink="PIVORT_TABLES!B3">
      <xdr:nvSpPr>
        <xdr:cNvPr id="22" name="TextBox 21"/>
        <xdr:cNvSpPr txBox="1"/>
      </xdr:nvSpPr>
      <xdr:spPr>
        <a:xfrm>
          <a:off x="7440705" y="1456764"/>
          <a:ext cx="1214717" cy="470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B2F39F83-ED3E-4BFD-9FDC-06C5D871E507}" type="TxLink">
            <a:rPr lang="en-US" sz="3600" b="0" i="0" u="none" strike="noStrike">
              <a:solidFill>
                <a:schemeClr val="tx2">
                  <a:lumMod val="20000"/>
                  <a:lumOff val="80000"/>
                </a:schemeClr>
              </a:solidFill>
              <a:latin typeface="Calibri"/>
              <a:ea typeface="+mn-ea"/>
              <a:cs typeface="Calibri"/>
            </a:rPr>
            <a:pPr marL="0" indent="0" algn="ctr"/>
            <a:t>98%</a:t>
          </a:fld>
          <a:endParaRPr lang="en-US" sz="3600" b="0" i="0" u="none" strike="noStrike">
            <a:solidFill>
              <a:schemeClr val="tx2">
                <a:lumMod val="20000"/>
                <a:lumOff val="80000"/>
              </a:schemeClr>
            </a:solidFill>
            <a:latin typeface="Calibri"/>
            <a:ea typeface="+mn-ea"/>
            <a:cs typeface="Calibri"/>
          </a:endParaRPr>
        </a:p>
      </xdr:txBody>
    </xdr:sp>
    <xdr:clientData/>
  </xdr:oneCellAnchor>
  <xdr:oneCellAnchor>
    <xdr:from>
      <xdr:col>15</xdr:col>
      <xdr:colOff>336177</xdr:colOff>
      <xdr:row>7</xdr:row>
      <xdr:rowOff>122704</xdr:rowOff>
    </xdr:from>
    <xdr:ext cx="1770531" cy="470647"/>
    <xdr:sp macro="" textlink="PIVORT_TABLES!C5">
      <xdr:nvSpPr>
        <xdr:cNvPr id="29" name="TextBox 28"/>
        <xdr:cNvSpPr txBox="1"/>
      </xdr:nvSpPr>
      <xdr:spPr>
        <a:xfrm>
          <a:off x="9412942" y="1456204"/>
          <a:ext cx="1770531" cy="470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C160A94A-6687-48A1-9538-2AEE45AA655D}" type="TxLink">
            <a:rPr lang="en-US" sz="3600" b="0" i="0" u="none" strike="noStrike">
              <a:solidFill>
                <a:schemeClr val="tx2">
                  <a:lumMod val="20000"/>
                  <a:lumOff val="80000"/>
                </a:schemeClr>
              </a:solidFill>
              <a:latin typeface="Calibri"/>
              <a:ea typeface="+mn-ea"/>
              <a:cs typeface="Calibri"/>
            </a:rPr>
            <a:pPr marL="0" indent="0" algn="ctr"/>
            <a:t>43880</a:t>
          </a:fld>
          <a:endParaRPr lang="en-US" sz="3600" b="0" i="0" u="none" strike="noStrike">
            <a:solidFill>
              <a:schemeClr val="tx2">
                <a:lumMod val="20000"/>
                <a:lumOff val="80000"/>
              </a:schemeClr>
            </a:solidFill>
            <a:latin typeface="Calibri"/>
            <a:ea typeface="+mn-ea"/>
            <a:cs typeface="Calibri"/>
          </a:endParaRPr>
        </a:p>
      </xdr:txBody>
    </xdr:sp>
    <xdr:clientData/>
  </xdr:oneCellAnchor>
  <xdr:twoCellAnchor editAs="oneCell">
    <xdr:from>
      <xdr:col>0</xdr:col>
      <xdr:colOff>163286</xdr:colOff>
      <xdr:row>0</xdr:row>
      <xdr:rowOff>163286</xdr:rowOff>
    </xdr:from>
    <xdr:to>
      <xdr:col>9</xdr:col>
      <xdr:colOff>462643</xdr:colOff>
      <xdr:row>4</xdr:row>
      <xdr:rowOff>122464</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286" y="163286"/>
          <a:ext cx="5810250" cy="72117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Users\Admin\Desktop\UPI_PROJECT\TOP_10\8_VIZUALIZATION_XL\Vizualization_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889.512337962966" createdVersion="5" refreshedVersion="5" minRefreshableVersion="3" recordCount="10">
  <cacheSource type="worksheet">
    <worksheetSource ref="A1:X11" sheet="TOP10_BANK_WISE_DATA" r:id="rId2"/>
  </cacheSource>
  <cacheFields count="24">
    <cacheField name="bank_code" numFmtId="1">
      <sharedItems/>
    </cacheField>
    <cacheField name="upi_bank_name" numFmtId="1">
      <sharedItems count="10">
        <s v="YES BANK LIMITED"/>
        <s v="STATE BANK OF INDIA"/>
        <s v="AXIS BANK LTD"/>
        <s v="HDFC BANK LTD"/>
        <s v="BANK OF BARODA"/>
        <s v="UNION BANK OF INDIA"/>
        <s v="PUNJAB NATIONAL BANK"/>
        <s v="CANARA BANK"/>
        <s v="ICICI BANK"/>
        <s v="KOTAK MAHINDRA BANK"/>
      </sharedItems>
    </cacheField>
    <cacheField name="pay_volume_mn" numFmtId="1">
      <sharedItems containsSemiMixedTypes="0" containsString="0" containsNumber="1" containsInteger="1" minValue="1010" maxValue="28762"/>
    </cacheField>
    <cacheField name="rec_volume_mn" numFmtId="1">
      <sharedItems containsSemiMixedTypes="0" containsString="0" containsNumber="1" containsInteger="1" minValue="2043" maxValue="42870"/>
    </cacheField>
    <cacheField name="total_transaction_mn" numFmtId="1">
      <sharedItems containsSemiMixedTypes="0" containsString="0" containsNumber="1" containsInteger="1" minValue="7461" maxValue="43880"/>
    </cacheField>
    <cacheField name="January" numFmtId="1">
      <sharedItems containsSemiMixedTypes="0" containsString="0" containsNumber="1" containsInteger="1" minValue="1220" maxValue="6909" count="10">
        <n v="6909"/>
        <n v="6378"/>
        <n v="2552"/>
        <n v="2227"/>
        <n v="1624"/>
        <n v="1514"/>
        <n v="1367"/>
        <n v="1299"/>
        <n v="1317"/>
        <n v="1220"/>
      </sharedItems>
    </cacheField>
    <cacheField name="February" numFmtId="1">
      <sharedItems containsSemiMixedTypes="0" containsString="0" containsNumber="1" containsInteger="1" minValue="1152" maxValue="6563" count="10">
        <n v="6563"/>
        <n v="6028"/>
        <n v="2438"/>
        <n v="2111"/>
        <n v="1542"/>
        <n v="1441"/>
        <n v="1293"/>
        <n v="1223"/>
        <n v="1208"/>
        <n v="1152"/>
      </sharedItems>
    </cacheField>
    <cacheField name="March" numFmtId="1">
      <sharedItems containsSemiMixedTypes="0" containsString="0" containsNumber="1" containsInteger="1" minValue="1294" maxValue="7474"/>
    </cacheField>
    <cacheField name="April" numFmtId="1">
      <sharedItems containsSemiMixedTypes="0" containsString="0" containsNumber="1" containsInteger="1" minValue="1263" maxValue="7482"/>
    </cacheField>
    <cacheField name="May" numFmtId="1">
      <sharedItems containsSemiMixedTypes="0" containsString="0" containsNumber="1" containsInteger="1" minValue="1287" maxValue="7745"/>
    </cacheField>
    <cacheField name="June" numFmtId="1">
      <sharedItems containsSemiMixedTypes="0" containsString="0" containsNumber="1" containsInteger="1" minValue="1245" maxValue="7707"/>
    </cacheField>
    <cacheField name="monthly_total_volume" numFmtId="1">
      <sharedItems containsSemiMixedTypes="0" containsString="0" containsNumber="1" containsInteger="1" minValue="7461" maxValue="43880"/>
    </cacheField>
    <cacheField name="pay_app_pct" numFmtId="9">
      <sharedItems containsSemiMixedTypes="0" containsString="0" containsNumber="1" minValue="0.89" maxValue="0.95"/>
    </cacheField>
    <cacheField name="rec_app_pct" numFmtId="9">
      <sharedItems containsSemiMixedTypes="0" containsString="0" containsNumber="1" minValue="0.99" maxValue="1"/>
    </cacheField>
    <cacheField name="total_approved_pct" numFmtId="9">
      <sharedItems containsSemiMixedTypes="0" containsString="0" containsNumber="1" minValue="0.94" maxValue="0.98"/>
    </cacheField>
    <cacheField name="pay_dec_pct" numFmtId="9">
      <sharedItems containsSemiMixedTypes="0" containsString="0" containsNumber="1" minValue="0.05" maxValue="0.11"/>
    </cacheField>
    <cacheField name="rec_dec_pct" numFmtId="9">
      <sharedItems containsSemiMixedTypes="0" containsString="0" containsNumber="1" minValue="0" maxValue="0.01"/>
    </cacheField>
    <cacheField name="total_decline_pct" numFmtId="9">
      <sharedItems containsSemiMixedTypes="0" containsString="0" containsNumber="1" minValue="0.02" maxValue="0.06"/>
    </cacheField>
    <cacheField name="pay_bank_dec_pct" numFmtId="9">
      <sharedItems containsSemiMixedTypes="0" containsString="0" containsNumber="1" minValue="0.05" maxValue="0.11"/>
    </cacheField>
    <cacheField name="rec_bank_dec_pct" numFmtId="9">
      <sharedItems containsSemiMixedTypes="0" containsString="0" containsNumber="1" minValue="0" maxValue="0.01"/>
    </cacheField>
    <cacheField name="bank_decline_pct" numFmtId="9">
      <sharedItems containsSemiMixedTypes="0" containsString="0" containsNumber="1" minValue="0.02" maxValue="0.06" count="5">
        <n v="0.06"/>
        <n v="0.04"/>
        <n v="0.03"/>
        <n v="0.05"/>
        <n v="0.02"/>
      </sharedItems>
    </cacheField>
    <cacheField name="pay_tech_dec_pct" numFmtId="9">
      <sharedItems containsSemiMixedTypes="0" containsString="0" containsNumber="1" minValue="0" maxValue="0.01"/>
    </cacheField>
    <cacheField name="rec_tech_dec_pct" numFmtId="9">
      <sharedItems containsSemiMixedTypes="0" containsString="0" containsNumber="1" containsInteger="1" minValue="0" maxValue="0"/>
    </cacheField>
    <cacheField name="technical_decline_pct" numFmtId="9">
      <sharedItems containsSemiMixedTypes="0" containsString="0" containsNumber="1" minValue="0" maxValue="0.01" count="2">
        <n v="0"/>
        <n v="0.0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s v="B034"/>
    <x v="0"/>
    <n v="1010"/>
    <n v="42870"/>
    <n v="43880"/>
    <x v="0"/>
    <x v="0"/>
    <n v="7474"/>
    <n v="7482"/>
    <n v="7745"/>
    <n v="7707"/>
    <n v="43880"/>
    <n v="0.89"/>
    <n v="1"/>
    <n v="0.94"/>
    <n v="0.11"/>
    <n v="0"/>
    <n v="0.06"/>
    <n v="0.11"/>
    <n v="0"/>
    <x v="0"/>
    <n v="0"/>
    <n v="0"/>
    <x v="0"/>
  </r>
  <r>
    <s v="B027"/>
    <x v="1"/>
    <n v="28762"/>
    <n v="10648"/>
    <n v="39410"/>
    <x v="1"/>
    <x v="1"/>
    <n v="6815"/>
    <n v="6618"/>
    <n v="6824"/>
    <n v="6747"/>
    <n v="39410"/>
    <n v="0.93"/>
    <n v="1"/>
    <n v="0.96"/>
    <n v="0.08"/>
    <n v="0"/>
    <n v="0.04"/>
    <n v="7.0000000000000007E-2"/>
    <n v="0"/>
    <x v="1"/>
    <n v="0.01"/>
    <n v="0"/>
    <x v="1"/>
  </r>
  <r>
    <s v="B003"/>
    <x v="2"/>
    <n v="5007"/>
    <n v="10850"/>
    <n v="15857"/>
    <x v="2"/>
    <x v="2"/>
    <n v="2783"/>
    <n v="2660"/>
    <n v="2747"/>
    <n v="2677"/>
    <n v="15857"/>
    <n v="0.94"/>
    <n v="1"/>
    <n v="0.97"/>
    <n v="0.06"/>
    <n v="0"/>
    <n v="0.03"/>
    <n v="0.06"/>
    <n v="0"/>
    <x v="2"/>
    <n v="0"/>
    <n v="0"/>
    <x v="0"/>
  </r>
  <r>
    <s v="B012"/>
    <x v="3"/>
    <n v="8723"/>
    <n v="5174"/>
    <n v="13897"/>
    <x v="3"/>
    <x v="3"/>
    <n v="2390"/>
    <n v="2328"/>
    <n v="2444"/>
    <n v="2397"/>
    <n v="13897"/>
    <n v="0.94"/>
    <n v="0.99"/>
    <n v="0.97"/>
    <n v="0.06"/>
    <n v="0.01"/>
    <n v="0.03"/>
    <n v="0.06"/>
    <n v="0.01"/>
    <x v="2"/>
    <n v="0"/>
    <n v="0"/>
    <x v="0"/>
  </r>
  <r>
    <s v="B005"/>
    <x v="4"/>
    <n v="7283"/>
    <n v="2832"/>
    <n v="10115"/>
    <x v="4"/>
    <x v="4"/>
    <n v="1764"/>
    <n v="1717"/>
    <n v="1752"/>
    <n v="1716"/>
    <n v="10115"/>
    <n v="0.91"/>
    <n v="1"/>
    <n v="0.95"/>
    <n v="0.1"/>
    <n v="0"/>
    <n v="0.05"/>
    <n v="0.1"/>
    <n v="0"/>
    <x v="3"/>
    <n v="0"/>
    <n v="0"/>
    <x v="0"/>
  </r>
  <r>
    <s v="B032"/>
    <x v="5"/>
    <n v="6747"/>
    <n v="2621"/>
    <n v="9368"/>
    <x v="5"/>
    <x v="5"/>
    <n v="1632"/>
    <n v="1575"/>
    <n v="1620"/>
    <n v="1586"/>
    <n v="9368"/>
    <n v="0.92"/>
    <n v="1"/>
    <n v="0.96"/>
    <n v="0.08"/>
    <n v="0"/>
    <n v="0.04"/>
    <n v="0.08"/>
    <n v="0"/>
    <x v="1"/>
    <n v="0"/>
    <n v="0"/>
    <x v="0"/>
  </r>
  <r>
    <s v="B025"/>
    <x v="6"/>
    <n v="6100"/>
    <n v="2433"/>
    <n v="8533"/>
    <x v="6"/>
    <x v="6"/>
    <n v="1462"/>
    <n v="1442"/>
    <n v="1497"/>
    <n v="1472"/>
    <n v="8533"/>
    <n v="0.91"/>
    <n v="1"/>
    <n v="0.95"/>
    <n v="0.09"/>
    <n v="0"/>
    <n v="0.05"/>
    <n v="0.09"/>
    <n v="0"/>
    <x v="1"/>
    <n v="0"/>
    <n v="0"/>
    <x v="0"/>
  </r>
  <r>
    <s v="B008"/>
    <x v="7"/>
    <n v="5205"/>
    <n v="2564"/>
    <n v="7769"/>
    <x v="7"/>
    <x v="7"/>
    <n v="1341"/>
    <n v="1282"/>
    <n v="1322"/>
    <n v="1302"/>
    <n v="7769"/>
    <n v="0.92"/>
    <n v="1"/>
    <n v="0.96"/>
    <n v="0.08"/>
    <n v="0"/>
    <n v="0.04"/>
    <n v="0.08"/>
    <n v="0"/>
    <x v="1"/>
    <n v="0"/>
    <n v="0"/>
    <x v="0"/>
  </r>
  <r>
    <s v="B013"/>
    <x v="8"/>
    <n v="4176"/>
    <n v="3555"/>
    <n v="7731"/>
    <x v="8"/>
    <x v="8"/>
    <n v="1342"/>
    <n v="1263"/>
    <n v="1316"/>
    <n v="1285"/>
    <n v="7731"/>
    <n v="0.95"/>
    <n v="1"/>
    <n v="0.98"/>
    <n v="0.05"/>
    <n v="0"/>
    <n v="0.02"/>
    <n v="0.05"/>
    <n v="0"/>
    <x v="4"/>
    <n v="0"/>
    <n v="0"/>
    <x v="0"/>
  </r>
  <r>
    <s v="B022"/>
    <x v="9"/>
    <n v="5418"/>
    <n v="2043"/>
    <n v="7461"/>
    <x v="9"/>
    <x v="9"/>
    <n v="1294"/>
    <n v="1263"/>
    <n v="1287"/>
    <n v="1245"/>
    <n v="7461"/>
    <n v="0.91"/>
    <n v="0.99"/>
    <n v="0.95"/>
    <n v="0.09"/>
    <n v="0.01"/>
    <n v="0.05"/>
    <n v="0.09"/>
    <n v="0.01"/>
    <x v="3"/>
    <n v="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H11:I13" firstHeaderRow="1" firstDataRow="1" firstDataCol="1"/>
  <pivotFields count="24">
    <pivotField showAll="0"/>
    <pivotField showAll="0">
      <items count="11">
        <item h="1" x="2"/>
        <item h="1" x="4"/>
        <item h="1" x="7"/>
        <item h="1" x="3"/>
        <item h="1" x="8"/>
        <item h="1" x="9"/>
        <item h="1" x="6"/>
        <item h="1" x="1"/>
        <item h="1" x="5"/>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9" showAll="0"/>
    <pivotField numFmtId="9" showAll="0"/>
    <pivotField dataField="1" numFmtId="9" showAll="0"/>
    <pivotField numFmtId="9" showAll="0"/>
    <pivotField numFmtId="9" showAll="0"/>
    <pivotField dataField="1" numFmtId="9" showAll="0"/>
    <pivotField numFmtId="9" showAll="0"/>
    <pivotField numFmtId="9" showAll="0"/>
    <pivotField numFmtId="9" showAll="0"/>
    <pivotField numFmtId="9" showAll="0"/>
    <pivotField numFmtId="9" showAll="0"/>
    <pivotField numFmtId="9" showAll="0"/>
  </pivotFields>
  <rowFields count="1">
    <field x="-2"/>
  </rowFields>
  <rowItems count="2">
    <i>
      <x/>
    </i>
    <i i="1">
      <x v="1"/>
    </i>
  </rowItems>
  <colItems count="1">
    <i/>
  </colItems>
  <dataFields count="2">
    <dataField name="APPROVED_TRANSFER%" fld="14" subtotal="average" baseField="0" baseItem="1"/>
    <dataField name="DECLINED_TRANSFER%" fld="17" subtotal="average" baseField="0" baseItem="1"/>
  </dataFields>
  <formats count="14">
    <format dxfId="655">
      <pivotArea type="all" dataOnly="0" outline="0" fieldPosition="0"/>
    </format>
    <format dxfId="654">
      <pivotArea outline="0" collapsedLevelsAreSubtotals="1" fieldPosition="0"/>
    </format>
    <format dxfId="653">
      <pivotArea type="all" dataOnly="0" outline="0" fieldPosition="0"/>
    </format>
    <format dxfId="652">
      <pivotArea outline="0" collapsedLevelsAreSubtotals="1" fieldPosition="0"/>
    </format>
    <format dxfId="651">
      <pivotArea type="all" dataOnly="0" outline="0" fieldPosition="0"/>
    </format>
    <format dxfId="650">
      <pivotArea outline="0" collapsedLevelsAreSubtotals="1" fieldPosition="0"/>
    </format>
    <format dxfId="649">
      <pivotArea type="all" dataOnly="0" outline="0" fieldPosition="0"/>
    </format>
    <format dxfId="648">
      <pivotArea outline="0" collapsedLevelsAreSubtotals="1" fieldPosition="0"/>
    </format>
    <format dxfId="647">
      <pivotArea field="-2" type="button" dataOnly="0" labelOnly="1" outline="0" axis="axisRow" fieldPosition="0"/>
    </format>
    <format dxfId="646">
      <pivotArea dataOnly="0" labelOnly="1" outline="0" fieldPosition="0">
        <references count="1">
          <reference field="4294967294" count="2">
            <x v="0"/>
            <x v="1"/>
          </reference>
        </references>
      </pivotArea>
    </format>
    <format dxfId="645">
      <pivotArea type="all" dataOnly="0" outline="0" fieldPosition="0"/>
    </format>
    <format dxfId="644">
      <pivotArea outline="0" collapsedLevelsAreSubtotals="1" fieldPosition="0"/>
    </format>
    <format dxfId="643">
      <pivotArea field="-2" type="button" dataOnly="0" labelOnly="1" outline="0" axis="axisRow" fieldPosition="0"/>
    </format>
    <format dxfId="642">
      <pivotArea dataOnly="0" labelOnly="1"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K1:L7" firstHeaderRow="1" firstDataRow="1" firstDataCol="1"/>
  <pivotFields count="24">
    <pivotField showAll="0"/>
    <pivotField showAll="0">
      <items count="11">
        <item h="1" x="2"/>
        <item h="1" x="4"/>
        <item h="1" x="7"/>
        <item h="1" x="3"/>
        <item h="1" x="8"/>
        <item h="1" x="9"/>
        <item h="1" x="6"/>
        <item h="1" x="1"/>
        <item h="1" x="5"/>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9" showAll="0"/>
    <pivotField numFmtId="9" showAll="0"/>
    <pivotField numFmtId="9" showAll="0"/>
    <pivotField numFmtId="9" showAll="0"/>
    <pivotField numFmtId="9" showAll="0"/>
    <pivotField numFmtId="9" showAll="0"/>
    <pivotField dataField="1" numFmtId="9" showAll="0"/>
    <pivotField dataField="1" numFmtId="9" showAll="0"/>
    <pivotField dataField="1" compact="0" numFmtId="9" outline="0" subtotalTop="0" showAll="0" defaultSubtotal="0">
      <items count="5">
        <item x="4"/>
        <item x="2"/>
        <item x="1"/>
        <item x="3"/>
        <item x="0"/>
      </items>
    </pivotField>
    <pivotField dataField="1" numFmtId="9" showAll="0"/>
    <pivotField dataField="1" numFmtId="9" showAll="0"/>
    <pivotField dataField="1" compact="0" numFmtId="9" outline="0" subtotalTop="0" showAll="0" defaultSubtotal="0">
      <items count="2">
        <item x="0"/>
        <item x="1"/>
      </items>
    </pivotField>
  </pivotFields>
  <rowFields count="1">
    <field x="-2"/>
  </rowFields>
  <rowItems count="6">
    <i>
      <x/>
    </i>
    <i i="1">
      <x v="1"/>
    </i>
    <i i="2">
      <x v="2"/>
    </i>
    <i i="3">
      <x v="3"/>
    </i>
    <i i="4">
      <x v="4"/>
    </i>
    <i i="5">
      <x v="5"/>
    </i>
  </rowItems>
  <colItems count="1">
    <i/>
  </colItems>
  <dataFields count="6">
    <dataField name="BANK_DECLINED" fld="20" subtotal="average" baseField="0" baseItem="1"/>
    <dataField name="TECH_DECLINED" fld="23" subtotal="average" baseField="0" baseItem="1"/>
    <dataField name="PAY_BANK_DECLINED" fld="18" subtotal="average" baseField="0" baseItem="0"/>
    <dataField name="PAY_TECH_DECLINED" fld="21" subtotal="average" baseField="0" baseItem="0"/>
    <dataField name="REC_BANK_DECLINED" fld="19" subtotal="average" baseField="0" baseItem="0"/>
    <dataField name="REC_TECH_DECLINED" fld="22" subtotal="average" baseField="0" baseItem="0"/>
  </dataFields>
  <formats count="14">
    <format dxfId="669">
      <pivotArea type="all" dataOnly="0" outline="0" fieldPosition="0"/>
    </format>
    <format dxfId="668">
      <pivotArea outline="0" collapsedLevelsAreSubtotals="1" fieldPosition="0"/>
    </format>
    <format dxfId="667">
      <pivotArea type="all" dataOnly="0" outline="0" fieldPosition="0"/>
    </format>
    <format dxfId="666">
      <pivotArea outline="0" collapsedLevelsAreSubtotals="1" fieldPosition="0"/>
    </format>
    <format dxfId="665">
      <pivotArea type="all" dataOnly="0" outline="0" fieldPosition="0"/>
    </format>
    <format dxfId="664">
      <pivotArea outline="0" collapsedLevelsAreSubtotals="1" fieldPosition="0"/>
    </format>
    <format dxfId="663">
      <pivotArea type="all" dataOnly="0" outline="0" fieldPosition="0"/>
    </format>
    <format dxfId="662">
      <pivotArea outline="0" collapsedLevelsAreSubtotals="1" fieldPosition="0"/>
    </format>
    <format dxfId="661">
      <pivotArea field="-2" type="button" dataOnly="0" labelOnly="1" outline="0" axis="axisRow" fieldPosition="0"/>
    </format>
    <format dxfId="660">
      <pivotArea dataOnly="0" labelOnly="1" outline="0" fieldPosition="0">
        <references count="1">
          <reference field="4294967294" count="6">
            <x v="0"/>
            <x v="1"/>
            <x v="2"/>
            <x v="3"/>
            <x v="4"/>
            <x v="5"/>
          </reference>
        </references>
      </pivotArea>
    </format>
    <format dxfId="659">
      <pivotArea type="all" dataOnly="0" outline="0" fieldPosition="0"/>
    </format>
    <format dxfId="658">
      <pivotArea outline="0" collapsedLevelsAreSubtotals="1" fieldPosition="0"/>
    </format>
    <format dxfId="657">
      <pivotArea field="-2" type="button" dataOnly="0" labelOnly="1" outline="0" axis="axisRow" fieldPosition="0"/>
    </format>
    <format dxfId="656">
      <pivotArea dataOnly="0" labelOnly="1" outline="0" fieldPosition="0">
        <references count="1">
          <reference field="4294967294" count="6">
            <x v="0"/>
            <x v="1"/>
            <x v="2"/>
            <x v="3"/>
            <x v="4"/>
            <x v="5"/>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C2" firstHeaderRow="0" firstDataRow="1" firstDataCol="0"/>
  <pivotFields count="24">
    <pivotField showAll="0"/>
    <pivotField showAll="0">
      <items count="11">
        <item h="1" x="2"/>
        <item h="1" x="4"/>
        <item h="1" x="7"/>
        <item h="1" x="3"/>
        <item h="1" x="8"/>
        <item h="1" x="9"/>
        <item h="1" x="6"/>
        <item h="1" x="1"/>
        <item h="1" x="5"/>
        <item x="0"/>
        <item t="default"/>
      </items>
    </pivotField>
    <pivotField dataField="1" numFmtId="1" showAll="0"/>
    <pivotField dataField="1"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s>
  <rowItems count="1">
    <i/>
  </rowItems>
  <colFields count="1">
    <field x="-2"/>
  </colFields>
  <colItems count="3">
    <i>
      <x/>
    </i>
    <i i="1">
      <x v="1"/>
    </i>
    <i i="2">
      <x v="2"/>
    </i>
  </colItems>
  <dataFields count="3">
    <dataField name="UPI_PAYMENT" fld="2" baseField="0" baseItem="1"/>
    <dataField name="UPI_RECEIPT" fld="3" baseField="0" baseItem="1"/>
    <dataField name="UPI_TRANSACTION" fld="4" baseField="0" baseItem="2"/>
  </dataFields>
  <formats count="6">
    <format dxfId="675">
      <pivotArea type="all" dataOnly="0" outline="0" fieldPosition="0"/>
    </format>
    <format dxfId="674">
      <pivotArea outline="0" collapsedLevelsAreSubtotals="1" fieldPosition="0"/>
    </format>
    <format dxfId="673">
      <pivotArea dataOnly="0" labelOnly="1" outline="0" fieldPosition="0">
        <references count="1">
          <reference field="4294967294" count="3">
            <x v="0"/>
            <x v="1"/>
            <x v="2"/>
          </reference>
        </references>
      </pivotArea>
    </format>
    <format dxfId="672">
      <pivotArea type="all" dataOnly="0" outline="0" fieldPosition="0"/>
    </format>
    <format dxfId="671">
      <pivotArea outline="0" collapsedLevelsAreSubtotals="1" fieldPosition="0"/>
    </format>
    <format dxfId="670">
      <pivotArea dataOnly="0" labelOnly="1" outline="0" fieldPosition="0">
        <references count="1">
          <reference field="4294967294" count="3">
            <x v="0"/>
            <x v="1"/>
            <x v="2"/>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H1:I3" firstHeaderRow="1" firstDataRow="1" firstDataCol="1"/>
  <pivotFields count="24">
    <pivotField showAll="0"/>
    <pivotField showAll="0">
      <items count="11">
        <item h="1" x="2"/>
        <item h="1" x="4"/>
        <item h="1" x="7"/>
        <item h="1" x="3"/>
        <item h="1" x="8"/>
        <item h="1" x="9"/>
        <item h="1" x="6"/>
        <item h="1" x="1"/>
        <item h="1" x="5"/>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9" showAll="0"/>
    <pivotField numFmtId="9" showAll="0"/>
    <pivotField numFmtId="9" showAll="0"/>
    <pivotField dataField="1" numFmtId="9" showAll="0"/>
    <pivotField numFmtId="9" showAll="0"/>
    <pivotField numFmtId="9" showAll="0"/>
    <pivotField numFmtId="9" showAll="0"/>
    <pivotField numFmtId="9" showAll="0"/>
    <pivotField numFmtId="9" showAll="0"/>
    <pivotField numFmtId="9" showAll="0"/>
    <pivotField numFmtId="9" showAll="0"/>
    <pivotField numFmtId="9" showAll="0"/>
  </pivotFields>
  <rowFields count="1">
    <field x="-2"/>
  </rowFields>
  <rowItems count="2">
    <i>
      <x/>
    </i>
    <i i="1">
      <x v="1"/>
    </i>
  </rowItems>
  <colItems count="1">
    <i/>
  </colItems>
  <dataFields count="2">
    <dataField name="APPROVED_PAYMENT%" fld="12" subtotal="average" baseField="0" baseItem="1"/>
    <dataField name="DECLINED_PAYMENT%" fld="15" subtotal="average" baseField="0" baseItem="1"/>
  </dataFields>
  <formats count="15">
    <format dxfId="690">
      <pivotArea type="all" dataOnly="0" outline="0" fieldPosition="0"/>
    </format>
    <format dxfId="689">
      <pivotArea outline="0" collapsedLevelsAreSubtotals="1" fieldPosition="0"/>
    </format>
    <format dxfId="688">
      <pivotArea type="all" dataOnly="0" outline="0" fieldPosition="0"/>
    </format>
    <format dxfId="687">
      <pivotArea outline="0" collapsedLevelsAreSubtotals="1" fieldPosition="0"/>
    </format>
    <format dxfId="686">
      <pivotArea type="all" dataOnly="0" outline="0" fieldPosition="0"/>
    </format>
    <format dxfId="685">
      <pivotArea outline="0" collapsedLevelsAreSubtotals="1" fieldPosition="0"/>
    </format>
    <format dxfId="684">
      <pivotArea dataOnly="0" labelOnly="1" outline="0" fieldPosition="0">
        <references count="1">
          <reference field="4294967294" count="2">
            <x v="0"/>
            <x v="1"/>
          </reference>
        </references>
      </pivotArea>
    </format>
    <format dxfId="683">
      <pivotArea type="all" dataOnly="0" outline="0" fieldPosition="0"/>
    </format>
    <format dxfId="682">
      <pivotArea outline="0" collapsedLevelsAreSubtotals="1" fieldPosition="0"/>
    </format>
    <format dxfId="681">
      <pivotArea field="-2" type="button" dataOnly="0" labelOnly="1" outline="0" axis="axisRow" fieldPosition="0"/>
    </format>
    <format dxfId="680">
      <pivotArea dataOnly="0" labelOnly="1" outline="0" fieldPosition="0">
        <references count="1">
          <reference field="4294967294" count="2">
            <x v="0"/>
            <x v="1"/>
          </reference>
        </references>
      </pivotArea>
    </format>
    <format dxfId="679">
      <pivotArea type="all" dataOnly="0" outline="0" fieldPosition="0"/>
    </format>
    <format dxfId="678">
      <pivotArea outline="0" collapsedLevelsAreSubtotals="1" fieldPosition="0"/>
    </format>
    <format dxfId="677">
      <pivotArea field="-2" type="button" dataOnly="0" labelOnly="1" outline="0" axis="axisRow" fieldPosition="0"/>
    </format>
    <format dxfId="676">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1">
          <reference field="4294967294" count="1" selected="0">
            <x v="0"/>
          </reference>
        </references>
      </pivotArea>
    </chartFormat>
    <chartFormat chart="9" format="8">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H6:I8" firstHeaderRow="1" firstDataRow="1" firstDataCol="1"/>
  <pivotFields count="24">
    <pivotField showAll="0"/>
    <pivotField showAll="0">
      <items count="11">
        <item h="1" x="2"/>
        <item h="1" x="4"/>
        <item h="1" x="7"/>
        <item h="1" x="3"/>
        <item h="1" x="8"/>
        <item h="1" x="9"/>
        <item h="1" x="6"/>
        <item h="1" x="1"/>
        <item h="1" x="5"/>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9" showAll="0"/>
    <pivotField dataField="1" numFmtId="9" showAll="0"/>
    <pivotField numFmtId="9" showAll="0"/>
    <pivotField numFmtId="9" showAll="0"/>
    <pivotField dataField="1" numFmtId="9" showAll="0"/>
    <pivotField numFmtId="9" showAll="0"/>
    <pivotField numFmtId="9" showAll="0"/>
    <pivotField numFmtId="9" showAll="0"/>
    <pivotField numFmtId="9" showAll="0"/>
    <pivotField numFmtId="9" showAll="0"/>
    <pivotField numFmtId="9" showAll="0"/>
    <pivotField numFmtId="9" showAll="0"/>
  </pivotFields>
  <rowFields count="1">
    <field x="-2"/>
  </rowFields>
  <rowItems count="2">
    <i>
      <x/>
    </i>
    <i i="1">
      <x v="1"/>
    </i>
  </rowItems>
  <colItems count="1">
    <i/>
  </colItems>
  <dataFields count="2">
    <dataField name="APPROVED_RECEIPT%" fld="13" subtotal="average" baseField="0" baseItem="1"/>
    <dataField name="DECLINED_RECEIPT%" fld="16" subtotal="average" baseField="0" baseItem="1"/>
  </dataFields>
  <formats count="14">
    <format dxfId="704">
      <pivotArea type="all" dataOnly="0" outline="0" fieldPosition="0"/>
    </format>
    <format dxfId="703">
      <pivotArea outline="0" collapsedLevelsAreSubtotals="1" fieldPosition="0"/>
    </format>
    <format dxfId="702">
      <pivotArea type="all" dataOnly="0" outline="0" fieldPosition="0"/>
    </format>
    <format dxfId="701">
      <pivotArea outline="0" collapsedLevelsAreSubtotals="1" fieldPosition="0"/>
    </format>
    <format dxfId="700">
      <pivotArea type="all" dataOnly="0" outline="0" fieldPosition="0"/>
    </format>
    <format dxfId="699">
      <pivotArea outline="0" collapsedLevelsAreSubtotals="1" fieldPosition="0"/>
    </format>
    <format dxfId="698">
      <pivotArea type="all" dataOnly="0" outline="0" fieldPosition="0"/>
    </format>
    <format dxfId="697">
      <pivotArea outline="0" collapsedLevelsAreSubtotals="1" fieldPosition="0"/>
    </format>
    <format dxfId="696">
      <pivotArea field="-2" type="button" dataOnly="0" labelOnly="1" outline="0" axis="axisRow" fieldPosition="0"/>
    </format>
    <format dxfId="695">
      <pivotArea dataOnly="0" labelOnly="1" outline="0" fieldPosition="0">
        <references count="1">
          <reference field="4294967294" count="2">
            <x v="0"/>
            <x v="1"/>
          </reference>
        </references>
      </pivotArea>
    </format>
    <format dxfId="694">
      <pivotArea type="all" dataOnly="0" outline="0" fieldPosition="0"/>
    </format>
    <format dxfId="693">
      <pivotArea outline="0" collapsedLevelsAreSubtotals="1" fieldPosition="0"/>
    </format>
    <format dxfId="692">
      <pivotArea field="-2" type="button" dataOnly="0" labelOnly="1" outline="0" axis="axisRow" fieldPosition="0"/>
    </format>
    <format dxfId="691">
      <pivotArea dataOnly="0" labelOnly="1" outline="0" fieldPosition="0">
        <references count="1">
          <reference field="4294967294" count="2">
            <x v="0"/>
            <x v="1"/>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1"/>
          </reference>
        </references>
      </pivotArea>
    </chartFormat>
    <chartFormat chart="0" format="2">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1">
          <reference field="4294967294" count="1" selected="0">
            <x v="0"/>
          </reference>
        </references>
      </pivotArea>
    </chartFormat>
    <chartFormat chart="4" format="8">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K9:L11" firstHeaderRow="1" firstDataRow="1" firstDataCol="1"/>
  <pivotFields count="24">
    <pivotField showAll="0"/>
    <pivotField showAll="0">
      <items count="11">
        <item h="1" x="2"/>
        <item h="1" x="4"/>
        <item h="1" x="7"/>
        <item h="1" x="3"/>
        <item h="1" x="8"/>
        <item h="1" x="9"/>
        <item h="1" x="6"/>
        <item h="1" x="1"/>
        <item h="1" x="5"/>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9" showAll="0"/>
    <pivotField numFmtId="9" showAll="0"/>
    <pivotField numFmtId="9" showAll="0"/>
    <pivotField numFmtId="9" showAll="0"/>
    <pivotField numFmtId="9" showAll="0"/>
    <pivotField numFmtId="9" showAll="0"/>
    <pivotField dataField="1" numFmtId="9" showAll="0"/>
    <pivotField numFmtId="9" showAll="0"/>
    <pivotField compact="0" numFmtId="9" outline="0" subtotalTop="0" showAll="0" defaultSubtotal="0">
      <items count="5">
        <item x="4"/>
        <item x="2"/>
        <item x="1"/>
        <item x="3"/>
        <item x="0"/>
      </items>
    </pivotField>
    <pivotField dataField="1" numFmtId="9" showAll="0"/>
    <pivotField numFmtId="9" showAll="0"/>
    <pivotField compact="0" numFmtId="9" outline="0" subtotalTop="0" showAll="0" defaultSubtotal="0">
      <items count="2">
        <item x="0"/>
        <item x="1"/>
      </items>
    </pivotField>
  </pivotFields>
  <rowFields count="1">
    <field x="-2"/>
  </rowFields>
  <rowItems count="2">
    <i>
      <x/>
    </i>
    <i i="1">
      <x v="1"/>
    </i>
  </rowItems>
  <colItems count="1">
    <i/>
  </colItems>
  <dataFields count="2">
    <dataField name="PAY_BANK_DECLINED" fld="18" subtotal="average" baseField="0" baseItem="0"/>
    <dataField name="PAY_TECH_DECLINED" fld="21" subtotal="average" baseField="0" baseItem="0"/>
  </dataFields>
  <formats count="14">
    <format dxfId="718">
      <pivotArea type="all" dataOnly="0" outline="0" fieldPosition="0"/>
    </format>
    <format dxfId="717">
      <pivotArea outline="0" collapsedLevelsAreSubtotals="1" fieldPosition="0"/>
    </format>
    <format dxfId="716">
      <pivotArea type="all" dataOnly="0" outline="0" fieldPosition="0"/>
    </format>
    <format dxfId="715">
      <pivotArea outline="0" collapsedLevelsAreSubtotals="1" fieldPosition="0"/>
    </format>
    <format dxfId="714">
      <pivotArea type="all" dataOnly="0" outline="0" fieldPosition="0"/>
    </format>
    <format dxfId="713">
      <pivotArea outline="0" collapsedLevelsAreSubtotals="1" fieldPosition="0"/>
    </format>
    <format dxfId="712">
      <pivotArea type="all" dataOnly="0" outline="0" fieldPosition="0"/>
    </format>
    <format dxfId="711">
      <pivotArea outline="0" collapsedLevelsAreSubtotals="1" fieldPosition="0"/>
    </format>
    <format dxfId="710">
      <pivotArea field="-2" type="button" dataOnly="0" labelOnly="1" outline="0" axis="axisRow" fieldPosition="0"/>
    </format>
    <format dxfId="709">
      <pivotArea dataOnly="0" labelOnly="1" outline="0" fieldPosition="0">
        <references count="1">
          <reference field="4294967294" count="2">
            <x v="0"/>
            <x v="1"/>
          </reference>
        </references>
      </pivotArea>
    </format>
    <format dxfId="708">
      <pivotArea type="all" dataOnly="0" outline="0" fieldPosition="0"/>
    </format>
    <format dxfId="707">
      <pivotArea outline="0" collapsedLevelsAreSubtotals="1" fieldPosition="0"/>
    </format>
    <format dxfId="706">
      <pivotArea field="-2" type="button" dataOnly="0" labelOnly="1" outline="0" axis="axisRow" fieldPosition="0"/>
    </format>
    <format dxfId="705">
      <pivotArea dataOnly="0" labelOnly="1"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N1:O7" firstHeaderRow="1" firstDataRow="1" firstDataCol="1"/>
  <pivotFields count="24">
    <pivotField showAll="0"/>
    <pivotField showAll="0">
      <items count="11">
        <item h="1" x="2"/>
        <item h="1" x="4"/>
        <item h="1" x="7"/>
        <item h="1" x="3"/>
        <item h="1" x="8"/>
        <item h="1" x="9"/>
        <item h="1" x="6"/>
        <item h="1" x="1"/>
        <item h="1" x="5"/>
        <item x="0"/>
        <item t="default"/>
      </items>
    </pivotField>
    <pivotField numFmtId="1" showAll="0"/>
    <pivotField numFmtId="1" showAll="0"/>
    <pivotField numFmtId="1" showAll="0"/>
    <pivotField dataField="1" numFmtId="1" showAll="0">
      <items count="11">
        <item x="9"/>
        <item x="7"/>
        <item x="8"/>
        <item x="6"/>
        <item x="5"/>
        <item x="4"/>
        <item x="3"/>
        <item x="2"/>
        <item x="1"/>
        <item x="0"/>
        <item t="default"/>
      </items>
    </pivotField>
    <pivotField dataField="1" numFmtId="1" showAll="0">
      <items count="11">
        <item x="9"/>
        <item x="8"/>
        <item x="7"/>
        <item x="6"/>
        <item x="5"/>
        <item x="4"/>
        <item x="3"/>
        <item x="2"/>
        <item x="1"/>
        <item x="0"/>
        <item t="default"/>
      </items>
    </pivotField>
    <pivotField dataField="1" numFmtId="1" showAll="0"/>
    <pivotField dataField="1" numFmtId="1" showAll="0"/>
    <pivotField dataField="1" numFmtId="1" showAll="0"/>
    <pivotField dataField="1" numFmtId="1" showAll="0"/>
    <pivotField numFmtId="1"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s>
  <rowFields count="1">
    <field x="-2"/>
  </rowFields>
  <rowItems count="6">
    <i>
      <x/>
    </i>
    <i i="1">
      <x v="1"/>
    </i>
    <i i="2">
      <x v="2"/>
    </i>
    <i i="3">
      <x v="3"/>
    </i>
    <i i="4">
      <x v="4"/>
    </i>
    <i i="5">
      <x v="5"/>
    </i>
  </rowItems>
  <colItems count="1">
    <i/>
  </colItems>
  <dataFields count="6">
    <dataField name="Januray 2025" fld="5" baseField="0" baseItem="30403800"/>
    <dataField name="February 2025" fld="6" baseField="0" baseItem="30403800"/>
    <dataField name="March 2025" fld="7" baseField="0" baseItem="30403800"/>
    <dataField name="April 2025" fld="8" baseField="0" baseItem="30403800"/>
    <dataField name="May 2025" fld="9" baseField="0" baseItem="30403800"/>
    <dataField name="June 2025" fld="10" baseField="0" baseItem="30403800"/>
  </dataFields>
  <formats count="8">
    <format dxfId="726">
      <pivotArea type="all" dataOnly="0" outline="0" fieldPosition="0"/>
    </format>
    <format dxfId="725">
      <pivotArea outline="0" collapsedLevelsAreSubtotals="1" fieldPosition="0"/>
    </format>
    <format dxfId="724">
      <pivotArea field="-2" type="button" dataOnly="0" labelOnly="1" outline="0" axis="axisRow" fieldPosition="0"/>
    </format>
    <format dxfId="723">
      <pivotArea dataOnly="0" labelOnly="1" outline="0" fieldPosition="0">
        <references count="1">
          <reference field="4294967294" count="6">
            <x v="0"/>
            <x v="1"/>
            <x v="2"/>
            <x v="3"/>
            <x v="4"/>
            <x v="5"/>
          </reference>
        </references>
      </pivotArea>
    </format>
    <format dxfId="722">
      <pivotArea type="all" dataOnly="0" outline="0" fieldPosition="0"/>
    </format>
    <format dxfId="721">
      <pivotArea outline="0" collapsedLevelsAreSubtotals="1" fieldPosition="0"/>
    </format>
    <format dxfId="720">
      <pivotArea field="-2" type="button" dataOnly="0" labelOnly="1" outline="0" axis="axisRow" fieldPosition="0"/>
    </format>
    <format dxfId="719">
      <pivotArea dataOnly="0" labelOnly="1" outline="0" fieldPosition="0">
        <references count="1">
          <reference field="4294967294" count="6">
            <x v="0"/>
            <x v="1"/>
            <x v="2"/>
            <x v="3"/>
            <x v="4"/>
            <x v="5"/>
          </reference>
        </references>
      </pivotArea>
    </format>
  </formats>
  <chartFormats count="3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4"/>
          </reference>
        </references>
      </pivotArea>
    </chartFormat>
    <chartFormat chart="10" format="5" series="1">
      <pivotArea type="data" outline="0" fieldPosition="0">
        <references count="1">
          <reference field="4294967294" count="1" selected="0">
            <x v="5"/>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4"/>
          </reference>
        </references>
      </pivotArea>
    </chartFormat>
    <chartFormat chart="13" format="5" series="1">
      <pivotArea type="data" outline="0" fieldPosition="0">
        <references count="1">
          <reference field="4294967294" count="1" selected="0">
            <x v="5"/>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5" format="3" series="1">
      <pivotArea type="data" outline="0" fieldPosition="0">
        <references count="1">
          <reference field="4294967294" count="1" selected="0">
            <x v="3"/>
          </reference>
        </references>
      </pivotArea>
    </chartFormat>
    <chartFormat chart="15" format="4" series="1">
      <pivotArea type="data" outline="0" fieldPosition="0">
        <references count="1">
          <reference field="4294967294" count="1" selected="0">
            <x v="4"/>
          </reference>
        </references>
      </pivotArea>
    </chartFormat>
    <chartFormat chart="15" format="5" series="1">
      <pivotArea type="data" outline="0" fieldPosition="0">
        <references count="1">
          <reference field="4294967294" count="1" selected="0">
            <x v="5"/>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3"/>
          </reference>
        </references>
      </pivotArea>
    </chartFormat>
    <chartFormat chart="18" format="4" series="1">
      <pivotArea type="data" outline="0" fieldPosition="0">
        <references count="1">
          <reference field="4294967294" count="1" selected="0">
            <x v="4"/>
          </reference>
        </references>
      </pivotArea>
    </chartFormat>
    <chartFormat chart="18" format="5" series="1">
      <pivotArea type="data" outline="0" fieldPosition="0">
        <references count="1">
          <reference field="4294967294" count="1" selected="0">
            <x v="5"/>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2"/>
          </reference>
        </references>
      </pivotArea>
    </chartFormat>
    <chartFormat chart="20" format="3" series="1">
      <pivotArea type="data" outline="0" fieldPosition="0">
        <references count="1">
          <reference field="4294967294" count="1" selected="0">
            <x v="3"/>
          </reference>
        </references>
      </pivotArea>
    </chartFormat>
    <chartFormat chart="20" format="4" series="1">
      <pivotArea type="data" outline="0" fieldPosition="0">
        <references count="1">
          <reference field="4294967294" count="1" selected="0">
            <x v="4"/>
          </reference>
        </references>
      </pivotArea>
    </chartFormat>
    <chartFormat chart="20" format="5" series="1">
      <pivotArea type="data" outline="0" fieldPosition="0">
        <references count="1">
          <reference field="4294967294" count="1" selected="0">
            <x v="5"/>
          </reference>
        </references>
      </pivotArea>
    </chartFormat>
    <chartFormat chart="22"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K13:L15" firstHeaderRow="1" firstDataRow="1" firstDataCol="1"/>
  <pivotFields count="24">
    <pivotField showAll="0"/>
    <pivotField showAll="0">
      <items count="11">
        <item h="1" x="2"/>
        <item h="1" x="4"/>
        <item h="1" x="7"/>
        <item h="1" x="3"/>
        <item h="1" x="8"/>
        <item h="1" x="9"/>
        <item h="1" x="6"/>
        <item h="1" x="1"/>
        <item h="1" x="5"/>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9" showAll="0"/>
    <pivotField numFmtId="9" showAll="0"/>
    <pivotField numFmtId="9" showAll="0"/>
    <pivotField numFmtId="9" showAll="0"/>
    <pivotField numFmtId="9" showAll="0"/>
    <pivotField numFmtId="9" showAll="0"/>
    <pivotField numFmtId="9" showAll="0"/>
    <pivotField dataField="1" numFmtId="9" showAll="0"/>
    <pivotField compact="0" numFmtId="9" outline="0" subtotalTop="0" showAll="0" defaultSubtotal="0">
      <items count="5">
        <item x="4"/>
        <item x="2"/>
        <item x="1"/>
        <item x="3"/>
        <item x="0"/>
      </items>
    </pivotField>
    <pivotField numFmtId="9" showAll="0"/>
    <pivotField dataField="1" numFmtId="9" showAll="0"/>
    <pivotField compact="0" numFmtId="9" outline="0" subtotalTop="0" showAll="0" defaultSubtotal="0">
      <items count="2">
        <item x="0"/>
        <item x="1"/>
      </items>
    </pivotField>
  </pivotFields>
  <rowFields count="1">
    <field x="-2"/>
  </rowFields>
  <rowItems count="2">
    <i>
      <x/>
    </i>
    <i i="1">
      <x v="1"/>
    </i>
  </rowItems>
  <colItems count="1">
    <i/>
  </colItems>
  <dataFields count="2">
    <dataField name="REC_BANK_DECLINED" fld="19" subtotal="average" baseField="0" baseItem="0"/>
    <dataField name="REC_TECH_DECLINED" fld="22" subtotal="average" baseField="0" baseItem="0"/>
  </dataFields>
  <formats count="14">
    <format dxfId="740">
      <pivotArea type="all" dataOnly="0" outline="0" fieldPosition="0"/>
    </format>
    <format dxfId="739">
      <pivotArea outline="0" collapsedLevelsAreSubtotals="1" fieldPosition="0"/>
    </format>
    <format dxfId="738">
      <pivotArea type="all" dataOnly="0" outline="0" fieldPosition="0"/>
    </format>
    <format dxfId="737">
      <pivotArea outline="0" collapsedLevelsAreSubtotals="1" fieldPosition="0"/>
    </format>
    <format dxfId="736">
      <pivotArea type="all" dataOnly="0" outline="0" fieldPosition="0"/>
    </format>
    <format dxfId="735">
      <pivotArea outline="0" collapsedLevelsAreSubtotals="1" fieldPosition="0"/>
    </format>
    <format dxfId="734">
      <pivotArea type="all" dataOnly="0" outline="0" fieldPosition="0"/>
    </format>
    <format dxfId="733">
      <pivotArea outline="0" collapsedLevelsAreSubtotals="1" fieldPosition="0"/>
    </format>
    <format dxfId="732">
      <pivotArea field="-2" type="button" dataOnly="0" labelOnly="1" outline="0" axis="axisRow" fieldPosition="0"/>
    </format>
    <format dxfId="731">
      <pivotArea dataOnly="0" labelOnly="1" outline="0" fieldPosition="0">
        <references count="1">
          <reference field="4294967294" count="2">
            <x v="0"/>
            <x v="1"/>
          </reference>
        </references>
      </pivotArea>
    </format>
    <format dxfId="730">
      <pivotArea type="all" dataOnly="0" outline="0" fieldPosition="0"/>
    </format>
    <format dxfId="729">
      <pivotArea outline="0" collapsedLevelsAreSubtotals="1" fieldPosition="0"/>
    </format>
    <format dxfId="728">
      <pivotArea field="-2" type="button" dataOnly="0" labelOnly="1" outline="0" axis="axisRow" fieldPosition="0"/>
    </format>
    <format dxfId="727">
      <pivotArea dataOnly="0" labelOnly="1"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E1:F4" firstHeaderRow="1" firstDataRow="1" firstDataCol="1"/>
  <pivotFields count="24">
    <pivotField showAll="0"/>
    <pivotField showAll="0">
      <items count="11">
        <item h="1" x="2"/>
        <item h="1" x="4"/>
        <item h="1" x="7"/>
        <item h="1" x="3"/>
        <item h="1" x="8"/>
        <item h="1" x="9"/>
        <item h="1" x="6"/>
        <item h="1" x="1"/>
        <item h="1" x="5"/>
        <item x="0"/>
        <item t="default"/>
      </items>
    </pivotField>
    <pivotField dataField="1" numFmtId="1" showAll="0"/>
    <pivotField dataField="1"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s>
  <rowFields count="1">
    <field x="-2"/>
  </rowFields>
  <rowItems count="3">
    <i>
      <x/>
    </i>
    <i i="1">
      <x v="1"/>
    </i>
    <i i="2">
      <x v="2"/>
    </i>
  </rowItems>
  <colItems count="1">
    <i/>
  </colItems>
  <dataFields count="3">
    <dataField name="UPI_PAYMENT" fld="2" baseField="0" baseItem="30403760"/>
    <dataField name="UPI_RECEIPT" fld="3" baseField="0" baseItem="30403760"/>
    <dataField name="UPI_TRANSACTION" fld="4" baseField="0" baseItem="2"/>
  </dataFields>
  <formats count="8">
    <format dxfId="748">
      <pivotArea type="all" dataOnly="0" outline="0" fieldPosition="0"/>
    </format>
    <format dxfId="747">
      <pivotArea outline="0" collapsedLevelsAreSubtotals="1" fieldPosition="0"/>
    </format>
    <format dxfId="746">
      <pivotArea field="-2" type="button" dataOnly="0" labelOnly="1" outline="0" axis="axisRow" fieldPosition="0"/>
    </format>
    <format dxfId="745">
      <pivotArea dataOnly="0" labelOnly="1" outline="0" fieldPosition="0">
        <references count="1">
          <reference field="4294967294" count="3">
            <x v="0"/>
            <x v="1"/>
            <x v="2"/>
          </reference>
        </references>
      </pivotArea>
    </format>
    <format dxfId="744">
      <pivotArea type="all" dataOnly="0" outline="0" fieldPosition="0"/>
    </format>
    <format dxfId="743">
      <pivotArea outline="0" collapsedLevelsAreSubtotals="1" fieldPosition="0"/>
    </format>
    <format dxfId="742">
      <pivotArea field="-2" type="button" dataOnly="0" labelOnly="1" outline="0" axis="axisRow" fieldPosition="0"/>
    </format>
    <format dxfId="741">
      <pivotArea dataOnly="0" labelOnly="1" outline="0" fieldPosition="0">
        <references count="1">
          <reference field="4294967294" count="3">
            <x v="0"/>
            <x v="1"/>
            <x v="2"/>
          </reference>
        </references>
      </pivotArea>
    </format>
  </formats>
  <chartFormats count="1">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pi_bank_name" sourceName="upi_bank_name">
  <pivotTables>
    <pivotTable tabId="2" name="PivotTable1"/>
    <pivotTable tabId="2" name="PivotTable2"/>
    <pivotTable tabId="2" name="PivotTable3"/>
    <pivotTable tabId="2" name="PivotTable4"/>
    <pivotTable tabId="2" name="PivotTable6"/>
    <pivotTable tabId="2" name="PivotTable9"/>
    <pivotTable tabId="2" name="PivotTable12"/>
    <pivotTable tabId="2" name="PivotTable14"/>
    <pivotTable tabId="2" name="PivotTable15"/>
  </pivotTables>
  <data>
    <tabular pivotCacheId="1">
      <items count="10">
        <i x="2"/>
        <i x="4"/>
        <i x="7"/>
        <i x="3"/>
        <i x="8"/>
        <i x="9"/>
        <i x="6"/>
        <i x="1"/>
        <i x="5"/>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pi_bank_name" cache="Slicer_upi_bank_name" caption="BANK_NAME"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workbookViewId="0">
      <selection activeCell="E13" sqref="E13"/>
    </sheetView>
  </sheetViews>
  <sheetFormatPr defaultRowHeight="15"/>
  <cols>
    <col min="1" max="1" width="12" bestFit="1" customWidth="1"/>
    <col min="2" max="2" width="24" bestFit="1" customWidth="1"/>
    <col min="3" max="3" width="17.42578125" bestFit="1" customWidth="1"/>
    <col min="4" max="4" width="17.28515625" bestFit="1" customWidth="1"/>
    <col min="5" max="5" width="22.42578125" bestFit="1" customWidth="1"/>
    <col min="6" max="6" width="8.85546875" bestFit="1" customWidth="1"/>
    <col min="7" max="7" width="10" bestFit="1" customWidth="1"/>
    <col min="8" max="8" width="7.28515625" bestFit="1" customWidth="1"/>
    <col min="9" max="9" width="5.5703125" bestFit="1" customWidth="1"/>
    <col min="10" max="10" width="5" bestFit="1" customWidth="1"/>
    <col min="11" max="11" width="6" bestFit="1" customWidth="1"/>
    <col min="12" max="12" width="23.42578125" bestFit="1" customWidth="1"/>
    <col min="13" max="13" width="13.7109375" bestFit="1" customWidth="1"/>
    <col min="14" max="14" width="13.5703125" bestFit="1" customWidth="1"/>
    <col min="15" max="15" width="20.85546875" bestFit="1" customWidth="1"/>
    <col min="16" max="16" width="13.7109375" bestFit="1" customWidth="1"/>
    <col min="17" max="17" width="13.5703125" bestFit="1" customWidth="1"/>
    <col min="18" max="18" width="18.5703125" bestFit="1" customWidth="1"/>
    <col min="19" max="19" width="19.85546875" bestFit="1" customWidth="1"/>
    <col min="20" max="20" width="19.7109375" bestFit="1" customWidth="1"/>
    <col min="21" max="21" width="19" bestFit="1" customWidth="1"/>
    <col min="22" max="22" width="19.42578125" bestFit="1" customWidth="1"/>
    <col min="23" max="23" width="19.28515625" bestFit="1" customWidth="1"/>
    <col min="24" max="24" width="23.42578125" bestFit="1" customWidth="1"/>
  </cols>
  <sheetData>
    <row r="1" spans="1:31" s="5" customFormat="1" ht="15.75" customHeight="1">
      <c r="A1" s="1" t="s">
        <v>0</v>
      </c>
      <c r="B1" s="1" t="s">
        <v>1</v>
      </c>
      <c r="C1" s="2" t="s">
        <v>2</v>
      </c>
      <c r="D1" s="2" t="s">
        <v>3</v>
      </c>
      <c r="E1" s="2" t="s">
        <v>4</v>
      </c>
      <c r="F1" s="2" t="s">
        <v>17</v>
      </c>
      <c r="G1" s="2" t="s">
        <v>18</v>
      </c>
      <c r="H1" s="2" t="s">
        <v>19</v>
      </c>
      <c r="I1" s="2" t="s">
        <v>20</v>
      </c>
      <c r="J1" s="2" t="s">
        <v>21</v>
      </c>
      <c r="K1" s="2" t="s">
        <v>22</v>
      </c>
      <c r="L1" s="2" t="s">
        <v>23</v>
      </c>
      <c r="M1" s="3" t="s">
        <v>5</v>
      </c>
      <c r="N1" s="3" t="s">
        <v>6</v>
      </c>
      <c r="O1" s="3" t="s">
        <v>7</v>
      </c>
      <c r="P1" s="3" t="s">
        <v>8</v>
      </c>
      <c r="Q1" s="3" t="s">
        <v>9</v>
      </c>
      <c r="R1" s="3" t="s">
        <v>10</v>
      </c>
      <c r="S1" s="3" t="s">
        <v>11</v>
      </c>
      <c r="T1" s="3" t="s">
        <v>12</v>
      </c>
      <c r="U1" s="3" t="s">
        <v>13</v>
      </c>
      <c r="V1" s="3" t="s">
        <v>14</v>
      </c>
      <c r="W1" s="3" t="s">
        <v>15</v>
      </c>
      <c r="X1" s="3" t="s">
        <v>16</v>
      </c>
      <c r="Y1" s="4"/>
      <c r="Z1" s="4"/>
      <c r="AA1" s="4"/>
      <c r="AB1" s="4"/>
      <c r="AC1" s="4"/>
      <c r="AD1" s="4"/>
      <c r="AE1" s="4"/>
    </row>
    <row r="2" spans="1:31">
      <c r="A2" s="6" t="s">
        <v>24</v>
      </c>
      <c r="B2" s="7" t="s">
        <v>25</v>
      </c>
      <c r="C2" s="6">
        <v>1010</v>
      </c>
      <c r="D2" s="6">
        <v>42870</v>
      </c>
      <c r="E2" s="6">
        <v>43880</v>
      </c>
      <c r="F2" s="6">
        <v>6909</v>
      </c>
      <c r="G2" s="6">
        <v>6563</v>
      </c>
      <c r="H2" s="6">
        <v>7474</v>
      </c>
      <c r="I2" s="6">
        <v>7482</v>
      </c>
      <c r="J2" s="6">
        <v>7745</v>
      </c>
      <c r="K2" s="6">
        <v>7707</v>
      </c>
      <c r="L2" s="6">
        <v>43880</v>
      </c>
      <c r="M2" s="8">
        <v>0.89</v>
      </c>
      <c r="N2" s="8">
        <v>1</v>
      </c>
      <c r="O2" s="8">
        <v>0.94</v>
      </c>
      <c r="P2" s="8">
        <v>0.11</v>
      </c>
      <c r="Q2" s="8">
        <v>0</v>
      </c>
      <c r="R2" s="8">
        <v>0.06</v>
      </c>
      <c r="S2" s="8">
        <v>0.11</v>
      </c>
      <c r="T2" s="8">
        <v>0</v>
      </c>
      <c r="U2" s="8">
        <v>0.06</v>
      </c>
      <c r="V2" s="8">
        <v>0</v>
      </c>
      <c r="W2" s="8">
        <v>0</v>
      </c>
      <c r="X2" s="8">
        <v>0</v>
      </c>
    </row>
    <row r="3" spans="1:31">
      <c r="A3" s="6" t="s">
        <v>26</v>
      </c>
      <c r="B3" s="7" t="s">
        <v>27</v>
      </c>
      <c r="C3" s="6">
        <v>28762</v>
      </c>
      <c r="D3" s="6">
        <v>10648</v>
      </c>
      <c r="E3" s="6">
        <v>39410</v>
      </c>
      <c r="F3" s="6">
        <v>6378</v>
      </c>
      <c r="G3" s="6">
        <v>6028</v>
      </c>
      <c r="H3" s="6">
        <v>6815</v>
      </c>
      <c r="I3" s="6">
        <v>6618</v>
      </c>
      <c r="J3" s="6">
        <v>6824</v>
      </c>
      <c r="K3" s="6">
        <v>6747</v>
      </c>
      <c r="L3" s="6">
        <v>39410</v>
      </c>
      <c r="M3" s="8">
        <v>0.93</v>
      </c>
      <c r="N3" s="8">
        <v>1</v>
      </c>
      <c r="O3" s="8">
        <v>0.96</v>
      </c>
      <c r="P3" s="8">
        <v>0.08</v>
      </c>
      <c r="Q3" s="8">
        <v>0</v>
      </c>
      <c r="R3" s="8">
        <v>0.04</v>
      </c>
      <c r="S3" s="8">
        <v>7.0000000000000007E-2</v>
      </c>
      <c r="T3" s="8">
        <v>0</v>
      </c>
      <c r="U3" s="8">
        <v>0.04</v>
      </c>
      <c r="V3" s="8">
        <v>0.01</v>
      </c>
      <c r="W3" s="8">
        <v>0</v>
      </c>
      <c r="X3" s="8">
        <v>0.01</v>
      </c>
    </row>
    <row r="4" spans="1:31">
      <c r="A4" s="6" t="s">
        <v>28</v>
      </c>
      <c r="B4" s="7" t="s">
        <v>29</v>
      </c>
      <c r="C4" s="6">
        <v>5007</v>
      </c>
      <c r="D4" s="6">
        <v>10850</v>
      </c>
      <c r="E4" s="6">
        <v>15857</v>
      </c>
      <c r="F4" s="6">
        <v>2552</v>
      </c>
      <c r="G4" s="6">
        <v>2438</v>
      </c>
      <c r="H4" s="6">
        <v>2783</v>
      </c>
      <c r="I4" s="6">
        <v>2660</v>
      </c>
      <c r="J4" s="6">
        <v>2747</v>
      </c>
      <c r="K4" s="6">
        <v>2677</v>
      </c>
      <c r="L4" s="6">
        <v>15857</v>
      </c>
      <c r="M4" s="8">
        <v>0.94</v>
      </c>
      <c r="N4" s="8">
        <v>1</v>
      </c>
      <c r="O4" s="8">
        <v>0.97</v>
      </c>
      <c r="P4" s="8">
        <v>0.06</v>
      </c>
      <c r="Q4" s="8">
        <v>0</v>
      </c>
      <c r="R4" s="8">
        <v>0.03</v>
      </c>
      <c r="S4" s="8">
        <v>0.06</v>
      </c>
      <c r="T4" s="8">
        <v>0</v>
      </c>
      <c r="U4" s="8">
        <v>0.03</v>
      </c>
      <c r="V4" s="8">
        <v>0</v>
      </c>
      <c r="W4" s="8">
        <v>0</v>
      </c>
      <c r="X4" s="8">
        <v>0</v>
      </c>
    </row>
    <row r="5" spans="1:31">
      <c r="A5" s="6" t="s">
        <v>30</v>
      </c>
      <c r="B5" s="7" t="s">
        <v>31</v>
      </c>
      <c r="C5" s="6">
        <v>8723</v>
      </c>
      <c r="D5" s="6">
        <v>5174</v>
      </c>
      <c r="E5" s="6">
        <v>13897</v>
      </c>
      <c r="F5" s="6">
        <v>2227</v>
      </c>
      <c r="G5" s="6">
        <v>2111</v>
      </c>
      <c r="H5" s="6">
        <v>2390</v>
      </c>
      <c r="I5" s="6">
        <v>2328</v>
      </c>
      <c r="J5" s="6">
        <v>2444</v>
      </c>
      <c r="K5" s="6">
        <v>2397</v>
      </c>
      <c r="L5" s="6">
        <v>13897</v>
      </c>
      <c r="M5" s="8">
        <v>0.94</v>
      </c>
      <c r="N5" s="8">
        <v>0.99</v>
      </c>
      <c r="O5" s="8">
        <v>0.97</v>
      </c>
      <c r="P5" s="8">
        <v>0.06</v>
      </c>
      <c r="Q5" s="8">
        <v>0.01</v>
      </c>
      <c r="R5" s="8">
        <v>0.03</v>
      </c>
      <c r="S5" s="8">
        <v>0.06</v>
      </c>
      <c r="T5" s="8">
        <v>0.01</v>
      </c>
      <c r="U5" s="8">
        <v>0.03</v>
      </c>
      <c r="V5" s="8">
        <v>0</v>
      </c>
      <c r="W5" s="8">
        <v>0</v>
      </c>
      <c r="X5" s="8">
        <v>0</v>
      </c>
    </row>
    <row r="6" spans="1:31">
      <c r="A6" s="6" t="s">
        <v>32</v>
      </c>
      <c r="B6" s="7" t="s">
        <v>33</v>
      </c>
      <c r="C6" s="6">
        <v>7283</v>
      </c>
      <c r="D6" s="6">
        <v>2832</v>
      </c>
      <c r="E6" s="6">
        <v>10115</v>
      </c>
      <c r="F6" s="6">
        <v>1624</v>
      </c>
      <c r="G6" s="6">
        <v>1542</v>
      </c>
      <c r="H6" s="6">
        <v>1764</v>
      </c>
      <c r="I6" s="6">
        <v>1717</v>
      </c>
      <c r="J6" s="6">
        <v>1752</v>
      </c>
      <c r="K6" s="6">
        <v>1716</v>
      </c>
      <c r="L6" s="6">
        <v>10115</v>
      </c>
      <c r="M6" s="8">
        <v>0.91</v>
      </c>
      <c r="N6" s="8">
        <v>1</v>
      </c>
      <c r="O6" s="8">
        <v>0.95</v>
      </c>
      <c r="P6" s="8">
        <v>0.1</v>
      </c>
      <c r="Q6" s="8">
        <v>0</v>
      </c>
      <c r="R6" s="8">
        <v>0.05</v>
      </c>
      <c r="S6" s="8">
        <v>0.1</v>
      </c>
      <c r="T6" s="8">
        <v>0</v>
      </c>
      <c r="U6" s="8">
        <v>0.05</v>
      </c>
      <c r="V6" s="8">
        <v>0</v>
      </c>
      <c r="W6" s="8">
        <v>0</v>
      </c>
      <c r="X6" s="8">
        <v>0</v>
      </c>
    </row>
    <row r="7" spans="1:31">
      <c r="A7" s="6" t="s">
        <v>34</v>
      </c>
      <c r="B7" s="7" t="s">
        <v>35</v>
      </c>
      <c r="C7" s="6">
        <v>6747</v>
      </c>
      <c r="D7" s="6">
        <v>2621</v>
      </c>
      <c r="E7" s="6">
        <v>9368</v>
      </c>
      <c r="F7" s="6">
        <v>1514</v>
      </c>
      <c r="G7" s="6">
        <v>1441</v>
      </c>
      <c r="H7" s="6">
        <v>1632</v>
      </c>
      <c r="I7" s="6">
        <v>1575</v>
      </c>
      <c r="J7" s="6">
        <v>1620</v>
      </c>
      <c r="K7" s="6">
        <v>1586</v>
      </c>
      <c r="L7" s="6">
        <v>9368</v>
      </c>
      <c r="M7" s="8">
        <v>0.92</v>
      </c>
      <c r="N7" s="8">
        <v>1</v>
      </c>
      <c r="O7" s="8">
        <v>0.96</v>
      </c>
      <c r="P7" s="8">
        <v>0.08</v>
      </c>
      <c r="Q7" s="8">
        <v>0</v>
      </c>
      <c r="R7" s="8">
        <v>0.04</v>
      </c>
      <c r="S7" s="8">
        <v>0.08</v>
      </c>
      <c r="T7" s="8">
        <v>0</v>
      </c>
      <c r="U7" s="8">
        <v>0.04</v>
      </c>
      <c r="V7" s="8">
        <v>0</v>
      </c>
      <c r="W7" s="8">
        <v>0</v>
      </c>
      <c r="X7" s="8">
        <v>0</v>
      </c>
    </row>
    <row r="8" spans="1:31">
      <c r="A8" s="6" t="s">
        <v>36</v>
      </c>
      <c r="B8" s="7" t="s">
        <v>37</v>
      </c>
      <c r="C8" s="6">
        <v>6100</v>
      </c>
      <c r="D8" s="6">
        <v>2433</v>
      </c>
      <c r="E8" s="6">
        <v>8533</v>
      </c>
      <c r="F8" s="6">
        <v>1367</v>
      </c>
      <c r="G8" s="6">
        <v>1293</v>
      </c>
      <c r="H8" s="6">
        <v>1462</v>
      </c>
      <c r="I8" s="6">
        <v>1442</v>
      </c>
      <c r="J8" s="6">
        <v>1497</v>
      </c>
      <c r="K8" s="6">
        <v>1472</v>
      </c>
      <c r="L8" s="6">
        <v>8533</v>
      </c>
      <c r="M8" s="8">
        <v>0.91</v>
      </c>
      <c r="N8" s="8">
        <v>1</v>
      </c>
      <c r="O8" s="8">
        <v>0.95</v>
      </c>
      <c r="P8" s="8">
        <v>0.09</v>
      </c>
      <c r="Q8" s="8">
        <v>0</v>
      </c>
      <c r="R8" s="8">
        <v>0.05</v>
      </c>
      <c r="S8" s="8">
        <v>0.09</v>
      </c>
      <c r="T8" s="8">
        <v>0</v>
      </c>
      <c r="U8" s="8">
        <v>0.04</v>
      </c>
      <c r="V8" s="8">
        <v>0</v>
      </c>
      <c r="W8" s="8">
        <v>0</v>
      </c>
      <c r="X8" s="8">
        <v>0</v>
      </c>
    </row>
    <row r="9" spans="1:31">
      <c r="A9" s="6" t="s">
        <v>38</v>
      </c>
      <c r="B9" s="7" t="s">
        <v>39</v>
      </c>
      <c r="C9" s="6">
        <v>5205</v>
      </c>
      <c r="D9" s="6">
        <v>2564</v>
      </c>
      <c r="E9" s="6">
        <v>7769</v>
      </c>
      <c r="F9" s="6">
        <v>1299</v>
      </c>
      <c r="G9" s="6">
        <v>1223</v>
      </c>
      <c r="H9" s="6">
        <v>1341</v>
      </c>
      <c r="I9" s="6">
        <v>1282</v>
      </c>
      <c r="J9" s="6">
        <v>1322</v>
      </c>
      <c r="K9" s="6">
        <v>1302</v>
      </c>
      <c r="L9" s="6">
        <v>7769</v>
      </c>
      <c r="M9" s="8">
        <v>0.92</v>
      </c>
      <c r="N9" s="8">
        <v>1</v>
      </c>
      <c r="O9" s="8">
        <v>0.96</v>
      </c>
      <c r="P9" s="8">
        <v>0.08</v>
      </c>
      <c r="Q9" s="8">
        <v>0</v>
      </c>
      <c r="R9" s="8">
        <v>0.04</v>
      </c>
      <c r="S9" s="8">
        <v>0.08</v>
      </c>
      <c r="T9" s="8">
        <v>0</v>
      </c>
      <c r="U9" s="8">
        <v>0.04</v>
      </c>
      <c r="V9" s="8">
        <v>0</v>
      </c>
      <c r="W9" s="8">
        <v>0</v>
      </c>
      <c r="X9" s="8">
        <v>0</v>
      </c>
    </row>
    <row r="10" spans="1:31">
      <c r="A10" s="6" t="s">
        <v>40</v>
      </c>
      <c r="B10" s="7" t="s">
        <v>41</v>
      </c>
      <c r="C10" s="6">
        <v>4176</v>
      </c>
      <c r="D10" s="6">
        <v>3555</v>
      </c>
      <c r="E10" s="6">
        <v>7731</v>
      </c>
      <c r="F10" s="6">
        <v>1317</v>
      </c>
      <c r="G10" s="6">
        <v>1208</v>
      </c>
      <c r="H10" s="6">
        <v>1342</v>
      </c>
      <c r="I10" s="6">
        <v>1263</v>
      </c>
      <c r="J10" s="6">
        <v>1316</v>
      </c>
      <c r="K10" s="6">
        <v>1285</v>
      </c>
      <c r="L10" s="6">
        <v>7731</v>
      </c>
      <c r="M10" s="8">
        <v>0.95</v>
      </c>
      <c r="N10" s="8">
        <v>1</v>
      </c>
      <c r="O10" s="8">
        <v>0.98</v>
      </c>
      <c r="P10" s="8">
        <v>0.05</v>
      </c>
      <c r="Q10" s="8">
        <v>0</v>
      </c>
      <c r="R10" s="8">
        <v>0.02</v>
      </c>
      <c r="S10" s="8">
        <v>0.05</v>
      </c>
      <c r="T10" s="8">
        <v>0</v>
      </c>
      <c r="U10" s="8">
        <v>0.02</v>
      </c>
      <c r="V10" s="8">
        <v>0</v>
      </c>
      <c r="W10" s="8">
        <v>0</v>
      </c>
      <c r="X10" s="8">
        <v>0</v>
      </c>
    </row>
    <row r="11" spans="1:31">
      <c r="A11" s="6" t="s">
        <v>42</v>
      </c>
      <c r="B11" s="7" t="s">
        <v>43</v>
      </c>
      <c r="C11" s="6">
        <v>5418</v>
      </c>
      <c r="D11" s="6">
        <v>2043</v>
      </c>
      <c r="E11" s="6">
        <v>7461</v>
      </c>
      <c r="F11" s="6">
        <v>1220</v>
      </c>
      <c r="G11" s="6">
        <v>1152</v>
      </c>
      <c r="H11" s="6">
        <v>1294</v>
      </c>
      <c r="I11" s="6">
        <v>1263</v>
      </c>
      <c r="J11" s="6">
        <v>1287</v>
      </c>
      <c r="K11" s="6">
        <v>1245</v>
      </c>
      <c r="L11" s="6">
        <v>7461</v>
      </c>
      <c r="M11" s="8">
        <v>0.91</v>
      </c>
      <c r="N11" s="8">
        <v>0.99</v>
      </c>
      <c r="O11" s="8">
        <v>0.95</v>
      </c>
      <c r="P11" s="8">
        <v>0.09</v>
      </c>
      <c r="Q11" s="8">
        <v>0.01</v>
      </c>
      <c r="R11" s="8">
        <v>0.05</v>
      </c>
      <c r="S11" s="8">
        <v>0.09</v>
      </c>
      <c r="T11" s="8">
        <v>0.01</v>
      </c>
      <c r="U11" s="8">
        <v>0.05</v>
      </c>
      <c r="V11" s="8">
        <v>0</v>
      </c>
      <c r="W11" s="8">
        <v>0</v>
      </c>
      <c r="X11" s="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zoomScale="70" zoomScaleNormal="70" workbookViewId="0">
      <selection activeCell="D26" sqref="D26"/>
    </sheetView>
  </sheetViews>
  <sheetFormatPr defaultRowHeight="15"/>
  <cols>
    <col min="1" max="1" width="18.5703125" customWidth="1"/>
    <col min="2" max="2" width="17.140625" customWidth="1"/>
    <col min="3" max="3" width="24.28515625" customWidth="1"/>
    <col min="4" max="4" width="15.28515625" customWidth="1"/>
    <col min="5" max="5" width="20.5703125" customWidth="1"/>
    <col min="6" max="6" width="7.42578125" customWidth="1"/>
    <col min="7" max="7" width="4" customWidth="1"/>
    <col min="8" max="8" width="27.28515625" customWidth="1"/>
    <col min="9" max="9" width="5.7109375" customWidth="1"/>
    <col min="10" max="10" width="5" customWidth="1"/>
    <col min="11" max="11" width="23.85546875" customWidth="1"/>
    <col min="12" max="12" width="4.42578125" customWidth="1"/>
    <col min="13" max="13" width="3.5703125" customWidth="1"/>
    <col min="14" max="14" width="15" customWidth="1"/>
    <col min="15" max="15" width="6.28515625" customWidth="1"/>
    <col min="16" max="16" width="17.28515625" bestFit="1" customWidth="1"/>
    <col min="17" max="17" width="15.28515625" bestFit="1" customWidth="1"/>
    <col min="18" max="18" width="14.5703125" bestFit="1" customWidth="1"/>
    <col min="19" max="19" width="15.7109375" bestFit="1" customWidth="1"/>
  </cols>
  <sheetData>
    <row r="1" spans="1:15">
      <c r="A1" s="9" t="s">
        <v>46</v>
      </c>
      <c r="B1" s="9" t="s">
        <v>47</v>
      </c>
      <c r="C1" s="9" t="s">
        <v>44</v>
      </c>
      <c r="D1" s="9"/>
      <c r="E1" s="12" t="s">
        <v>45</v>
      </c>
      <c r="F1" s="9"/>
      <c r="G1" s="9"/>
      <c r="H1" s="14" t="s">
        <v>45</v>
      </c>
      <c r="I1" s="13"/>
      <c r="J1" s="9"/>
      <c r="K1" s="14" t="s">
        <v>45</v>
      </c>
      <c r="L1" s="13"/>
      <c r="M1" s="9"/>
      <c r="N1" s="12" t="s">
        <v>45</v>
      </c>
      <c r="O1" s="9"/>
    </row>
    <row r="2" spans="1:15">
      <c r="A2" s="10">
        <v>1010</v>
      </c>
      <c r="B2" s="10">
        <v>42870</v>
      </c>
      <c r="C2" s="10">
        <v>43880</v>
      </c>
      <c r="D2" s="10"/>
      <c r="E2" s="9" t="s">
        <v>46</v>
      </c>
      <c r="F2" s="10">
        <v>1010</v>
      </c>
      <c r="G2" s="10"/>
      <c r="H2" s="13" t="s">
        <v>48</v>
      </c>
      <c r="I2" s="13">
        <v>0.89</v>
      </c>
      <c r="J2" s="9"/>
      <c r="K2" s="13" t="s">
        <v>52</v>
      </c>
      <c r="L2" s="13">
        <v>0.06</v>
      </c>
      <c r="M2" s="9"/>
      <c r="N2" s="9" t="s">
        <v>65</v>
      </c>
      <c r="O2" s="10">
        <v>6909</v>
      </c>
    </row>
    <row r="3" spans="1:15">
      <c r="A3" s="11">
        <f>A2/C2</f>
        <v>2.3017319963536918E-2</v>
      </c>
      <c r="B3" s="11">
        <f>B2/C2</f>
        <v>0.97698268003646305</v>
      </c>
      <c r="C3" s="9"/>
      <c r="D3" s="9"/>
      <c r="E3" s="9" t="s">
        <v>47</v>
      </c>
      <c r="F3" s="10">
        <v>42870</v>
      </c>
      <c r="G3" s="9"/>
      <c r="H3" s="13" t="s">
        <v>49</v>
      </c>
      <c r="I3" s="13">
        <v>0.11</v>
      </c>
      <c r="J3" s="9"/>
      <c r="K3" s="13" t="s">
        <v>53</v>
      </c>
      <c r="L3" s="13">
        <v>0</v>
      </c>
      <c r="M3" s="9"/>
      <c r="N3" s="9" t="s">
        <v>60</v>
      </c>
      <c r="O3" s="10">
        <v>6563</v>
      </c>
    </row>
    <row r="4" spans="1:15">
      <c r="A4" s="9"/>
      <c r="B4" s="9"/>
      <c r="C4" s="9"/>
      <c r="D4" s="9"/>
      <c r="E4" s="9" t="s">
        <v>44</v>
      </c>
      <c r="F4" s="10">
        <v>43880</v>
      </c>
      <c r="G4" s="9"/>
      <c r="H4" s="9"/>
      <c r="I4" s="9"/>
      <c r="J4" s="9"/>
      <c r="K4" s="13" t="s">
        <v>54</v>
      </c>
      <c r="L4" s="13">
        <v>0.11</v>
      </c>
      <c r="M4" s="9"/>
      <c r="N4" s="9" t="s">
        <v>61</v>
      </c>
      <c r="O4" s="10">
        <v>7474</v>
      </c>
    </row>
    <row r="5" spans="1:15">
      <c r="A5" s="9">
        <f>GETPIVOTDATA("UPI_PAYMENT",$A$1)</f>
        <v>1010</v>
      </c>
      <c r="B5" s="9">
        <f>GETPIVOTDATA("UPI_RECEIPT",$A$1)</f>
        <v>42870</v>
      </c>
      <c r="C5" s="9">
        <f>GETPIVOTDATA("UPI_TRANSACTION",$A$1)</f>
        <v>43880</v>
      </c>
      <c r="D5" s="9"/>
      <c r="E5" s="9"/>
      <c r="F5" s="9"/>
      <c r="G5" s="9"/>
      <c r="H5" s="9"/>
      <c r="I5" s="9"/>
      <c r="J5" s="9"/>
      <c r="K5" s="13" t="s">
        <v>55</v>
      </c>
      <c r="L5" s="13">
        <v>0</v>
      </c>
      <c r="M5" s="9"/>
      <c r="N5" s="9" t="s">
        <v>62</v>
      </c>
      <c r="O5" s="10">
        <v>7482</v>
      </c>
    </row>
    <row r="6" spans="1:15">
      <c r="A6" s="9"/>
      <c r="B6" s="9"/>
      <c r="C6" s="9"/>
      <c r="D6" s="9"/>
      <c r="E6" s="9"/>
      <c r="F6" s="9"/>
      <c r="G6" s="9"/>
      <c r="H6" s="14" t="s">
        <v>45</v>
      </c>
      <c r="I6" s="13"/>
      <c r="J6" s="9"/>
      <c r="K6" s="13" t="s">
        <v>56</v>
      </c>
      <c r="L6" s="13">
        <v>0</v>
      </c>
      <c r="M6" s="9"/>
      <c r="N6" s="9" t="s">
        <v>63</v>
      </c>
      <c r="O6" s="10">
        <v>7745</v>
      </c>
    </row>
    <row r="7" spans="1:15">
      <c r="A7" s="9"/>
      <c r="B7" s="9"/>
      <c r="C7" s="9"/>
      <c r="D7" s="9"/>
      <c r="E7" s="9"/>
      <c r="F7" s="9"/>
      <c r="G7" s="9"/>
      <c r="H7" s="13" t="s">
        <v>50</v>
      </c>
      <c r="I7" s="13">
        <v>1</v>
      </c>
      <c r="J7" s="9"/>
      <c r="K7" s="13" t="s">
        <v>57</v>
      </c>
      <c r="L7" s="13">
        <v>0</v>
      </c>
      <c r="M7" s="9"/>
      <c r="N7" s="9" t="s">
        <v>64</v>
      </c>
      <c r="O7" s="10">
        <v>7707</v>
      </c>
    </row>
    <row r="8" spans="1:15">
      <c r="A8" s="9"/>
      <c r="B8" s="9"/>
      <c r="C8" s="9"/>
      <c r="D8" s="9"/>
      <c r="E8" s="9"/>
      <c r="F8" s="9"/>
      <c r="G8" s="9"/>
      <c r="H8" s="13" t="s">
        <v>51</v>
      </c>
      <c r="I8" s="13">
        <v>0</v>
      </c>
      <c r="J8" s="9"/>
      <c r="K8" s="9"/>
      <c r="L8" s="9"/>
      <c r="M8" s="9"/>
      <c r="N8" s="9"/>
      <c r="O8" s="9"/>
    </row>
    <row r="9" spans="1:15">
      <c r="A9" s="9"/>
      <c r="B9" s="9"/>
      <c r="C9" s="9"/>
      <c r="D9" s="9"/>
      <c r="E9" s="9"/>
      <c r="F9" s="9"/>
      <c r="G9" s="9"/>
      <c r="H9" s="9"/>
      <c r="I9" s="9"/>
      <c r="J9" s="9"/>
      <c r="K9" s="14" t="s">
        <v>45</v>
      </c>
      <c r="L9" s="13"/>
      <c r="M9" s="9"/>
      <c r="N9" s="9"/>
      <c r="O9" s="9"/>
    </row>
    <row r="10" spans="1:15">
      <c r="A10" s="9"/>
      <c r="B10" s="9"/>
      <c r="C10" s="9"/>
      <c r="D10" s="9"/>
      <c r="E10" s="9"/>
      <c r="F10" s="9"/>
      <c r="G10" s="9"/>
      <c r="H10" s="9"/>
      <c r="I10" s="9"/>
      <c r="J10" s="9"/>
      <c r="K10" s="13" t="s">
        <v>54</v>
      </c>
      <c r="L10" s="13">
        <v>0.11</v>
      </c>
      <c r="M10" s="9"/>
      <c r="N10" s="9"/>
      <c r="O10" s="9"/>
    </row>
    <row r="11" spans="1:15">
      <c r="A11" s="9"/>
      <c r="B11" s="9"/>
      <c r="C11" s="9"/>
      <c r="D11" s="9"/>
      <c r="E11" s="9"/>
      <c r="F11" s="9"/>
      <c r="G11" s="9"/>
      <c r="H11" s="14" t="s">
        <v>45</v>
      </c>
      <c r="I11" s="13"/>
      <c r="J11" s="9"/>
      <c r="K11" s="13" t="s">
        <v>55</v>
      </c>
      <c r="L11" s="13">
        <v>0</v>
      </c>
      <c r="M11" s="9"/>
      <c r="N11" s="9"/>
      <c r="O11" s="9"/>
    </row>
    <row r="12" spans="1:15">
      <c r="A12" s="9"/>
      <c r="B12" s="9"/>
      <c r="C12" s="9"/>
      <c r="D12" s="9"/>
      <c r="E12" s="9"/>
      <c r="F12" s="9"/>
      <c r="G12" s="9"/>
      <c r="H12" s="13" t="s">
        <v>58</v>
      </c>
      <c r="I12" s="13">
        <v>0.94</v>
      </c>
      <c r="J12" s="9"/>
      <c r="K12" s="9"/>
      <c r="L12" s="9"/>
      <c r="M12" s="9"/>
      <c r="N12" s="9"/>
      <c r="O12" s="9"/>
    </row>
    <row r="13" spans="1:15">
      <c r="A13" s="9"/>
      <c r="B13" s="9"/>
      <c r="C13" s="9"/>
      <c r="D13" s="9"/>
      <c r="E13" s="9"/>
      <c r="F13" s="9"/>
      <c r="G13" s="9"/>
      <c r="H13" s="13" t="s">
        <v>59</v>
      </c>
      <c r="I13" s="13">
        <v>0.06</v>
      </c>
      <c r="J13" s="9"/>
      <c r="K13" s="14" t="s">
        <v>45</v>
      </c>
      <c r="L13" s="13"/>
      <c r="M13" s="9"/>
      <c r="N13" s="9"/>
      <c r="O13" s="9"/>
    </row>
    <row r="14" spans="1:15">
      <c r="A14" s="9"/>
      <c r="B14" s="9"/>
      <c r="C14" s="9"/>
      <c r="D14" s="9"/>
      <c r="E14" s="9"/>
      <c r="F14" s="9"/>
      <c r="G14" s="9"/>
      <c r="H14" s="9"/>
      <c r="I14" s="9"/>
      <c r="J14" s="9"/>
      <c r="K14" s="13" t="s">
        <v>56</v>
      </c>
      <c r="L14" s="13">
        <v>0</v>
      </c>
      <c r="M14" s="9"/>
      <c r="N14" s="9"/>
      <c r="O14" s="9"/>
    </row>
    <row r="15" spans="1:15">
      <c r="A15" s="9"/>
      <c r="B15" s="9"/>
      <c r="C15" s="9"/>
      <c r="D15" s="9"/>
      <c r="E15" s="9"/>
      <c r="F15" s="9"/>
      <c r="G15" s="9"/>
      <c r="H15" s="9"/>
      <c r="I15" s="9"/>
      <c r="J15" s="9"/>
      <c r="K15" s="13" t="s">
        <v>57</v>
      </c>
      <c r="L15" s="13">
        <v>0</v>
      </c>
      <c r="M15" s="9"/>
      <c r="N15" s="9"/>
      <c r="O15"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
  <sheetViews>
    <sheetView showGridLines="0" tabSelected="1" zoomScale="70" zoomScaleNormal="70" workbookViewId="0">
      <selection activeCell="Y17" sqref="Y17"/>
    </sheetView>
  </sheetViews>
  <sheetFormatPr defaultRowHeight="1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TOP10_BANK_WISE_DATA</vt:lpstr>
      <vt:lpstr>PIVORT_TABLES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2025-08-20T11:28:12Z</dcterms:modified>
</cp:coreProperties>
</file>