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yavign\Documents\Personal\PayPal\"/>
    </mc:Choice>
  </mc:AlternateContent>
  <bookViews>
    <workbookView xWindow="0" yWindow="0" windowWidth="20445" windowHeight="7680"/>
  </bookViews>
  <sheets>
    <sheet name="Analysis" sheetId="2" r:id="rId1"/>
    <sheet name="Histograms" sheetId="6" r:id="rId2"/>
    <sheet name="data" sheetId="1" r:id="rId3"/>
  </sheets>
  <definedNames>
    <definedName name="_xlnm._FilterDatabase" localSheetId="2" hidden="1">data!$A$1:$E$101</definedName>
  </definedNames>
  <calcPr calcId="15251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B40" i="2" l="1"/>
  <c r="B41" i="2"/>
  <c r="B37" i="2"/>
  <c r="B36" i="2"/>
  <c r="B35" i="2"/>
  <c r="B42" i="2" l="1"/>
  <c r="B32" i="2"/>
  <c r="B27" i="2"/>
  <c r="H26" i="2"/>
  <c r="H25" i="2"/>
  <c r="G26" i="2"/>
  <c r="G25" i="2"/>
  <c r="G27" i="2" l="1"/>
  <c r="H27" i="2"/>
  <c r="I26" i="2"/>
  <c r="I25" i="2"/>
  <c r="H20" i="2"/>
  <c r="D10" i="2"/>
  <c r="D6" i="2"/>
  <c r="G20" i="2"/>
  <c r="D7" i="2"/>
  <c r="D5" i="2"/>
  <c r="H19" i="2"/>
  <c r="D9" i="2"/>
  <c r="G19" i="2"/>
  <c r="D8" i="2"/>
  <c r="D4" i="2"/>
  <c r="I19" i="2" l="1"/>
  <c r="G21" i="2"/>
  <c r="H21" i="2"/>
  <c r="I20" i="2"/>
</calcChain>
</file>

<file path=xl/sharedStrings.xml><?xml version="1.0" encoding="utf-8"?>
<sst xmlns="http://schemas.openxmlformats.org/spreadsheetml/2006/main" count="290" uniqueCount="44">
  <si>
    <t>match_day</t>
  </si>
  <si>
    <t>name</t>
  </si>
  <si>
    <t>hand</t>
  </si>
  <si>
    <t>score</t>
  </si>
  <si>
    <t>attempts</t>
  </si>
  <si>
    <t>Arielle</t>
  </si>
  <si>
    <t>R</t>
  </si>
  <si>
    <t>L</t>
  </si>
  <si>
    <t>Boris</t>
  </si>
  <si>
    <t>Row Labels</t>
  </si>
  <si>
    <t>Grand Total</t>
  </si>
  <si>
    <t>Sum of attempts</t>
  </si>
  <si>
    <t>Sum of score</t>
  </si>
  <si>
    <t>Column Labels</t>
  </si>
  <si>
    <t>Legend</t>
  </si>
  <si>
    <t>Relatively Low</t>
  </si>
  <si>
    <t>Relatively High</t>
  </si>
  <si>
    <t>Sucess Rates by Hand</t>
  </si>
  <si>
    <t>Left</t>
  </si>
  <si>
    <t>Right</t>
  </si>
  <si>
    <t>700 attempts</t>
  </si>
  <si>
    <t>300 attempts</t>
  </si>
  <si>
    <t>Strength by Hand</t>
  </si>
  <si>
    <t>Endurance</t>
  </si>
  <si>
    <t>Overall Success</t>
  </si>
  <si>
    <t>Sucess Rates #attempts</t>
  </si>
  <si>
    <t>Mean &amp; stddiv of Arielle</t>
  </si>
  <si>
    <t>Mean &amp; stddiv of Boris</t>
  </si>
  <si>
    <t>Mean &amp; stddiv of Arielle left</t>
  </si>
  <si>
    <t>Mean &amp; stddiv of Boris left</t>
  </si>
  <si>
    <t>Mean &amp; stddiv of Arielle right</t>
  </si>
  <si>
    <t>Mean &amp; stddiv of Boris right</t>
  </si>
  <si>
    <t>Population</t>
  </si>
  <si>
    <t>Mean</t>
  </si>
  <si>
    <t>Std.dev</t>
  </si>
  <si>
    <t>Subject</t>
  </si>
  <si>
    <t>Arille</t>
  </si>
  <si>
    <t>Attempt</t>
  </si>
  <si>
    <t>Score</t>
  </si>
  <si>
    <t>Right Hand</t>
  </si>
  <si>
    <t>Left  Hand</t>
  </si>
  <si>
    <t>%</t>
  </si>
  <si>
    <t>Left Hand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</si>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</sst>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0" fontId="16" fillId="0" borderId="11" xfId="0" applyFont="1" applyBorder="1" applyAlignment="1"/>
    <xf numFmtId="0" fontId="16" fillId="0" borderId="11" xfId="0" applyFont="1" applyBorder="1"/>
    <xf numFmtId="10" fontId="0" fillId="35" borderId="11" xfId="1" applyNumberFormat="1" applyFont="1" applyFill="1" applyBorder="1"/>
    <xf numFmtId="10" fontId="0" fillId="33" borderId="11" xfId="1" applyNumberFormat="1" applyFont="1" applyFill="1" applyBorder="1"/>
    <xf numFmtId="0" fontId="0" fillId="33" borderId="11" xfId="0" applyFill="1" applyBorder="1"/>
    <xf numFmtId="0" fontId="0" fillId="0" borderId="11" xfId="0" applyBorder="1"/>
    <xf numFmtId="0" fontId="0" fillId="35" borderId="11" xfId="0" applyFill="1" applyBorder="1"/>
    <xf numFmtId="0" fontId="16" fillId="36" borderId="11" xfId="0" applyFont="1" applyFill="1" applyBorder="1" applyAlignment="1">
      <alignment horizontal="left"/>
    </xf>
    <xf numFmtId="0" fontId="16" fillId="0" borderId="0" xfId="0" applyNumberFormat="1" applyFont="1" applyAlignment="1">
      <alignment horizontal="right"/>
    </xf>
    <xf numFmtId="9" fontId="0" fillId="0" borderId="0" xfId="0" applyNumberFormat="1"/>
    <xf numFmtId="0" fontId="0" fillId="0" borderId="0" xfId="0" applyAlignment="1">
      <alignment wrapText="1"/>
    </xf>
    <xf numFmtId="9" fontId="0" fillId="33" borderId="11" xfId="1" applyFont="1" applyFill="1" applyBorder="1"/>
    <xf numFmtId="9" fontId="0" fillId="35" borderId="11" xfId="1" applyFont="1" applyFill="1" applyBorder="1"/>
    <xf numFmtId="9" fontId="0" fillId="0" borderId="11" xfId="0" applyNumberFormat="1" applyBorder="1"/>
    <xf numFmtId="0" fontId="16" fillId="0" borderId="0" xfId="0" applyFont="1" applyAlignment="1">
      <alignment horizontal="right"/>
    </xf>
    <xf numFmtId="0" fontId="16" fillId="0" borderId="12" xfId="0" applyFont="1" applyBorder="1" applyAlignment="1"/>
    <xf numFmtId="0" fontId="16" fillId="0" borderId="12" xfId="0" applyFont="1" applyBorder="1"/>
    <xf numFmtId="0" fontId="0" fillId="0" borderId="0" xfId="0" applyNumberFormat="1" applyAlignment="1">
      <alignment horizontal="center"/>
    </xf>
    <xf numFmtId="0" fontId="16" fillId="33" borderId="11" xfId="0" applyFont="1" applyFill="1" applyBorder="1"/>
    <xf numFmtId="0" fontId="0" fillId="37" borderId="11" xfId="0" applyFill="1" applyBorder="1"/>
    <xf numFmtId="0" fontId="0" fillId="38" borderId="11" xfId="0" applyFill="1" applyBorder="1"/>
    <xf numFmtId="0" fontId="0" fillId="39" borderId="11" xfId="0" applyFill="1" applyBorder="1"/>
    <xf numFmtId="0" fontId="0" fillId="38" borderId="11" xfId="0" applyFill="1" applyBorder="1" applyAlignment="1">
      <alignment wrapText="1"/>
    </xf>
    <xf numFmtId="0" fontId="0" fillId="37" borderId="11" xfId="0" applyFill="1" applyBorder="1" applyAlignment="1">
      <alignment wrapText="1"/>
    </xf>
    <xf numFmtId="0" fontId="0" fillId="39" borderId="11" xfId="0" applyFill="1" applyBorder="1" applyAlignment="1">
      <alignment wrapText="1"/>
    </xf>
    <xf numFmtId="0" fontId="16" fillId="36" borderId="0" xfId="0" applyFont="1" applyFill="1" applyBorder="1" applyAlignment="1">
      <alignment horizontal="left"/>
    </xf>
    <xf numFmtId="10" fontId="0" fillId="0" borderId="0" xfId="0" applyNumberFormat="1"/>
    <xf numFmtId="0" fontId="16" fillId="0" borderId="11" xfId="0" applyFont="1" applyBorder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4" borderId="13" xfId="0" applyFont="1" applyFill="1" applyBorder="1"/>
    <xf numFmtId="10" fontId="0" fillId="35" borderId="0" xfId="1" applyNumberFormat="1" applyFont="1" applyFill="1"/>
    <xf numFmtId="10" fontId="0" fillId="0" borderId="0" xfId="1" applyNumberFormat="1" applyFont="1"/>
    <xf numFmtId="10" fontId="0" fillId="33" borderId="0" xfId="1" applyNumberFormat="1" applyFont="1" applyFill="1"/>
    <xf numFmtId="10" fontId="16" fillId="34" borderId="10" xfId="1" applyNumberFormat="1" applyFont="1" applyFill="1" applyBorder="1"/>
    <xf numFmtId="0" fontId="16" fillId="0" borderId="11" xfId="0" applyFont="1" applyBorder="1" applyAlignment="1">
      <alignment wrapText="1"/>
    </xf>
    <xf numFmtId="0" fontId="0" fillId="0" borderId="11" xfId="0" applyFont="1" applyBorder="1" applyAlignment="1">
      <alignment wrapText="1"/>
    </xf>
    <xf numFmtId="1" fontId="0" fillId="0" borderId="11" xfId="0" applyNumberFormat="1" applyBorder="1"/>
    <xf numFmtId="1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Sum of attempts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Analysis!$A$4:$A$10</c:f>
              <c:multiLvlStrCache>
                <c:ptCount val="4"/>
                <c:lvl>
                  <c:pt idx="0">
                    <c:v>L</c:v>
                  </c:pt>
                  <c:pt idx="1">
                    <c:v>R</c:v>
                  </c:pt>
                  <c:pt idx="2">
                    <c:v>L</c:v>
                  </c:pt>
                  <c:pt idx="3">
                    <c:v>R</c:v>
                  </c:pt>
                </c:lvl>
                <c:lvl>
                  <c:pt idx="0">
                    <c:v>Arielle</c:v>
                  </c:pt>
                  <c:pt idx="2">
                    <c:v>Boris</c:v>
                  </c:pt>
                </c:lvl>
              </c:multiLvlStrCache>
            </c:multiLvlStrRef>
          </c:cat>
          <c:val>
            <c:numRef>
              <c:f>Analysis!$B$4:$B$10</c:f>
              <c:numCache>
                <c:formatCode>General</c:formatCode>
                <c:ptCount val="4"/>
                <c:pt idx="0">
                  <c:v>300</c:v>
                </c:pt>
                <c:pt idx="1">
                  <c:v>700</c:v>
                </c:pt>
                <c:pt idx="2">
                  <c:v>700</c:v>
                </c:pt>
                <c:pt idx="3">
                  <c:v>300</c:v>
                </c:pt>
              </c:numCache>
            </c:numRef>
          </c:val>
        </c:ser>
        <c:ser>
          <c:idx val="1"/>
          <c:order val="1"/>
          <c:tx>
            <c:strRef>
              <c:f>Analysis!$C$3</c:f>
              <c:strCache>
                <c:ptCount val="1"/>
                <c:pt idx="0">
                  <c:v>Sum of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Analysis!$A$4:$A$10</c:f>
              <c:multiLvlStrCache>
                <c:ptCount val="4"/>
                <c:lvl>
                  <c:pt idx="0">
                    <c:v>L</c:v>
                  </c:pt>
                  <c:pt idx="1">
                    <c:v>R</c:v>
                  </c:pt>
                  <c:pt idx="2">
                    <c:v>L</c:v>
                  </c:pt>
                  <c:pt idx="3">
                    <c:v>R</c:v>
                  </c:pt>
                </c:lvl>
                <c:lvl>
                  <c:pt idx="0">
                    <c:v>Arielle</c:v>
                  </c:pt>
                  <c:pt idx="2">
                    <c:v>Boris</c:v>
                  </c:pt>
                </c:lvl>
              </c:multiLvlStrCache>
            </c:multiLvlStrRef>
          </c:cat>
          <c:val>
            <c:numRef>
              <c:f>Analysis!$C$4:$C$10</c:f>
              <c:numCache>
                <c:formatCode>General</c:formatCode>
                <c:ptCount val="4"/>
                <c:pt idx="0">
                  <c:v>72</c:v>
                </c:pt>
                <c:pt idx="1">
                  <c:v>269</c:v>
                </c:pt>
                <c:pt idx="2">
                  <c:v>199</c:v>
                </c:pt>
                <c:pt idx="3">
                  <c:v>139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8929712"/>
        <c:axId val="658936240"/>
      </c:barChart>
      <c:catAx>
        <c:axId val="6589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36240"/>
        <c:crosses val="autoZero"/>
        <c:auto val="1"/>
        <c:lblAlgn val="ctr"/>
        <c:lblOffset val="100"/>
        <c:noMultiLvlLbl val="0"/>
      </c:catAx>
      <c:valAx>
        <c:axId val="658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933449</xdr:colOff>
      <xdr:row>0</xdr:row>
      <xdr:rowOff>133350</xdr:rowOff>
    </xdr:from>
    <xdr:to>
      <xdr:col>11</xdr:col>
      <xdr:colOff>385761</xdr:colOff>
      <xdr:row>12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438150</xdr:colOff>
      <xdr:row>2</xdr:row>
      <xdr:rowOff>95251</xdr:rowOff>
    </xdr:from>
    <xdr:to>
      <xdr:col>12</xdr:col>
      <xdr:colOff>482898</xdr:colOff>
      <xdr:row>12</xdr:row>
      <xdr:rowOff>38101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725" y="666751"/>
          <a:ext cx="3235623" cy="1847850"/>
        </a:xfrm>
        <a:prstGeom prst="rect">
          <a:avLst/>
        </a:prstGeom>
      </xdr:spPr>
    </xdr:pic>
    <xdr:clientData/>
  </xdr:twoCellAnchor>
  <xdr:twoCellAnchor editAs="oneCell">
    <xdr:from>
      <xdr:col>27</xdr:col>
      <xdr:colOff>304800</xdr:colOff>
      <xdr:row>2</xdr:row>
      <xdr:rowOff>57151</xdr:rowOff>
    </xdr:from>
    <xdr:to>
      <xdr:col>32</xdr:col>
      <xdr:colOff>37607</xdr:colOff>
      <xdr:row>12</xdr:row>
      <xdr:rowOff>131944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4050" y="628651"/>
          <a:ext cx="3209431" cy="1979793"/>
        </a:xfrm>
        <a:prstGeom prst="rect">
          <a:avLst/>
        </a:prstGeom>
      </xdr:spPr>
    </xdr:pic>
    <xdr:clientData/>
  </xdr:twoCellAnchor>
  <xdr:twoCellAnchor editAs="oneCell">
    <xdr:from>
      <xdr:col>17</xdr:col>
      <xdr:colOff>104775</xdr:colOff>
      <xdr:row>2</xdr:row>
      <xdr:rowOff>47626</xdr:rowOff>
    </xdr:from>
    <xdr:to>
      <xdr:col>21</xdr:col>
      <xdr:colOff>571500</xdr:colOff>
      <xdr:row>12</xdr:row>
      <xdr:rowOff>188570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619126"/>
          <a:ext cx="3362325" cy="2045944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15</xdr:row>
      <xdr:rowOff>114300</xdr:rowOff>
    </xdr:from>
    <xdr:to>
      <xdr:col>12</xdr:col>
      <xdr:colOff>336989</xdr:colOff>
      <xdr:row>26</xdr:row>
      <xdr:rowOff>104775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71700" y="3352800"/>
          <a:ext cx="3289739" cy="2085975"/>
        </a:xfrm>
        <a:prstGeom prst="rect">
          <a:avLst/>
        </a:prstGeom>
      </xdr:spPr>
    </xdr:pic>
    <xdr:clientData/>
  </xdr:twoCellAnchor>
  <xdr:twoCellAnchor editAs="oneCell">
    <xdr:from>
      <xdr:col>27</xdr:col>
      <xdr:colOff>318050</xdr:colOff>
      <xdr:row>16</xdr:row>
      <xdr:rowOff>8477</xdr:rowOff>
    </xdr:from>
    <xdr:to>
      <xdr:col>31</xdr:col>
      <xdr:colOff>494812</xdr:colOff>
      <xdr:row>25</xdr:row>
      <xdr:rowOff>161925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7300" y="3437477"/>
          <a:ext cx="3043787" cy="1867948"/>
        </a:xfrm>
        <a:prstGeom prst="rect">
          <a:avLst/>
        </a:prstGeom>
      </xdr:spPr>
    </xdr:pic>
    <xdr:clientData/>
  </xdr:twoCellAnchor>
  <xdr:twoCellAnchor editAs="oneCell">
    <xdr:from>
      <xdr:col>17</xdr:col>
      <xdr:colOff>295275</xdr:colOff>
      <xdr:row>15</xdr:row>
      <xdr:rowOff>111826</xdr:rowOff>
    </xdr:from>
    <xdr:to>
      <xdr:col>21</xdr:col>
      <xdr:colOff>561975</xdr:colOff>
      <xdr:row>26</xdr:row>
      <xdr:rowOff>110836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29325" y="3350326"/>
          <a:ext cx="3162300" cy="209451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</xdr:row>
      <xdr:rowOff>0</xdr:rowOff>
    </xdr:from>
    <xdr:to>
      <xdr:col>3</xdr:col>
      <xdr:colOff>60614</xdr:colOff>
      <xdr:row>12</xdr:row>
      <xdr:rowOff>104775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762000"/>
          <a:ext cx="1984664" cy="1819275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3</xdr:row>
      <xdr:rowOff>123825</xdr:rowOff>
    </xdr:from>
    <xdr:to>
      <xdr:col>8</xdr:col>
      <xdr:colOff>504480</xdr:colOff>
      <xdr:row>12</xdr:row>
      <xdr:rowOff>47420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24150" y="885825"/>
          <a:ext cx="2761905" cy="16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323850</xdr:colOff>
      <xdr:row>16</xdr:row>
      <xdr:rowOff>180975</xdr:rowOff>
    </xdr:from>
    <xdr:to>
      <xdr:col>8</xdr:col>
      <xdr:colOff>266326</xdr:colOff>
      <xdr:row>25</xdr:row>
      <xdr:rowOff>75999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57425" y="3609975"/>
          <a:ext cx="2990476" cy="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47626</xdr:colOff>
      <xdr:row>3</xdr:row>
      <xdr:rowOff>57150</xdr:rowOff>
    </xdr:from>
    <xdr:to>
      <xdr:col>27</xdr:col>
      <xdr:colOff>483175</xdr:colOff>
      <xdr:row>11</xdr:row>
      <xdr:rowOff>113823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382876" y="819150"/>
          <a:ext cx="2873950" cy="1580673"/>
        </a:xfrm>
        <a:prstGeom prst="rect">
          <a:avLst/>
        </a:prstGeom>
      </xdr:spPr>
    </xdr:pic>
    <xdr:clientData/>
  </xdr:twoCellAnchor>
  <xdr:twoCellAnchor editAs="oneCell">
    <xdr:from>
      <xdr:col>12</xdr:col>
      <xdr:colOff>428625</xdr:colOff>
      <xdr:row>3</xdr:row>
      <xdr:rowOff>19050</xdr:rowOff>
    </xdr:from>
    <xdr:to>
      <xdr:col>17</xdr:col>
      <xdr:colOff>333006</xdr:colOff>
      <xdr:row>11</xdr:row>
      <xdr:rowOff>56955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1075" y="781050"/>
          <a:ext cx="2952381" cy="15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409575</xdr:colOff>
      <xdr:row>16</xdr:row>
      <xdr:rowOff>104775</xdr:rowOff>
    </xdr:from>
    <xdr:to>
      <xdr:col>17</xdr:col>
      <xdr:colOff>190146</xdr:colOff>
      <xdr:row>24</xdr:row>
      <xdr:rowOff>142680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82025" y="3533775"/>
          <a:ext cx="2828571" cy="1561905"/>
        </a:xfrm>
        <a:prstGeom prst="rect">
          <a:avLst/>
        </a:prstGeom>
      </xdr:spPr>
    </xdr:pic>
    <xdr:clientData/>
  </xdr:twoCellAnchor>
  <xdr:twoCellAnchor editAs="oneCell">
    <xdr:from>
      <xdr:col>22</xdr:col>
      <xdr:colOff>457200</xdr:colOff>
      <xdr:row>16</xdr:row>
      <xdr:rowOff>85725</xdr:rowOff>
    </xdr:from>
    <xdr:to>
      <xdr:col>27</xdr:col>
      <xdr:colOff>429627</xdr:colOff>
      <xdr:row>24</xdr:row>
      <xdr:rowOff>123630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182850" y="3514725"/>
          <a:ext cx="2866667" cy="156190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vignesh G (DHL IN)" refreshedDate="44398.55586458333" createdVersion="5" refreshedVersion="5" minRefreshableVersion="3" recordCount="101">
  <cacheSource type="worksheet">
    <worksheetSource ref="A1:E1048576" sheet="data"/>
  </cacheSource>
  <cacheFields count="5">
    <cacheField name="match_day" numFmtId="0">
      <sharedItems containsString="0" containsBlank="1" containsNumber="1" containsInteger="1" minValue="1" maxValue="50"/>
    </cacheField>
    <cacheField name="name" numFmtId="0">
      <sharedItems containsBlank="1" count="3">
        <s v="Arielle"/>
        <s v="Boris"/>
        <m/>
      </sharedItems>
    </cacheField>
    <cacheField name="hand" numFmtId="0">
      <sharedItems containsBlank="1" count="3">
        <s v="R"/>
        <s v="L"/>
        <m/>
      </sharedItems>
    </cacheField>
    <cacheField name="score" numFmtId="0">
      <sharedItems containsString="0" containsBlank="1" containsNumber="1" containsInteger="1" minValue="1" maxValue="13" count="14">
        <n v="8"/>
        <n v="10"/>
        <n v="6"/>
        <n v="4"/>
        <n v="7"/>
        <n v="9"/>
        <n v="5"/>
        <n v="13"/>
        <n v="3"/>
        <n v="1"/>
        <n v="2"/>
        <n v="11"/>
        <n v="12"/>
        <m/>
      </sharedItems>
    </cacheField>
    <cacheField name="attempts" numFmtId="0">
      <sharedItems containsString="0" containsBlank="1" containsNumber="1" containsInteger="1" minValue="20" maxValue="20" count="2">
        <n v="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yavignesh G (DHL IN)" refreshedDate="44398.565214814815" createdVersion="5" refreshedVersion="5" minRefreshableVersion="3" recordCount="100">
  <cacheSource type="worksheet">
    <worksheetSource ref="A1:E101" sheet="data"/>
  </cacheSource>
  <cacheFields count="5">
    <cacheField name="match_day" numFmtId="0">
      <sharedItems containsSemiMixedTypes="0" containsString="0" containsNumber="1" containsInteger="1" minValue="1" maxValue="50"/>
    </cacheField>
    <cacheField name="name" numFmtId="0">
      <sharedItems count="2">
        <s v="Arielle"/>
        <s v="Boris"/>
      </sharedItems>
    </cacheField>
    <cacheField name="hand" numFmtId="0">
      <sharedItems count="2">
        <s v="R"/>
        <s v="L"/>
      </sharedItems>
    </cacheField>
    <cacheField name="score" numFmtId="0">
      <sharedItems containsSemiMixedTypes="0" containsString="0" containsNumber="1" containsInteger="1" minValue="1" maxValue="13"/>
    </cacheField>
    <cacheField name="attempts" numFmtId="0">
      <sharedItems containsSemiMixedTypes="0" containsString="0" containsNumber="1" containsInteger="1" minValue="2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"/>
    <x v="0"/>
    <x v="0"/>
    <x v="0"/>
    <x v="0"/>
  </r>
  <r>
    <n v="2"/>
    <x v="0"/>
    <x v="0"/>
    <x v="1"/>
    <x v="0"/>
  </r>
  <r>
    <n v="3"/>
    <x v="0"/>
    <x v="0"/>
    <x v="2"/>
    <x v="0"/>
  </r>
  <r>
    <n v="4"/>
    <x v="0"/>
    <x v="1"/>
    <x v="3"/>
    <x v="0"/>
  </r>
  <r>
    <n v="5"/>
    <x v="0"/>
    <x v="0"/>
    <x v="4"/>
    <x v="0"/>
  </r>
  <r>
    <n v="6"/>
    <x v="0"/>
    <x v="0"/>
    <x v="5"/>
    <x v="0"/>
  </r>
  <r>
    <n v="7"/>
    <x v="0"/>
    <x v="0"/>
    <x v="5"/>
    <x v="0"/>
  </r>
  <r>
    <n v="8"/>
    <x v="0"/>
    <x v="1"/>
    <x v="6"/>
    <x v="0"/>
  </r>
  <r>
    <n v="9"/>
    <x v="0"/>
    <x v="0"/>
    <x v="7"/>
    <x v="0"/>
  </r>
  <r>
    <n v="10"/>
    <x v="0"/>
    <x v="0"/>
    <x v="0"/>
    <x v="0"/>
  </r>
  <r>
    <n v="11"/>
    <x v="0"/>
    <x v="1"/>
    <x v="2"/>
    <x v="0"/>
  </r>
  <r>
    <n v="12"/>
    <x v="0"/>
    <x v="1"/>
    <x v="8"/>
    <x v="0"/>
  </r>
  <r>
    <n v="13"/>
    <x v="0"/>
    <x v="0"/>
    <x v="4"/>
    <x v="0"/>
  </r>
  <r>
    <n v="14"/>
    <x v="0"/>
    <x v="0"/>
    <x v="1"/>
    <x v="0"/>
  </r>
  <r>
    <n v="15"/>
    <x v="0"/>
    <x v="1"/>
    <x v="2"/>
    <x v="0"/>
  </r>
  <r>
    <n v="16"/>
    <x v="0"/>
    <x v="0"/>
    <x v="2"/>
    <x v="0"/>
  </r>
  <r>
    <n v="17"/>
    <x v="0"/>
    <x v="1"/>
    <x v="2"/>
    <x v="0"/>
  </r>
  <r>
    <n v="18"/>
    <x v="0"/>
    <x v="0"/>
    <x v="4"/>
    <x v="0"/>
  </r>
  <r>
    <n v="19"/>
    <x v="0"/>
    <x v="0"/>
    <x v="0"/>
    <x v="0"/>
  </r>
  <r>
    <n v="20"/>
    <x v="0"/>
    <x v="0"/>
    <x v="0"/>
    <x v="0"/>
  </r>
  <r>
    <n v="21"/>
    <x v="0"/>
    <x v="0"/>
    <x v="5"/>
    <x v="0"/>
  </r>
  <r>
    <n v="22"/>
    <x v="0"/>
    <x v="1"/>
    <x v="9"/>
    <x v="0"/>
  </r>
  <r>
    <n v="23"/>
    <x v="0"/>
    <x v="1"/>
    <x v="4"/>
    <x v="0"/>
  </r>
  <r>
    <n v="24"/>
    <x v="0"/>
    <x v="0"/>
    <x v="5"/>
    <x v="0"/>
  </r>
  <r>
    <n v="25"/>
    <x v="0"/>
    <x v="0"/>
    <x v="2"/>
    <x v="0"/>
  </r>
  <r>
    <n v="26"/>
    <x v="0"/>
    <x v="1"/>
    <x v="6"/>
    <x v="0"/>
  </r>
  <r>
    <n v="27"/>
    <x v="0"/>
    <x v="0"/>
    <x v="0"/>
    <x v="0"/>
  </r>
  <r>
    <n v="28"/>
    <x v="0"/>
    <x v="0"/>
    <x v="8"/>
    <x v="0"/>
  </r>
  <r>
    <n v="29"/>
    <x v="0"/>
    <x v="0"/>
    <x v="1"/>
    <x v="0"/>
  </r>
  <r>
    <n v="30"/>
    <x v="0"/>
    <x v="1"/>
    <x v="0"/>
    <x v="0"/>
  </r>
  <r>
    <n v="31"/>
    <x v="0"/>
    <x v="0"/>
    <x v="0"/>
    <x v="0"/>
  </r>
  <r>
    <n v="32"/>
    <x v="0"/>
    <x v="0"/>
    <x v="6"/>
    <x v="0"/>
  </r>
  <r>
    <n v="33"/>
    <x v="0"/>
    <x v="0"/>
    <x v="6"/>
    <x v="0"/>
  </r>
  <r>
    <n v="34"/>
    <x v="0"/>
    <x v="1"/>
    <x v="3"/>
    <x v="0"/>
  </r>
  <r>
    <n v="35"/>
    <x v="0"/>
    <x v="1"/>
    <x v="8"/>
    <x v="0"/>
  </r>
  <r>
    <n v="36"/>
    <x v="0"/>
    <x v="0"/>
    <x v="1"/>
    <x v="0"/>
  </r>
  <r>
    <n v="37"/>
    <x v="0"/>
    <x v="1"/>
    <x v="8"/>
    <x v="0"/>
  </r>
  <r>
    <n v="38"/>
    <x v="0"/>
    <x v="0"/>
    <x v="5"/>
    <x v="0"/>
  </r>
  <r>
    <n v="39"/>
    <x v="0"/>
    <x v="0"/>
    <x v="5"/>
    <x v="0"/>
  </r>
  <r>
    <n v="40"/>
    <x v="0"/>
    <x v="0"/>
    <x v="0"/>
    <x v="0"/>
  </r>
  <r>
    <n v="41"/>
    <x v="0"/>
    <x v="0"/>
    <x v="3"/>
    <x v="0"/>
  </r>
  <r>
    <n v="42"/>
    <x v="0"/>
    <x v="0"/>
    <x v="1"/>
    <x v="0"/>
  </r>
  <r>
    <n v="43"/>
    <x v="0"/>
    <x v="0"/>
    <x v="0"/>
    <x v="0"/>
  </r>
  <r>
    <n v="44"/>
    <x v="0"/>
    <x v="0"/>
    <x v="5"/>
    <x v="0"/>
  </r>
  <r>
    <n v="45"/>
    <x v="0"/>
    <x v="0"/>
    <x v="4"/>
    <x v="0"/>
  </r>
  <r>
    <n v="46"/>
    <x v="0"/>
    <x v="0"/>
    <x v="2"/>
    <x v="0"/>
  </r>
  <r>
    <n v="47"/>
    <x v="0"/>
    <x v="1"/>
    <x v="8"/>
    <x v="0"/>
  </r>
  <r>
    <n v="48"/>
    <x v="0"/>
    <x v="0"/>
    <x v="4"/>
    <x v="0"/>
  </r>
  <r>
    <n v="49"/>
    <x v="0"/>
    <x v="0"/>
    <x v="8"/>
    <x v="0"/>
  </r>
  <r>
    <n v="50"/>
    <x v="0"/>
    <x v="1"/>
    <x v="0"/>
    <x v="0"/>
  </r>
  <r>
    <n v="1"/>
    <x v="1"/>
    <x v="1"/>
    <x v="4"/>
    <x v="0"/>
  </r>
  <r>
    <n v="2"/>
    <x v="1"/>
    <x v="1"/>
    <x v="8"/>
    <x v="0"/>
  </r>
  <r>
    <n v="3"/>
    <x v="1"/>
    <x v="1"/>
    <x v="1"/>
    <x v="0"/>
  </r>
  <r>
    <n v="4"/>
    <x v="1"/>
    <x v="1"/>
    <x v="8"/>
    <x v="0"/>
  </r>
  <r>
    <n v="5"/>
    <x v="1"/>
    <x v="1"/>
    <x v="6"/>
    <x v="0"/>
  </r>
  <r>
    <n v="6"/>
    <x v="1"/>
    <x v="1"/>
    <x v="4"/>
    <x v="0"/>
  </r>
  <r>
    <n v="7"/>
    <x v="1"/>
    <x v="0"/>
    <x v="1"/>
    <x v="0"/>
  </r>
  <r>
    <n v="8"/>
    <x v="1"/>
    <x v="1"/>
    <x v="3"/>
    <x v="0"/>
  </r>
  <r>
    <n v="9"/>
    <x v="1"/>
    <x v="1"/>
    <x v="4"/>
    <x v="0"/>
  </r>
  <r>
    <n v="10"/>
    <x v="1"/>
    <x v="1"/>
    <x v="0"/>
    <x v="0"/>
  </r>
  <r>
    <n v="11"/>
    <x v="1"/>
    <x v="1"/>
    <x v="8"/>
    <x v="0"/>
  </r>
  <r>
    <n v="12"/>
    <x v="1"/>
    <x v="1"/>
    <x v="2"/>
    <x v="0"/>
  </r>
  <r>
    <n v="13"/>
    <x v="1"/>
    <x v="1"/>
    <x v="10"/>
    <x v="0"/>
  </r>
  <r>
    <n v="14"/>
    <x v="1"/>
    <x v="1"/>
    <x v="3"/>
    <x v="0"/>
  </r>
  <r>
    <n v="15"/>
    <x v="1"/>
    <x v="0"/>
    <x v="5"/>
    <x v="0"/>
  </r>
  <r>
    <n v="16"/>
    <x v="1"/>
    <x v="0"/>
    <x v="1"/>
    <x v="0"/>
  </r>
  <r>
    <n v="17"/>
    <x v="1"/>
    <x v="1"/>
    <x v="5"/>
    <x v="0"/>
  </r>
  <r>
    <n v="18"/>
    <x v="1"/>
    <x v="0"/>
    <x v="2"/>
    <x v="0"/>
  </r>
  <r>
    <n v="19"/>
    <x v="1"/>
    <x v="0"/>
    <x v="4"/>
    <x v="0"/>
  </r>
  <r>
    <n v="20"/>
    <x v="1"/>
    <x v="1"/>
    <x v="2"/>
    <x v="0"/>
  </r>
  <r>
    <n v="21"/>
    <x v="1"/>
    <x v="1"/>
    <x v="8"/>
    <x v="0"/>
  </r>
  <r>
    <n v="22"/>
    <x v="1"/>
    <x v="1"/>
    <x v="3"/>
    <x v="0"/>
  </r>
  <r>
    <n v="23"/>
    <x v="1"/>
    <x v="1"/>
    <x v="4"/>
    <x v="0"/>
  </r>
  <r>
    <n v="24"/>
    <x v="1"/>
    <x v="0"/>
    <x v="1"/>
    <x v="0"/>
  </r>
  <r>
    <n v="25"/>
    <x v="1"/>
    <x v="0"/>
    <x v="4"/>
    <x v="0"/>
  </r>
  <r>
    <n v="26"/>
    <x v="1"/>
    <x v="1"/>
    <x v="4"/>
    <x v="0"/>
  </r>
  <r>
    <n v="27"/>
    <x v="1"/>
    <x v="1"/>
    <x v="2"/>
    <x v="0"/>
  </r>
  <r>
    <n v="28"/>
    <x v="1"/>
    <x v="1"/>
    <x v="6"/>
    <x v="0"/>
  </r>
  <r>
    <n v="29"/>
    <x v="1"/>
    <x v="0"/>
    <x v="5"/>
    <x v="0"/>
  </r>
  <r>
    <n v="30"/>
    <x v="1"/>
    <x v="1"/>
    <x v="6"/>
    <x v="0"/>
  </r>
  <r>
    <n v="31"/>
    <x v="1"/>
    <x v="0"/>
    <x v="11"/>
    <x v="0"/>
  </r>
  <r>
    <n v="32"/>
    <x v="1"/>
    <x v="1"/>
    <x v="6"/>
    <x v="0"/>
  </r>
  <r>
    <n v="33"/>
    <x v="1"/>
    <x v="0"/>
    <x v="0"/>
    <x v="0"/>
  </r>
  <r>
    <n v="34"/>
    <x v="1"/>
    <x v="1"/>
    <x v="11"/>
    <x v="0"/>
  </r>
  <r>
    <n v="35"/>
    <x v="1"/>
    <x v="1"/>
    <x v="0"/>
    <x v="0"/>
  </r>
  <r>
    <n v="36"/>
    <x v="1"/>
    <x v="1"/>
    <x v="5"/>
    <x v="0"/>
  </r>
  <r>
    <n v="37"/>
    <x v="1"/>
    <x v="0"/>
    <x v="0"/>
    <x v="0"/>
  </r>
  <r>
    <n v="38"/>
    <x v="1"/>
    <x v="1"/>
    <x v="8"/>
    <x v="0"/>
  </r>
  <r>
    <n v="39"/>
    <x v="1"/>
    <x v="0"/>
    <x v="11"/>
    <x v="0"/>
  </r>
  <r>
    <n v="40"/>
    <x v="1"/>
    <x v="1"/>
    <x v="6"/>
    <x v="0"/>
  </r>
  <r>
    <n v="41"/>
    <x v="1"/>
    <x v="1"/>
    <x v="2"/>
    <x v="0"/>
  </r>
  <r>
    <n v="42"/>
    <x v="1"/>
    <x v="1"/>
    <x v="6"/>
    <x v="0"/>
  </r>
  <r>
    <n v="43"/>
    <x v="1"/>
    <x v="1"/>
    <x v="3"/>
    <x v="0"/>
  </r>
  <r>
    <n v="44"/>
    <x v="1"/>
    <x v="0"/>
    <x v="11"/>
    <x v="0"/>
  </r>
  <r>
    <n v="45"/>
    <x v="1"/>
    <x v="1"/>
    <x v="4"/>
    <x v="0"/>
  </r>
  <r>
    <n v="46"/>
    <x v="1"/>
    <x v="0"/>
    <x v="1"/>
    <x v="0"/>
  </r>
  <r>
    <n v="47"/>
    <x v="1"/>
    <x v="1"/>
    <x v="3"/>
    <x v="0"/>
  </r>
  <r>
    <n v="48"/>
    <x v="1"/>
    <x v="0"/>
    <x v="12"/>
    <x v="0"/>
  </r>
  <r>
    <n v="49"/>
    <x v="1"/>
    <x v="1"/>
    <x v="3"/>
    <x v="0"/>
  </r>
  <r>
    <n v="50"/>
    <x v="1"/>
    <x v="1"/>
    <x v="4"/>
    <x v="0"/>
  </r>
  <r>
    <m/>
    <x v="2"/>
    <x v="2"/>
    <x v="1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n v="1"/>
    <x v="0"/>
    <x v="0"/>
    <n v="8"/>
    <n v="20"/>
  </r>
  <r>
    <n v="2"/>
    <x v="0"/>
    <x v="0"/>
    <n v="10"/>
    <n v="20"/>
  </r>
  <r>
    <n v="3"/>
    <x v="0"/>
    <x v="0"/>
    <n v="6"/>
    <n v="20"/>
  </r>
  <r>
    <n v="4"/>
    <x v="0"/>
    <x v="1"/>
    <n v="4"/>
    <n v="20"/>
  </r>
  <r>
    <n v="5"/>
    <x v="0"/>
    <x v="0"/>
    <n v="7"/>
    <n v="20"/>
  </r>
  <r>
    <n v="6"/>
    <x v="0"/>
    <x v="0"/>
    <n v="9"/>
    <n v="20"/>
  </r>
  <r>
    <n v="7"/>
    <x v="0"/>
    <x v="0"/>
    <n v="9"/>
    <n v="20"/>
  </r>
  <r>
    <n v="8"/>
    <x v="0"/>
    <x v="1"/>
    <n v="5"/>
    <n v="20"/>
  </r>
  <r>
    <n v="9"/>
    <x v="0"/>
    <x v="0"/>
    <n v="13"/>
    <n v="20"/>
  </r>
  <r>
    <n v="10"/>
    <x v="0"/>
    <x v="0"/>
    <n v="8"/>
    <n v="20"/>
  </r>
  <r>
    <n v="11"/>
    <x v="0"/>
    <x v="1"/>
    <n v="6"/>
    <n v="20"/>
  </r>
  <r>
    <n v="12"/>
    <x v="0"/>
    <x v="1"/>
    <n v="3"/>
    <n v="20"/>
  </r>
  <r>
    <n v="13"/>
    <x v="0"/>
    <x v="0"/>
    <n v="7"/>
    <n v="20"/>
  </r>
  <r>
    <n v="14"/>
    <x v="0"/>
    <x v="0"/>
    <n v="10"/>
    <n v="20"/>
  </r>
  <r>
    <n v="15"/>
    <x v="0"/>
    <x v="1"/>
    <n v="6"/>
    <n v="20"/>
  </r>
  <r>
    <n v="16"/>
    <x v="0"/>
    <x v="0"/>
    <n v="6"/>
    <n v="20"/>
  </r>
  <r>
    <n v="17"/>
    <x v="0"/>
    <x v="1"/>
    <n v="6"/>
    <n v="20"/>
  </r>
  <r>
    <n v="18"/>
    <x v="0"/>
    <x v="0"/>
    <n v="7"/>
    <n v="20"/>
  </r>
  <r>
    <n v="19"/>
    <x v="0"/>
    <x v="0"/>
    <n v="8"/>
    <n v="20"/>
  </r>
  <r>
    <n v="20"/>
    <x v="0"/>
    <x v="0"/>
    <n v="8"/>
    <n v="20"/>
  </r>
  <r>
    <n v="21"/>
    <x v="0"/>
    <x v="0"/>
    <n v="9"/>
    <n v="20"/>
  </r>
  <r>
    <n v="22"/>
    <x v="0"/>
    <x v="1"/>
    <n v="1"/>
    <n v="20"/>
  </r>
  <r>
    <n v="23"/>
    <x v="0"/>
    <x v="1"/>
    <n v="7"/>
    <n v="20"/>
  </r>
  <r>
    <n v="24"/>
    <x v="0"/>
    <x v="0"/>
    <n v="9"/>
    <n v="20"/>
  </r>
  <r>
    <n v="25"/>
    <x v="0"/>
    <x v="0"/>
    <n v="6"/>
    <n v="20"/>
  </r>
  <r>
    <n v="26"/>
    <x v="0"/>
    <x v="1"/>
    <n v="5"/>
    <n v="20"/>
  </r>
  <r>
    <n v="27"/>
    <x v="0"/>
    <x v="0"/>
    <n v="8"/>
    <n v="20"/>
  </r>
  <r>
    <n v="28"/>
    <x v="0"/>
    <x v="0"/>
    <n v="3"/>
    <n v="20"/>
  </r>
  <r>
    <n v="29"/>
    <x v="0"/>
    <x v="0"/>
    <n v="10"/>
    <n v="20"/>
  </r>
  <r>
    <n v="30"/>
    <x v="0"/>
    <x v="1"/>
    <n v="8"/>
    <n v="20"/>
  </r>
  <r>
    <n v="31"/>
    <x v="0"/>
    <x v="0"/>
    <n v="8"/>
    <n v="20"/>
  </r>
  <r>
    <n v="32"/>
    <x v="0"/>
    <x v="0"/>
    <n v="5"/>
    <n v="20"/>
  </r>
  <r>
    <n v="33"/>
    <x v="0"/>
    <x v="0"/>
    <n v="5"/>
    <n v="20"/>
  </r>
  <r>
    <n v="34"/>
    <x v="0"/>
    <x v="1"/>
    <n v="4"/>
    <n v="20"/>
  </r>
  <r>
    <n v="35"/>
    <x v="0"/>
    <x v="1"/>
    <n v="3"/>
    <n v="20"/>
  </r>
  <r>
    <n v="36"/>
    <x v="0"/>
    <x v="0"/>
    <n v="10"/>
    <n v="20"/>
  </r>
  <r>
    <n v="37"/>
    <x v="0"/>
    <x v="1"/>
    <n v="3"/>
    <n v="20"/>
  </r>
  <r>
    <n v="38"/>
    <x v="0"/>
    <x v="0"/>
    <n v="9"/>
    <n v="20"/>
  </r>
  <r>
    <n v="39"/>
    <x v="0"/>
    <x v="0"/>
    <n v="9"/>
    <n v="20"/>
  </r>
  <r>
    <n v="40"/>
    <x v="0"/>
    <x v="0"/>
    <n v="8"/>
    <n v="20"/>
  </r>
  <r>
    <n v="41"/>
    <x v="0"/>
    <x v="0"/>
    <n v="4"/>
    <n v="20"/>
  </r>
  <r>
    <n v="42"/>
    <x v="0"/>
    <x v="0"/>
    <n v="10"/>
    <n v="20"/>
  </r>
  <r>
    <n v="43"/>
    <x v="0"/>
    <x v="0"/>
    <n v="8"/>
    <n v="20"/>
  </r>
  <r>
    <n v="44"/>
    <x v="0"/>
    <x v="0"/>
    <n v="9"/>
    <n v="20"/>
  </r>
  <r>
    <n v="45"/>
    <x v="0"/>
    <x v="0"/>
    <n v="7"/>
    <n v="20"/>
  </r>
  <r>
    <n v="46"/>
    <x v="0"/>
    <x v="0"/>
    <n v="6"/>
    <n v="20"/>
  </r>
  <r>
    <n v="47"/>
    <x v="0"/>
    <x v="1"/>
    <n v="3"/>
    <n v="20"/>
  </r>
  <r>
    <n v="48"/>
    <x v="0"/>
    <x v="0"/>
    <n v="7"/>
    <n v="20"/>
  </r>
  <r>
    <n v="49"/>
    <x v="0"/>
    <x v="0"/>
    <n v="3"/>
    <n v="20"/>
  </r>
  <r>
    <n v="50"/>
    <x v="0"/>
    <x v="1"/>
    <n v="8"/>
    <n v="20"/>
  </r>
  <r>
    <n v="1"/>
    <x v="1"/>
    <x v="1"/>
    <n v="7"/>
    <n v="20"/>
  </r>
  <r>
    <n v="2"/>
    <x v="1"/>
    <x v="1"/>
    <n v="3"/>
    <n v="20"/>
  </r>
  <r>
    <n v="3"/>
    <x v="1"/>
    <x v="1"/>
    <n v="10"/>
    <n v="20"/>
  </r>
  <r>
    <n v="4"/>
    <x v="1"/>
    <x v="1"/>
    <n v="3"/>
    <n v="20"/>
  </r>
  <r>
    <n v="5"/>
    <x v="1"/>
    <x v="1"/>
    <n v="5"/>
    <n v="20"/>
  </r>
  <r>
    <n v="6"/>
    <x v="1"/>
    <x v="1"/>
    <n v="7"/>
    <n v="20"/>
  </r>
  <r>
    <n v="7"/>
    <x v="1"/>
    <x v="0"/>
    <n v="10"/>
    <n v="20"/>
  </r>
  <r>
    <n v="8"/>
    <x v="1"/>
    <x v="1"/>
    <n v="4"/>
    <n v="20"/>
  </r>
  <r>
    <n v="9"/>
    <x v="1"/>
    <x v="1"/>
    <n v="7"/>
    <n v="20"/>
  </r>
  <r>
    <n v="10"/>
    <x v="1"/>
    <x v="1"/>
    <n v="8"/>
    <n v="20"/>
  </r>
  <r>
    <n v="11"/>
    <x v="1"/>
    <x v="1"/>
    <n v="3"/>
    <n v="20"/>
  </r>
  <r>
    <n v="12"/>
    <x v="1"/>
    <x v="1"/>
    <n v="6"/>
    <n v="20"/>
  </r>
  <r>
    <n v="13"/>
    <x v="1"/>
    <x v="1"/>
    <n v="2"/>
    <n v="20"/>
  </r>
  <r>
    <n v="14"/>
    <x v="1"/>
    <x v="1"/>
    <n v="4"/>
    <n v="20"/>
  </r>
  <r>
    <n v="15"/>
    <x v="1"/>
    <x v="0"/>
    <n v="9"/>
    <n v="20"/>
  </r>
  <r>
    <n v="16"/>
    <x v="1"/>
    <x v="0"/>
    <n v="10"/>
    <n v="20"/>
  </r>
  <r>
    <n v="17"/>
    <x v="1"/>
    <x v="1"/>
    <n v="9"/>
    <n v="20"/>
  </r>
  <r>
    <n v="18"/>
    <x v="1"/>
    <x v="0"/>
    <n v="6"/>
    <n v="20"/>
  </r>
  <r>
    <n v="19"/>
    <x v="1"/>
    <x v="0"/>
    <n v="7"/>
    <n v="20"/>
  </r>
  <r>
    <n v="20"/>
    <x v="1"/>
    <x v="1"/>
    <n v="6"/>
    <n v="20"/>
  </r>
  <r>
    <n v="21"/>
    <x v="1"/>
    <x v="1"/>
    <n v="3"/>
    <n v="20"/>
  </r>
  <r>
    <n v="22"/>
    <x v="1"/>
    <x v="1"/>
    <n v="4"/>
    <n v="20"/>
  </r>
  <r>
    <n v="23"/>
    <x v="1"/>
    <x v="1"/>
    <n v="7"/>
    <n v="20"/>
  </r>
  <r>
    <n v="24"/>
    <x v="1"/>
    <x v="0"/>
    <n v="10"/>
    <n v="20"/>
  </r>
  <r>
    <n v="25"/>
    <x v="1"/>
    <x v="0"/>
    <n v="7"/>
    <n v="20"/>
  </r>
  <r>
    <n v="26"/>
    <x v="1"/>
    <x v="1"/>
    <n v="7"/>
    <n v="20"/>
  </r>
  <r>
    <n v="27"/>
    <x v="1"/>
    <x v="1"/>
    <n v="6"/>
    <n v="20"/>
  </r>
  <r>
    <n v="28"/>
    <x v="1"/>
    <x v="1"/>
    <n v="5"/>
    <n v="20"/>
  </r>
  <r>
    <n v="29"/>
    <x v="1"/>
    <x v="0"/>
    <n v="9"/>
    <n v="20"/>
  </r>
  <r>
    <n v="30"/>
    <x v="1"/>
    <x v="1"/>
    <n v="5"/>
    <n v="20"/>
  </r>
  <r>
    <n v="31"/>
    <x v="1"/>
    <x v="0"/>
    <n v="11"/>
    <n v="20"/>
  </r>
  <r>
    <n v="32"/>
    <x v="1"/>
    <x v="1"/>
    <n v="5"/>
    <n v="20"/>
  </r>
  <r>
    <n v="33"/>
    <x v="1"/>
    <x v="0"/>
    <n v="8"/>
    <n v="20"/>
  </r>
  <r>
    <n v="34"/>
    <x v="1"/>
    <x v="1"/>
    <n v="11"/>
    <n v="20"/>
  </r>
  <r>
    <n v="35"/>
    <x v="1"/>
    <x v="1"/>
    <n v="8"/>
    <n v="20"/>
  </r>
  <r>
    <n v="36"/>
    <x v="1"/>
    <x v="1"/>
    <n v="9"/>
    <n v="20"/>
  </r>
  <r>
    <n v="37"/>
    <x v="1"/>
    <x v="0"/>
    <n v="8"/>
    <n v="20"/>
  </r>
  <r>
    <n v="38"/>
    <x v="1"/>
    <x v="1"/>
    <n v="3"/>
    <n v="20"/>
  </r>
  <r>
    <n v="39"/>
    <x v="1"/>
    <x v="0"/>
    <n v="11"/>
    <n v="20"/>
  </r>
  <r>
    <n v="40"/>
    <x v="1"/>
    <x v="1"/>
    <n v="5"/>
    <n v="20"/>
  </r>
  <r>
    <n v="41"/>
    <x v="1"/>
    <x v="1"/>
    <n v="6"/>
    <n v="20"/>
  </r>
  <r>
    <n v="42"/>
    <x v="1"/>
    <x v="1"/>
    <n v="5"/>
    <n v="20"/>
  </r>
  <r>
    <n v="43"/>
    <x v="1"/>
    <x v="1"/>
    <n v="4"/>
    <n v="20"/>
  </r>
  <r>
    <n v="44"/>
    <x v="1"/>
    <x v="0"/>
    <n v="11"/>
    <n v="20"/>
  </r>
  <r>
    <n v="45"/>
    <x v="1"/>
    <x v="1"/>
    <n v="7"/>
    <n v="20"/>
  </r>
  <r>
    <n v="46"/>
    <x v="1"/>
    <x v="0"/>
    <n v="10"/>
    <n v="20"/>
  </r>
  <r>
    <n v="47"/>
    <x v="1"/>
    <x v="1"/>
    <n v="4"/>
    <n v="20"/>
  </r>
  <r>
    <n v="48"/>
    <x v="1"/>
    <x v="0"/>
    <n v="12"/>
    <n v="20"/>
  </r>
  <r>
    <n v="49"/>
    <x v="1"/>
    <x v="1"/>
    <n v="4"/>
    <n v="20"/>
  </r>
  <r>
    <n v="50"/>
    <x v="1"/>
    <x v="1"/>
    <n v="7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">
  <location ref="A16:E20" firstHeaderRow="1" firstDataRow="3" firstDataCol="1"/>
  <pivotFields count="5"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</pivotFields>
  <rowFields count="1">
    <field x="2"/>
  </rowFields>
  <rowItems count="2">
    <i>
      <x/>
    </i>
    <i>
      <x v="1"/>
    </i>
  </rowItems>
  <colFields count="2">
    <field x="1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Sum of score" fld="3" baseField="2" baseItem="0"/>
    <dataField name="Sum of attempts" fld="4" baseField="0" baseItem="0"/>
  </dataFields>
  <formats count="4"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outline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C10" firstHeaderRow="0" firstDataRow="1" firstDataCol="1"/>
  <pivotFields count="5">
    <pivotField showAll="0"/>
    <pivotField axis="axisRow" showAll="0">
      <items count="4">
        <item x="0"/>
        <item x="1"/>
        <item h="1"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>
      <items count="15">
        <item x="9"/>
        <item x="10"/>
        <item x="8"/>
        <item x="3"/>
        <item x="6"/>
        <item x="2"/>
        <item x="4"/>
        <item x="0"/>
        <item x="5"/>
        <item x="1"/>
        <item x="11"/>
        <item x="12"/>
        <item x="7"/>
        <item x="13"/>
        <item t="default"/>
      </items>
    </pivotField>
    <pivotField dataField="1" showAll="0">
      <items count="3">
        <item x="0"/>
        <item x="1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ttempts" fld="4" baseField="1" baseItem="0"/>
    <dataField name="Sum of score" fld="3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2"/>
  <sheetViews>
    <sheetView tabSelected="1" topLeftCell="A23" workbookViewId="0">
      <selection activeCell="J32" sqref="J32"/>
    </sheetView>
  </sheetViews>
  <sheetFormatPr defaultRowHeight="15" x14ac:dyDescent="0.25"/>
  <cols>
    <col min="1" max="1" width="13.140625" customWidth="1"/>
    <col min="2" max="2" width="16.28515625" customWidth="1"/>
    <col min="3" max="3" width="15.7109375" customWidth="1"/>
    <col min="4" max="4" width="12.28515625" customWidth="1"/>
    <col min="5" max="5" width="15.7109375" bestFit="1" customWidth="1"/>
    <col min="6" max="6" width="15.7109375" customWidth="1"/>
    <col min="7" max="7" width="20.28515625" customWidth="1"/>
    <col min="8" max="8" width="20.7109375" bestFit="1" customWidth="1"/>
    <col min="9" max="9" width="10.42578125" bestFit="1" customWidth="1"/>
    <col min="12" max="12" width="14.42578125" bestFit="1" customWidth="1"/>
  </cols>
  <sheetData>
    <row r="3" spans="1:12" x14ac:dyDescent="0.25">
      <c r="A3" s="3" t="s">
        <v>9</v>
      </c>
      <c r="B3" t="s">
        <v>11</v>
      </c>
      <c r="C3" t="s">
        <v>12</v>
      </c>
      <c r="D3" s="38" t="s">
        <v>41</v>
      </c>
    </row>
    <row r="4" spans="1:12" x14ac:dyDescent="0.25">
      <c r="A4" s="4" t="s">
        <v>5</v>
      </c>
      <c r="B4" s="6">
        <v>1000</v>
      </c>
      <c r="C4" s="6">
        <v>341</v>
      </c>
      <c r="D4" s="39">
        <f>GETPIVOTDATA("Sum of score",$A$3,"name","Arielle")/GETPIVOTDATA("Sum of attempts",$A$3,"name","Arielle")</f>
        <v>0.34100000000000003</v>
      </c>
    </row>
    <row r="5" spans="1:12" x14ac:dyDescent="0.25">
      <c r="A5" s="5" t="s">
        <v>7</v>
      </c>
      <c r="B5" s="6">
        <v>300</v>
      </c>
      <c r="C5" s="6">
        <v>72</v>
      </c>
      <c r="D5" s="40">
        <f>GETPIVOTDATA("Sum of score",$A$3,"name","Arielle","hand","L")/GETPIVOTDATA("Sum of attempts",$A$3,"name","Arielle","hand","L")</f>
        <v>0.24</v>
      </c>
    </row>
    <row r="6" spans="1:12" x14ac:dyDescent="0.25">
      <c r="A6" s="5" t="s">
        <v>6</v>
      </c>
      <c r="B6" s="6">
        <v>700</v>
      </c>
      <c r="C6" s="6">
        <v>269</v>
      </c>
      <c r="D6" s="40">
        <f>GETPIVOTDATA("Sum of score",$A$3,"name","Arielle","hand","R")/GETPIVOTDATA("Sum of attempts",$A$3,"name","Arielle","hand","R")</f>
        <v>0.38428571428571429</v>
      </c>
    </row>
    <row r="7" spans="1:12" x14ac:dyDescent="0.25">
      <c r="A7" s="4" t="s">
        <v>8</v>
      </c>
      <c r="B7" s="6">
        <v>1000</v>
      </c>
      <c r="C7" s="6">
        <v>338</v>
      </c>
      <c r="D7" s="41">
        <f>GETPIVOTDATA("Sum of score",$A$3,"name","Boris")/GETPIVOTDATA("Sum of attempts",$A$3,"name","Boris")</f>
        <v>0.33800000000000002</v>
      </c>
    </row>
    <row r="8" spans="1:12" x14ac:dyDescent="0.25">
      <c r="A8" s="5" t="s">
        <v>7</v>
      </c>
      <c r="B8" s="6">
        <v>700</v>
      </c>
      <c r="C8" s="6">
        <v>199</v>
      </c>
      <c r="D8" s="40">
        <f>GETPIVOTDATA("Sum of score",$A$3,"name","Boris","hand","L")/GETPIVOTDATA("Sum of attempts",$A$3,"name","Boris","hand","L")</f>
        <v>0.28428571428571431</v>
      </c>
    </row>
    <row r="9" spans="1:12" x14ac:dyDescent="0.25">
      <c r="A9" s="5" t="s">
        <v>6</v>
      </c>
      <c r="B9" s="6">
        <v>300</v>
      </c>
      <c r="C9" s="6">
        <v>139</v>
      </c>
      <c r="D9" s="40">
        <f>GETPIVOTDATA("Sum of score",$A$3,"name","Boris","hand","R")/GETPIVOTDATA("Sum of attempts",$A$3,"name","Boris","hand","R")</f>
        <v>0.46333333333333332</v>
      </c>
    </row>
    <row r="10" spans="1:12" x14ac:dyDescent="0.25">
      <c r="A10" s="4" t="s">
        <v>10</v>
      </c>
      <c r="B10" s="6">
        <v>2000</v>
      </c>
      <c r="C10" s="6">
        <v>679</v>
      </c>
      <c r="D10" s="42">
        <f>GETPIVOTDATA("Sum of score",$A$3)/GETPIVOTDATA("Sum of attempts",$A$3)</f>
        <v>0.33950000000000002</v>
      </c>
    </row>
    <row r="15" spans="1:12" x14ac:dyDescent="0.25">
      <c r="K15" s="10" t="s">
        <v>14</v>
      </c>
    </row>
    <row r="16" spans="1:12" x14ac:dyDescent="0.25">
      <c r="B16" s="3" t="s">
        <v>13</v>
      </c>
      <c r="G16" s="36" t="s">
        <v>17</v>
      </c>
      <c r="H16" s="36"/>
      <c r="K16" s="13"/>
      <c r="L16" s="14" t="s">
        <v>15</v>
      </c>
    </row>
    <row r="17" spans="1:12" x14ac:dyDescent="0.25">
      <c r="B17" s="7" t="s">
        <v>5</v>
      </c>
      <c r="C17" s="7"/>
      <c r="D17" s="7" t="s">
        <v>8</v>
      </c>
      <c r="E17" s="7"/>
      <c r="G17" s="36"/>
      <c r="H17" s="36"/>
      <c r="I17" s="1" t="s">
        <v>43</v>
      </c>
      <c r="K17" s="15"/>
      <c r="L17" s="14" t="s">
        <v>16</v>
      </c>
    </row>
    <row r="18" spans="1:12" x14ac:dyDescent="0.25">
      <c r="A18" s="3" t="s">
        <v>9</v>
      </c>
      <c r="B18" t="s">
        <v>12</v>
      </c>
      <c r="C18" t="s">
        <v>11</v>
      </c>
      <c r="D18" t="s">
        <v>12</v>
      </c>
      <c r="E18" t="s">
        <v>11</v>
      </c>
      <c r="G18" s="9" t="s">
        <v>5</v>
      </c>
      <c r="H18" s="10" t="s">
        <v>8</v>
      </c>
    </row>
    <row r="19" spans="1:12" x14ac:dyDescent="0.25">
      <c r="A19" s="16" t="s">
        <v>7</v>
      </c>
      <c r="B19" s="26">
        <v>72</v>
      </c>
      <c r="C19" s="26">
        <v>300</v>
      </c>
      <c r="D19" s="26">
        <v>199</v>
      </c>
      <c r="E19" s="26">
        <v>700</v>
      </c>
      <c r="F19" s="17" t="s">
        <v>18</v>
      </c>
      <c r="G19" s="12">
        <f>GETPIVOTDATA("Sum of score",$A$16,"name","Arielle","hand","L")/GETPIVOTDATA("Sum of attempts",$A$16,"name","Arielle","hand","L")</f>
        <v>0.24</v>
      </c>
      <c r="H19" s="11">
        <f>GETPIVOTDATA("Sum of score",$A$16,"name","Boris","hand","L")/GETPIVOTDATA("Sum of attempts",$A$16,"name","Boris","hand","L")</f>
        <v>0.28428571428571431</v>
      </c>
      <c r="I19" s="35">
        <f>H19-G19</f>
        <v>4.4285714285714317E-2</v>
      </c>
    </row>
    <row r="20" spans="1:12" x14ac:dyDescent="0.25">
      <c r="A20" s="16" t="s">
        <v>6</v>
      </c>
      <c r="B20" s="26">
        <v>269</v>
      </c>
      <c r="C20" s="26">
        <v>700</v>
      </c>
      <c r="D20" s="26">
        <v>139</v>
      </c>
      <c r="E20" s="26">
        <v>300</v>
      </c>
      <c r="F20" s="17" t="s">
        <v>19</v>
      </c>
      <c r="G20" s="12">
        <f>GETPIVOTDATA("Sum of score",$A$16,"name","Arielle","hand","R")/GETPIVOTDATA("Sum of attempts",$A$16,"name","Arielle","hand","R")</f>
        <v>0.38428571428571429</v>
      </c>
      <c r="H20" s="11">
        <f>GETPIVOTDATA("Sum of score",$A$16,"name","Boris","hand","R")/GETPIVOTDATA("Sum of attempts",$A$16,"name","Boris","hand","R")</f>
        <v>0.46333333333333332</v>
      </c>
      <c r="I20" s="35">
        <f>H20-G20</f>
        <v>7.9047619047619033E-2</v>
      </c>
    </row>
    <row r="21" spans="1:12" x14ac:dyDescent="0.25">
      <c r="A21" s="34"/>
      <c r="B21" s="26"/>
      <c r="C21" s="26"/>
      <c r="D21" s="26"/>
      <c r="E21" s="26"/>
      <c r="F21" s="17" t="s">
        <v>43</v>
      </c>
      <c r="G21" s="35">
        <f>G20-G19</f>
        <v>0.14428571428571429</v>
      </c>
      <c r="H21" s="35">
        <f>H20-H19</f>
        <v>0.17904761904761901</v>
      </c>
    </row>
    <row r="23" spans="1:12" x14ac:dyDescent="0.25">
      <c r="G23" s="36" t="s">
        <v>25</v>
      </c>
      <c r="H23" s="36"/>
      <c r="I23" s="36"/>
    </row>
    <row r="24" spans="1:12" x14ac:dyDescent="0.25">
      <c r="A24" s="43" t="s">
        <v>39</v>
      </c>
      <c r="B24" s="14" t="s">
        <v>38</v>
      </c>
      <c r="C24" s="14" t="s">
        <v>37</v>
      </c>
      <c r="G24" s="24" t="s">
        <v>5</v>
      </c>
      <c r="H24" s="25" t="s">
        <v>8</v>
      </c>
      <c r="I24" s="10" t="s">
        <v>43</v>
      </c>
    </row>
    <row r="25" spans="1:12" x14ac:dyDescent="0.25">
      <c r="A25" s="14" t="s">
        <v>5</v>
      </c>
      <c r="B25" s="14">
        <v>380</v>
      </c>
      <c r="C25" s="14">
        <v>1000</v>
      </c>
      <c r="F25" s="23" t="s">
        <v>21</v>
      </c>
      <c r="G25" s="20">
        <f>GETPIVOTDATA("Sum of score",$A$16,"name","Arielle","hand","L")/GETPIVOTDATA("Sum of attempts",$A$16,"name","Arielle","hand","L")</f>
        <v>0.24</v>
      </c>
      <c r="H25" s="21">
        <f>GETPIVOTDATA("Sum of score",$A$16,"name","Boris","hand","R")/GETPIVOTDATA("Sum of attempts",$A$16,"name","Boris","hand","R")</f>
        <v>0.46333333333333332</v>
      </c>
      <c r="I25" s="22">
        <f>H25-G25</f>
        <v>0.22333333333333333</v>
      </c>
    </row>
    <row r="26" spans="1:12" x14ac:dyDescent="0.25">
      <c r="A26" s="14" t="s">
        <v>8</v>
      </c>
      <c r="B26" s="14">
        <v>460</v>
      </c>
      <c r="C26" s="14">
        <v>1000</v>
      </c>
      <c r="F26" s="23" t="s">
        <v>20</v>
      </c>
      <c r="G26" s="21">
        <f>GETPIVOTDATA("Sum of score",$A$16,"name","Arielle","hand","R")/GETPIVOTDATA("Sum of attempts",$A$16,"name","Arielle","hand","R")</f>
        <v>0.38428571428571429</v>
      </c>
      <c r="H26" s="20">
        <f>GETPIVOTDATA("Sum of score",$A$16,"name","Boris","hand","L")/GETPIVOTDATA("Sum of attempts",$A$16,"name","Boris","hand","L")</f>
        <v>0.28428571428571431</v>
      </c>
      <c r="I26" s="22">
        <f>G26-H26</f>
        <v>9.9999999999999978E-2</v>
      </c>
    </row>
    <row r="27" spans="1:12" x14ac:dyDescent="0.25">
      <c r="B27" s="8">
        <f>(B26-B25)/1000</f>
        <v>0.08</v>
      </c>
      <c r="F27" s="23" t="s">
        <v>43</v>
      </c>
      <c r="G27" s="18">
        <f>G26-G25</f>
        <v>0.14428571428571429</v>
      </c>
      <c r="H27" s="18">
        <f>H25-H26</f>
        <v>0.17904761904761901</v>
      </c>
    </row>
    <row r="28" spans="1:12" x14ac:dyDescent="0.25">
      <c r="G28" s="18"/>
      <c r="H28" s="18"/>
    </row>
    <row r="29" spans="1:12" x14ac:dyDescent="0.25">
      <c r="A29" s="44" t="s">
        <v>40</v>
      </c>
      <c r="B29" s="14" t="s">
        <v>38</v>
      </c>
      <c r="C29" s="14" t="s">
        <v>37</v>
      </c>
    </row>
    <row r="30" spans="1:12" x14ac:dyDescent="0.25">
      <c r="A30" s="14" t="s">
        <v>5</v>
      </c>
      <c r="B30" s="14">
        <v>240</v>
      </c>
      <c r="C30" s="14">
        <v>1000</v>
      </c>
    </row>
    <row r="31" spans="1:12" ht="30" x14ac:dyDescent="0.25">
      <c r="A31" s="14" t="s">
        <v>8</v>
      </c>
      <c r="B31" s="14">
        <v>280</v>
      </c>
      <c r="C31" s="14">
        <v>1000</v>
      </c>
      <c r="F31" s="19" t="s">
        <v>22</v>
      </c>
      <c r="G31" t="s">
        <v>8</v>
      </c>
    </row>
    <row r="32" spans="1:12" x14ac:dyDescent="0.25">
      <c r="B32" s="8">
        <f>(B31-B30)/1000</f>
        <v>0.04</v>
      </c>
      <c r="F32" t="s">
        <v>23</v>
      </c>
      <c r="G32" t="s">
        <v>5</v>
      </c>
    </row>
    <row r="33" spans="1:7" x14ac:dyDescent="0.25">
      <c r="F33" t="s">
        <v>24</v>
      </c>
      <c r="G33" t="s">
        <v>5</v>
      </c>
    </row>
    <row r="34" spans="1:7" x14ac:dyDescent="0.25">
      <c r="A34" s="43" t="s">
        <v>39</v>
      </c>
      <c r="B34" s="14" t="s">
        <v>38</v>
      </c>
      <c r="C34" s="14" t="s">
        <v>37</v>
      </c>
    </row>
    <row r="35" spans="1:7" x14ac:dyDescent="0.25">
      <c r="A35" s="14" t="s">
        <v>5</v>
      </c>
      <c r="B35" s="45">
        <f>0.3843*C35</f>
        <v>269.01</v>
      </c>
      <c r="C35" s="14">
        <v>700</v>
      </c>
    </row>
    <row r="36" spans="1:7" x14ac:dyDescent="0.25">
      <c r="A36" s="14" t="s">
        <v>8</v>
      </c>
      <c r="B36" s="45">
        <f>0.4633*700</f>
        <v>324.31</v>
      </c>
      <c r="C36" s="14">
        <v>700</v>
      </c>
    </row>
    <row r="37" spans="1:7" x14ac:dyDescent="0.25">
      <c r="B37" s="46">
        <f>B36-B35</f>
        <v>55.300000000000011</v>
      </c>
    </row>
    <row r="39" spans="1:7" x14ac:dyDescent="0.25">
      <c r="A39" s="43" t="s">
        <v>42</v>
      </c>
      <c r="B39" s="14" t="s">
        <v>38</v>
      </c>
      <c r="C39" s="14" t="s">
        <v>37</v>
      </c>
    </row>
    <row r="40" spans="1:7" x14ac:dyDescent="0.25">
      <c r="A40" s="14" t="s">
        <v>5</v>
      </c>
      <c r="B40" s="45">
        <f>0.24*C40</f>
        <v>72</v>
      </c>
      <c r="C40" s="14">
        <v>300</v>
      </c>
    </row>
    <row r="41" spans="1:7" x14ac:dyDescent="0.25">
      <c r="A41" s="14" t="s">
        <v>8</v>
      </c>
      <c r="B41" s="45">
        <f>0.2843*C41</f>
        <v>85.289999999999992</v>
      </c>
      <c r="C41" s="14">
        <v>300</v>
      </c>
    </row>
    <row r="42" spans="1:7" x14ac:dyDescent="0.25">
      <c r="B42" s="46">
        <f>B41-B40</f>
        <v>13.289999999999992</v>
      </c>
    </row>
  </sheetData>
  <mergeCells count="2">
    <mergeCell ref="G16:H17"/>
    <mergeCell ref="G23:I23"/>
  </mergeCells>
  <pageMargins left="0.7" right="0.7" top="0.75" bottom="0.75" header="0.3" footer="0.3"/>
  <pageSetup paperSize="9" orientation="portrait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opLeftCell="I1" zoomScale="70" zoomScaleNormal="70" workbookViewId="0">
      <selection activeCell="B17" sqref="B17"/>
    </sheetView>
  </sheetViews>
  <sheetFormatPr defaultRowHeight="15" x14ac:dyDescent="0.25"/>
  <cols>
    <col min="1" max="1" width="10.7109375" bestFit="1" customWidth="1"/>
    <col min="10" max="10" width="17.7109375" customWidth="1"/>
    <col min="11" max="11" width="8.42578125" customWidth="1"/>
    <col min="12" max="12" width="12.5703125" customWidth="1"/>
    <col min="19" max="19" width="16" customWidth="1"/>
    <col min="23" max="23" width="3.85546875" customWidth="1"/>
    <col min="29" max="29" width="15.5703125" customWidth="1"/>
  </cols>
  <sheetData>
    <row r="1" spans="1:31" x14ac:dyDescent="0.25">
      <c r="A1" s="27" t="s">
        <v>35</v>
      </c>
      <c r="B1" s="27" t="s">
        <v>33</v>
      </c>
      <c r="C1" s="27" t="s">
        <v>34</v>
      </c>
      <c r="J1" s="27" t="s">
        <v>35</v>
      </c>
      <c r="K1" s="27" t="s">
        <v>33</v>
      </c>
      <c r="L1" s="27" t="s">
        <v>34</v>
      </c>
      <c r="S1" s="27" t="s">
        <v>35</v>
      </c>
      <c r="T1" s="27" t="s">
        <v>33</v>
      </c>
      <c r="U1" s="27" t="s">
        <v>34</v>
      </c>
      <c r="AC1" s="27" t="s">
        <v>35</v>
      </c>
      <c r="AD1" s="27" t="s">
        <v>33</v>
      </c>
      <c r="AE1" s="27" t="s">
        <v>34</v>
      </c>
    </row>
    <row r="2" spans="1:31" ht="30" x14ac:dyDescent="0.25">
      <c r="A2" s="15" t="s">
        <v>32</v>
      </c>
      <c r="B2" s="15">
        <v>6.79</v>
      </c>
      <c r="C2" s="15">
        <v>2.5299999999999998</v>
      </c>
      <c r="J2" s="32" t="s">
        <v>26</v>
      </c>
      <c r="K2" s="28">
        <v>6.82</v>
      </c>
      <c r="L2" s="28">
        <v>2.4700000000000002</v>
      </c>
      <c r="S2" s="31" t="s">
        <v>28</v>
      </c>
      <c r="T2" s="29">
        <v>4.8</v>
      </c>
      <c r="U2" s="29">
        <v>2.04</v>
      </c>
      <c r="AC2" s="33" t="s">
        <v>30</v>
      </c>
      <c r="AD2" s="30">
        <v>7.68</v>
      </c>
      <c r="AE2" s="30">
        <v>2.125</v>
      </c>
    </row>
    <row r="3" spans="1:31" x14ac:dyDescent="0.25">
      <c r="F3" s="37" t="s">
        <v>36</v>
      </c>
      <c r="G3" s="37"/>
      <c r="H3" s="37"/>
    </row>
    <row r="15" spans="1:31" ht="30" x14ac:dyDescent="0.25">
      <c r="J15" s="32" t="s">
        <v>27</v>
      </c>
      <c r="K15" s="28">
        <v>6.76</v>
      </c>
      <c r="L15" s="28">
        <v>2.63</v>
      </c>
      <c r="S15" s="31" t="s">
        <v>29</v>
      </c>
      <c r="T15" s="29">
        <v>5.68</v>
      </c>
      <c r="U15" s="29">
        <v>2.17</v>
      </c>
      <c r="AC15" s="33" t="s">
        <v>31</v>
      </c>
      <c r="AD15" s="30">
        <v>9.26</v>
      </c>
      <c r="AE15" s="30">
        <v>1.75</v>
      </c>
    </row>
    <row r="16" spans="1:31" x14ac:dyDescent="0.25">
      <c r="F16" s="37" t="s">
        <v>8</v>
      </c>
      <c r="G16" s="37"/>
      <c r="H16" s="37"/>
    </row>
  </sheetData>
  <mergeCells count="2">
    <mergeCell ref="F3:H3"/>
    <mergeCell ref="F16:H16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H12" sqref="H12"/>
    </sheetView>
  </sheetViews>
  <sheetFormatPr defaultRowHeight="15" x14ac:dyDescent="0.25"/>
  <cols>
    <col min="1" max="1" width="16" customWidth="1"/>
    <col min="2" max="2" width="17.140625" customWidth="1"/>
    <col min="3" max="3" width="13.7109375" customWidth="1"/>
    <col min="4" max="4" width="13" customWidth="1"/>
    <col min="5" max="5" width="11.5703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v>1</v>
      </c>
      <c r="B2" t="s">
        <v>5</v>
      </c>
      <c r="C2" t="s">
        <v>6</v>
      </c>
      <c r="D2">
        <v>8</v>
      </c>
      <c r="E2">
        <v>20</v>
      </c>
    </row>
    <row r="3" spans="1:5" x14ac:dyDescent="0.25">
      <c r="A3">
        <v>2</v>
      </c>
      <c r="B3" t="s">
        <v>5</v>
      </c>
      <c r="C3" t="s">
        <v>6</v>
      </c>
      <c r="D3">
        <v>10</v>
      </c>
      <c r="E3">
        <v>20</v>
      </c>
    </row>
    <row r="4" spans="1:5" x14ac:dyDescent="0.25">
      <c r="A4">
        <v>3</v>
      </c>
      <c r="B4" t="s">
        <v>5</v>
      </c>
      <c r="C4" t="s">
        <v>6</v>
      </c>
      <c r="D4">
        <v>6</v>
      </c>
      <c r="E4">
        <v>20</v>
      </c>
    </row>
    <row r="5" spans="1:5" x14ac:dyDescent="0.25">
      <c r="A5">
        <v>4</v>
      </c>
      <c r="B5" t="s">
        <v>5</v>
      </c>
      <c r="C5" t="s">
        <v>7</v>
      </c>
      <c r="D5">
        <v>4</v>
      </c>
      <c r="E5">
        <v>20</v>
      </c>
    </row>
    <row r="6" spans="1:5" x14ac:dyDescent="0.25">
      <c r="A6">
        <v>5</v>
      </c>
      <c r="B6" t="s">
        <v>5</v>
      </c>
      <c r="C6" t="s">
        <v>6</v>
      </c>
      <c r="D6">
        <v>7</v>
      </c>
      <c r="E6">
        <v>20</v>
      </c>
    </row>
    <row r="7" spans="1:5" x14ac:dyDescent="0.25">
      <c r="A7">
        <v>6</v>
      </c>
      <c r="B7" t="s">
        <v>5</v>
      </c>
      <c r="C7" t="s">
        <v>6</v>
      </c>
      <c r="D7">
        <v>9</v>
      </c>
      <c r="E7">
        <v>20</v>
      </c>
    </row>
    <row r="8" spans="1:5" x14ac:dyDescent="0.25">
      <c r="A8">
        <v>7</v>
      </c>
      <c r="B8" t="s">
        <v>5</v>
      </c>
      <c r="C8" t="s">
        <v>6</v>
      </c>
      <c r="D8">
        <v>9</v>
      </c>
      <c r="E8">
        <v>20</v>
      </c>
    </row>
    <row r="9" spans="1:5" x14ac:dyDescent="0.25">
      <c r="A9">
        <v>8</v>
      </c>
      <c r="B9" t="s">
        <v>5</v>
      </c>
      <c r="C9" t="s">
        <v>7</v>
      </c>
      <c r="D9">
        <v>5</v>
      </c>
      <c r="E9">
        <v>20</v>
      </c>
    </row>
    <row r="10" spans="1:5" x14ac:dyDescent="0.25">
      <c r="A10">
        <v>9</v>
      </c>
      <c r="B10" t="s">
        <v>5</v>
      </c>
      <c r="C10" t="s">
        <v>6</v>
      </c>
      <c r="D10">
        <v>13</v>
      </c>
      <c r="E10">
        <v>20</v>
      </c>
    </row>
    <row r="11" spans="1:5" x14ac:dyDescent="0.25">
      <c r="A11">
        <v>10</v>
      </c>
      <c r="B11" t="s">
        <v>5</v>
      </c>
      <c r="C11" t="s">
        <v>6</v>
      </c>
      <c r="D11">
        <v>8</v>
      </c>
      <c r="E11">
        <v>20</v>
      </c>
    </row>
    <row r="12" spans="1:5" x14ac:dyDescent="0.25">
      <c r="A12">
        <v>11</v>
      </c>
      <c r="B12" t="s">
        <v>5</v>
      </c>
      <c r="C12" t="s">
        <v>7</v>
      </c>
      <c r="D12">
        <v>6</v>
      </c>
      <c r="E12">
        <v>20</v>
      </c>
    </row>
    <row r="13" spans="1:5" x14ac:dyDescent="0.25">
      <c r="A13">
        <v>12</v>
      </c>
      <c r="B13" t="s">
        <v>5</v>
      </c>
      <c r="C13" t="s">
        <v>7</v>
      </c>
      <c r="D13">
        <v>3</v>
      </c>
      <c r="E13">
        <v>20</v>
      </c>
    </row>
    <row r="14" spans="1:5" x14ac:dyDescent="0.25">
      <c r="A14">
        <v>13</v>
      </c>
      <c r="B14" t="s">
        <v>5</v>
      </c>
      <c r="C14" t="s">
        <v>6</v>
      </c>
      <c r="D14">
        <v>7</v>
      </c>
      <c r="E14">
        <v>20</v>
      </c>
    </row>
    <row r="15" spans="1:5" x14ac:dyDescent="0.25">
      <c r="A15">
        <v>14</v>
      </c>
      <c r="B15" t="s">
        <v>5</v>
      </c>
      <c r="C15" t="s">
        <v>6</v>
      </c>
      <c r="D15">
        <v>10</v>
      </c>
      <c r="E15">
        <v>20</v>
      </c>
    </row>
    <row r="16" spans="1:5" x14ac:dyDescent="0.25">
      <c r="A16">
        <v>15</v>
      </c>
      <c r="B16" t="s">
        <v>5</v>
      </c>
      <c r="C16" t="s">
        <v>7</v>
      </c>
      <c r="D16">
        <v>6</v>
      </c>
      <c r="E16">
        <v>20</v>
      </c>
    </row>
    <row r="17" spans="1:5" x14ac:dyDescent="0.25">
      <c r="A17">
        <v>16</v>
      </c>
      <c r="B17" t="s">
        <v>5</v>
      </c>
      <c r="C17" t="s">
        <v>6</v>
      </c>
      <c r="D17">
        <v>6</v>
      </c>
      <c r="E17">
        <v>20</v>
      </c>
    </row>
    <row r="18" spans="1:5" x14ac:dyDescent="0.25">
      <c r="A18">
        <v>17</v>
      </c>
      <c r="B18" t="s">
        <v>5</v>
      </c>
      <c r="C18" t="s">
        <v>7</v>
      </c>
      <c r="D18">
        <v>6</v>
      </c>
      <c r="E18">
        <v>20</v>
      </c>
    </row>
    <row r="19" spans="1:5" x14ac:dyDescent="0.25">
      <c r="A19">
        <v>18</v>
      </c>
      <c r="B19" t="s">
        <v>5</v>
      </c>
      <c r="C19" t="s">
        <v>6</v>
      </c>
      <c r="D19">
        <v>7</v>
      </c>
      <c r="E19">
        <v>20</v>
      </c>
    </row>
    <row r="20" spans="1:5" x14ac:dyDescent="0.25">
      <c r="A20">
        <v>19</v>
      </c>
      <c r="B20" t="s">
        <v>5</v>
      </c>
      <c r="C20" t="s">
        <v>6</v>
      </c>
      <c r="D20">
        <v>8</v>
      </c>
      <c r="E20">
        <v>20</v>
      </c>
    </row>
    <row r="21" spans="1:5" x14ac:dyDescent="0.25">
      <c r="A21">
        <v>20</v>
      </c>
      <c r="B21" t="s">
        <v>5</v>
      </c>
      <c r="C21" t="s">
        <v>6</v>
      </c>
      <c r="D21">
        <v>8</v>
      </c>
      <c r="E21">
        <v>20</v>
      </c>
    </row>
    <row r="22" spans="1:5" x14ac:dyDescent="0.25">
      <c r="A22">
        <v>21</v>
      </c>
      <c r="B22" t="s">
        <v>5</v>
      </c>
      <c r="C22" t="s">
        <v>6</v>
      </c>
      <c r="D22">
        <v>9</v>
      </c>
      <c r="E22">
        <v>20</v>
      </c>
    </row>
    <row r="23" spans="1:5" x14ac:dyDescent="0.25">
      <c r="A23">
        <v>22</v>
      </c>
      <c r="B23" t="s">
        <v>5</v>
      </c>
      <c r="C23" t="s">
        <v>7</v>
      </c>
      <c r="D23">
        <v>1</v>
      </c>
      <c r="E23">
        <v>20</v>
      </c>
    </row>
    <row r="24" spans="1:5" x14ac:dyDescent="0.25">
      <c r="A24">
        <v>23</v>
      </c>
      <c r="B24" t="s">
        <v>5</v>
      </c>
      <c r="C24" t="s">
        <v>7</v>
      </c>
      <c r="D24">
        <v>7</v>
      </c>
      <c r="E24">
        <v>20</v>
      </c>
    </row>
    <row r="25" spans="1:5" x14ac:dyDescent="0.25">
      <c r="A25">
        <v>24</v>
      </c>
      <c r="B25" t="s">
        <v>5</v>
      </c>
      <c r="C25" t="s">
        <v>6</v>
      </c>
      <c r="D25">
        <v>9</v>
      </c>
      <c r="E25">
        <v>20</v>
      </c>
    </row>
    <row r="26" spans="1:5" x14ac:dyDescent="0.25">
      <c r="A26">
        <v>25</v>
      </c>
      <c r="B26" t="s">
        <v>5</v>
      </c>
      <c r="C26" t="s">
        <v>6</v>
      </c>
      <c r="D26">
        <v>6</v>
      </c>
      <c r="E26">
        <v>20</v>
      </c>
    </row>
    <row r="27" spans="1:5" x14ac:dyDescent="0.25">
      <c r="A27">
        <v>26</v>
      </c>
      <c r="B27" t="s">
        <v>5</v>
      </c>
      <c r="C27" t="s">
        <v>7</v>
      </c>
      <c r="D27">
        <v>5</v>
      </c>
      <c r="E27">
        <v>20</v>
      </c>
    </row>
    <row r="28" spans="1:5" x14ac:dyDescent="0.25">
      <c r="A28">
        <v>27</v>
      </c>
      <c r="B28" t="s">
        <v>5</v>
      </c>
      <c r="C28" t="s">
        <v>6</v>
      </c>
      <c r="D28">
        <v>8</v>
      </c>
      <c r="E28">
        <v>20</v>
      </c>
    </row>
    <row r="29" spans="1:5" x14ac:dyDescent="0.25">
      <c r="A29">
        <v>28</v>
      </c>
      <c r="B29" t="s">
        <v>5</v>
      </c>
      <c r="C29" t="s">
        <v>6</v>
      </c>
      <c r="D29">
        <v>3</v>
      </c>
      <c r="E29">
        <v>20</v>
      </c>
    </row>
    <row r="30" spans="1:5" x14ac:dyDescent="0.25">
      <c r="A30">
        <v>29</v>
      </c>
      <c r="B30" t="s">
        <v>5</v>
      </c>
      <c r="C30" t="s">
        <v>6</v>
      </c>
      <c r="D30">
        <v>10</v>
      </c>
      <c r="E30">
        <v>20</v>
      </c>
    </row>
    <row r="31" spans="1:5" x14ac:dyDescent="0.25">
      <c r="A31">
        <v>30</v>
      </c>
      <c r="B31" t="s">
        <v>5</v>
      </c>
      <c r="C31" t="s">
        <v>7</v>
      </c>
      <c r="D31">
        <v>8</v>
      </c>
      <c r="E31">
        <v>20</v>
      </c>
    </row>
    <row r="32" spans="1:5" x14ac:dyDescent="0.25">
      <c r="A32">
        <v>31</v>
      </c>
      <c r="B32" t="s">
        <v>5</v>
      </c>
      <c r="C32" t="s">
        <v>6</v>
      </c>
      <c r="D32">
        <v>8</v>
      </c>
      <c r="E32">
        <v>20</v>
      </c>
    </row>
    <row r="33" spans="1:5" x14ac:dyDescent="0.25">
      <c r="A33">
        <v>32</v>
      </c>
      <c r="B33" t="s">
        <v>5</v>
      </c>
      <c r="C33" t="s">
        <v>6</v>
      </c>
      <c r="D33">
        <v>5</v>
      </c>
      <c r="E33">
        <v>20</v>
      </c>
    </row>
    <row r="34" spans="1:5" x14ac:dyDescent="0.25">
      <c r="A34">
        <v>33</v>
      </c>
      <c r="B34" t="s">
        <v>5</v>
      </c>
      <c r="C34" t="s">
        <v>6</v>
      </c>
      <c r="D34">
        <v>5</v>
      </c>
      <c r="E34">
        <v>20</v>
      </c>
    </row>
    <row r="35" spans="1:5" x14ac:dyDescent="0.25">
      <c r="A35">
        <v>34</v>
      </c>
      <c r="B35" t="s">
        <v>5</v>
      </c>
      <c r="C35" t="s">
        <v>7</v>
      </c>
      <c r="D35">
        <v>4</v>
      </c>
      <c r="E35">
        <v>20</v>
      </c>
    </row>
    <row r="36" spans="1:5" x14ac:dyDescent="0.25">
      <c r="A36">
        <v>35</v>
      </c>
      <c r="B36" t="s">
        <v>5</v>
      </c>
      <c r="C36" t="s">
        <v>7</v>
      </c>
      <c r="D36">
        <v>3</v>
      </c>
      <c r="E36">
        <v>20</v>
      </c>
    </row>
    <row r="37" spans="1:5" x14ac:dyDescent="0.25">
      <c r="A37">
        <v>36</v>
      </c>
      <c r="B37" t="s">
        <v>5</v>
      </c>
      <c r="C37" t="s">
        <v>6</v>
      </c>
      <c r="D37">
        <v>10</v>
      </c>
      <c r="E37">
        <v>20</v>
      </c>
    </row>
    <row r="38" spans="1:5" x14ac:dyDescent="0.25">
      <c r="A38">
        <v>37</v>
      </c>
      <c r="B38" t="s">
        <v>5</v>
      </c>
      <c r="C38" t="s">
        <v>7</v>
      </c>
      <c r="D38">
        <v>3</v>
      </c>
      <c r="E38">
        <v>20</v>
      </c>
    </row>
    <row r="39" spans="1:5" x14ac:dyDescent="0.25">
      <c r="A39">
        <v>38</v>
      </c>
      <c r="B39" t="s">
        <v>5</v>
      </c>
      <c r="C39" t="s">
        <v>6</v>
      </c>
      <c r="D39">
        <v>9</v>
      </c>
      <c r="E39">
        <v>20</v>
      </c>
    </row>
    <row r="40" spans="1:5" x14ac:dyDescent="0.25">
      <c r="A40">
        <v>39</v>
      </c>
      <c r="B40" t="s">
        <v>5</v>
      </c>
      <c r="C40" t="s">
        <v>6</v>
      </c>
      <c r="D40">
        <v>9</v>
      </c>
      <c r="E40">
        <v>20</v>
      </c>
    </row>
    <row r="41" spans="1:5" x14ac:dyDescent="0.25">
      <c r="A41">
        <v>40</v>
      </c>
      <c r="B41" t="s">
        <v>5</v>
      </c>
      <c r="C41" t="s">
        <v>6</v>
      </c>
      <c r="D41">
        <v>8</v>
      </c>
      <c r="E41">
        <v>20</v>
      </c>
    </row>
    <row r="42" spans="1:5" x14ac:dyDescent="0.25">
      <c r="A42">
        <v>41</v>
      </c>
      <c r="B42" t="s">
        <v>5</v>
      </c>
      <c r="C42" t="s">
        <v>6</v>
      </c>
      <c r="D42">
        <v>4</v>
      </c>
      <c r="E42">
        <v>20</v>
      </c>
    </row>
    <row r="43" spans="1:5" x14ac:dyDescent="0.25">
      <c r="A43">
        <v>42</v>
      </c>
      <c r="B43" t="s">
        <v>5</v>
      </c>
      <c r="C43" t="s">
        <v>6</v>
      </c>
      <c r="D43">
        <v>10</v>
      </c>
      <c r="E43">
        <v>20</v>
      </c>
    </row>
    <row r="44" spans="1:5" x14ac:dyDescent="0.25">
      <c r="A44">
        <v>43</v>
      </c>
      <c r="B44" t="s">
        <v>5</v>
      </c>
      <c r="C44" t="s">
        <v>6</v>
      </c>
      <c r="D44">
        <v>8</v>
      </c>
      <c r="E44">
        <v>20</v>
      </c>
    </row>
    <row r="45" spans="1:5" x14ac:dyDescent="0.25">
      <c r="A45">
        <v>44</v>
      </c>
      <c r="B45" t="s">
        <v>5</v>
      </c>
      <c r="C45" t="s">
        <v>6</v>
      </c>
      <c r="D45">
        <v>9</v>
      </c>
      <c r="E45">
        <v>20</v>
      </c>
    </row>
    <row r="46" spans="1:5" x14ac:dyDescent="0.25">
      <c r="A46">
        <v>45</v>
      </c>
      <c r="B46" t="s">
        <v>5</v>
      </c>
      <c r="C46" t="s">
        <v>6</v>
      </c>
      <c r="D46">
        <v>7</v>
      </c>
      <c r="E46">
        <v>20</v>
      </c>
    </row>
    <row r="47" spans="1:5" x14ac:dyDescent="0.25">
      <c r="A47">
        <v>46</v>
      </c>
      <c r="B47" t="s">
        <v>5</v>
      </c>
      <c r="C47" t="s">
        <v>6</v>
      </c>
      <c r="D47">
        <v>6</v>
      </c>
      <c r="E47">
        <v>20</v>
      </c>
    </row>
    <row r="48" spans="1:5" x14ac:dyDescent="0.25">
      <c r="A48">
        <v>47</v>
      </c>
      <c r="B48" t="s">
        <v>5</v>
      </c>
      <c r="C48" t="s">
        <v>7</v>
      </c>
      <c r="D48">
        <v>3</v>
      </c>
      <c r="E48">
        <v>20</v>
      </c>
    </row>
    <row r="49" spans="1:5" x14ac:dyDescent="0.25">
      <c r="A49">
        <v>48</v>
      </c>
      <c r="B49" t="s">
        <v>5</v>
      </c>
      <c r="C49" t="s">
        <v>6</v>
      </c>
      <c r="D49">
        <v>7</v>
      </c>
      <c r="E49">
        <v>20</v>
      </c>
    </row>
    <row r="50" spans="1:5" x14ac:dyDescent="0.25">
      <c r="A50">
        <v>49</v>
      </c>
      <c r="B50" t="s">
        <v>5</v>
      </c>
      <c r="C50" t="s">
        <v>6</v>
      </c>
      <c r="D50">
        <v>3</v>
      </c>
      <c r="E50">
        <v>20</v>
      </c>
    </row>
    <row r="51" spans="1:5" x14ac:dyDescent="0.25">
      <c r="A51">
        <v>50</v>
      </c>
      <c r="B51" t="s">
        <v>5</v>
      </c>
      <c r="C51" t="s">
        <v>7</v>
      </c>
      <c r="D51">
        <v>8</v>
      </c>
      <c r="E51">
        <v>20</v>
      </c>
    </row>
    <row r="52" spans="1:5" x14ac:dyDescent="0.25">
      <c r="A52">
        <v>1</v>
      </c>
      <c r="B52" t="s">
        <v>8</v>
      </c>
      <c r="C52" t="s">
        <v>7</v>
      </c>
      <c r="D52">
        <v>7</v>
      </c>
      <c r="E52">
        <v>20</v>
      </c>
    </row>
    <row r="53" spans="1:5" x14ac:dyDescent="0.25">
      <c r="A53">
        <v>2</v>
      </c>
      <c r="B53" t="s">
        <v>8</v>
      </c>
      <c r="C53" t="s">
        <v>7</v>
      </c>
      <c r="D53">
        <v>3</v>
      </c>
      <c r="E53">
        <v>20</v>
      </c>
    </row>
    <row r="54" spans="1:5" x14ac:dyDescent="0.25">
      <c r="A54">
        <v>3</v>
      </c>
      <c r="B54" t="s">
        <v>8</v>
      </c>
      <c r="C54" t="s">
        <v>7</v>
      </c>
      <c r="D54">
        <v>10</v>
      </c>
      <c r="E54">
        <v>20</v>
      </c>
    </row>
    <row r="55" spans="1:5" x14ac:dyDescent="0.25">
      <c r="A55">
        <v>4</v>
      </c>
      <c r="B55" t="s">
        <v>8</v>
      </c>
      <c r="C55" t="s">
        <v>7</v>
      </c>
      <c r="D55">
        <v>3</v>
      </c>
      <c r="E55">
        <v>20</v>
      </c>
    </row>
    <row r="56" spans="1:5" x14ac:dyDescent="0.25">
      <c r="A56">
        <v>5</v>
      </c>
      <c r="B56" t="s">
        <v>8</v>
      </c>
      <c r="C56" t="s">
        <v>7</v>
      </c>
      <c r="D56">
        <v>5</v>
      </c>
      <c r="E56">
        <v>20</v>
      </c>
    </row>
    <row r="57" spans="1:5" x14ac:dyDescent="0.25">
      <c r="A57">
        <v>6</v>
      </c>
      <c r="B57" t="s">
        <v>8</v>
      </c>
      <c r="C57" t="s">
        <v>7</v>
      </c>
      <c r="D57">
        <v>7</v>
      </c>
      <c r="E57">
        <v>20</v>
      </c>
    </row>
    <row r="58" spans="1:5" x14ac:dyDescent="0.25">
      <c r="A58">
        <v>7</v>
      </c>
      <c r="B58" t="s">
        <v>8</v>
      </c>
      <c r="C58" t="s">
        <v>6</v>
      </c>
      <c r="D58">
        <v>10</v>
      </c>
      <c r="E58">
        <v>20</v>
      </c>
    </row>
    <row r="59" spans="1:5" x14ac:dyDescent="0.25">
      <c r="A59">
        <v>8</v>
      </c>
      <c r="B59" t="s">
        <v>8</v>
      </c>
      <c r="C59" t="s">
        <v>7</v>
      </c>
      <c r="D59">
        <v>4</v>
      </c>
      <c r="E59">
        <v>20</v>
      </c>
    </row>
    <row r="60" spans="1:5" x14ac:dyDescent="0.25">
      <c r="A60">
        <v>9</v>
      </c>
      <c r="B60" t="s">
        <v>8</v>
      </c>
      <c r="C60" t="s">
        <v>7</v>
      </c>
      <c r="D60">
        <v>7</v>
      </c>
      <c r="E60">
        <v>20</v>
      </c>
    </row>
    <row r="61" spans="1:5" x14ac:dyDescent="0.25">
      <c r="A61">
        <v>10</v>
      </c>
      <c r="B61" t="s">
        <v>8</v>
      </c>
      <c r="C61" t="s">
        <v>7</v>
      </c>
      <c r="D61">
        <v>8</v>
      </c>
      <c r="E61">
        <v>20</v>
      </c>
    </row>
    <row r="62" spans="1:5" x14ac:dyDescent="0.25">
      <c r="A62">
        <v>11</v>
      </c>
      <c r="B62" t="s">
        <v>8</v>
      </c>
      <c r="C62" t="s">
        <v>7</v>
      </c>
      <c r="D62">
        <v>3</v>
      </c>
      <c r="E62">
        <v>20</v>
      </c>
    </row>
    <row r="63" spans="1:5" x14ac:dyDescent="0.25">
      <c r="A63">
        <v>12</v>
      </c>
      <c r="B63" t="s">
        <v>8</v>
      </c>
      <c r="C63" t="s">
        <v>7</v>
      </c>
      <c r="D63">
        <v>6</v>
      </c>
      <c r="E63">
        <v>20</v>
      </c>
    </row>
    <row r="64" spans="1:5" x14ac:dyDescent="0.25">
      <c r="A64">
        <v>13</v>
      </c>
      <c r="B64" t="s">
        <v>8</v>
      </c>
      <c r="C64" t="s">
        <v>7</v>
      </c>
      <c r="D64">
        <v>2</v>
      </c>
      <c r="E64">
        <v>20</v>
      </c>
    </row>
    <row r="65" spans="1:5" x14ac:dyDescent="0.25">
      <c r="A65">
        <v>14</v>
      </c>
      <c r="B65" t="s">
        <v>8</v>
      </c>
      <c r="C65" t="s">
        <v>7</v>
      </c>
      <c r="D65">
        <v>4</v>
      </c>
      <c r="E65">
        <v>20</v>
      </c>
    </row>
    <row r="66" spans="1:5" x14ac:dyDescent="0.25">
      <c r="A66">
        <v>15</v>
      </c>
      <c r="B66" t="s">
        <v>8</v>
      </c>
      <c r="C66" t="s">
        <v>6</v>
      </c>
      <c r="D66">
        <v>9</v>
      </c>
      <c r="E66">
        <v>20</v>
      </c>
    </row>
    <row r="67" spans="1:5" x14ac:dyDescent="0.25">
      <c r="A67">
        <v>16</v>
      </c>
      <c r="B67" t="s">
        <v>8</v>
      </c>
      <c r="C67" t="s">
        <v>6</v>
      </c>
      <c r="D67">
        <v>10</v>
      </c>
      <c r="E67">
        <v>20</v>
      </c>
    </row>
    <row r="68" spans="1:5" x14ac:dyDescent="0.25">
      <c r="A68">
        <v>17</v>
      </c>
      <c r="B68" t="s">
        <v>8</v>
      </c>
      <c r="C68" t="s">
        <v>7</v>
      </c>
      <c r="D68">
        <v>9</v>
      </c>
      <c r="E68">
        <v>20</v>
      </c>
    </row>
    <row r="69" spans="1:5" x14ac:dyDescent="0.25">
      <c r="A69">
        <v>18</v>
      </c>
      <c r="B69" t="s">
        <v>8</v>
      </c>
      <c r="C69" t="s">
        <v>6</v>
      </c>
      <c r="D69">
        <v>6</v>
      </c>
      <c r="E69">
        <v>20</v>
      </c>
    </row>
    <row r="70" spans="1:5" x14ac:dyDescent="0.25">
      <c r="A70">
        <v>19</v>
      </c>
      <c r="B70" t="s">
        <v>8</v>
      </c>
      <c r="C70" t="s">
        <v>6</v>
      </c>
      <c r="D70">
        <v>7</v>
      </c>
      <c r="E70">
        <v>20</v>
      </c>
    </row>
    <row r="71" spans="1:5" x14ac:dyDescent="0.25">
      <c r="A71">
        <v>20</v>
      </c>
      <c r="B71" t="s">
        <v>8</v>
      </c>
      <c r="C71" t="s">
        <v>7</v>
      </c>
      <c r="D71">
        <v>6</v>
      </c>
      <c r="E71">
        <v>20</v>
      </c>
    </row>
    <row r="72" spans="1:5" x14ac:dyDescent="0.25">
      <c r="A72">
        <v>21</v>
      </c>
      <c r="B72" t="s">
        <v>8</v>
      </c>
      <c r="C72" t="s">
        <v>7</v>
      </c>
      <c r="D72">
        <v>3</v>
      </c>
      <c r="E72">
        <v>20</v>
      </c>
    </row>
    <row r="73" spans="1:5" x14ac:dyDescent="0.25">
      <c r="A73">
        <v>22</v>
      </c>
      <c r="B73" t="s">
        <v>8</v>
      </c>
      <c r="C73" t="s">
        <v>7</v>
      </c>
      <c r="D73">
        <v>4</v>
      </c>
      <c r="E73">
        <v>20</v>
      </c>
    </row>
    <row r="74" spans="1:5" x14ac:dyDescent="0.25">
      <c r="A74">
        <v>23</v>
      </c>
      <c r="B74" t="s">
        <v>8</v>
      </c>
      <c r="C74" t="s">
        <v>7</v>
      </c>
      <c r="D74">
        <v>7</v>
      </c>
      <c r="E74">
        <v>20</v>
      </c>
    </row>
    <row r="75" spans="1:5" x14ac:dyDescent="0.25">
      <c r="A75">
        <v>24</v>
      </c>
      <c r="B75" t="s">
        <v>8</v>
      </c>
      <c r="C75" t="s">
        <v>6</v>
      </c>
      <c r="D75">
        <v>10</v>
      </c>
      <c r="E75">
        <v>20</v>
      </c>
    </row>
    <row r="76" spans="1:5" x14ac:dyDescent="0.25">
      <c r="A76">
        <v>25</v>
      </c>
      <c r="B76" t="s">
        <v>8</v>
      </c>
      <c r="C76" t="s">
        <v>6</v>
      </c>
      <c r="D76">
        <v>7</v>
      </c>
      <c r="E76">
        <v>20</v>
      </c>
    </row>
    <row r="77" spans="1:5" x14ac:dyDescent="0.25">
      <c r="A77">
        <v>26</v>
      </c>
      <c r="B77" t="s">
        <v>8</v>
      </c>
      <c r="C77" t="s">
        <v>7</v>
      </c>
      <c r="D77">
        <v>7</v>
      </c>
      <c r="E77">
        <v>20</v>
      </c>
    </row>
    <row r="78" spans="1:5" x14ac:dyDescent="0.25">
      <c r="A78">
        <v>27</v>
      </c>
      <c r="B78" t="s">
        <v>8</v>
      </c>
      <c r="C78" t="s">
        <v>7</v>
      </c>
      <c r="D78">
        <v>6</v>
      </c>
      <c r="E78">
        <v>20</v>
      </c>
    </row>
    <row r="79" spans="1:5" x14ac:dyDescent="0.25">
      <c r="A79">
        <v>28</v>
      </c>
      <c r="B79" t="s">
        <v>8</v>
      </c>
      <c r="C79" t="s">
        <v>7</v>
      </c>
      <c r="D79">
        <v>5</v>
      </c>
      <c r="E79">
        <v>20</v>
      </c>
    </row>
    <row r="80" spans="1:5" x14ac:dyDescent="0.25">
      <c r="A80">
        <v>29</v>
      </c>
      <c r="B80" t="s">
        <v>8</v>
      </c>
      <c r="C80" t="s">
        <v>6</v>
      </c>
      <c r="D80">
        <v>9</v>
      </c>
      <c r="E80">
        <v>20</v>
      </c>
    </row>
    <row r="81" spans="1:5" x14ac:dyDescent="0.25">
      <c r="A81">
        <v>30</v>
      </c>
      <c r="B81" t="s">
        <v>8</v>
      </c>
      <c r="C81" t="s">
        <v>7</v>
      </c>
      <c r="D81">
        <v>5</v>
      </c>
      <c r="E81">
        <v>20</v>
      </c>
    </row>
    <row r="82" spans="1:5" x14ac:dyDescent="0.25">
      <c r="A82">
        <v>31</v>
      </c>
      <c r="B82" t="s">
        <v>8</v>
      </c>
      <c r="C82" t="s">
        <v>6</v>
      </c>
      <c r="D82">
        <v>11</v>
      </c>
      <c r="E82">
        <v>20</v>
      </c>
    </row>
    <row r="83" spans="1:5" x14ac:dyDescent="0.25">
      <c r="A83">
        <v>32</v>
      </c>
      <c r="B83" t="s">
        <v>8</v>
      </c>
      <c r="C83" t="s">
        <v>7</v>
      </c>
      <c r="D83">
        <v>5</v>
      </c>
      <c r="E83">
        <v>20</v>
      </c>
    </row>
    <row r="84" spans="1:5" x14ac:dyDescent="0.25">
      <c r="A84">
        <v>33</v>
      </c>
      <c r="B84" t="s">
        <v>8</v>
      </c>
      <c r="C84" t="s">
        <v>6</v>
      </c>
      <c r="D84">
        <v>8</v>
      </c>
      <c r="E84">
        <v>20</v>
      </c>
    </row>
    <row r="85" spans="1:5" x14ac:dyDescent="0.25">
      <c r="A85">
        <v>34</v>
      </c>
      <c r="B85" t="s">
        <v>8</v>
      </c>
      <c r="C85" t="s">
        <v>7</v>
      </c>
      <c r="D85">
        <v>11</v>
      </c>
      <c r="E85">
        <v>20</v>
      </c>
    </row>
    <row r="86" spans="1:5" x14ac:dyDescent="0.25">
      <c r="A86">
        <v>35</v>
      </c>
      <c r="B86" t="s">
        <v>8</v>
      </c>
      <c r="C86" t="s">
        <v>7</v>
      </c>
      <c r="D86">
        <v>8</v>
      </c>
      <c r="E86">
        <v>20</v>
      </c>
    </row>
    <row r="87" spans="1:5" x14ac:dyDescent="0.25">
      <c r="A87">
        <v>36</v>
      </c>
      <c r="B87" t="s">
        <v>8</v>
      </c>
      <c r="C87" t="s">
        <v>7</v>
      </c>
      <c r="D87">
        <v>9</v>
      </c>
      <c r="E87">
        <v>20</v>
      </c>
    </row>
    <row r="88" spans="1:5" x14ac:dyDescent="0.25">
      <c r="A88">
        <v>37</v>
      </c>
      <c r="B88" t="s">
        <v>8</v>
      </c>
      <c r="C88" t="s">
        <v>6</v>
      </c>
      <c r="D88">
        <v>8</v>
      </c>
      <c r="E88">
        <v>20</v>
      </c>
    </row>
    <row r="89" spans="1:5" x14ac:dyDescent="0.25">
      <c r="A89">
        <v>38</v>
      </c>
      <c r="B89" t="s">
        <v>8</v>
      </c>
      <c r="C89" t="s">
        <v>7</v>
      </c>
      <c r="D89">
        <v>3</v>
      </c>
      <c r="E89">
        <v>20</v>
      </c>
    </row>
    <row r="90" spans="1:5" x14ac:dyDescent="0.25">
      <c r="A90">
        <v>39</v>
      </c>
      <c r="B90" t="s">
        <v>8</v>
      </c>
      <c r="C90" t="s">
        <v>6</v>
      </c>
      <c r="D90">
        <v>11</v>
      </c>
      <c r="E90">
        <v>20</v>
      </c>
    </row>
    <row r="91" spans="1:5" x14ac:dyDescent="0.25">
      <c r="A91">
        <v>40</v>
      </c>
      <c r="B91" t="s">
        <v>8</v>
      </c>
      <c r="C91" t="s">
        <v>7</v>
      </c>
      <c r="D91">
        <v>5</v>
      </c>
      <c r="E91">
        <v>20</v>
      </c>
    </row>
    <row r="92" spans="1:5" x14ac:dyDescent="0.25">
      <c r="A92">
        <v>41</v>
      </c>
      <c r="B92" t="s">
        <v>8</v>
      </c>
      <c r="C92" t="s">
        <v>7</v>
      </c>
      <c r="D92">
        <v>6</v>
      </c>
      <c r="E92">
        <v>20</v>
      </c>
    </row>
    <row r="93" spans="1:5" x14ac:dyDescent="0.25">
      <c r="A93">
        <v>42</v>
      </c>
      <c r="B93" t="s">
        <v>8</v>
      </c>
      <c r="C93" t="s">
        <v>7</v>
      </c>
      <c r="D93">
        <v>5</v>
      </c>
      <c r="E93">
        <v>20</v>
      </c>
    </row>
    <row r="94" spans="1:5" x14ac:dyDescent="0.25">
      <c r="A94">
        <v>43</v>
      </c>
      <c r="B94" t="s">
        <v>8</v>
      </c>
      <c r="C94" t="s">
        <v>7</v>
      </c>
      <c r="D94">
        <v>4</v>
      </c>
      <c r="E94">
        <v>20</v>
      </c>
    </row>
    <row r="95" spans="1:5" x14ac:dyDescent="0.25">
      <c r="A95">
        <v>44</v>
      </c>
      <c r="B95" t="s">
        <v>8</v>
      </c>
      <c r="C95" t="s">
        <v>6</v>
      </c>
      <c r="D95">
        <v>11</v>
      </c>
      <c r="E95">
        <v>20</v>
      </c>
    </row>
    <row r="96" spans="1:5" x14ac:dyDescent="0.25">
      <c r="A96">
        <v>45</v>
      </c>
      <c r="B96" t="s">
        <v>8</v>
      </c>
      <c r="C96" t="s">
        <v>7</v>
      </c>
      <c r="D96">
        <v>7</v>
      </c>
      <c r="E96">
        <v>20</v>
      </c>
    </row>
    <row r="97" spans="1:5" x14ac:dyDescent="0.25">
      <c r="A97">
        <v>46</v>
      </c>
      <c r="B97" t="s">
        <v>8</v>
      </c>
      <c r="C97" t="s">
        <v>6</v>
      </c>
      <c r="D97">
        <v>10</v>
      </c>
      <c r="E97">
        <v>20</v>
      </c>
    </row>
    <row r="98" spans="1:5" x14ac:dyDescent="0.25">
      <c r="A98">
        <v>47</v>
      </c>
      <c r="B98" t="s">
        <v>8</v>
      </c>
      <c r="C98" t="s">
        <v>7</v>
      </c>
      <c r="D98">
        <v>4</v>
      </c>
      <c r="E98">
        <v>20</v>
      </c>
    </row>
    <row r="99" spans="1:5" x14ac:dyDescent="0.25">
      <c r="A99">
        <v>48</v>
      </c>
      <c r="B99" t="s">
        <v>8</v>
      </c>
      <c r="C99" t="s">
        <v>6</v>
      </c>
      <c r="D99">
        <v>12</v>
      </c>
      <c r="E99">
        <v>20</v>
      </c>
    </row>
    <row r="100" spans="1:5" x14ac:dyDescent="0.25">
      <c r="A100">
        <v>49</v>
      </c>
      <c r="B100" t="s">
        <v>8</v>
      </c>
      <c r="C100" t="s">
        <v>7</v>
      </c>
      <c r="D100">
        <v>4</v>
      </c>
      <c r="E100">
        <v>20</v>
      </c>
    </row>
    <row r="101" spans="1:5" x14ac:dyDescent="0.25">
      <c r="A101">
        <v>50</v>
      </c>
      <c r="B101" t="s">
        <v>8</v>
      </c>
      <c r="C101" t="s">
        <v>7</v>
      </c>
      <c r="D101">
        <v>7</v>
      </c>
      <c r="E101">
        <v>20</v>
      </c>
    </row>
  </sheetData>
  <autoFilter ref="A1:E10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Histograms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Jayavignesh G (DHL IN)</dc:creator>
  <cp:lastModifiedBy>Jayavignesh G (DHL IN)</cp:lastModifiedBy>
  <dcterms:created xsi:type="dcterms:W3CDTF">2021-07-21T12:20:38Z</dcterms:created>
  <dcterms:modified xsi:type="dcterms:W3CDTF">2021-07-23T05:08:06Z</dcterms:modified>
</cp:coreProperties>
</file>