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\Google Drive\MS in CS\Spring 2017\MGS 607 TIM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H4" i="1"/>
  <c r="G4" i="1"/>
  <c r="F4" i="1"/>
  <c r="E4" i="1"/>
  <c r="E23" i="1" s="1"/>
  <c r="D4" i="1"/>
  <c r="D23" i="1" s="1"/>
  <c r="H21" i="1"/>
  <c r="G21" i="1"/>
  <c r="F21" i="1"/>
  <c r="E21" i="1"/>
  <c r="D21" i="1"/>
  <c r="L6" i="1"/>
  <c r="K9" i="1"/>
  <c r="L9" i="1" s="1"/>
  <c r="K8" i="1"/>
  <c r="L8" i="1" s="1"/>
  <c r="K7" i="1"/>
  <c r="L7" i="1" s="1"/>
  <c r="G23" i="1" l="1"/>
  <c r="L10" i="1"/>
  <c r="F23" i="1"/>
  <c r="H23" i="1"/>
  <c r="K10" i="1"/>
  <c r="C26" i="1" l="1"/>
  <c r="C27" i="1"/>
</calcChain>
</file>

<file path=xl/sharedStrings.xml><?xml version="1.0" encoding="utf-8"?>
<sst xmlns="http://schemas.openxmlformats.org/spreadsheetml/2006/main" count="63" uniqueCount="50">
  <si>
    <t>Cash Receipts</t>
  </si>
  <si>
    <t>Total Cash In</t>
  </si>
  <si>
    <t>Cash Out</t>
  </si>
  <si>
    <t>Project Cash Flows From Business</t>
  </si>
  <si>
    <t>Year 1</t>
  </si>
  <si>
    <t>Year 2</t>
  </si>
  <si>
    <t>Year 3</t>
  </si>
  <si>
    <t>Year 4</t>
  </si>
  <si>
    <t>Year 5</t>
  </si>
  <si>
    <t>Total Cash Out</t>
  </si>
  <si>
    <t>Net Cash Flow(In-Out)</t>
  </si>
  <si>
    <t>Discount Rate</t>
  </si>
  <si>
    <t>NPV</t>
  </si>
  <si>
    <t>Avergae 5 year Cash Flow</t>
  </si>
  <si>
    <t>Value of firm (Cash Flow/%)</t>
  </si>
  <si>
    <t>Office Equipment and Furniture</t>
  </si>
  <si>
    <t>Leasehold Remodeling</t>
  </si>
  <si>
    <t>Computer Equipment, Network and Phones</t>
  </si>
  <si>
    <t>Software design and developer kits</t>
  </si>
  <si>
    <t>Golf Industry Database</t>
  </si>
  <si>
    <t>-</t>
  </si>
  <si>
    <t>Rent Pre-payments</t>
  </si>
  <si>
    <t>Licenses, Professional fees and basic office supplies</t>
  </si>
  <si>
    <t>Rent (Monthly * 12)</t>
  </si>
  <si>
    <t>Golf Industry Data Fees</t>
  </si>
  <si>
    <t>Marketing, PR, Tradeshows, Ads and Travel</t>
  </si>
  <si>
    <t>Telephone, Internet, Utilities and Service Fees</t>
  </si>
  <si>
    <t>Full-time developer</t>
  </si>
  <si>
    <t>Full-time marketing manager</t>
  </si>
  <si>
    <t>Important Numbers in brief</t>
  </si>
  <si>
    <t>Avg. no. of golfers worldwide</t>
  </si>
  <si>
    <t>Avid Golfers</t>
  </si>
  <si>
    <t>in millions</t>
  </si>
  <si>
    <t>Core</t>
  </si>
  <si>
    <t>Occasional</t>
  </si>
  <si>
    <t>App Sales</t>
  </si>
  <si>
    <t>App Store Commision</t>
  </si>
  <si>
    <t>in %</t>
  </si>
  <si>
    <t>Other Gold Apps Data</t>
  </si>
  <si>
    <t>Basic scoring apps</t>
  </si>
  <si>
    <t>GPS-enabled scoring apps</t>
  </si>
  <si>
    <t>per download</t>
  </si>
  <si>
    <t>Smartphone owning golfer</t>
  </si>
  <si>
    <t>Expected App Sales</t>
  </si>
  <si>
    <t>Totals</t>
  </si>
  <si>
    <t>GolfGamez Expected Price</t>
  </si>
  <si>
    <t>Side Games</t>
  </si>
  <si>
    <t>Per Game</t>
  </si>
  <si>
    <t>% charged</t>
  </si>
  <si>
    <t>Total Per Game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</si>
</sst>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2" applyFont="1"/>
    <xf numFmtId="0" fontId="2" fillId="0" borderId="0" xfId="0" applyFont="1"/>
    <xf numFmtId="0" fontId="0" fillId="0" borderId="0" xfId="0" applyFont="1"/>
    <xf numFmtId="41" fontId="0" fillId="0" borderId="0" xfId="1" applyFont="1"/>
    <xf numFmtId="9" fontId="0" fillId="0" borderId="0" xfId="3" applyNumberFormat="1" applyFont="1"/>
    <xf numFmtId="8" fontId="0" fillId="0" borderId="0" xfId="2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 [0]" xfId="1" builtinId="6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8"/>
  <sheetViews>
    <sheetView tabSelected="1" topLeftCell="B1" workbookViewId="0">
      <selection activeCell="C26" sqref="C26"/>
    </sheetView>
  </sheetViews>
  <sheetFormatPr defaultRowHeight="15" x14ac:dyDescent="0.25"/>
  <cols>
    <col min="2" max="2" width="48" bestFit="1" customWidth="1"/>
    <col min="3" max="3" width="17.28515625" bestFit="1" customWidth="1"/>
    <col min="4" max="4" width="15.28515625" bestFit="1" customWidth="1"/>
    <col min="5" max="8" width="16.28515625" bestFit="1" customWidth="1"/>
    <col min="10" max="10" width="27.5703125" bestFit="1" customWidth="1"/>
    <col min="11" max="11" width="13.42578125" bestFit="1" customWidth="1"/>
    <col min="12" max="12" width="11.5703125" bestFit="1" customWidth="1"/>
    <col min="13" max="13" width="13.85546875" customWidth="1"/>
    <col min="14" max="14" width="11.5703125" bestFit="1" customWidth="1"/>
  </cols>
  <sheetData>
    <row r="1" spans="2:14" x14ac:dyDescent="0.25">
      <c r="D1" s="7" t="s">
        <v>3</v>
      </c>
      <c r="E1" s="7"/>
      <c r="F1" s="7"/>
      <c r="G1" s="7"/>
      <c r="H1" s="7"/>
      <c r="J1" t="s">
        <v>43</v>
      </c>
    </row>
    <row r="2" spans="2:14" x14ac:dyDescent="0.25"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2:14" x14ac:dyDescent="0.25">
      <c r="B3" s="2" t="s">
        <v>0</v>
      </c>
      <c r="J3" s="4">
        <v>100000</v>
      </c>
      <c r="K3" s="4">
        <v>500000</v>
      </c>
      <c r="L3" s="4">
        <v>1250000</v>
      </c>
      <c r="M3" s="4">
        <v>1800000</v>
      </c>
      <c r="N3" s="4">
        <v>2150000</v>
      </c>
    </row>
    <row r="4" spans="2:14" x14ac:dyDescent="0.25">
      <c r="B4" t="s">
        <v>35</v>
      </c>
      <c r="D4" s="1">
        <f>PRODUCT(J3,J22)</f>
        <v>2599000</v>
      </c>
      <c r="E4" s="1">
        <f>PRODUCT(K3,K22)</f>
        <v>12995000</v>
      </c>
      <c r="F4" s="1">
        <f>PRODUCT(L3,L22)</f>
        <v>37487500</v>
      </c>
      <c r="G4" s="1">
        <f>PRODUCT(M3,M22)</f>
        <v>59382000</v>
      </c>
      <c r="H4" s="1">
        <f>PRODUCT(N3,N22)</f>
        <v>70928500</v>
      </c>
      <c r="K4" s="8" t="s">
        <v>32</v>
      </c>
      <c r="L4" s="8"/>
    </row>
    <row r="5" spans="2:14" x14ac:dyDescent="0.25">
      <c r="B5" s="2" t="s">
        <v>1</v>
      </c>
      <c r="D5" s="1"/>
      <c r="E5" s="1"/>
      <c r="F5" s="1"/>
      <c r="G5" s="1"/>
      <c r="H5" s="1"/>
      <c r="J5" t="s">
        <v>29</v>
      </c>
      <c r="L5" s="8" t="s">
        <v>42</v>
      </c>
      <c r="M5" s="8"/>
    </row>
    <row r="6" spans="2:14" x14ac:dyDescent="0.25">
      <c r="J6" t="s">
        <v>30</v>
      </c>
      <c r="K6">
        <v>65</v>
      </c>
      <c r="L6">
        <f>$K6*0.5</f>
        <v>32.5</v>
      </c>
    </row>
    <row r="7" spans="2:14" x14ac:dyDescent="0.25">
      <c r="B7" s="2" t="s">
        <v>2</v>
      </c>
      <c r="J7" t="s">
        <v>31</v>
      </c>
      <c r="K7">
        <f>$K6*0.28</f>
        <v>18.200000000000003</v>
      </c>
      <c r="L7">
        <f>$K7*0.5</f>
        <v>9.1000000000000014</v>
      </c>
    </row>
    <row r="8" spans="2:14" x14ac:dyDescent="0.25">
      <c r="B8" s="3" t="s">
        <v>16</v>
      </c>
      <c r="D8" s="1">
        <v>4000</v>
      </c>
      <c r="E8" s="1">
        <v>4000</v>
      </c>
      <c r="F8" s="1">
        <v>4000</v>
      </c>
      <c r="G8" s="1">
        <v>4000</v>
      </c>
      <c r="H8" s="1">
        <v>4000</v>
      </c>
      <c r="J8" t="s">
        <v>33</v>
      </c>
      <c r="K8">
        <f>$K6*0.27</f>
        <v>17.55</v>
      </c>
      <c r="L8">
        <f>$K8*0.5</f>
        <v>8.7750000000000004</v>
      </c>
    </row>
    <row r="9" spans="2:14" x14ac:dyDescent="0.25">
      <c r="B9" t="s">
        <v>15</v>
      </c>
      <c r="D9" s="1">
        <v>2500</v>
      </c>
      <c r="E9" s="1">
        <v>1000</v>
      </c>
      <c r="F9" s="1">
        <v>1000</v>
      </c>
      <c r="G9" s="1">
        <v>1000</v>
      </c>
      <c r="H9" s="1">
        <v>1000</v>
      </c>
      <c r="J9" t="s">
        <v>34</v>
      </c>
      <c r="K9">
        <f>$K6*0.45</f>
        <v>29.25</v>
      </c>
      <c r="L9">
        <f>$K9*0.5</f>
        <v>14.625</v>
      </c>
    </row>
    <row r="10" spans="2:14" x14ac:dyDescent="0.25">
      <c r="B10" t="s">
        <v>17</v>
      </c>
      <c r="D10" s="1">
        <v>7500</v>
      </c>
      <c r="E10" s="1">
        <v>3000</v>
      </c>
      <c r="F10" s="1">
        <v>3000</v>
      </c>
      <c r="G10" s="1">
        <v>3000</v>
      </c>
      <c r="H10" s="1">
        <v>3000</v>
      </c>
      <c r="J10" t="s">
        <v>44</v>
      </c>
      <c r="K10">
        <f>SUM(K6:K9)</f>
        <v>130</v>
      </c>
      <c r="L10">
        <f>SUM(L6:L9)</f>
        <v>65</v>
      </c>
    </row>
    <row r="11" spans="2:14" x14ac:dyDescent="0.25">
      <c r="B11" t="s">
        <v>18</v>
      </c>
      <c r="D11" s="1">
        <v>3000</v>
      </c>
      <c r="E11" s="1">
        <v>3000</v>
      </c>
      <c r="F11" s="1">
        <v>3000</v>
      </c>
      <c r="G11" s="1">
        <v>3000</v>
      </c>
      <c r="H11" s="1">
        <v>3000</v>
      </c>
    </row>
    <row r="12" spans="2:14" x14ac:dyDescent="0.25">
      <c r="B12" t="s">
        <v>19</v>
      </c>
      <c r="D12" s="1">
        <v>12500</v>
      </c>
      <c r="E12" s="1" t="s">
        <v>20</v>
      </c>
      <c r="F12" s="1" t="s">
        <v>20</v>
      </c>
      <c r="G12" s="1" t="s">
        <v>20</v>
      </c>
      <c r="H12" s="1" t="s">
        <v>20</v>
      </c>
    </row>
    <row r="13" spans="2:14" x14ac:dyDescent="0.25">
      <c r="B13" t="s">
        <v>21</v>
      </c>
      <c r="D13" s="1">
        <v>4000</v>
      </c>
      <c r="E13" s="1">
        <v>4000</v>
      </c>
      <c r="F13" s="1">
        <v>4000</v>
      </c>
      <c r="G13" s="1">
        <v>4000</v>
      </c>
      <c r="H13" s="1">
        <v>4000</v>
      </c>
      <c r="K13" t="s">
        <v>37</v>
      </c>
    </row>
    <row r="14" spans="2:14" x14ac:dyDescent="0.25">
      <c r="B14" t="s">
        <v>22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J14" t="s">
        <v>36</v>
      </c>
      <c r="K14">
        <v>30</v>
      </c>
    </row>
    <row r="15" spans="2:14" x14ac:dyDescent="0.25">
      <c r="B15" t="s">
        <v>23</v>
      </c>
      <c r="D15" s="1">
        <v>24000</v>
      </c>
      <c r="E15" s="1">
        <v>24000</v>
      </c>
      <c r="F15" s="1">
        <v>24000</v>
      </c>
      <c r="G15" s="1">
        <v>24000</v>
      </c>
      <c r="H15" s="1">
        <v>24000</v>
      </c>
    </row>
    <row r="16" spans="2:14" x14ac:dyDescent="0.25">
      <c r="B16" t="s">
        <v>24</v>
      </c>
      <c r="D16" s="1">
        <v>14400</v>
      </c>
      <c r="E16" s="1">
        <v>14400</v>
      </c>
      <c r="F16" s="1">
        <v>14400</v>
      </c>
      <c r="G16" s="1">
        <v>14400</v>
      </c>
      <c r="H16" s="1">
        <v>14400</v>
      </c>
      <c r="J16" t="s">
        <v>38</v>
      </c>
      <c r="K16" t="s">
        <v>41</v>
      </c>
    </row>
    <row r="17" spans="2:14" x14ac:dyDescent="0.25">
      <c r="B17" t="s">
        <v>25</v>
      </c>
      <c r="D17" s="1">
        <v>18000</v>
      </c>
      <c r="E17" s="1">
        <v>18000</v>
      </c>
      <c r="F17" s="1">
        <v>12000</v>
      </c>
      <c r="G17" s="1">
        <v>12000</v>
      </c>
      <c r="H17" s="1">
        <v>10000</v>
      </c>
      <c r="J17" t="s">
        <v>39</v>
      </c>
      <c r="K17" s="1">
        <v>4.99</v>
      </c>
    </row>
    <row r="18" spans="2:14" x14ac:dyDescent="0.25">
      <c r="B18" t="s">
        <v>26</v>
      </c>
      <c r="D18" s="1">
        <v>12000</v>
      </c>
      <c r="E18" s="1">
        <v>12000</v>
      </c>
      <c r="F18" s="1">
        <v>12000</v>
      </c>
      <c r="G18" s="1">
        <v>12000</v>
      </c>
      <c r="H18" s="1">
        <v>12000</v>
      </c>
      <c r="J18" t="s">
        <v>40</v>
      </c>
      <c r="K18" s="1">
        <v>29.99</v>
      </c>
    </row>
    <row r="19" spans="2:14" x14ac:dyDescent="0.25">
      <c r="B19" t="s">
        <v>27</v>
      </c>
      <c r="D19" s="1">
        <v>105924</v>
      </c>
      <c r="E19" s="1">
        <v>105924</v>
      </c>
      <c r="F19" s="1">
        <v>105924</v>
      </c>
      <c r="G19" s="1">
        <v>105924</v>
      </c>
      <c r="H19" s="1">
        <v>105924</v>
      </c>
    </row>
    <row r="20" spans="2:14" x14ac:dyDescent="0.25">
      <c r="B20" t="s">
        <v>28</v>
      </c>
      <c r="D20" s="1">
        <v>143172</v>
      </c>
      <c r="E20" s="1">
        <v>143172</v>
      </c>
      <c r="F20" s="1">
        <v>143172</v>
      </c>
      <c r="G20" s="1">
        <v>143172</v>
      </c>
      <c r="H20" s="1">
        <v>143172</v>
      </c>
      <c r="J20" t="s">
        <v>45</v>
      </c>
    </row>
    <row r="21" spans="2:14" x14ac:dyDescent="0.25">
      <c r="B21" s="2" t="s">
        <v>9</v>
      </c>
      <c r="D21" s="1">
        <f>SUM(D8:D20)</f>
        <v>351996</v>
      </c>
      <c r="E21" s="1">
        <f>SUM(E13:E20)</f>
        <v>322496</v>
      </c>
      <c r="F21" s="1">
        <f>SUM(F13:F20)</f>
        <v>316496</v>
      </c>
      <c r="G21" s="1">
        <f>SUM(G13:G20)</f>
        <v>316496</v>
      </c>
      <c r="H21" s="1">
        <f>SUM(H13:H20)</f>
        <v>314496</v>
      </c>
      <c r="J21" t="s">
        <v>4</v>
      </c>
      <c r="K21" t="s">
        <v>5</v>
      </c>
      <c r="L21" t="s">
        <v>6</v>
      </c>
      <c r="M21" t="s">
        <v>7</v>
      </c>
      <c r="N21" t="s">
        <v>8</v>
      </c>
    </row>
    <row r="22" spans="2:14" x14ac:dyDescent="0.25">
      <c r="J22">
        <v>25.99</v>
      </c>
      <c r="K22">
        <v>25.99</v>
      </c>
      <c r="L22">
        <v>29.99</v>
      </c>
      <c r="M22">
        <v>32.99</v>
      </c>
      <c r="N22">
        <v>32.99</v>
      </c>
    </row>
    <row r="23" spans="2:14" x14ac:dyDescent="0.25">
      <c r="B23" s="2" t="s">
        <v>10</v>
      </c>
      <c r="D23" s="1">
        <f>D4-D21</f>
        <v>2247004</v>
      </c>
      <c r="E23" s="1">
        <f>E4-E21</f>
        <v>12672504</v>
      </c>
      <c r="F23" s="1">
        <f>F4-F21</f>
        <v>37171004</v>
      </c>
      <c r="G23" s="1">
        <f>G4-G21</f>
        <v>59065504</v>
      </c>
      <c r="H23" s="1">
        <f>H4-H21</f>
        <v>70614004</v>
      </c>
    </row>
    <row r="24" spans="2:14" x14ac:dyDescent="0.25">
      <c r="K24" t="s">
        <v>47</v>
      </c>
      <c r="L24" t="s">
        <v>48</v>
      </c>
    </row>
    <row r="25" spans="2:14" x14ac:dyDescent="0.25">
      <c r="B25" s="2" t="s">
        <v>11</v>
      </c>
      <c r="C25" s="5">
        <v>0.3</v>
      </c>
      <c r="J25" t="s">
        <v>46</v>
      </c>
      <c r="K25">
        <v>18</v>
      </c>
      <c r="L25">
        <v>3.5</v>
      </c>
    </row>
    <row r="26" spans="2:14" x14ac:dyDescent="0.25">
      <c r="B26" s="2" t="s">
        <v>12</v>
      </c>
      <c r="C26" s="6">
        <f>NPV(C25,SUM(D23:H23))-SUM(D8:D12)</f>
        <v>139793592.30769229</v>
      </c>
      <c r="J26" t="s">
        <v>49</v>
      </c>
      <c r="K26">
        <f>K25*0.035</f>
        <v>0.63000000000000012</v>
      </c>
    </row>
    <row r="27" spans="2:14" x14ac:dyDescent="0.25">
      <c r="B27" s="2" t="s">
        <v>13</v>
      </c>
      <c r="C27" s="1">
        <f>AVERAGE(D23:H23)/5</f>
        <v>7270800.7999999998</v>
      </c>
    </row>
    <row r="28" spans="2:14" x14ac:dyDescent="0.25">
      <c r="B28" s="2" t="s">
        <v>14</v>
      </c>
      <c r="C28" s="1"/>
    </row>
  </sheetData>
  <mergeCells count="3">
    <mergeCell ref="D1:H1"/>
    <mergeCell ref="K4:L4"/>
    <mergeCell ref="L5:M5"/>
  </mergeCells>
  <pageMargins left="0.7" right="0.7" top="0.75" bottom="0.75" header="0.3" footer="0.3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Bakshi</dc:creator>
  <cp:lastModifiedBy>Jay Bakshi</cp:lastModifiedBy>
  <cp:lastPrinted>2017-04-25T12:18:17Z</cp:lastPrinted>
  <dcterms:created xsi:type="dcterms:W3CDTF">2017-04-25T05:24:51Z</dcterms:created>
  <dcterms:modified xsi:type="dcterms:W3CDTF">2017-04-25T12:18:25Z</dcterms:modified>
</cp:coreProperties>
</file>