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z\Desktop\New folder (4)\"/>
    </mc:Choice>
  </mc:AlternateContent>
  <xr:revisionPtr revIDLastSave="0" documentId="13_ncr:1_{4A29B069-96C6-4C79-A085-04E2F2EDD6A8}" xr6:coauthVersionLast="31" xr6:coauthVersionMax="31" xr10:uidLastSave="{00000000-0000-0000-0000-000000000000}"/>
  <bookViews>
    <workbookView xWindow="0" yWindow="0" windowWidth="23040" windowHeight="9072" tabRatio="776" activeTab="9" xr2:uid="{00000000-000D-0000-FFFF-FFFF00000000}"/>
  </bookViews>
  <sheets>
    <sheet name="Sheet1" sheetId="1" r:id="rId1"/>
    <sheet name="Sheet5" sheetId="7" r:id="rId2"/>
    <sheet name="Sheet6" sheetId="8" r:id="rId3"/>
    <sheet name="Sheet7" sheetId="9" r:id="rId4"/>
    <sheet name="Sheet8" sheetId="10" r:id="rId5"/>
    <sheet name="Sheet9" sheetId="11" r:id="rId6"/>
    <sheet name="Sheet10" sheetId="12" r:id="rId7"/>
    <sheet name="Sheet11" sheetId="13" r:id="rId8"/>
    <sheet name="Sheet3" sheetId="6" r:id="rId9"/>
    <sheet name="Sheet2" sheetId="5" r:id="rId10"/>
    <sheet name="Sheet4" sheetId="4" r:id="rId11"/>
    <sheet name="Sheet12" sheetId="14" r:id="rId12"/>
    <sheet name="Tim" sheetId="15" r:id="rId13"/>
    <sheet name="Sheet14" sheetId="16" r:id="rId14"/>
    <sheet name="Sheet13" sheetId="17" r:id="rId15"/>
    <sheet name="Sheet15" sheetId="18" r:id="rId16"/>
  </sheets>
  <definedNames>
    <definedName name="_xlnm._FilterDatabase" localSheetId="0" hidden="1">Sheet1!$B$24:$S$67</definedName>
    <definedName name="_xlnm.Criteria" localSheetId="0">Sheet1!$V$25:$V$67</definedName>
    <definedName name="_xlnm.Extract" localSheetId="0">Sheet1!$B$83:$S$83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6" l="1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AS3" i="17"/>
  <c r="AS4" i="17"/>
  <c r="AS5" i="17"/>
  <c r="AS6" i="17"/>
  <c r="AS7" i="17"/>
  <c r="AS8" i="17"/>
  <c r="AS9" i="17"/>
  <c r="AS10" i="17"/>
  <c r="AS11" i="17"/>
  <c r="AS12" i="17"/>
  <c r="AS13" i="17"/>
  <c r="AS14" i="17"/>
  <c r="AS15" i="17"/>
  <c r="AS16" i="17"/>
  <c r="AS17" i="17"/>
  <c r="AS18" i="17"/>
  <c r="AS19" i="17"/>
  <c r="AS2" i="17"/>
  <c r="A1" i="17" l="1" a="1"/>
  <c r="A1" i="17" s="1"/>
  <c r="AG19" i="17" l="1"/>
  <c r="Q19" i="17"/>
  <c r="AK18" i="17"/>
  <c r="U18" i="17"/>
  <c r="E18" i="17"/>
  <c r="AM16" i="17"/>
  <c r="S15" i="17"/>
  <c r="Z13" i="17"/>
  <c r="O11" i="17"/>
  <c r="W9" i="17"/>
  <c r="AN19" i="17"/>
  <c r="X19" i="17"/>
  <c r="H19" i="17"/>
  <c r="AJ18" i="17"/>
  <c r="L18" i="17"/>
  <c r="S17" i="17"/>
  <c r="AQ15" i="17"/>
  <c r="N14" i="17"/>
  <c r="N12" i="17"/>
  <c r="AQ10" i="17"/>
  <c r="T5" i="17"/>
  <c r="AK19" i="17"/>
  <c r="AC19" i="17"/>
  <c r="U19" i="17"/>
  <c r="M19" i="17"/>
  <c r="E19" i="17"/>
  <c r="AO18" i="17"/>
  <c r="AG18" i="17"/>
  <c r="Y18" i="17"/>
  <c r="Q18" i="17"/>
  <c r="I18" i="17"/>
  <c r="AQ17" i="17"/>
  <c r="K17" i="17"/>
  <c r="W16" i="17"/>
  <c r="AI15" i="17"/>
  <c r="B15" i="17"/>
  <c r="D14" i="17"/>
  <c r="E13" i="17"/>
  <c r="AQ11" i="17"/>
  <c r="V10" i="17"/>
  <c r="T8" i="17"/>
  <c r="AR3" i="17"/>
  <c r="AO19" i="17"/>
  <c r="Y19" i="17"/>
  <c r="I19" i="17"/>
  <c r="A19" i="17"/>
  <c r="AC18" i="17"/>
  <c r="M18" i="17"/>
  <c r="AA17" i="17"/>
  <c r="G16" i="17"/>
  <c r="Y14" i="17"/>
  <c r="AB12" i="17"/>
  <c r="W6" i="17"/>
  <c r="AF19" i="17"/>
  <c r="P19" i="17"/>
  <c r="AR18" i="17"/>
  <c r="AB18" i="17"/>
  <c r="T18" i="17"/>
  <c r="D18" i="17"/>
  <c r="AE16" i="17"/>
  <c r="K15" i="17"/>
  <c r="P13" i="17"/>
  <c r="B9" i="17"/>
  <c r="AR19" i="17"/>
  <c r="AJ19" i="17"/>
  <c r="AB19" i="17"/>
  <c r="T19" i="17"/>
  <c r="L19" i="17"/>
  <c r="D19" i="17"/>
  <c r="AN18" i="17"/>
  <c r="AF18" i="17"/>
  <c r="X18" i="17"/>
  <c r="P18" i="17"/>
  <c r="H18" i="17"/>
  <c r="AI17" i="17"/>
  <c r="C17" i="17"/>
  <c r="O16" i="17"/>
  <c r="AA15" i="17"/>
  <c r="AJ14" i="17"/>
  <c r="AK13" i="17"/>
  <c r="AL12" i="17"/>
  <c r="AD11" i="17"/>
  <c r="A10" i="17"/>
  <c r="T7" i="17"/>
  <c r="X2" i="17"/>
  <c r="AP17" i="17"/>
  <c r="Z17" i="17"/>
  <c r="J17" i="17"/>
  <c r="AL16" i="17"/>
  <c r="V16" i="17"/>
  <c r="F16" i="17"/>
  <c r="AH15" i="17"/>
  <c r="R15" i="17"/>
  <c r="A15" i="17"/>
  <c r="X14" i="17"/>
  <c r="B14" i="17"/>
  <c r="Y13" i="17"/>
  <c r="D13" i="17"/>
  <c r="Z12" i="17"/>
  <c r="AP11" i="17"/>
  <c r="N11" i="17"/>
  <c r="U10" i="17"/>
  <c r="V9" i="17"/>
  <c r="P8" i="17"/>
  <c r="T6" i="17"/>
  <c r="W2" i="17"/>
  <c r="AQ19" i="17"/>
  <c r="AM19" i="17"/>
  <c r="AI19" i="17"/>
  <c r="AE19" i="17"/>
  <c r="AA19" i="17"/>
  <c r="W19" i="17"/>
  <c r="S19" i="17"/>
  <c r="O19" i="17"/>
  <c r="K19" i="17"/>
  <c r="G19" i="17"/>
  <c r="C19" i="17"/>
  <c r="AQ18" i="17"/>
  <c r="AM18" i="17"/>
  <c r="AI18" i="17"/>
  <c r="AE18" i="17"/>
  <c r="AA18" i="17"/>
  <c r="W18" i="17"/>
  <c r="S18" i="17"/>
  <c r="O18" i="17"/>
  <c r="K18" i="17"/>
  <c r="G18" i="17"/>
  <c r="C18" i="17"/>
  <c r="AM17" i="17"/>
  <c r="AE17" i="17"/>
  <c r="W17" i="17"/>
  <c r="O17" i="17"/>
  <c r="G17" i="17"/>
  <c r="AQ16" i="17"/>
  <c r="AI16" i="17"/>
  <c r="AA16" i="17"/>
  <c r="S16" i="17"/>
  <c r="K16" i="17"/>
  <c r="C16" i="17"/>
  <c r="AM15" i="17"/>
  <c r="AE15" i="17"/>
  <c r="W15" i="17"/>
  <c r="O15" i="17"/>
  <c r="G15" i="17"/>
  <c r="AO14" i="17"/>
  <c r="AD14" i="17"/>
  <c r="T14" i="17"/>
  <c r="I14" i="17"/>
  <c r="AP13" i="17"/>
  <c r="AF13" i="17"/>
  <c r="U13" i="17"/>
  <c r="J13" i="17"/>
  <c r="AR12" i="17"/>
  <c r="AG12" i="17"/>
  <c r="U12" i="17"/>
  <c r="G12" i="17"/>
  <c r="AK11" i="17"/>
  <c r="V11" i="17"/>
  <c r="I11" i="17"/>
  <c r="AG10" i="17"/>
  <c r="K10" i="17"/>
  <c r="AH9" i="17"/>
  <c r="M9" i="17"/>
  <c r="AI8" i="17"/>
  <c r="AQ7" i="17"/>
  <c r="AR6" i="17"/>
  <c r="AR5" i="17"/>
  <c r="AF4" i="17"/>
  <c r="L3" i="17"/>
  <c r="AJ1" i="17"/>
  <c r="AH17" i="17"/>
  <c r="R17" i="17"/>
  <c r="B17" i="17"/>
  <c r="AD16" i="17"/>
  <c r="N16" i="17"/>
  <c r="AP15" i="17"/>
  <c r="Z15" i="17"/>
  <c r="J15" i="17"/>
  <c r="AH14" i="17"/>
  <c r="M14" i="17"/>
  <c r="AJ13" i="17"/>
  <c r="N13" i="17"/>
  <c r="AK12" i="17"/>
  <c r="M12" i="17"/>
  <c r="AA11" i="17"/>
  <c r="AP10" i="17"/>
  <c r="AQ9" i="17"/>
  <c r="A9" i="17"/>
  <c r="S7" i="17"/>
  <c r="S5" i="17"/>
  <c r="AQ3" i="17"/>
  <c r="AP19" i="17"/>
  <c r="AL19" i="17"/>
  <c r="AH19" i="17"/>
  <c r="AD19" i="17"/>
  <c r="Z19" i="17"/>
  <c r="V19" i="17"/>
  <c r="R19" i="17"/>
  <c r="N19" i="17"/>
  <c r="J19" i="17"/>
  <c r="F19" i="17"/>
  <c r="B19" i="17"/>
  <c r="AP18" i="17"/>
  <c r="AL18" i="17"/>
  <c r="AH18" i="17"/>
  <c r="AD18" i="17"/>
  <c r="Z18" i="17"/>
  <c r="V18" i="17"/>
  <c r="R18" i="17"/>
  <c r="N18" i="17"/>
  <c r="J18" i="17"/>
  <c r="F18" i="17"/>
  <c r="B18" i="17"/>
  <c r="AL17" i="17"/>
  <c r="AD17" i="17"/>
  <c r="V17" i="17"/>
  <c r="N17" i="17"/>
  <c r="F17" i="17"/>
  <c r="AP16" i="17"/>
  <c r="AH16" i="17"/>
  <c r="Z16" i="17"/>
  <c r="R16" i="17"/>
  <c r="J16" i="17"/>
  <c r="B16" i="17"/>
  <c r="AL15" i="17"/>
  <c r="AD15" i="17"/>
  <c r="V15" i="17"/>
  <c r="N15" i="17"/>
  <c r="F15" i="17"/>
  <c r="AN14" i="17"/>
  <c r="AC14" i="17"/>
  <c r="R14" i="17"/>
  <c r="H14" i="17"/>
  <c r="AO13" i="17"/>
  <c r="AD13" i="17"/>
  <c r="T13" i="17"/>
  <c r="I13" i="17"/>
  <c r="AP12" i="17"/>
  <c r="AF12" i="17"/>
  <c r="S12" i="17"/>
  <c r="E12" i="17"/>
  <c r="AI11" i="17"/>
  <c r="U11" i="17"/>
  <c r="F11" i="17"/>
  <c r="AE10" i="17"/>
  <c r="J10" i="17"/>
  <c r="AG9" i="17"/>
  <c r="K9" i="17"/>
  <c r="AH8" i="17"/>
  <c r="AN7" i="17"/>
  <c r="AN6" i="17"/>
  <c r="AQ5" i="17"/>
  <c r="AE4" i="17"/>
  <c r="K3" i="17"/>
  <c r="AI1" i="17"/>
  <c r="A18" i="17"/>
  <c r="AO17" i="17"/>
  <c r="AK17" i="17"/>
  <c r="AG17" i="17"/>
  <c r="AC17" i="17"/>
  <c r="Y17" i="17"/>
  <c r="U17" i="17"/>
  <c r="Q17" i="17"/>
  <c r="M17" i="17"/>
  <c r="I17" i="17"/>
  <c r="E17" i="17"/>
  <c r="A17" i="17"/>
  <c r="AO16" i="17"/>
  <c r="AK16" i="17"/>
  <c r="AG16" i="17"/>
  <c r="AC16" i="17"/>
  <c r="Y16" i="17"/>
  <c r="U16" i="17"/>
  <c r="Q16" i="17"/>
  <c r="M16" i="17"/>
  <c r="I16" i="17"/>
  <c r="E16" i="17"/>
  <c r="A16" i="17"/>
  <c r="AO15" i="17"/>
  <c r="AK15" i="17"/>
  <c r="AG15" i="17"/>
  <c r="AC15" i="17"/>
  <c r="Y15" i="17"/>
  <c r="U15" i="17"/>
  <c r="Q15" i="17"/>
  <c r="M15" i="17"/>
  <c r="I15" i="17"/>
  <c r="E15" i="17"/>
  <c r="AR14" i="17"/>
  <c r="AL14" i="17"/>
  <c r="AG14" i="17"/>
  <c r="AB14" i="17"/>
  <c r="V14" i="17"/>
  <c r="Q14" i="17"/>
  <c r="L14" i="17"/>
  <c r="F14" i="17"/>
  <c r="A14" i="17"/>
  <c r="AN13" i="17"/>
  <c r="AH13" i="17"/>
  <c r="AC13" i="17"/>
  <c r="X13" i="17"/>
  <c r="R13" i="17"/>
  <c r="M13" i="17"/>
  <c r="H13" i="17"/>
  <c r="B13" i="17"/>
  <c r="AO12" i="17"/>
  <c r="AJ12" i="17"/>
  <c r="AD12" i="17"/>
  <c r="Y12" i="17"/>
  <c r="R12" i="17"/>
  <c r="J12" i="17"/>
  <c r="C12" i="17"/>
  <c r="AO11" i="17"/>
  <c r="AG11" i="17"/>
  <c r="Z11" i="17"/>
  <c r="S11" i="17"/>
  <c r="K11" i="17"/>
  <c r="E11" i="17"/>
  <c r="AL10" i="17"/>
  <c r="AA10" i="17"/>
  <c r="Q10" i="17"/>
  <c r="F10" i="17"/>
  <c r="AM9" i="17"/>
  <c r="AC9" i="17"/>
  <c r="R9" i="17"/>
  <c r="G9" i="17"/>
  <c r="AO8" i="17"/>
  <c r="AD8" i="17"/>
  <c r="H8" i="17"/>
  <c r="AF7" i="17"/>
  <c r="K7" i="17"/>
  <c r="AF6" i="17"/>
  <c r="L6" i="17"/>
  <c r="AI5" i="17"/>
  <c r="D5" i="17"/>
  <c r="P4" i="17"/>
  <c r="AB3" i="17"/>
  <c r="AN2" i="17"/>
  <c r="H2" i="17"/>
  <c r="T1" i="17"/>
  <c r="AR17" i="17"/>
  <c r="AN17" i="17"/>
  <c r="AJ17" i="17"/>
  <c r="AF17" i="17"/>
  <c r="AB17" i="17"/>
  <c r="X17" i="17"/>
  <c r="T17" i="17"/>
  <c r="P17" i="17"/>
  <c r="L17" i="17"/>
  <c r="H17" i="17"/>
  <c r="D17" i="17"/>
  <c r="AR16" i="17"/>
  <c r="AN16" i="17"/>
  <c r="AJ16" i="17"/>
  <c r="AF16" i="17"/>
  <c r="AB16" i="17"/>
  <c r="X16" i="17"/>
  <c r="T16" i="17"/>
  <c r="P16" i="17"/>
  <c r="L16" i="17"/>
  <c r="H16" i="17"/>
  <c r="D16" i="17"/>
  <c r="AR15" i="17"/>
  <c r="AN15" i="17"/>
  <c r="AJ15" i="17"/>
  <c r="AF15" i="17"/>
  <c r="AB15" i="17"/>
  <c r="X15" i="17"/>
  <c r="T15" i="17"/>
  <c r="P15" i="17"/>
  <c r="L15" i="17"/>
  <c r="H15" i="17"/>
  <c r="D15" i="17"/>
  <c r="AP14" i="17"/>
  <c r="AK14" i="17"/>
  <c r="AF14" i="17"/>
  <c r="Z14" i="17"/>
  <c r="U14" i="17"/>
  <c r="P14" i="17"/>
  <c r="J14" i="17"/>
  <c r="E14" i="17"/>
  <c r="AR13" i="17"/>
  <c r="AL13" i="17"/>
  <c r="AG13" i="17"/>
  <c r="AB13" i="17"/>
  <c r="V13" i="17"/>
  <c r="Q13" i="17"/>
  <c r="L13" i="17"/>
  <c r="F13" i="17"/>
  <c r="A13" i="17"/>
  <c r="AN12" i="17"/>
  <c r="AH12" i="17"/>
  <c r="AC12" i="17"/>
  <c r="W12" i="17"/>
  <c r="O12" i="17"/>
  <c r="I12" i="17"/>
  <c r="B12" i="17"/>
  <c r="AL11" i="17"/>
  <c r="AE11" i="17"/>
  <c r="Y11" i="17"/>
  <c r="Q11" i="17"/>
  <c r="J11" i="17"/>
  <c r="C11" i="17"/>
  <c r="AK10" i="17"/>
  <c r="Z10" i="17"/>
  <c r="O10" i="17"/>
  <c r="E10" i="17"/>
  <c r="AL9" i="17"/>
  <c r="AA9" i="17"/>
  <c r="Q9" i="17"/>
  <c r="F9" i="17"/>
  <c r="AM8" i="17"/>
  <c r="AB8" i="17"/>
  <c r="G8" i="17"/>
  <c r="AB7" i="17"/>
  <c r="H7" i="17"/>
  <c r="AE6" i="17"/>
  <c r="H6" i="17"/>
  <c r="AF5" i="17"/>
  <c r="C5" i="17"/>
  <c r="O4" i="17"/>
  <c r="AA3" i="17"/>
  <c r="AM2" i="17"/>
  <c r="G2" i="17"/>
  <c r="S1" i="17"/>
  <c r="C15" i="17"/>
  <c r="AQ14" i="17"/>
  <c r="AM14" i="17"/>
  <c r="AI14" i="17"/>
  <c r="AE14" i="17"/>
  <c r="AA14" i="17"/>
  <c r="W14" i="17"/>
  <c r="S14" i="17"/>
  <c r="O14" i="17"/>
  <c r="K14" i="17"/>
  <c r="G14" i="17"/>
  <c r="C14" i="17"/>
  <c r="AQ13" i="17"/>
  <c r="AM13" i="17"/>
  <c r="AI13" i="17"/>
  <c r="AE13" i="17"/>
  <c r="AA13" i="17"/>
  <c r="W13" i="17"/>
  <c r="S13" i="17"/>
  <c r="O13" i="17"/>
  <c r="K13" i="17"/>
  <c r="G13" i="17"/>
  <c r="C13" i="17"/>
  <c r="AQ12" i="17"/>
  <c r="AM12" i="17"/>
  <c r="AI12" i="17"/>
  <c r="AE12" i="17"/>
  <c r="AA12" i="17"/>
  <c r="V12" i="17"/>
  <c r="Q12" i="17"/>
  <c r="K12" i="17"/>
  <c r="F12" i="17"/>
  <c r="A12" i="17"/>
  <c r="AM11" i="17"/>
  <c r="AH11" i="17"/>
  <c r="AC11" i="17"/>
  <c r="W11" i="17"/>
  <c r="R11" i="17"/>
  <c r="M11" i="17"/>
  <c r="G11" i="17"/>
  <c r="B11" i="17"/>
  <c r="AO10" i="17"/>
  <c r="AI10" i="17"/>
  <c r="AD10" i="17"/>
  <c r="Y10" i="17"/>
  <c r="S10" i="17"/>
  <c r="N10" i="17"/>
  <c r="I10" i="17"/>
  <c r="C10" i="17"/>
  <c r="AP9" i="17"/>
  <c r="AK9" i="17"/>
  <c r="AE9" i="17"/>
  <c r="Z9" i="17"/>
  <c r="U9" i="17"/>
  <c r="O9" i="17"/>
  <c r="J9" i="17"/>
  <c r="E9" i="17"/>
  <c r="AQ8" i="17"/>
  <c r="AL8" i="17"/>
  <c r="AG8" i="17"/>
  <c r="X8" i="17"/>
  <c r="O8" i="17"/>
  <c r="D8" i="17"/>
  <c r="AJ7" i="17"/>
  <c r="AA7" i="17"/>
  <c r="P7" i="17"/>
  <c r="D7" i="17"/>
  <c r="AM6" i="17"/>
  <c r="AB6" i="17"/>
  <c r="P6" i="17"/>
  <c r="G6" i="17"/>
  <c r="AN5" i="17"/>
  <c r="AB5" i="17"/>
  <c r="L5" i="17"/>
  <c r="AN4" i="17"/>
  <c r="X4" i="17"/>
  <c r="H4" i="17"/>
  <c r="AJ3" i="17"/>
  <c r="T3" i="17"/>
  <c r="D3" i="17"/>
  <c r="AF2" i="17"/>
  <c r="P2" i="17"/>
  <c r="AR1" i="17"/>
  <c r="AB1" i="17"/>
  <c r="L1" i="17"/>
  <c r="A11" i="17"/>
  <c r="AM10" i="17"/>
  <c r="AH10" i="17"/>
  <c r="AC10" i="17"/>
  <c r="W10" i="17"/>
  <c r="R10" i="17"/>
  <c r="M10" i="17"/>
  <c r="G10" i="17"/>
  <c r="B10" i="17"/>
  <c r="AO9" i="17"/>
  <c r="AI9" i="17"/>
  <c r="AD9" i="17"/>
  <c r="Y9" i="17"/>
  <c r="S9" i="17"/>
  <c r="N9" i="17"/>
  <c r="I9" i="17"/>
  <c r="C9" i="17"/>
  <c r="AP8" i="17"/>
  <c r="AK8" i="17"/>
  <c r="AE8" i="17"/>
  <c r="W8" i="17"/>
  <c r="L8" i="17"/>
  <c r="AR7" i="17"/>
  <c r="AI7" i="17"/>
  <c r="X7" i="17"/>
  <c r="L7" i="17"/>
  <c r="C7" i="17"/>
  <c r="AJ6" i="17"/>
  <c r="X6" i="17"/>
  <c r="O6" i="17"/>
  <c r="D6" i="17"/>
  <c r="AJ5" i="17"/>
  <c r="AA5" i="17"/>
  <c r="K5" i="17"/>
  <c r="AM4" i="17"/>
  <c r="W4" i="17"/>
  <c r="G4" i="17"/>
  <c r="AI3" i="17"/>
  <c r="S3" i="17"/>
  <c r="C3" i="17"/>
  <c r="AE2" i="17"/>
  <c r="O2" i="17"/>
  <c r="AQ1" i="17"/>
  <c r="AA1" i="17"/>
  <c r="K1" i="17"/>
  <c r="X5" i="17"/>
  <c r="P5" i="17"/>
  <c r="H5" i="17"/>
  <c r="AR4" i="17"/>
  <c r="AJ4" i="17"/>
  <c r="AB4" i="17"/>
  <c r="T4" i="17"/>
  <c r="L4" i="17"/>
  <c r="D4" i="17"/>
  <c r="AN3" i="17"/>
  <c r="AF3" i="17"/>
  <c r="X3" i="17"/>
  <c r="P3" i="17"/>
  <c r="H3" i="17"/>
  <c r="AR2" i="17"/>
  <c r="AJ2" i="17"/>
  <c r="AB2" i="17"/>
  <c r="T2" i="17"/>
  <c r="L2" i="17"/>
  <c r="D2" i="17"/>
  <c r="AN1" i="17"/>
  <c r="AF1" i="17"/>
  <c r="X1" i="17"/>
  <c r="P1" i="17"/>
  <c r="H1" i="17"/>
  <c r="X12" i="17"/>
  <c r="T12" i="17"/>
  <c r="P12" i="17"/>
  <c r="L12" i="17"/>
  <c r="H12" i="17"/>
  <c r="D12" i="17"/>
  <c r="AR11" i="17"/>
  <c r="AN11" i="17"/>
  <c r="AJ11" i="17"/>
  <c r="AF11" i="17"/>
  <c r="AB11" i="17"/>
  <c r="X11" i="17"/>
  <c r="T11" i="17"/>
  <c r="P11" i="17"/>
  <c r="L11" i="17"/>
  <c r="H11" i="17"/>
  <c r="D11" i="17"/>
  <c r="AR10" i="17"/>
  <c r="AN10" i="17"/>
  <c r="AJ10" i="17"/>
  <c r="AF10" i="17"/>
  <c r="AB10" i="17"/>
  <c r="X10" i="17"/>
  <c r="T10" i="17"/>
  <c r="P10" i="17"/>
  <c r="L10" i="17"/>
  <c r="H10" i="17"/>
  <c r="D10" i="17"/>
  <c r="AR9" i="17"/>
  <c r="AN9" i="17"/>
  <c r="AJ9" i="17"/>
  <c r="AF9" i="17"/>
  <c r="AB9" i="17"/>
  <c r="X9" i="17"/>
  <c r="T9" i="17"/>
  <c r="P9" i="17"/>
  <c r="L9" i="17"/>
  <c r="H9" i="17"/>
  <c r="D9" i="17"/>
  <c r="AR8" i="17"/>
  <c r="AN8" i="17"/>
  <c r="AJ8" i="17"/>
  <c r="AF8" i="17"/>
  <c r="AA8" i="17"/>
  <c r="S8" i="17"/>
  <c r="K8" i="17"/>
  <c r="C8" i="17"/>
  <c r="AM7" i="17"/>
  <c r="AE7" i="17"/>
  <c r="W7" i="17"/>
  <c r="O7" i="17"/>
  <c r="G7" i="17"/>
  <c r="AQ6" i="17"/>
  <c r="AI6" i="17"/>
  <c r="AA6" i="17"/>
  <c r="S6" i="17"/>
  <c r="K6" i="17"/>
  <c r="C6" i="17"/>
  <c r="AM5" i="17"/>
  <c r="AE5" i="17"/>
  <c r="W5" i="17"/>
  <c r="O5" i="17"/>
  <c r="G5" i="17"/>
  <c r="AQ4" i="17"/>
  <c r="AI4" i="17"/>
  <c r="AA4" i="17"/>
  <c r="S4" i="17"/>
  <c r="K4" i="17"/>
  <c r="C4" i="17"/>
  <c r="AM3" i="17"/>
  <c r="AE3" i="17"/>
  <c r="W3" i="17"/>
  <c r="O3" i="17"/>
  <c r="G3" i="17"/>
  <c r="AQ2" i="17"/>
  <c r="AI2" i="17"/>
  <c r="AA2" i="17"/>
  <c r="S2" i="17"/>
  <c r="K2" i="17"/>
  <c r="C2" i="17"/>
  <c r="AM1" i="17"/>
  <c r="AE1" i="17"/>
  <c r="W1" i="17"/>
  <c r="O1" i="17"/>
  <c r="G1" i="17"/>
  <c r="D1" i="17"/>
  <c r="C1" i="17"/>
  <c r="Z8" i="17"/>
  <c r="V8" i="17"/>
  <c r="R8" i="17"/>
  <c r="N8" i="17"/>
  <c r="J8" i="17"/>
  <c r="F8" i="17"/>
  <c r="B8" i="17"/>
  <c r="AP7" i="17"/>
  <c r="AL7" i="17"/>
  <c r="AH7" i="17"/>
  <c r="AD7" i="17"/>
  <c r="Z7" i="17"/>
  <c r="V7" i="17"/>
  <c r="R7" i="17"/>
  <c r="N7" i="17"/>
  <c r="J7" i="17"/>
  <c r="F7" i="17"/>
  <c r="B7" i="17"/>
  <c r="AP6" i="17"/>
  <c r="AL6" i="17"/>
  <c r="AH6" i="17"/>
  <c r="AD6" i="17"/>
  <c r="Z6" i="17"/>
  <c r="V6" i="17"/>
  <c r="R6" i="17"/>
  <c r="N6" i="17"/>
  <c r="J6" i="17"/>
  <c r="F6" i="17"/>
  <c r="B6" i="17"/>
  <c r="AP5" i="17"/>
  <c r="AL5" i="17"/>
  <c r="AH5" i="17"/>
  <c r="AD5" i="17"/>
  <c r="Z5" i="17"/>
  <c r="V5" i="17"/>
  <c r="R5" i="17"/>
  <c r="N5" i="17"/>
  <c r="J5" i="17"/>
  <c r="F5" i="17"/>
  <c r="B5" i="17"/>
  <c r="AP4" i="17"/>
  <c r="AL4" i="17"/>
  <c r="AH4" i="17"/>
  <c r="AD4" i="17"/>
  <c r="Z4" i="17"/>
  <c r="V4" i="17"/>
  <c r="R4" i="17"/>
  <c r="N4" i="17"/>
  <c r="J4" i="17"/>
  <c r="F4" i="17"/>
  <c r="B4" i="17"/>
  <c r="AP3" i="17"/>
  <c r="AL3" i="17"/>
  <c r="AH3" i="17"/>
  <c r="AD3" i="17"/>
  <c r="Z3" i="17"/>
  <c r="V3" i="17"/>
  <c r="R3" i="17"/>
  <c r="N3" i="17"/>
  <c r="J3" i="17"/>
  <c r="F3" i="17"/>
  <c r="B3" i="17"/>
  <c r="AP2" i="17"/>
  <c r="AL2" i="17"/>
  <c r="AH2" i="17"/>
  <c r="AD2" i="17"/>
  <c r="Z2" i="17"/>
  <c r="V2" i="17"/>
  <c r="R2" i="17"/>
  <c r="N2" i="17"/>
  <c r="J2" i="17"/>
  <c r="F2" i="17"/>
  <c r="B2" i="17"/>
  <c r="AP1" i="17"/>
  <c r="AL1" i="17"/>
  <c r="AH1" i="17"/>
  <c r="AD1" i="17"/>
  <c r="Z1" i="17"/>
  <c r="V1" i="17"/>
  <c r="R1" i="17"/>
  <c r="N1" i="17"/>
  <c r="J1" i="17"/>
  <c r="F1" i="17"/>
  <c r="B1" i="17"/>
  <c r="AC8" i="17"/>
  <c r="Y8" i="17"/>
  <c r="U8" i="17"/>
  <c r="Q8" i="17"/>
  <c r="M8" i="17"/>
  <c r="I8" i="17"/>
  <c r="E8" i="17"/>
  <c r="A8" i="17"/>
  <c r="AO7" i="17"/>
  <c r="AK7" i="17"/>
  <c r="AG7" i="17"/>
  <c r="AC7" i="17"/>
  <c r="Y7" i="17"/>
  <c r="U7" i="17"/>
  <c r="Q7" i="17"/>
  <c r="M7" i="17"/>
  <c r="I7" i="17"/>
  <c r="E7" i="17"/>
  <c r="A7" i="17"/>
  <c r="AO6" i="17"/>
  <c r="AK6" i="17"/>
  <c r="AG6" i="17"/>
  <c r="AC6" i="17"/>
  <c r="Y6" i="17"/>
  <c r="U6" i="17"/>
  <c r="Q6" i="17"/>
  <c r="M6" i="17"/>
  <c r="I6" i="17"/>
  <c r="E6" i="17"/>
  <c r="A6" i="17"/>
  <c r="AO5" i="17"/>
  <c r="AK5" i="17"/>
  <c r="AG5" i="17"/>
  <c r="AC5" i="17"/>
  <c r="Y5" i="17"/>
  <c r="U5" i="17"/>
  <c r="Q5" i="17"/>
  <c r="M5" i="17"/>
  <c r="I5" i="17"/>
  <c r="E5" i="17"/>
  <c r="A5" i="17"/>
  <c r="AO4" i="17"/>
  <c r="AK4" i="17"/>
  <c r="AG4" i="17"/>
  <c r="AC4" i="17"/>
  <c r="Y4" i="17"/>
  <c r="U4" i="17"/>
  <c r="Q4" i="17"/>
  <c r="M4" i="17"/>
  <c r="I4" i="17"/>
  <c r="E4" i="17"/>
  <c r="A4" i="17"/>
  <c r="AO3" i="17"/>
  <c r="AK3" i="17"/>
  <c r="AG3" i="17"/>
  <c r="AC3" i="17"/>
  <c r="Y3" i="17"/>
  <c r="U3" i="17"/>
  <c r="Q3" i="17"/>
  <c r="M3" i="17"/>
  <c r="I3" i="17"/>
  <c r="E3" i="17"/>
  <c r="A3" i="17"/>
  <c r="AO2" i="17"/>
  <c r="AK2" i="17"/>
  <c r="AG2" i="17"/>
  <c r="AC2" i="17"/>
  <c r="Y2" i="17"/>
  <c r="U2" i="17"/>
  <c r="Q2" i="17"/>
  <c r="M2" i="17"/>
  <c r="I2" i="17"/>
  <c r="E2" i="17"/>
  <c r="A2" i="17"/>
  <c r="AO1" i="17"/>
  <c r="AK1" i="17"/>
  <c r="AG1" i="17"/>
  <c r="AC1" i="17"/>
  <c r="Y1" i="17"/>
  <c r="U1" i="17"/>
  <c r="Q1" i="17"/>
  <c r="M1" i="17"/>
  <c r="I1" i="17"/>
  <c r="E1" i="17"/>
  <c r="D2" i="16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E9" i="14"/>
  <c r="F9" i="14"/>
  <c r="G9" i="14"/>
  <c r="H9" i="14"/>
  <c r="I9" i="14"/>
  <c r="D9" i="14"/>
  <c r="T2" i="10"/>
  <c r="T2" i="12" l="1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1" i="12"/>
  <c r="F45" i="12"/>
  <c r="E45" i="12"/>
  <c r="D45" i="12"/>
  <c r="C45" i="12"/>
  <c r="B45" i="12"/>
  <c r="T25" i="1"/>
  <c r="C45" i="11" l="1" a="1"/>
  <c r="C45" i="11" s="1"/>
  <c r="D45" i="11" a="1"/>
  <c r="D45" i="11"/>
  <c r="E45" i="11" a="1"/>
  <c r="E45" i="11" s="1"/>
  <c r="F45" i="11" a="1"/>
  <c r="F45" i="11"/>
  <c r="G45" i="11" a="1"/>
  <c r="G45" i="11" s="1"/>
  <c r="H45" i="11" a="1"/>
  <c r="H45" i="11"/>
  <c r="I45" i="11" a="1"/>
  <c r="I45" i="11" s="1"/>
  <c r="J45" i="11" a="1"/>
  <c r="J45" i="11"/>
  <c r="K45" i="11" a="1"/>
  <c r="K45" i="11" s="1"/>
  <c r="L45" i="11" a="1"/>
  <c r="L45" i="11"/>
  <c r="M45" i="11" a="1"/>
  <c r="M45" i="11" s="1"/>
  <c r="N45" i="11" a="1"/>
  <c r="N45" i="11"/>
  <c r="O45" i="11" a="1"/>
  <c r="O45" i="11" s="1"/>
  <c r="P45" i="11" a="1"/>
  <c r="P45" i="11"/>
  <c r="Q45" i="11" a="1"/>
  <c r="Q45" i="11" s="1"/>
  <c r="R45" i="11" a="1"/>
  <c r="R45" i="11"/>
  <c r="S45" i="11" a="1"/>
  <c r="S45" i="11" s="1"/>
  <c r="B45" i="11" a="1"/>
  <c r="B45" i="11" s="1"/>
  <c r="T3" i="10" a="1"/>
  <c r="T3" i="10" s="1"/>
  <c r="T4" i="10" a="1"/>
  <c r="T4" i="10" s="1"/>
  <c r="T5" i="10" a="1"/>
  <c r="T5" i="10" s="1"/>
  <c r="T6" i="10" a="1"/>
  <c r="T6" i="10" s="1"/>
  <c r="T7" i="10" a="1"/>
  <c r="T7" i="10" s="1"/>
  <c r="T8" i="10" a="1"/>
  <c r="T8" i="10" s="1"/>
  <c r="T9" i="10" a="1"/>
  <c r="T9" i="10" s="1"/>
  <c r="T10" i="10" a="1"/>
  <c r="T10" i="10" s="1"/>
  <c r="T11" i="10" a="1"/>
  <c r="T11" i="10" s="1"/>
  <c r="T12" i="10" a="1"/>
  <c r="T12" i="10" s="1"/>
  <c r="T13" i="10" a="1"/>
  <c r="T13" i="10" s="1"/>
  <c r="T14" i="10" a="1"/>
  <c r="T14" i="10" s="1"/>
  <c r="T15" i="10" a="1"/>
  <c r="T15" i="10" s="1"/>
  <c r="T16" i="10" a="1"/>
  <c r="T16" i="10" s="1"/>
  <c r="T17" i="10" a="1"/>
  <c r="T17" i="10" s="1"/>
  <c r="T18" i="10" a="1"/>
  <c r="T18" i="10" s="1"/>
  <c r="T19" i="10" a="1"/>
  <c r="T19" i="10" s="1"/>
  <c r="T20" i="10" a="1"/>
  <c r="T20" i="10" s="1"/>
  <c r="T21" i="10" a="1"/>
  <c r="T21" i="10" s="1"/>
  <c r="T22" i="10" a="1"/>
  <c r="T22" i="10" s="1"/>
  <c r="T23" i="10" a="1"/>
  <c r="T23" i="10" s="1"/>
  <c r="T24" i="10" a="1"/>
  <c r="T24" i="10" s="1"/>
  <c r="T25" i="10" a="1"/>
  <c r="T25" i="10" s="1"/>
  <c r="T26" i="10" a="1"/>
  <c r="T26" i="10" s="1"/>
  <c r="T27" i="10" a="1"/>
  <c r="T27" i="10" s="1"/>
  <c r="T28" i="10" a="1"/>
  <c r="T28" i="10" s="1"/>
  <c r="T29" i="10" a="1"/>
  <c r="T29" i="10" s="1"/>
  <c r="T30" i="10" a="1"/>
  <c r="T30" i="10" s="1"/>
  <c r="T31" i="10" a="1"/>
  <c r="T31" i="10" s="1"/>
  <c r="T32" i="10" a="1"/>
  <c r="T32" i="10" s="1"/>
  <c r="T33" i="10" a="1"/>
  <c r="T33" i="10" s="1"/>
  <c r="T34" i="10" a="1"/>
  <c r="T34" i="10" s="1"/>
  <c r="T38" i="10" a="1"/>
  <c r="T38" i="10" s="1"/>
  <c r="T39" i="10" a="1"/>
  <c r="T39" i="10" s="1"/>
  <c r="T35" i="10" a="1"/>
  <c r="T35" i="10" s="1"/>
  <c r="T36" i="10" a="1"/>
  <c r="T36" i="10" s="1"/>
  <c r="T37" i="10" a="1"/>
  <c r="T37" i="10" s="1"/>
  <c r="T40" i="10" a="1"/>
  <c r="T40" i="10" s="1"/>
  <c r="T41" i="10" a="1"/>
  <c r="T41" i="10" s="1"/>
  <c r="T42" i="10" a="1"/>
  <c r="T42" i="10" s="1"/>
  <c r="F45" i="10"/>
  <c r="E45" i="10"/>
  <c r="D45" i="10"/>
  <c r="C45" i="10"/>
  <c r="B45" i="10"/>
  <c r="C45" i="9" a="1"/>
  <c r="C45" i="9" s="1"/>
  <c r="D45" i="9" a="1"/>
  <c r="D45" i="9"/>
  <c r="E45" i="9" a="1"/>
  <c r="E45" i="9" s="1"/>
  <c r="F45" i="9" a="1"/>
  <c r="F45" i="9"/>
  <c r="G45" i="9" a="1"/>
  <c r="G45" i="9" s="1"/>
  <c r="I45" i="9" a="1"/>
  <c r="I45" i="9" s="1"/>
  <c r="J45" i="9" a="1"/>
  <c r="J45" i="9" s="1"/>
  <c r="H45" i="9" a="1"/>
  <c r="H45" i="9"/>
  <c r="K45" i="9" a="1"/>
  <c r="K45" i="9" s="1"/>
  <c r="L45" i="9" a="1"/>
  <c r="L45" i="9"/>
  <c r="O45" i="9" a="1"/>
  <c r="O45" i="9" s="1"/>
  <c r="N45" i="9" a="1"/>
  <c r="N45" i="9"/>
  <c r="P45" i="9" a="1"/>
  <c r="P45" i="9" s="1"/>
  <c r="M45" i="9" a="1"/>
  <c r="M45" i="9" s="1"/>
  <c r="Q45" i="9" a="1"/>
  <c r="Q45" i="9" s="1"/>
  <c r="R45" i="9" a="1"/>
  <c r="R45" i="9"/>
  <c r="S45" i="9" a="1"/>
  <c r="S45" i="9" s="1"/>
  <c r="B45" i="9" a="1"/>
  <c r="B45" i="9" s="1"/>
  <c r="T2" i="8" a="1"/>
  <c r="T2" i="8" s="1"/>
  <c r="T3" i="8" a="1"/>
  <c r="T3" i="8"/>
  <c r="T4" i="8" a="1"/>
  <c r="T4" i="8" s="1"/>
  <c r="T5" i="8" a="1"/>
  <c r="T5" i="8"/>
  <c r="T6" i="8" a="1"/>
  <c r="T6" i="8" s="1"/>
  <c r="T7" i="8" a="1"/>
  <c r="T7" i="8"/>
  <c r="T10" i="8" a="1"/>
  <c r="T10" i="8" s="1"/>
  <c r="T11" i="8" a="1"/>
  <c r="T11" i="8"/>
  <c r="T12" i="8" a="1"/>
  <c r="T12" i="8" s="1"/>
  <c r="T13" i="8" a="1"/>
  <c r="T13" i="8" s="1"/>
  <c r="T14" i="8" a="1"/>
  <c r="T14" i="8" s="1"/>
  <c r="T15" i="8" a="1"/>
  <c r="T15" i="8" s="1"/>
  <c r="T16" i="8" a="1"/>
  <c r="T16" i="8" s="1"/>
  <c r="T17" i="8" a="1"/>
  <c r="T17" i="8" s="1"/>
  <c r="T18" i="8" a="1"/>
  <c r="T18" i="8" s="1"/>
  <c r="T19" i="8" a="1"/>
  <c r="T19" i="8"/>
  <c r="T20" i="8" a="1"/>
  <c r="T20" i="8" s="1"/>
  <c r="T21" i="8" a="1"/>
  <c r="T21" i="8" s="1"/>
  <c r="T8" i="8" a="1"/>
  <c r="T8" i="8" s="1"/>
  <c r="T9" i="8" a="1"/>
  <c r="T9" i="8" s="1"/>
  <c r="T22" i="8" a="1"/>
  <c r="T22" i="8" s="1"/>
  <c r="T23" i="8" a="1"/>
  <c r="T23" i="8"/>
  <c r="T24" i="8" a="1"/>
  <c r="T24" i="8" s="1"/>
  <c r="T25" i="8" a="1"/>
  <c r="T25" i="8"/>
  <c r="T27" i="8" a="1"/>
  <c r="T27" i="8" s="1"/>
  <c r="T41" i="8" a="1"/>
  <c r="T41" i="8" s="1"/>
  <c r="T42" i="8" a="1"/>
  <c r="T42" i="8" s="1"/>
  <c r="T43" i="8" a="1"/>
  <c r="T43" i="8" s="1"/>
  <c r="T35" i="8" a="1"/>
  <c r="T35" i="8" s="1"/>
  <c r="T36" i="8" a="1"/>
  <c r="T36" i="8" s="1"/>
  <c r="T26" i="8" a="1"/>
  <c r="T26" i="8" s="1"/>
  <c r="T37" i="8" a="1"/>
  <c r="T37" i="8"/>
  <c r="T38" i="8" a="1"/>
  <c r="T38" i="8" s="1"/>
  <c r="T39" i="8" a="1"/>
  <c r="T39" i="8" s="1"/>
  <c r="T40" i="8" a="1"/>
  <c r="T40" i="8" s="1"/>
  <c r="T31" i="8" a="1"/>
  <c r="T31" i="8" s="1"/>
  <c r="T28" i="8" a="1"/>
  <c r="T28" i="8" s="1"/>
  <c r="T29" i="8" a="1"/>
  <c r="T29" i="8" s="1"/>
  <c r="T30" i="8" a="1"/>
  <c r="T30" i="8" s="1"/>
  <c r="T32" i="8" a="1"/>
  <c r="T32" i="8"/>
  <c r="T33" i="8" a="1"/>
  <c r="T33" i="8" s="1"/>
  <c r="T34" i="8" a="1"/>
  <c r="T34" i="8" s="1"/>
  <c r="T1" i="8" a="1"/>
  <c r="T1" i="8" s="1"/>
  <c r="F45" i="8"/>
  <c r="E45" i="8"/>
  <c r="D45" i="8"/>
  <c r="C45" i="8"/>
  <c r="B45" i="8"/>
  <c r="F45" i="7" a="1"/>
  <c r="F45" i="7" s="1"/>
  <c r="G45" i="7" a="1"/>
  <c r="G45" i="7" s="1"/>
  <c r="H45" i="7" a="1"/>
  <c r="H45" i="7" s="1"/>
  <c r="E45" i="7" a="1"/>
  <c r="E45" i="7" s="1"/>
  <c r="Q45" i="7" a="1"/>
  <c r="Q45" i="7" s="1"/>
  <c r="N45" i="7" a="1"/>
  <c r="N45" i="7" s="1"/>
  <c r="R45" i="7" a="1"/>
  <c r="R45" i="7" s="1"/>
  <c r="O45" i="7" a="1"/>
  <c r="O45" i="7"/>
  <c r="M45" i="7" a="1"/>
  <c r="M45" i="7" s="1"/>
  <c r="I45" i="7" a="1"/>
  <c r="I45" i="7" s="1"/>
  <c r="J45" i="7" a="1"/>
  <c r="J45" i="7" s="1"/>
  <c r="B45" i="7" a="1"/>
  <c r="B45" i="7" s="1"/>
  <c r="S45" i="7" a="1"/>
  <c r="S45" i="7" s="1"/>
  <c r="L45" i="7" a="1"/>
  <c r="L45" i="7" s="1"/>
  <c r="P45" i="7" a="1"/>
  <c r="P45" i="7" s="1"/>
  <c r="D45" i="7" a="1"/>
  <c r="D45" i="7" s="1"/>
  <c r="K45" i="7" a="1"/>
  <c r="K45" i="7" s="1"/>
  <c r="C45" i="7" a="1"/>
  <c r="C45" i="7" s="1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F49" i="5" a="1"/>
  <c r="F49" i="5" s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B68" i="1"/>
  <c r="C68" i="1"/>
  <c r="D68" i="1"/>
  <c r="E68" i="1"/>
  <c r="F68" i="1"/>
  <c r="A24" i="1" a="1"/>
  <c r="C24" i="1" s="1"/>
  <c r="A23" i="1" a="1"/>
  <c r="A23" i="1" s="1"/>
  <c r="J67" i="1" l="1"/>
  <c r="R66" i="1"/>
  <c r="P67" i="1"/>
  <c r="F67" i="1"/>
  <c r="S66" i="1"/>
  <c r="N66" i="1"/>
  <c r="I66" i="1"/>
  <c r="Q65" i="1"/>
  <c r="I65" i="1"/>
  <c r="A65" i="1"/>
  <c r="D64" i="1"/>
  <c r="J62" i="1"/>
  <c r="M61" i="1"/>
  <c r="P60" i="1"/>
  <c r="C59" i="1"/>
  <c r="F58" i="1"/>
  <c r="I57" i="1"/>
  <c r="O55" i="1"/>
  <c r="R54" i="1"/>
  <c r="B54" i="1"/>
  <c r="H52" i="1"/>
  <c r="N50" i="1"/>
  <c r="A49" i="1"/>
  <c r="D48" i="1"/>
  <c r="J46" i="1"/>
  <c r="M45" i="1"/>
  <c r="S43" i="1"/>
  <c r="F42" i="1"/>
  <c r="I41" i="1"/>
  <c r="O39" i="1"/>
  <c r="B38" i="1"/>
  <c r="E37" i="1"/>
  <c r="K35" i="1"/>
  <c r="N34" i="1"/>
  <c r="A33" i="1"/>
  <c r="G31" i="1"/>
  <c r="J30" i="1"/>
  <c r="M29" i="1"/>
  <c r="S27" i="1"/>
  <c r="C27" i="1"/>
  <c r="F26" i="1"/>
  <c r="I25" i="1"/>
  <c r="L24" i="1"/>
  <c r="R67" i="1"/>
  <c r="L67" i="1"/>
  <c r="G67" i="1"/>
  <c r="B67" i="1"/>
  <c r="O66" i="1"/>
  <c r="J66" i="1"/>
  <c r="E66" i="1"/>
  <c r="R65" i="1"/>
  <c r="L65" i="1"/>
  <c r="D65" i="1"/>
  <c r="H64" i="1"/>
  <c r="K63" i="1"/>
  <c r="N62" i="1"/>
  <c r="Q61" i="1"/>
  <c r="A61" i="1"/>
  <c r="D60" i="1"/>
  <c r="G59" i="1"/>
  <c r="J58" i="1"/>
  <c r="M57" i="1"/>
  <c r="P56" i="1"/>
  <c r="S55" i="1"/>
  <c r="C55" i="1"/>
  <c r="F54" i="1"/>
  <c r="I53" i="1"/>
  <c r="L52" i="1"/>
  <c r="O51" i="1"/>
  <c r="R50" i="1"/>
  <c r="B50" i="1"/>
  <c r="E49" i="1"/>
  <c r="H48" i="1"/>
  <c r="K47" i="1"/>
  <c r="N46" i="1"/>
  <c r="Q45" i="1"/>
  <c r="A45" i="1"/>
  <c r="D44" i="1"/>
  <c r="G43" i="1"/>
  <c r="J42" i="1"/>
  <c r="M41" i="1"/>
  <c r="P40" i="1"/>
  <c r="S39" i="1"/>
  <c r="C39" i="1"/>
  <c r="F38" i="1"/>
  <c r="I37" i="1"/>
  <c r="L36" i="1"/>
  <c r="O35" i="1"/>
  <c r="R34" i="1"/>
  <c r="B34" i="1"/>
  <c r="E33" i="1"/>
  <c r="H32" i="1"/>
  <c r="K31" i="1"/>
  <c r="N30" i="1"/>
  <c r="Q29" i="1"/>
  <c r="A29" i="1"/>
  <c r="D28" i="1"/>
  <c r="G27" i="1"/>
  <c r="J26" i="1"/>
  <c r="M25" i="1"/>
  <c r="P24" i="1"/>
  <c r="S67" i="1"/>
  <c r="N67" i="1"/>
  <c r="H67" i="1"/>
  <c r="C67" i="1"/>
  <c r="Q66" i="1"/>
  <c r="K66" i="1"/>
  <c r="F66" i="1"/>
  <c r="A66" i="1"/>
  <c r="M65" i="1"/>
  <c r="E65" i="1"/>
  <c r="L64" i="1"/>
  <c r="O63" i="1"/>
  <c r="R62" i="1"/>
  <c r="B62" i="1"/>
  <c r="E61" i="1"/>
  <c r="H60" i="1"/>
  <c r="K59" i="1"/>
  <c r="N58" i="1"/>
  <c r="Q57" i="1"/>
  <c r="A57" i="1"/>
  <c r="D56" i="1"/>
  <c r="G55" i="1"/>
  <c r="J54" i="1"/>
  <c r="M53" i="1"/>
  <c r="P52" i="1"/>
  <c r="S51" i="1"/>
  <c r="C51" i="1"/>
  <c r="F50" i="1"/>
  <c r="I49" i="1"/>
  <c r="L48" i="1"/>
  <c r="O47" i="1"/>
  <c r="R46" i="1"/>
  <c r="B46" i="1"/>
  <c r="E45" i="1"/>
  <c r="H44" i="1"/>
  <c r="K43" i="1"/>
  <c r="N42" i="1"/>
  <c r="Q41" i="1"/>
  <c r="A41" i="1"/>
  <c r="D40" i="1"/>
  <c r="G39" i="1"/>
  <c r="J38" i="1"/>
  <c r="M37" i="1"/>
  <c r="P36" i="1"/>
  <c r="S35" i="1"/>
  <c r="C35" i="1"/>
  <c r="F34" i="1"/>
  <c r="I33" i="1"/>
  <c r="L32" i="1"/>
  <c r="O31" i="1"/>
  <c r="R30" i="1"/>
  <c r="B30" i="1"/>
  <c r="E29" i="1"/>
  <c r="H28" i="1"/>
  <c r="K27" i="1"/>
  <c r="N26" i="1"/>
  <c r="Q25" i="1"/>
  <c r="A25" i="1"/>
  <c r="D24" i="1"/>
  <c r="D67" i="1"/>
  <c r="M66" i="1"/>
  <c r="G66" i="1"/>
  <c r="B66" i="1"/>
  <c r="P65" i="1"/>
  <c r="H65" i="1"/>
  <c r="P64" i="1"/>
  <c r="S63" i="1"/>
  <c r="C63" i="1"/>
  <c r="F62" i="1"/>
  <c r="I61" i="1"/>
  <c r="L60" i="1"/>
  <c r="O59" i="1"/>
  <c r="R58" i="1"/>
  <c r="B58" i="1"/>
  <c r="E57" i="1"/>
  <c r="H56" i="1"/>
  <c r="K55" i="1"/>
  <c r="N54" i="1"/>
  <c r="Q53" i="1"/>
  <c r="A53" i="1"/>
  <c r="D52" i="1"/>
  <c r="G51" i="1"/>
  <c r="J50" i="1"/>
  <c r="M49" i="1"/>
  <c r="P48" i="1"/>
  <c r="S47" i="1"/>
  <c r="C47" i="1"/>
  <c r="F46" i="1"/>
  <c r="I45" i="1"/>
  <c r="L44" i="1"/>
  <c r="O43" i="1"/>
  <c r="R42" i="1"/>
  <c r="B42" i="1"/>
  <c r="E41" i="1"/>
  <c r="H40" i="1"/>
  <c r="K39" i="1"/>
  <c r="N38" i="1"/>
  <c r="Q37" i="1"/>
  <c r="A37" i="1"/>
  <c r="D36" i="1"/>
  <c r="G35" i="1"/>
  <c r="J34" i="1"/>
  <c r="M33" i="1"/>
  <c r="P32" i="1"/>
  <c r="S31" i="1"/>
  <c r="C31" i="1"/>
  <c r="F30" i="1"/>
  <c r="I29" i="1"/>
  <c r="L28" i="1"/>
  <c r="O27" i="1"/>
  <c r="R26" i="1"/>
  <c r="B26" i="1"/>
  <c r="E25" i="1"/>
  <c r="H24" i="1"/>
  <c r="O67" i="1"/>
  <c r="K67" i="1"/>
  <c r="C66" i="1"/>
  <c r="G63" i="1"/>
  <c r="S59" i="1"/>
  <c r="L56" i="1"/>
  <c r="E53" i="1"/>
  <c r="K51" i="1"/>
  <c r="Q49" i="1"/>
  <c r="G47" i="1"/>
  <c r="P44" i="1"/>
  <c r="C43" i="1"/>
  <c r="L40" i="1"/>
  <c r="R38" i="1"/>
  <c r="H36" i="1"/>
  <c r="Q33" i="1"/>
  <c r="D32" i="1"/>
  <c r="P28" i="1"/>
  <c r="N65" i="1"/>
  <c r="F65" i="1"/>
  <c r="M64" i="1"/>
  <c r="E64" i="1"/>
  <c r="P63" i="1"/>
  <c r="D63" i="1"/>
  <c r="O62" i="1"/>
  <c r="C62" i="1"/>
  <c r="N61" i="1"/>
  <c r="F61" i="1"/>
  <c r="M60" i="1"/>
  <c r="E60" i="1"/>
  <c r="P59" i="1"/>
  <c r="H59" i="1"/>
  <c r="O58" i="1"/>
  <c r="G58" i="1"/>
  <c r="R57" i="1"/>
  <c r="J57" i="1"/>
  <c r="B57" i="1"/>
  <c r="M56" i="1"/>
  <c r="A56" i="1"/>
  <c r="L55" i="1"/>
  <c r="D55" i="1"/>
  <c r="O54" i="1"/>
  <c r="C54" i="1"/>
  <c r="N53" i="1"/>
  <c r="F53" i="1"/>
  <c r="Q52" i="1"/>
  <c r="I52" i="1"/>
  <c r="A52" i="1"/>
  <c r="H51" i="1"/>
  <c r="O50" i="1"/>
  <c r="G50" i="1"/>
  <c r="N49" i="1"/>
  <c r="F49" i="1"/>
  <c r="B49" i="1"/>
  <c r="M48" i="1"/>
  <c r="I48" i="1"/>
  <c r="E48" i="1"/>
  <c r="P47" i="1"/>
  <c r="L47" i="1"/>
  <c r="H47" i="1"/>
  <c r="D47" i="1"/>
  <c r="S46" i="1"/>
  <c r="O46" i="1"/>
  <c r="K46" i="1"/>
  <c r="G46" i="1"/>
  <c r="C46" i="1"/>
  <c r="R45" i="1"/>
  <c r="N45" i="1"/>
  <c r="J45" i="1"/>
  <c r="B45" i="1"/>
  <c r="Q44" i="1"/>
  <c r="M44" i="1"/>
  <c r="I44" i="1"/>
  <c r="E44" i="1"/>
  <c r="A44" i="1"/>
  <c r="P43" i="1"/>
  <c r="L43" i="1"/>
  <c r="H43" i="1"/>
  <c r="D43" i="1"/>
  <c r="S42" i="1"/>
  <c r="O42" i="1"/>
  <c r="K42" i="1"/>
  <c r="G42" i="1"/>
  <c r="C42" i="1"/>
  <c r="R41" i="1"/>
  <c r="N41" i="1"/>
  <c r="J41" i="1"/>
  <c r="F41" i="1"/>
  <c r="B41" i="1"/>
  <c r="Q40" i="1"/>
  <c r="M40" i="1"/>
  <c r="I40" i="1"/>
  <c r="E40" i="1"/>
  <c r="A40" i="1"/>
  <c r="P39" i="1"/>
  <c r="L39" i="1"/>
  <c r="H39" i="1"/>
  <c r="D39" i="1"/>
  <c r="S38" i="1"/>
  <c r="O38" i="1"/>
  <c r="K38" i="1"/>
  <c r="G38" i="1"/>
  <c r="C38" i="1"/>
  <c r="R37" i="1"/>
  <c r="N37" i="1"/>
  <c r="J37" i="1"/>
  <c r="F37" i="1"/>
  <c r="B37" i="1"/>
  <c r="Q36" i="1"/>
  <c r="M36" i="1"/>
  <c r="I36" i="1"/>
  <c r="E36" i="1"/>
  <c r="A36" i="1"/>
  <c r="P35" i="1"/>
  <c r="L35" i="1"/>
  <c r="H35" i="1"/>
  <c r="D35" i="1"/>
  <c r="S34" i="1"/>
  <c r="O34" i="1"/>
  <c r="K34" i="1"/>
  <c r="G34" i="1"/>
  <c r="C34" i="1"/>
  <c r="R33" i="1"/>
  <c r="N33" i="1"/>
  <c r="J33" i="1"/>
  <c r="F33" i="1"/>
  <c r="B33" i="1"/>
  <c r="Q32" i="1"/>
  <c r="M32" i="1"/>
  <c r="I32" i="1"/>
  <c r="E32" i="1"/>
  <c r="A32" i="1"/>
  <c r="P31" i="1"/>
  <c r="L31" i="1"/>
  <c r="H31" i="1"/>
  <c r="D31" i="1"/>
  <c r="S30" i="1"/>
  <c r="O30" i="1"/>
  <c r="K30" i="1"/>
  <c r="G30" i="1"/>
  <c r="C30" i="1"/>
  <c r="R29" i="1"/>
  <c r="N29" i="1"/>
  <c r="J29" i="1"/>
  <c r="F29" i="1"/>
  <c r="B29" i="1"/>
  <c r="Q28" i="1"/>
  <c r="M28" i="1"/>
  <c r="I28" i="1"/>
  <c r="E28" i="1"/>
  <c r="A28" i="1"/>
  <c r="P27" i="1"/>
  <c r="L27" i="1"/>
  <c r="H27" i="1"/>
  <c r="D27" i="1"/>
  <c r="S26" i="1"/>
  <c r="O26" i="1"/>
  <c r="K26" i="1"/>
  <c r="G26" i="1"/>
  <c r="C26" i="1"/>
  <c r="R25" i="1"/>
  <c r="N25" i="1"/>
  <c r="J25" i="1"/>
  <c r="F25" i="1"/>
  <c r="B25" i="1"/>
  <c r="Q24" i="1"/>
  <c r="M24" i="1"/>
  <c r="I24" i="1"/>
  <c r="E24" i="1"/>
  <c r="A24" i="1"/>
  <c r="J65" i="1"/>
  <c r="B65" i="1"/>
  <c r="Q64" i="1"/>
  <c r="I64" i="1"/>
  <c r="A64" i="1"/>
  <c r="L63" i="1"/>
  <c r="H63" i="1"/>
  <c r="S62" i="1"/>
  <c r="K62" i="1"/>
  <c r="G62" i="1"/>
  <c r="R61" i="1"/>
  <c r="J61" i="1"/>
  <c r="B61" i="1"/>
  <c r="Q60" i="1"/>
  <c r="I60" i="1"/>
  <c r="A60" i="1"/>
  <c r="L59" i="1"/>
  <c r="D59" i="1"/>
  <c r="S58" i="1"/>
  <c r="K58" i="1"/>
  <c r="C58" i="1"/>
  <c r="N57" i="1"/>
  <c r="F57" i="1"/>
  <c r="Q56" i="1"/>
  <c r="I56" i="1"/>
  <c r="E56" i="1"/>
  <c r="P55" i="1"/>
  <c r="H55" i="1"/>
  <c r="S54" i="1"/>
  <c r="K54" i="1"/>
  <c r="G54" i="1"/>
  <c r="R53" i="1"/>
  <c r="J53" i="1"/>
  <c r="B53" i="1"/>
  <c r="M52" i="1"/>
  <c r="E52" i="1"/>
  <c r="P51" i="1"/>
  <c r="L51" i="1"/>
  <c r="D51" i="1"/>
  <c r="S50" i="1"/>
  <c r="K50" i="1"/>
  <c r="C50" i="1"/>
  <c r="R49" i="1"/>
  <c r="J49" i="1"/>
  <c r="Q48" i="1"/>
  <c r="A48" i="1"/>
  <c r="F45" i="1"/>
  <c r="Q67" i="1"/>
  <c r="M67" i="1"/>
  <c r="I67" i="1"/>
  <c r="E67" i="1"/>
  <c r="A67" i="1"/>
  <c r="P66" i="1"/>
  <c r="L66" i="1"/>
  <c r="H66" i="1"/>
  <c r="D66" i="1"/>
  <c r="S65" i="1"/>
  <c r="O65" i="1"/>
  <c r="K65" i="1"/>
  <c r="G65" i="1"/>
  <c r="C65" i="1"/>
  <c r="R64" i="1"/>
  <c r="N64" i="1"/>
  <c r="J64" i="1"/>
  <c r="F64" i="1"/>
  <c r="B64" i="1"/>
  <c r="Q63" i="1"/>
  <c r="M63" i="1"/>
  <c r="I63" i="1"/>
  <c r="E63" i="1"/>
  <c r="A63" i="1"/>
  <c r="P62" i="1"/>
  <c r="L62" i="1"/>
  <c r="H62" i="1"/>
  <c r="D62" i="1"/>
  <c r="S61" i="1"/>
  <c r="O61" i="1"/>
  <c r="K61" i="1"/>
  <c r="G61" i="1"/>
  <c r="C61" i="1"/>
  <c r="R60" i="1"/>
  <c r="N60" i="1"/>
  <c r="J60" i="1"/>
  <c r="F60" i="1"/>
  <c r="B60" i="1"/>
  <c r="Q59" i="1"/>
  <c r="M59" i="1"/>
  <c r="I59" i="1"/>
  <c r="E59" i="1"/>
  <c r="A59" i="1"/>
  <c r="P58" i="1"/>
  <c r="L58" i="1"/>
  <c r="H58" i="1"/>
  <c r="D58" i="1"/>
  <c r="S57" i="1"/>
  <c r="O57" i="1"/>
  <c r="K57" i="1"/>
  <c r="G57" i="1"/>
  <c r="C57" i="1"/>
  <c r="R56" i="1"/>
  <c r="N56" i="1"/>
  <c r="J56" i="1"/>
  <c r="F56" i="1"/>
  <c r="B56" i="1"/>
  <c r="Q55" i="1"/>
  <c r="M55" i="1"/>
  <c r="I55" i="1"/>
  <c r="E55" i="1"/>
  <c r="A55" i="1"/>
  <c r="P54" i="1"/>
  <c r="L54" i="1"/>
  <c r="H54" i="1"/>
  <c r="D54" i="1"/>
  <c r="S53" i="1"/>
  <c r="O53" i="1"/>
  <c r="K53" i="1"/>
  <c r="G53" i="1"/>
  <c r="C53" i="1"/>
  <c r="R52" i="1"/>
  <c r="N52" i="1"/>
  <c r="J52" i="1"/>
  <c r="F52" i="1"/>
  <c r="B52" i="1"/>
  <c r="Q51" i="1"/>
  <c r="M51" i="1"/>
  <c r="I51" i="1"/>
  <c r="E51" i="1"/>
  <c r="A51" i="1"/>
  <c r="P50" i="1"/>
  <c r="L50" i="1"/>
  <c r="H50" i="1"/>
  <c r="D50" i="1"/>
  <c r="S49" i="1"/>
  <c r="O49" i="1"/>
  <c r="K49" i="1"/>
  <c r="G49" i="1"/>
  <c r="C49" i="1"/>
  <c r="R48" i="1"/>
  <c r="N48" i="1"/>
  <c r="J48" i="1"/>
  <c r="F48" i="1"/>
  <c r="B48" i="1"/>
  <c r="Q47" i="1"/>
  <c r="M47" i="1"/>
  <c r="I47" i="1"/>
  <c r="E47" i="1"/>
  <c r="A47" i="1"/>
  <c r="P46" i="1"/>
  <c r="L46" i="1"/>
  <c r="H46" i="1"/>
  <c r="D46" i="1"/>
  <c r="S45" i="1"/>
  <c r="O45" i="1"/>
  <c r="K45" i="1"/>
  <c r="G45" i="1"/>
  <c r="C45" i="1"/>
  <c r="R44" i="1"/>
  <c r="N44" i="1"/>
  <c r="J44" i="1"/>
  <c r="F44" i="1"/>
  <c r="B44" i="1"/>
  <c r="Q43" i="1"/>
  <c r="M43" i="1"/>
  <c r="I43" i="1"/>
  <c r="E43" i="1"/>
  <c r="A43" i="1"/>
  <c r="P42" i="1"/>
  <c r="L42" i="1"/>
  <c r="H42" i="1"/>
  <c r="D42" i="1"/>
  <c r="S41" i="1"/>
  <c r="O41" i="1"/>
  <c r="K41" i="1"/>
  <c r="G41" i="1"/>
  <c r="C41" i="1"/>
  <c r="R40" i="1"/>
  <c r="N40" i="1"/>
  <c r="J40" i="1"/>
  <c r="F40" i="1"/>
  <c r="B40" i="1"/>
  <c r="Q39" i="1"/>
  <c r="M39" i="1"/>
  <c r="I39" i="1"/>
  <c r="E39" i="1"/>
  <c r="A39" i="1"/>
  <c r="P38" i="1"/>
  <c r="L38" i="1"/>
  <c r="H38" i="1"/>
  <c r="D38" i="1"/>
  <c r="S37" i="1"/>
  <c r="O37" i="1"/>
  <c r="K37" i="1"/>
  <c r="G37" i="1"/>
  <c r="C37" i="1"/>
  <c r="R36" i="1"/>
  <c r="N36" i="1"/>
  <c r="J36" i="1"/>
  <c r="F36" i="1"/>
  <c r="B36" i="1"/>
  <c r="Q35" i="1"/>
  <c r="M35" i="1"/>
  <c r="I35" i="1"/>
  <c r="E35" i="1"/>
  <c r="A35" i="1"/>
  <c r="P34" i="1"/>
  <c r="L34" i="1"/>
  <c r="H34" i="1"/>
  <c r="D34" i="1"/>
  <c r="S33" i="1"/>
  <c r="O33" i="1"/>
  <c r="K33" i="1"/>
  <c r="G33" i="1"/>
  <c r="C33" i="1"/>
  <c r="R32" i="1"/>
  <c r="N32" i="1"/>
  <c r="J32" i="1"/>
  <c r="F32" i="1"/>
  <c r="B32" i="1"/>
  <c r="Q31" i="1"/>
  <c r="M31" i="1"/>
  <c r="I31" i="1"/>
  <c r="E31" i="1"/>
  <c r="A31" i="1"/>
  <c r="P30" i="1"/>
  <c r="L30" i="1"/>
  <c r="H30" i="1"/>
  <c r="D30" i="1"/>
  <c r="S29" i="1"/>
  <c r="O29" i="1"/>
  <c r="K29" i="1"/>
  <c r="G29" i="1"/>
  <c r="C29" i="1"/>
  <c r="R28" i="1"/>
  <c r="N28" i="1"/>
  <c r="J28" i="1"/>
  <c r="F28" i="1"/>
  <c r="B28" i="1"/>
  <c r="Q27" i="1"/>
  <c r="M27" i="1"/>
  <c r="I27" i="1"/>
  <c r="E27" i="1"/>
  <c r="A27" i="1"/>
  <c r="P26" i="1"/>
  <c r="L26" i="1"/>
  <c r="H26" i="1"/>
  <c r="D26" i="1"/>
  <c r="S25" i="1"/>
  <c r="O25" i="1"/>
  <c r="K25" i="1"/>
  <c r="G25" i="1"/>
  <c r="C25" i="1"/>
  <c r="R24" i="1"/>
  <c r="N24" i="1"/>
  <c r="J24" i="1"/>
  <c r="F24" i="1"/>
  <c r="B24" i="1"/>
  <c r="S64" i="1"/>
  <c r="O64" i="1"/>
  <c r="K64" i="1"/>
  <c r="G64" i="1"/>
  <c r="C64" i="1"/>
  <c r="R63" i="1"/>
  <c r="N63" i="1"/>
  <c r="J63" i="1"/>
  <c r="F63" i="1"/>
  <c r="B63" i="1"/>
  <c r="Q62" i="1"/>
  <c r="M62" i="1"/>
  <c r="I62" i="1"/>
  <c r="E62" i="1"/>
  <c r="A62" i="1"/>
  <c r="P61" i="1"/>
  <c r="L61" i="1"/>
  <c r="H61" i="1"/>
  <c r="D61" i="1"/>
  <c r="S60" i="1"/>
  <c r="O60" i="1"/>
  <c r="K60" i="1"/>
  <c r="G60" i="1"/>
  <c r="C60" i="1"/>
  <c r="R59" i="1"/>
  <c r="N59" i="1"/>
  <c r="J59" i="1"/>
  <c r="F59" i="1"/>
  <c r="B59" i="1"/>
  <c r="Q58" i="1"/>
  <c r="M58" i="1"/>
  <c r="I58" i="1"/>
  <c r="E58" i="1"/>
  <c r="A58" i="1"/>
  <c r="P57" i="1"/>
  <c r="L57" i="1"/>
  <c r="H57" i="1"/>
  <c r="D57" i="1"/>
  <c r="S56" i="1"/>
  <c r="O56" i="1"/>
  <c r="K56" i="1"/>
  <c r="G56" i="1"/>
  <c r="C56" i="1"/>
  <c r="R55" i="1"/>
  <c r="N55" i="1"/>
  <c r="J55" i="1"/>
  <c r="F55" i="1"/>
  <c r="B55" i="1"/>
  <c r="Q54" i="1"/>
  <c r="M54" i="1"/>
  <c r="I54" i="1"/>
  <c r="E54" i="1"/>
  <c r="A54" i="1"/>
  <c r="P53" i="1"/>
  <c r="L53" i="1"/>
  <c r="H53" i="1"/>
  <c r="D53" i="1"/>
  <c r="S52" i="1"/>
  <c r="O52" i="1"/>
  <c r="K52" i="1"/>
  <c r="G52" i="1"/>
  <c r="C52" i="1"/>
  <c r="R51" i="1"/>
  <c r="N51" i="1"/>
  <c r="J51" i="1"/>
  <c r="F51" i="1"/>
  <c r="B51" i="1"/>
  <c r="Q50" i="1"/>
  <c r="M50" i="1"/>
  <c r="I50" i="1"/>
  <c r="E50" i="1"/>
  <c r="A50" i="1"/>
  <c r="P49" i="1"/>
  <c r="L49" i="1"/>
  <c r="H49" i="1"/>
  <c r="D49" i="1"/>
  <c r="S48" i="1"/>
  <c r="O48" i="1"/>
  <c r="K48" i="1"/>
  <c r="G48" i="1"/>
  <c r="C48" i="1"/>
  <c r="R47" i="1"/>
  <c r="N47" i="1"/>
  <c r="J47" i="1"/>
  <c r="F47" i="1"/>
  <c r="B47" i="1"/>
  <c r="Q46" i="1"/>
  <c r="M46" i="1"/>
  <c r="I46" i="1"/>
  <c r="E46" i="1"/>
  <c r="A46" i="1"/>
  <c r="P45" i="1"/>
  <c r="L45" i="1"/>
  <c r="H45" i="1"/>
  <c r="D45" i="1"/>
  <c r="S44" i="1"/>
  <c r="O44" i="1"/>
  <c r="K44" i="1"/>
  <c r="G44" i="1"/>
  <c r="C44" i="1"/>
  <c r="R43" i="1"/>
  <c r="N43" i="1"/>
  <c r="J43" i="1"/>
  <c r="F43" i="1"/>
  <c r="B43" i="1"/>
  <c r="Q42" i="1"/>
  <c r="M42" i="1"/>
  <c r="I42" i="1"/>
  <c r="E42" i="1"/>
  <c r="A42" i="1"/>
  <c r="P41" i="1"/>
  <c r="L41" i="1"/>
  <c r="H41" i="1"/>
  <c r="D41" i="1"/>
  <c r="S40" i="1"/>
  <c r="O40" i="1"/>
  <c r="K40" i="1"/>
  <c r="G40" i="1"/>
  <c r="C40" i="1"/>
  <c r="R39" i="1"/>
  <c r="N39" i="1"/>
  <c r="J39" i="1"/>
  <c r="F39" i="1"/>
  <c r="B39" i="1"/>
  <c r="Q38" i="1"/>
  <c r="M38" i="1"/>
  <c r="I38" i="1"/>
  <c r="E38" i="1"/>
  <c r="A38" i="1"/>
  <c r="P37" i="1"/>
  <c r="L37" i="1"/>
  <c r="H37" i="1"/>
  <c r="D37" i="1"/>
  <c r="S36" i="1"/>
  <c r="O36" i="1"/>
  <c r="K36" i="1"/>
  <c r="G36" i="1"/>
  <c r="C36" i="1"/>
  <c r="R35" i="1"/>
  <c r="N35" i="1"/>
  <c r="J35" i="1"/>
  <c r="F35" i="1"/>
  <c r="B35" i="1"/>
  <c r="Q34" i="1"/>
  <c r="M34" i="1"/>
  <c r="I34" i="1"/>
  <c r="E34" i="1"/>
  <c r="A34" i="1"/>
  <c r="P33" i="1"/>
  <c r="L33" i="1"/>
  <c r="H33" i="1"/>
  <c r="D33" i="1"/>
  <c r="S32" i="1"/>
  <c r="O32" i="1"/>
  <c r="K32" i="1"/>
  <c r="G32" i="1"/>
  <c r="C32" i="1"/>
  <c r="R31" i="1"/>
  <c r="N31" i="1"/>
  <c r="J31" i="1"/>
  <c r="F31" i="1"/>
  <c r="B31" i="1"/>
  <c r="Q30" i="1"/>
  <c r="M30" i="1"/>
  <c r="I30" i="1"/>
  <c r="E30" i="1"/>
  <c r="A30" i="1"/>
  <c r="P29" i="1"/>
  <c r="L29" i="1"/>
  <c r="H29" i="1"/>
  <c r="D29" i="1"/>
  <c r="S28" i="1"/>
  <c r="O28" i="1"/>
  <c r="K28" i="1"/>
  <c r="G28" i="1"/>
  <c r="C28" i="1"/>
  <c r="R27" i="1"/>
  <c r="N27" i="1"/>
  <c r="J27" i="1"/>
  <c r="F27" i="1"/>
  <c r="B27" i="1"/>
  <c r="Q26" i="1"/>
  <c r="M26" i="1"/>
  <c r="I26" i="1"/>
  <c r="E26" i="1"/>
  <c r="A26" i="1"/>
  <c r="P25" i="1"/>
  <c r="L25" i="1"/>
  <c r="H25" i="1"/>
  <c r="D25" i="1"/>
  <c r="S24" i="1"/>
  <c r="O24" i="1"/>
  <c r="K24" i="1"/>
  <c r="G24" i="1"/>
</calcChain>
</file>

<file path=xl/sharedStrings.xml><?xml version="1.0" encoding="utf-8"?>
<sst xmlns="http://schemas.openxmlformats.org/spreadsheetml/2006/main" count="251" uniqueCount="19">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</sst>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V68"/>
  <sheetViews>
    <sheetView topLeftCell="A18" zoomScale="70" zoomScaleNormal="70" workbookViewId="0">
      <selection activeCell="R38" sqref="R38"/>
    </sheetView>
  </sheetViews>
  <sheetFormatPr defaultColWidth="11" defaultRowHeight="15.6" x14ac:dyDescent="0.3"/>
  <sheetData>
    <row r="23" spans="1:22" x14ac:dyDescent="0.3">
      <c r="A23">
        <f t="array" ref="A23">TRANSPOSE(Sheet4!A1:AR19)</f>
        <v>0</v>
      </c>
    </row>
    <row r="24" spans="1:22" x14ac:dyDescent="0.3">
      <c r="A24">
        <f t="array" ref="A24:S67">TRANSPOSE(Sheet4!A1:AR19)</f>
        <v>0</v>
      </c>
      <c r="B24" t="str">
        <v>A</v>
      </c>
      <c r="C24" t="str">
        <v>B</v>
      </c>
      <c r="D24" t="str">
        <v>C</v>
      </c>
      <c r="E24" t="str">
        <v>D</v>
      </c>
      <c r="F24" t="str">
        <v>E</v>
      </c>
      <c r="G24" t="str">
        <v>F</v>
      </c>
      <c r="H24" t="str">
        <v>G</v>
      </c>
      <c r="I24" t="str">
        <v>H</v>
      </c>
      <c r="J24" t="str">
        <v>I</v>
      </c>
      <c r="K24" t="str">
        <v>J</v>
      </c>
      <c r="L24" t="str">
        <v>K</v>
      </c>
      <c r="M24" t="str">
        <v>L</v>
      </c>
      <c r="N24" t="str">
        <v>M</v>
      </c>
      <c r="O24" t="str">
        <v>N</v>
      </c>
      <c r="P24" t="str">
        <v>O</v>
      </c>
      <c r="Q24" t="str">
        <v>P</v>
      </c>
      <c r="R24" t="str">
        <v>Q</v>
      </c>
      <c r="S24" t="str">
        <v>R</v>
      </c>
      <c r="T24">
        <v>0</v>
      </c>
    </row>
    <row r="25" spans="1:22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f>SUMPRODUCT($B25:$S25,$B$68:$S$68)</f>
        <v>180386</v>
      </c>
      <c r="V25">
        <v>204834</v>
      </c>
    </row>
    <row r="26" spans="1:22" x14ac:dyDescent="0.3">
      <c r="A26">
        <v>2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f t="shared" ref="T26:T67" si="0">SUMPRODUCT($B26:$S26,$B$68:$S$68)</f>
        <v>204834</v>
      </c>
      <c r="V26">
        <v>204834</v>
      </c>
    </row>
    <row r="27" spans="1:22" x14ac:dyDescent="0.3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f t="shared" si="0"/>
        <v>6178</v>
      </c>
      <c r="V27">
        <v>204834</v>
      </c>
    </row>
    <row r="28" spans="1:22" x14ac:dyDescent="0.3">
      <c r="A28">
        <v>4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f t="shared" si="0"/>
        <v>180386</v>
      </c>
      <c r="V28">
        <v>204834</v>
      </c>
    </row>
    <row r="29" spans="1:22" x14ac:dyDescent="0.3">
      <c r="A29">
        <v>5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f t="shared" si="0"/>
        <v>204834</v>
      </c>
      <c r="V29">
        <v>204834</v>
      </c>
    </row>
    <row r="30" spans="1:22" x14ac:dyDescent="0.3">
      <c r="A30">
        <v>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f t="shared" si="0"/>
        <v>172129</v>
      </c>
      <c r="V30">
        <v>204834</v>
      </c>
    </row>
    <row r="31" spans="1:22" x14ac:dyDescent="0.3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f t="shared" si="0"/>
        <v>6178</v>
      </c>
      <c r="V31">
        <v>204834</v>
      </c>
    </row>
    <row r="32" spans="1:22" x14ac:dyDescent="0.3">
      <c r="A32">
        <v>8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f t="shared" si="0"/>
        <v>180386</v>
      </c>
      <c r="V32">
        <v>180386</v>
      </c>
    </row>
    <row r="33" spans="1:22" x14ac:dyDescent="0.3">
      <c r="A33">
        <v>9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f t="shared" si="0"/>
        <v>180386</v>
      </c>
      <c r="V33">
        <v>180386</v>
      </c>
    </row>
    <row r="34" spans="1:22" x14ac:dyDescent="0.3">
      <c r="A34">
        <v>10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f t="shared" si="0"/>
        <v>172130</v>
      </c>
      <c r="V34">
        <v>180386</v>
      </c>
    </row>
    <row r="35" spans="1:22" x14ac:dyDescent="0.3">
      <c r="A35">
        <v>11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f t="shared" si="0"/>
        <v>204834</v>
      </c>
      <c r="V35">
        <v>180386</v>
      </c>
    </row>
    <row r="36" spans="1:22" x14ac:dyDescent="0.3">
      <c r="A36">
        <v>12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f t="shared" si="0"/>
        <v>204834</v>
      </c>
      <c r="V36">
        <v>180386</v>
      </c>
    </row>
    <row r="37" spans="1:22" x14ac:dyDescent="0.3">
      <c r="A37">
        <v>13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f t="shared" si="0"/>
        <v>180386</v>
      </c>
      <c r="V37">
        <v>180386</v>
      </c>
    </row>
    <row r="38" spans="1:22" x14ac:dyDescent="0.3">
      <c r="A38">
        <v>14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f t="shared" si="0"/>
        <v>172130</v>
      </c>
      <c r="V38">
        <v>180386</v>
      </c>
    </row>
    <row r="39" spans="1:22" x14ac:dyDescent="0.3">
      <c r="A39">
        <v>15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f t="shared" si="0"/>
        <v>204834</v>
      </c>
      <c r="V39">
        <v>180386</v>
      </c>
    </row>
    <row r="40" spans="1:22" x14ac:dyDescent="0.3">
      <c r="A40">
        <v>16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0"/>
        <v>68384</v>
      </c>
      <c r="V40">
        <v>180386</v>
      </c>
    </row>
    <row r="41" spans="1:22" x14ac:dyDescent="0.3">
      <c r="A41">
        <v>17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f t="shared" si="0"/>
        <v>24614</v>
      </c>
      <c r="V41">
        <v>180386</v>
      </c>
    </row>
    <row r="42" spans="1:22" x14ac:dyDescent="0.3">
      <c r="A42">
        <v>18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f t="shared" si="0"/>
        <v>180386</v>
      </c>
      <c r="V42">
        <v>180386</v>
      </c>
    </row>
    <row r="43" spans="1:22" x14ac:dyDescent="0.3">
      <c r="A43">
        <v>19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f t="shared" si="0"/>
        <v>68384</v>
      </c>
      <c r="V43">
        <v>180386</v>
      </c>
    </row>
    <row r="44" spans="1:22" x14ac:dyDescent="0.3">
      <c r="A44">
        <v>20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f t="shared" si="0"/>
        <v>24612</v>
      </c>
      <c r="V44">
        <v>172130</v>
      </c>
    </row>
    <row r="45" spans="1:22" x14ac:dyDescent="0.3">
      <c r="A45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f t="shared" si="0"/>
        <v>6182</v>
      </c>
      <c r="V45">
        <v>172130</v>
      </c>
    </row>
    <row r="46" spans="1:22" x14ac:dyDescent="0.3">
      <c r="A46">
        <v>22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f t="shared" si="0"/>
        <v>172073</v>
      </c>
      <c r="V46">
        <v>172129</v>
      </c>
    </row>
    <row r="47" spans="1:22" x14ac:dyDescent="0.3">
      <c r="A47">
        <v>23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f t="shared" si="0"/>
        <v>172073</v>
      </c>
      <c r="V47">
        <v>172073</v>
      </c>
    </row>
    <row r="48" spans="1:22" x14ac:dyDescent="0.3">
      <c r="A48">
        <v>24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f t="shared" si="0"/>
        <v>180386</v>
      </c>
      <c r="V48">
        <v>172073</v>
      </c>
    </row>
    <row r="49" spans="1:22" x14ac:dyDescent="0.3">
      <c r="A49">
        <v>25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f t="shared" si="0"/>
        <v>180386</v>
      </c>
      <c r="V49">
        <v>172073</v>
      </c>
    </row>
    <row r="50" spans="1:22" x14ac:dyDescent="0.3">
      <c r="A50">
        <v>26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f t="shared" si="0"/>
        <v>24613</v>
      </c>
      <c r="V50">
        <v>68386</v>
      </c>
    </row>
    <row r="51" spans="1:22" x14ac:dyDescent="0.3">
      <c r="A51">
        <v>27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f t="shared" si="0"/>
        <v>24613</v>
      </c>
      <c r="V51">
        <v>68384</v>
      </c>
    </row>
    <row r="52" spans="1:22" x14ac:dyDescent="0.3">
      <c r="A52">
        <v>28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f t="shared" si="0"/>
        <v>172073</v>
      </c>
      <c r="V52">
        <v>68384</v>
      </c>
    </row>
    <row r="53" spans="1:22" x14ac:dyDescent="0.3">
      <c r="A53">
        <v>29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f t="shared" si="0"/>
        <v>24613</v>
      </c>
      <c r="V53">
        <v>68384</v>
      </c>
    </row>
    <row r="54" spans="1:22" x14ac:dyDescent="0.3">
      <c r="A54">
        <v>30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f t="shared" si="0"/>
        <v>180386</v>
      </c>
      <c r="V54">
        <v>24865</v>
      </c>
    </row>
    <row r="55" spans="1:22" x14ac:dyDescent="0.3">
      <c r="A55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f t="shared" si="0"/>
        <v>6178</v>
      </c>
      <c r="V55">
        <v>24865</v>
      </c>
    </row>
    <row r="56" spans="1:22" x14ac:dyDescent="0.3">
      <c r="A56">
        <v>32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f t="shared" si="0"/>
        <v>24865</v>
      </c>
      <c r="V56">
        <v>24614</v>
      </c>
    </row>
    <row r="57" spans="1:22" x14ac:dyDescent="0.3">
      <c r="A57">
        <v>33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f t="shared" si="0"/>
        <v>180386</v>
      </c>
      <c r="V57">
        <v>24613</v>
      </c>
    </row>
    <row r="58" spans="1:22" x14ac:dyDescent="0.3">
      <c r="A58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f t="shared" si="0"/>
        <v>6179</v>
      </c>
      <c r="V58">
        <v>24613</v>
      </c>
    </row>
    <row r="59" spans="1:22" x14ac:dyDescent="0.3">
      <c r="A59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f t="shared" si="0"/>
        <v>6179</v>
      </c>
      <c r="V59">
        <v>24613</v>
      </c>
    </row>
    <row r="60" spans="1:22" x14ac:dyDescent="0.3">
      <c r="A60">
        <v>36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f t="shared" si="0"/>
        <v>180386</v>
      </c>
      <c r="V60">
        <v>24612</v>
      </c>
    </row>
    <row r="61" spans="1:22" x14ac:dyDescent="0.3">
      <c r="A61">
        <v>37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f t="shared" si="0"/>
        <v>204834</v>
      </c>
      <c r="V61">
        <v>6182</v>
      </c>
    </row>
    <row r="62" spans="1:22" x14ac:dyDescent="0.3">
      <c r="A62">
        <v>38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f t="shared" si="0"/>
        <v>180386</v>
      </c>
      <c r="V62">
        <v>6179</v>
      </c>
    </row>
    <row r="63" spans="1:22" x14ac:dyDescent="0.3">
      <c r="A63">
        <v>39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f t="shared" si="0"/>
        <v>24865</v>
      </c>
      <c r="V63">
        <v>6179</v>
      </c>
    </row>
    <row r="64" spans="1:22" x14ac:dyDescent="0.3">
      <c r="A64">
        <v>40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f t="shared" si="0"/>
        <v>204834</v>
      </c>
      <c r="V64">
        <v>6179</v>
      </c>
    </row>
    <row r="65" spans="1:22" x14ac:dyDescent="0.3">
      <c r="A65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f t="shared" si="0"/>
        <v>6179</v>
      </c>
      <c r="V65">
        <v>6178</v>
      </c>
    </row>
    <row r="66" spans="1:22" x14ac:dyDescent="0.3">
      <c r="A66">
        <v>42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f t="shared" si="0"/>
        <v>68384</v>
      </c>
      <c r="V66">
        <v>6178</v>
      </c>
    </row>
    <row r="67" spans="1:22" x14ac:dyDescent="0.3">
      <c r="A67">
        <v>43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f t="shared" si="0"/>
        <v>68386</v>
      </c>
      <c r="V67">
        <v>6178</v>
      </c>
    </row>
    <row r="68" spans="1:22" x14ac:dyDescent="0.3">
      <c r="B68">
        <f>65536*2</f>
        <v>131072</v>
      </c>
      <c r="C68">
        <f>D68*2</f>
        <v>65536</v>
      </c>
      <c r="D68">
        <f>16384*2</f>
        <v>32768</v>
      </c>
      <c r="E68">
        <f>8192*2</f>
        <v>16384</v>
      </c>
      <c r="F68">
        <f>4096*2</f>
        <v>8192</v>
      </c>
      <c r="G68">
        <v>4096</v>
      </c>
      <c r="H68">
        <v>2048</v>
      </c>
      <c r="I68">
        <v>1024</v>
      </c>
      <c r="J68">
        <v>512</v>
      </c>
      <c r="K68">
        <v>256</v>
      </c>
      <c r="L68">
        <v>128</v>
      </c>
      <c r="M68">
        <v>64</v>
      </c>
      <c r="N68">
        <v>32</v>
      </c>
      <c r="O68">
        <v>16</v>
      </c>
      <c r="P68">
        <v>8</v>
      </c>
      <c r="Q68">
        <v>4</v>
      </c>
      <c r="R68">
        <v>2</v>
      </c>
      <c r="S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C222-7B4A-497F-96FA-DE9547B210C7}">
  <dimension ref="A1:U45"/>
  <sheetViews>
    <sheetView zoomScale="55" zoomScaleNormal="55" workbookViewId="0">
      <selection activeCell="B45" sqref="B45"/>
    </sheetView>
  </sheetViews>
  <sheetFormatPr defaultRowHeight="15.6" x14ac:dyDescent="0.3"/>
  <cols>
    <col min="2" max="2" width="13.69921875" customWidth="1"/>
  </cols>
  <sheetData>
    <row r="1" spans="1:21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204834</v>
      </c>
      <c r="U1">
        <v>4398046511104</v>
      </c>
    </row>
    <row r="2" spans="1:21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204834</v>
      </c>
      <c r="U2">
        <v>2199023255552</v>
      </c>
    </row>
    <row r="3" spans="1:21" x14ac:dyDescent="0.3">
      <c r="A3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204834</v>
      </c>
      <c r="U3">
        <v>1099511627776</v>
      </c>
    </row>
    <row r="4" spans="1:21" x14ac:dyDescent="0.3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204834</v>
      </c>
      <c r="U4">
        <v>549755813888</v>
      </c>
    </row>
    <row r="5" spans="1:21" x14ac:dyDescent="0.3">
      <c r="A5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204834</v>
      </c>
      <c r="U5">
        <v>274877906944</v>
      </c>
    </row>
    <row r="6" spans="1:21" x14ac:dyDescent="0.3">
      <c r="A6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204834</v>
      </c>
      <c r="U6">
        <v>137438953472</v>
      </c>
    </row>
    <row r="7" spans="1:21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204834</v>
      </c>
      <c r="U7">
        <v>68719476736</v>
      </c>
    </row>
    <row r="8" spans="1:21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180386</v>
      </c>
      <c r="U8">
        <v>34359738368</v>
      </c>
    </row>
    <row r="9" spans="1:21" x14ac:dyDescent="0.3">
      <c r="A9">
        <v>4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180386</v>
      </c>
      <c r="U9">
        <v>17179869184</v>
      </c>
    </row>
    <row r="10" spans="1:21" x14ac:dyDescent="0.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180386</v>
      </c>
      <c r="U10">
        <v>8589934592</v>
      </c>
    </row>
    <row r="11" spans="1:21" x14ac:dyDescent="0.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180386</v>
      </c>
      <c r="U11">
        <v>4294967296</v>
      </c>
    </row>
    <row r="12" spans="1:21" x14ac:dyDescent="0.3">
      <c r="A12">
        <v>13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180386</v>
      </c>
      <c r="U12">
        <v>2147483648</v>
      </c>
    </row>
    <row r="13" spans="1:21" x14ac:dyDescent="0.3">
      <c r="A13">
        <v>18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180386</v>
      </c>
      <c r="U13">
        <v>1073741824</v>
      </c>
    </row>
    <row r="14" spans="1:21" x14ac:dyDescent="0.3">
      <c r="A14">
        <v>24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180386</v>
      </c>
      <c r="U14">
        <v>536870912</v>
      </c>
    </row>
    <row r="15" spans="1:21" x14ac:dyDescent="0.3">
      <c r="A15">
        <v>25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180386</v>
      </c>
      <c r="U15">
        <v>268435456</v>
      </c>
    </row>
    <row r="16" spans="1:21" x14ac:dyDescent="0.3">
      <c r="A16">
        <v>30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180386</v>
      </c>
      <c r="U16">
        <v>134217728</v>
      </c>
    </row>
    <row r="17" spans="1:21" x14ac:dyDescent="0.3">
      <c r="A17">
        <v>33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180386</v>
      </c>
      <c r="U17">
        <v>67108864</v>
      </c>
    </row>
    <row r="18" spans="1:21" x14ac:dyDescent="0.3">
      <c r="A18">
        <v>36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180386</v>
      </c>
      <c r="U18">
        <v>33554432</v>
      </c>
    </row>
    <row r="19" spans="1:21" x14ac:dyDescent="0.3">
      <c r="A19">
        <v>38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180386</v>
      </c>
      <c r="U19">
        <v>16777216</v>
      </c>
    </row>
    <row r="20" spans="1:21" x14ac:dyDescent="0.3">
      <c r="A20">
        <v>10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172130</v>
      </c>
      <c r="U20">
        <v>8388608</v>
      </c>
    </row>
    <row r="21" spans="1:21" x14ac:dyDescent="0.3">
      <c r="A21">
        <v>14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172130</v>
      </c>
      <c r="U21">
        <v>4194304</v>
      </c>
    </row>
    <row r="22" spans="1:21" x14ac:dyDescent="0.3">
      <c r="A22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172129</v>
      </c>
      <c r="U22">
        <v>2097152</v>
      </c>
    </row>
    <row r="23" spans="1:21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172073</v>
      </c>
      <c r="U23">
        <v>1048576</v>
      </c>
    </row>
    <row r="24" spans="1:21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172073</v>
      </c>
      <c r="U24">
        <v>524288</v>
      </c>
    </row>
    <row r="25" spans="1:21" x14ac:dyDescent="0.3">
      <c r="A25">
        <v>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172073</v>
      </c>
      <c r="U25">
        <v>262144</v>
      </c>
    </row>
    <row r="26" spans="1:21" x14ac:dyDescent="0.3">
      <c r="A26">
        <v>43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68386</v>
      </c>
      <c r="U26">
        <v>131072</v>
      </c>
    </row>
    <row r="27" spans="1:21" x14ac:dyDescent="0.3">
      <c r="A27">
        <v>16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68384</v>
      </c>
      <c r="U27">
        <v>65536</v>
      </c>
    </row>
    <row r="28" spans="1:21" x14ac:dyDescent="0.3">
      <c r="A28">
        <v>19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68384</v>
      </c>
      <c r="U28">
        <v>32768</v>
      </c>
    </row>
    <row r="29" spans="1:21" x14ac:dyDescent="0.3">
      <c r="A29">
        <v>42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68384</v>
      </c>
      <c r="U29">
        <v>16384</v>
      </c>
    </row>
    <row r="30" spans="1:21" x14ac:dyDescent="0.3">
      <c r="A30">
        <v>32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24865</v>
      </c>
      <c r="U30">
        <v>8192</v>
      </c>
    </row>
    <row r="31" spans="1:21" x14ac:dyDescent="0.3">
      <c r="A31">
        <v>39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24865</v>
      </c>
      <c r="U31">
        <v>4096</v>
      </c>
    </row>
    <row r="32" spans="1:21" x14ac:dyDescent="0.3">
      <c r="A32">
        <v>17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24614</v>
      </c>
      <c r="U32">
        <v>2048</v>
      </c>
    </row>
    <row r="33" spans="1:21" x14ac:dyDescent="0.3">
      <c r="A33">
        <v>26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24613</v>
      </c>
      <c r="U33">
        <v>1024</v>
      </c>
    </row>
    <row r="34" spans="1:21" x14ac:dyDescent="0.3">
      <c r="A34">
        <v>27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24613</v>
      </c>
      <c r="U34">
        <v>512</v>
      </c>
    </row>
    <row r="35" spans="1:21" x14ac:dyDescent="0.3">
      <c r="A35">
        <v>29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24613</v>
      </c>
      <c r="U35">
        <v>256</v>
      </c>
    </row>
    <row r="36" spans="1:21" x14ac:dyDescent="0.3">
      <c r="A36">
        <v>20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24612</v>
      </c>
      <c r="U36">
        <v>128</v>
      </c>
    </row>
    <row r="37" spans="1:21" x14ac:dyDescent="0.3">
      <c r="A37">
        <v>21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6182</v>
      </c>
      <c r="U37">
        <v>64</v>
      </c>
    </row>
    <row r="38" spans="1:21" x14ac:dyDescent="0.3">
      <c r="A38">
        <v>34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6179</v>
      </c>
      <c r="U38">
        <v>32</v>
      </c>
    </row>
    <row r="39" spans="1:21" x14ac:dyDescent="0.3">
      <c r="A39">
        <v>35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6179</v>
      </c>
      <c r="U39">
        <v>16</v>
      </c>
    </row>
    <row r="40" spans="1:21" x14ac:dyDescent="0.3">
      <c r="A40">
        <v>41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6179</v>
      </c>
      <c r="U40">
        <v>8</v>
      </c>
    </row>
    <row r="41" spans="1:21" x14ac:dyDescent="0.3">
      <c r="A41">
        <v>3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6178</v>
      </c>
      <c r="U41">
        <v>4</v>
      </c>
    </row>
    <row r="42" spans="1:21" x14ac:dyDescent="0.3">
      <c r="A42">
        <v>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6178</v>
      </c>
      <c r="U42">
        <v>2</v>
      </c>
    </row>
    <row r="43" spans="1:21" x14ac:dyDescent="0.3">
      <c r="A43">
        <v>31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6178</v>
      </c>
      <c r="U43">
        <v>1</v>
      </c>
    </row>
    <row r="44" spans="1:21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3</v>
      </c>
      <c r="I44" t="s">
        <v>10</v>
      </c>
      <c r="J44" t="s">
        <v>11</v>
      </c>
      <c r="K44" t="s">
        <v>17</v>
      </c>
      <c r="L44" t="s">
        <v>14</v>
      </c>
      <c r="M44" t="s">
        <v>9</v>
      </c>
      <c r="N44" t="s">
        <v>6</v>
      </c>
      <c r="O44" t="s">
        <v>8</v>
      </c>
      <c r="P44" t="s">
        <v>15</v>
      </c>
      <c r="Q44" t="s">
        <v>5</v>
      </c>
      <c r="R44" t="s">
        <v>7</v>
      </c>
      <c r="S44" t="s">
        <v>13</v>
      </c>
      <c r="T44">
        <v>0</v>
      </c>
    </row>
    <row r="45" spans="1:21" x14ac:dyDescent="0.3">
      <c r="B45">
        <f t="array" ref="B45">SUMPRODUCT(B$1:B$43,$U$1:$U$43)</f>
        <v>8796093022207</v>
      </c>
      <c r="C45">
        <f t="array" ref="C45">SUMPRODUCT(C$1:C$43,$U$1:$U$43)</f>
        <v>8796092760064</v>
      </c>
      <c r="D45">
        <f t="array" ref="D45">SUMPRODUCT(D$1:D$43,$U$1:$U$43)</f>
        <v>8796088961151</v>
      </c>
      <c r="E45">
        <f t="array" ref="E45">SUMPRODUCT(E$1:E$43,$U$1:$U$43)</f>
        <v>8727390076800</v>
      </c>
      <c r="F45">
        <f t="array" ref="F45">SUMPRODUCT(F$1:F$43,$U$1:$U$43)</f>
        <v>8727373791232</v>
      </c>
      <c r="G45">
        <f t="array" ref="G45">SUMPRODUCT(G$1:G$43,$U$1:$U$43)</f>
        <v>68719214592</v>
      </c>
      <c r="H45">
        <f t="array" ref="H45">SUMPRODUCT(H$1:H$43,$U$1:$U$43)</f>
        <v>68702715776</v>
      </c>
      <c r="I45">
        <f t="array" ref="I45">SUMPRODUCT(I$1:I$43,$U$1:$U$43)</f>
        <v>68702699520</v>
      </c>
      <c r="J45">
        <f t="array" ref="J45">SUMPRODUCT(J$1:J$43,$U$1:$U$43)</f>
        <v>14680064</v>
      </c>
      <c r="K45">
        <f t="array" ref="K45">SUMPRODUCT(K$1:K$43,$U$1:$U$43)</f>
        <v>3946296</v>
      </c>
      <c r="L45">
        <f t="array" ref="L45">SUMPRODUCT(L$1:L$43,$U$1:$U$43)</f>
        <v>1835008</v>
      </c>
      <c r="M45">
        <f t="array" ref="M45">SUMPRODUCT(M$1:M$43,$U$1:$U$43)</f>
        <v>258048</v>
      </c>
      <c r="N45">
        <f t="array" ref="N45">SUMPRODUCT(N$1:N$43,$U$1:$U$43)</f>
        <v>245887</v>
      </c>
      <c r="O45">
        <f t="array" ref="O45">SUMPRODUCT(O$1:O$43,$U$1:$U$43)</f>
        <v>245760</v>
      </c>
      <c r="P45">
        <f t="array" ref="P45">SUMPRODUCT(P$1:P$43,$U$1:$U$43)</f>
        <v>4032</v>
      </c>
      <c r="Q45">
        <f t="array" ref="Q45">SUMPRODUCT(Q$1:Q$43,$U$1:$U$43)</f>
        <v>127</v>
      </c>
      <c r="R45">
        <f t="array" ref="R45">SUMPRODUCT(R$1:R$43,$U$1:$U$43)</f>
        <v>0</v>
      </c>
      <c r="S45">
        <f t="array" ref="S45">SUMPRODUCT(S$1:S$43,$U$1:$U$43)</f>
        <v>0</v>
      </c>
    </row>
  </sheetData>
  <sortState columnSort="1" ref="B1:S45">
    <sortCondition descending="1" ref="B45:S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AF3D-08E1-472E-A30C-4FE3B4F6314D}">
  <dimension ref="A1:AA45"/>
  <sheetViews>
    <sheetView zoomScale="55" zoomScaleNormal="55" workbookViewId="0">
      <selection activeCell="AG59" sqref="AG59"/>
    </sheetView>
  </sheetViews>
  <sheetFormatPr defaultRowHeight="15.6" x14ac:dyDescent="0.3"/>
  <sheetData>
    <row r="1" spans="1:27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f t="array" ref="T1">SUMPRODUCT($B1:$S1,$B$45:$S$45)</f>
        <v>253952</v>
      </c>
      <c r="Z1">
        <v>2</v>
      </c>
      <c r="AA1">
        <v>2</v>
      </c>
    </row>
    <row r="2" spans="1:27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 t="array" ref="T2">SUMPRODUCT($B2:$S2,$B$45:$S$45)</f>
        <v>253952</v>
      </c>
      <c r="Z2">
        <v>5</v>
      </c>
      <c r="AA2">
        <v>5</v>
      </c>
    </row>
    <row r="3" spans="1:27" x14ac:dyDescent="0.3">
      <c r="A3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">SUMPRODUCT($B3:$S3,$B$45:$S$45)</f>
        <v>253952</v>
      </c>
      <c r="Z3">
        <v>11</v>
      </c>
      <c r="AA3">
        <v>11</v>
      </c>
    </row>
    <row r="4" spans="1:27" x14ac:dyDescent="0.3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array" ref="T4">SUMPRODUCT($B4:$S4,$B$45:$S$45)</f>
        <v>253952</v>
      </c>
      <c r="Z4">
        <v>12</v>
      </c>
      <c r="AA4">
        <v>12</v>
      </c>
    </row>
    <row r="5" spans="1:27" x14ac:dyDescent="0.3">
      <c r="A5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array" ref="T5">SUMPRODUCT($B5:$S5,$B$45:$S$45)</f>
        <v>253952</v>
      </c>
      <c r="Z5">
        <v>15</v>
      </c>
      <c r="AA5">
        <v>15</v>
      </c>
    </row>
    <row r="6" spans="1:27" x14ac:dyDescent="0.3">
      <c r="A6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array" ref="T6">SUMPRODUCT($B6:$S6,$B$45:$S$45)</f>
        <v>253952</v>
      </c>
      <c r="Z6">
        <v>37</v>
      </c>
      <c r="AA6">
        <v>37</v>
      </c>
    </row>
    <row r="7" spans="1:27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array" ref="T7">SUMPRODUCT($B7:$S7,$B$45:$S$45)</f>
        <v>253952</v>
      </c>
      <c r="Z7">
        <v>40</v>
      </c>
      <c r="AA7">
        <v>40</v>
      </c>
    </row>
    <row r="8" spans="1:27" x14ac:dyDescent="0.3">
      <c r="A8">
        <v>10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array" ref="T8">SUMPRODUCT($B8:$S8,$B$45:$S$45)</f>
        <v>250368</v>
      </c>
      <c r="Z8">
        <v>10</v>
      </c>
      <c r="AA8">
        <v>10</v>
      </c>
    </row>
    <row r="9" spans="1:27" x14ac:dyDescent="0.3">
      <c r="A9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array" ref="T9">SUMPRODUCT($B9:$S9,$B$45:$S$45)</f>
        <v>250368</v>
      </c>
      <c r="Z9">
        <v>14</v>
      </c>
      <c r="AA9">
        <v>14</v>
      </c>
    </row>
    <row r="10" spans="1:27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array" ref="T10">SUMPRODUCT($B10:$S10,$B$45:$S$45)</f>
        <v>236544</v>
      </c>
      <c r="Z10">
        <v>1</v>
      </c>
      <c r="AA10">
        <v>1</v>
      </c>
    </row>
    <row r="11" spans="1:27" x14ac:dyDescent="0.3">
      <c r="A11">
        <v>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array" ref="T11">SUMPRODUCT($B11:$S11,$B$45:$S$45)</f>
        <v>236544</v>
      </c>
      <c r="Z11">
        <v>4</v>
      </c>
      <c r="AA11">
        <v>4</v>
      </c>
    </row>
    <row r="12" spans="1:27" x14ac:dyDescent="0.3">
      <c r="A12">
        <v>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array" ref="T12">SUMPRODUCT($B12:$S12,$B$45:$S$45)</f>
        <v>236544</v>
      </c>
      <c r="Z12">
        <v>8</v>
      </c>
      <c r="AA12">
        <v>8</v>
      </c>
    </row>
    <row r="13" spans="1:27" x14ac:dyDescent="0.3">
      <c r="A13">
        <v>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array" ref="T13">SUMPRODUCT($B13:$S13,$B$45:$S$45)</f>
        <v>236544</v>
      </c>
      <c r="Z13">
        <v>9</v>
      </c>
      <c r="AA13">
        <v>9</v>
      </c>
    </row>
    <row r="14" spans="1:27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array" ref="T14">SUMPRODUCT($B14:$S14,$B$45:$S$45)</f>
        <v>236544</v>
      </c>
      <c r="Z14">
        <v>13</v>
      </c>
      <c r="AA14">
        <v>13</v>
      </c>
    </row>
    <row r="15" spans="1:27" x14ac:dyDescent="0.3">
      <c r="A15">
        <v>18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array" ref="T15">SUMPRODUCT($B15:$S15,$B$45:$S$45)</f>
        <v>236544</v>
      </c>
      <c r="Z15">
        <v>18</v>
      </c>
      <c r="AA15">
        <v>18</v>
      </c>
    </row>
    <row r="16" spans="1:27" x14ac:dyDescent="0.3">
      <c r="A16">
        <v>24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array" ref="T16">SUMPRODUCT($B16:$S16,$B$45:$S$45)</f>
        <v>236544</v>
      </c>
      <c r="Z16">
        <v>24</v>
      </c>
      <c r="AA16">
        <v>24</v>
      </c>
    </row>
    <row r="17" spans="1:27" x14ac:dyDescent="0.3">
      <c r="A17">
        <v>25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array" ref="T17">SUMPRODUCT($B17:$S17,$B$45:$S$45)</f>
        <v>236544</v>
      </c>
      <c r="Z17">
        <v>25</v>
      </c>
      <c r="AA17">
        <v>25</v>
      </c>
    </row>
    <row r="18" spans="1:27" x14ac:dyDescent="0.3">
      <c r="A18">
        <v>30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array" ref="T18">SUMPRODUCT($B18:$S18,$B$45:$S$45)</f>
        <v>236544</v>
      </c>
      <c r="Z18">
        <v>30</v>
      </c>
      <c r="AA18">
        <v>30</v>
      </c>
    </row>
    <row r="19" spans="1:27" x14ac:dyDescent="0.3">
      <c r="A19">
        <v>33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array" ref="T19">SUMPRODUCT($B19:$S19,$B$45:$S$45)</f>
        <v>236544</v>
      </c>
      <c r="Z19">
        <v>33</v>
      </c>
      <c r="AA19">
        <v>33</v>
      </c>
    </row>
    <row r="20" spans="1:27" x14ac:dyDescent="0.3">
      <c r="A20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array" ref="T20">SUMPRODUCT($B20:$S20,$B$45:$S$45)</f>
        <v>236544</v>
      </c>
      <c r="Z20">
        <v>36</v>
      </c>
      <c r="AA20">
        <v>36</v>
      </c>
    </row>
    <row r="21" spans="1:27" x14ac:dyDescent="0.3">
      <c r="A21">
        <v>38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array" ref="T21">SUMPRODUCT($B21:$S21,$B$45:$S$45)</f>
        <v>236544</v>
      </c>
      <c r="Z21">
        <v>38</v>
      </c>
      <c r="AA21">
        <v>38</v>
      </c>
    </row>
    <row r="22" spans="1:27" x14ac:dyDescent="0.3">
      <c r="A22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array" ref="T22">SUMPRODUCT($B22:$S22,$B$45:$S$45)</f>
        <v>217856</v>
      </c>
      <c r="Z22">
        <v>6</v>
      </c>
      <c r="AA22">
        <v>6</v>
      </c>
    </row>
    <row r="23" spans="1:27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array" ref="T23">SUMPRODUCT($B23:$S23,$B$45:$S$45)</f>
        <v>217472</v>
      </c>
      <c r="Z23">
        <v>22</v>
      </c>
      <c r="AA23">
        <v>22</v>
      </c>
    </row>
    <row r="24" spans="1:27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array" ref="T24">SUMPRODUCT($B24:$S24,$B$45:$S$45)</f>
        <v>217472</v>
      </c>
      <c r="Z24">
        <v>23</v>
      </c>
      <c r="AA24">
        <v>23</v>
      </c>
    </row>
    <row r="25" spans="1:27" x14ac:dyDescent="0.3">
      <c r="A25">
        <v>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f t="array" ref="T25">SUMPRODUCT($B25:$S25,$B$45:$S$45)</f>
        <v>217472</v>
      </c>
      <c r="Z25">
        <v>28</v>
      </c>
      <c r="AA25">
        <v>28</v>
      </c>
    </row>
    <row r="26" spans="1:27" x14ac:dyDescent="0.3">
      <c r="A26">
        <v>17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f t="array" ref="T26">SUMPRODUCT($B26:$S26,$B$45:$S$45)</f>
        <v>182280</v>
      </c>
      <c r="Z26">
        <v>17</v>
      </c>
      <c r="AA26">
        <v>17</v>
      </c>
    </row>
    <row r="27" spans="1:27" x14ac:dyDescent="0.3">
      <c r="A27">
        <v>43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f t="array" ref="T27">SUMPRODUCT($B27:$S27,$B$45:$S$45)</f>
        <v>172144</v>
      </c>
      <c r="Z27">
        <v>43</v>
      </c>
      <c r="AA27">
        <v>43</v>
      </c>
    </row>
    <row r="28" spans="1:27" x14ac:dyDescent="0.3">
      <c r="A28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f t="array" ref="T28">SUMPRODUCT($B28:$S28,$B$45:$S$45)</f>
        <v>164132</v>
      </c>
      <c r="Z28">
        <v>34</v>
      </c>
      <c r="AA28">
        <v>34</v>
      </c>
    </row>
    <row r="29" spans="1:27" x14ac:dyDescent="0.3">
      <c r="A29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f t="array" ref="T29">SUMPRODUCT($B29:$S29,$B$45:$S$45)</f>
        <v>164132</v>
      </c>
      <c r="Z29">
        <v>35</v>
      </c>
      <c r="AA29">
        <v>35</v>
      </c>
    </row>
    <row r="30" spans="1:27" x14ac:dyDescent="0.3">
      <c r="A30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f t="array" ref="T30">SUMPRODUCT($B30:$S30,$B$45:$S$45)</f>
        <v>164132</v>
      </c>
      <c r="Z30">
        <v>41</v>
      </c>
      <c r="AA30">
        <v>41</v>
      </c>
    </row>
    <row r="31" spans="1:27" x14ac:dyDescent="0.3">
      <c r="A31">
        <v>21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f t="array" ref="T31">SUMPRODUCT($B31:$S31,$B$45:$S$45)</f>
        <v>163884</v>
      </c>
      <c r="Z31">
        <v>21</v>
      </c>
      <c r="AA31">
        <v>21</v>
      </c>
    </row>
    <row r="32" spans="1:27" x14ac:dyDescent="0.3">
      <c r="A32">
        <v>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f t="array" ref="T32">SUMPRODUCT($B32:$S32,$B$45:$S$45)</f>
        <v>163876</v>
      </c>
      <c r="Z32">
        <v>3</v>
      </c>
      <c r="AA32">
        <v>3</v>
      </c>
    </row>
    <row r="33" spans="1:27" x14ac:dyDescent="0.3">
      <c r="A33">
        <v>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f t="array" ref="T33">SUMPRODUCT($B33:$S33,$B$45:$S$45)</f>
        <v>163876</v>
      </c>
      <c r="Z33">
        <v>7</v>
      </c>
      <c r="AA33">
        <v>7</v>
      </c>
    </row>
    <row r="34" spans="1:27" x14ac:dyDescent="0.3">
      <c r="A34">
        <v>31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f t="array" ref="T34">SUMPRODUCT($B34:$S34,$B$45:$S$45)</f>
        <v>163876</v>
      </c>
      <c r="Z34">
        <v>31</v>
      </c>
      <c r="AA34">
        <v>31</v>
      </c>
    </row>
    <row r="35" spans="1:27" x14ac:dyDescent="0.3">
      <c r="A35">
        <v>32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array" ref="T35">SUMPRODUCT($B35:$S35,$B$45:$S$45)</f>
        <v>149824</v>
      </c>
      <c r="Z35">
        <v>32</v>
      </c>
      <c r="AA35">
        <v>26</v>
      </c>
    </row>
    <row r="36" spans="1:27" x14ac:dyDescent="0.3">
      <c r="A36">
        <v>39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array" ref="T36">SUMPRODUCT($B36:$S36,$B$45:$S$45)</f>
        <v>149824</v>
      </c>
      <c r="Z36">
        <v>39</v>
      </c>
      <c r="AA36">
        <v>27</v>
      </c>
    </row>
    <row r="37" spans="1:27" x14ac:dyDescent="0.3">
      <c r="A37">
        <v>26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f t="array" ref="T37">SUMPRODUCT($B37:$S37,$B$45:$S$45)</f>
        <v>149768</v>
      </c>
      <c r="Z37">
        <v>26</v>
      </c>
      <c r="AA37">
        <v>29</v>
      </c>
    </row>
    <row r="38" spans="1:27" x14ac:dyDescent="0.3">
      <c r="A38">
        <v>27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f t="array" ref="T38">SUMPRODUCT($B38:$S38,$B$45:$S$45)</f>
        <v>149768</v>
      </c>
      <c r="Z38">
        <v>27</v>
      </c>
      <c r="AA38">
        <v>32</v>
      </c>
    </row>
    <row r="39" spans="1:27" x14ac:dyDescent="0.3">
      <c r="A39">
        <v>29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f t="array" ref="T39">SUMPRODUCT($B39:$S39,$B$45:$S$45)</f>
        <v>149768</v>
      </c>
      <c r="Z39">
        <v>29</v>
      </c>
      <c r="AA39">
        <v>39</v>
      </c>
    </row>
    <row r="40" spans="1:27" x14ac:dyDescent="0.3">
      <c r="A40">
        <v>20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f t="array" ref="T40">SUMPRODUCT($B40:$S40,$B$45:$S$45)</f>
        <v>149512</v>
      </c>
      <c r="Z40">
        <v>20</v>
      </c>
      <c r="AA40">
        <v>20</v>
      </c>
    </row>
    <row r="41" spans="1:27" x14ac:dyDescent="0.3">
      <c r="A41">
        <v>16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f t="array" ref="T41">SUMPRODUCT($B41:$S41,$B$45:$S$45)</f>
        <v>139376</v>
      </c>
      <c r="Z41">
        <v>16</v>
      </c>
      <c r="AA41">
        <v>16</v>
      </c>
    </row>
    <row r="42" spans="1:27" x14ac:dyDescent="0.3">
      <c r="A42">
        <v>19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f t="array" ref="T42">SUMPRODUCT($B42:$S42,$B$45:$S$45)</f>
        <v>139376</v>
      </c>
      <c r="Z42">
        <v>19</v>
      </c>
      <c r="AA42">
        <v>19</v>
      </c>
    </row>
    <row r="43" spans="1:27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f t="array" ref="T43">SUMPRODUCT($B43:$S43,$B$45:$S$45)</f>
        <v>139376</v>
      </c>
      <c r="Z43">
        <v>42</v>
      </c>
      <c r="AA43">
        <v>42</v>
      </c>
    </row>
    <row r="44" spans="1:27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3</v>
      </c>
      <c r="I44" t="s">
        <v>10</v>
      </c>
      <c r="J44" t="s">
        <v>11</v>
      </c>
      <c r="K44" t="s">
        <v>17</v>
      </c>
      <c r="L44" t="s">
        <v>14</v>
      </c>
      <c r="M44" t="s">
        <v>9</v>
      </c>
      <c r="N44" t="s">
        <v>6</v>
      </c>
      <c r="O44" t="s">
        <v>8</v>
      </c>
      <c r="P44" t="s">
        <v>15</v>
      </c>
      <c r="Q44" t="s">
        <v>5</v>
      </c>
      <c r="R44" t="s">
        <v>7</v>
      </c>
      <c r="S44" t="s">
        <v>13</v>
      </c>
      <c r="Z44">
        <v>0</v>
      </c>
      <c r="AA44">
        <v>0</v>
      </c>
    </row>
    <row r="45" spans="1:27" x14ac:dyDescent="0.3">
      <c r="B45">
        <f>65536*2</f>
        <v>131072</v>
      </c>
      <c r="C45">
        <f>D45*2</f>
        <v>65536</v>
      </c>
      <c r="D45">
        <f>16384*2</f>
        <v>32768</v>
      </c>
      <c r="E45">
        <f>8192*2</f>
        <v>16384</v>
      </c>
      <c r="F45">
        <f>4096*2</f>
        <v>8192</v>
      </c>
      <c r="G45">
        <v>4096</v>
      </c>
      <c r="H45">
        <v>2048</v>
      </c>
      <c r="I45">
        <v>1024</v>
      </c>
      <c r="J45">
        <v>512</v>
      </c>
      <c r="K45">
        <v>256</v>
      </c>
      <c r="L45">
        <v>128</v>
      </c>
      <c r="M45">
        <v>64</v>
      </c>
      <c r="N45">
        <v>32</v>
      </c>
      <c r="O45">
        <v>16</v>
      </c>
      <c r="P45">
        <v>8</v>
      </c>
      <c r="Q45">
        <v>4</v>
      </c>
      <c r="R45">
        <v>2</v>
      </c>
      <c r="S45">
        <v>1</v>
      </c>
    </row>
  </sheetData>
  <sortState ref="A1:T43">
    <sortCondition descending="1" ref="T1:T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8078-724D-4EF2-B5AD-1E759AEE7104}">
  <dimension ref="A1:T45"/>
  <sheetViews>
    <sheetView zoomScale="55" zoomScaleNormal="55" workbookViewId="0">
      <selection activeCell="B45" sqref="B45"/>
    </sheetView>
  </sheetViews>
  <sheetFormatPr defaultRowHeight="15.6" x14ac:dyDescent="0.3"/>
  <cols>
    <col min="2" max="2" width="13.69921875" bestFit="1" customWidth="1"/>
  </cols>
  <sheetData>
    <row r="1" spans="1:20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4398046511104</v>
      </c>
    </row>
    <row r="2" spans="1:20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2199023255552</v>
      </c>
    </row>
    <row r="3" spans="1:20" x14ac:dyDescent="0.3">
      <c r="A3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1099511627776</v>
      </c>
    </row>
    <row r="4" spans="1:20" x14ac:dyDescent="0.3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549755813888</v>
      </c>
    </row>
    <row r="5" spans="1:20" x14ac:dyDescent="0.3">
      <c r="A5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274877906944</v>
      </c>
    </row>
    <row r="6" spans="1:20" x14ac:dyDescent="0.3">
      <c r="A6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137438953472</v>
      </c>
    </row>
    <row r="7" spans="1:20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68719476736</v>
      </c>
    </row>
    <row r="8" spans="1:20" x14ac:dyDescent="0.3">
      <c r="A8">
        <v>10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34359738368</v>
      </c>
    </row>
    <row r="9" spans="1:20" x14ac:dyDescent="0.3">
      <c r="A9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17179869184</v>
      </c>
    </row>
    <row r="10" spans="1:20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8589934592</v>
      </c>
    </row>
    <row r="11" spans="1:20" x14ac:dyDescent="0.3">
      <c r="A11">
        <v>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4294967296</v>
      </c>
    </row>
    <row r="12" spans="1:20" x14ac:dyDescent="0.3">
      <c r="A12">
        <v>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2147483648</v>
      </c>
    </row>
    <row r="13" spans="1:20" x14ac:dyDescent="0.3">
      <c r="A13">
        <v>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1073741824</v>
      </c>
    </row>
    <row r="14" spans="1:20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536870912</v>
      </c>
    </row>
    <row r="15" spans="1:20" x14ac:dyDescent="0.3">
      <c r="A15">
        <v>18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268435456</v>
      </c>
    </row>
    <row r="16" spans="1:20" x14ac:dyDescent="0.3">
      <c r="A16">
        <v>24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134217728</v>
      </c>
    </row>
    <row r="17" spans="1:20" x14ac:dyDescent="0.3">
      <c r="A17">
        <v>25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67108864</v>
      </c>
    </row>
    <row r="18" spans="1:20" x14ac:dyDescent="0.3">
      <c r="A18">
        <v>30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33554432</v>
      </c>
    </row>
    <row r="19" spans="1:20" x14ac:dyDescent="0.3">
      <c r="A19">
        <v>33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16777216</v>
      </c>
    </row>
    <row r="20" spans="1:20" x14ac:dyDescent="0.3">
      <c r="A20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8388608</v>
      </c>
    </row>
    <row r="21" spans="1:20" x14ac:dyDescent="0.3">
      <c r="A21">
        <v>38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4194304</v>
      </c>
    </row>
    <row r="22" spans="1:20" x14ac:dyDescent="0.3">
      <c r="A22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2097152</v>
      </c>
    </row>
    <row r="23" spans="1:20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1048576</v>
      </c>
    </row>
    <row r="24" spans="1:20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524288</v>
      </c>
    </row>
    <row r="25" spans="1:20" x14ac:dyDescent="0.3">
      <c r="A25">
        <v>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262144</v>
      </c>
    </row>
    <row r="26" spans="1:20" x14ac:dyDescent="0.3">
      <c r="A26">
        <v>17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131072</v>
      </c>
    </row>
    <row r="27" spans="1:20" x14ac:dyDescent="0.3">
      <c r="A27">
        <v>43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65536</v>
      </c>
    </row>
    <row r="28" spans="1:20" x14ac:dyDescent="0.3">
      <c r="A28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32768</v>
      </c>
    </row>
    <row r="29" spans="1:20" x14ac:dyDescent="0.3">
      <c r="A29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16384</v>
      </c>
    </row>
    <row r="30" spans="1:20" x14ac:dyDescent="0.3">
      <c r="A30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8192</v>
      </c>
    </row>
    <row r="31" spans="1:20" x14ac:dyDescent="0.3">
      <c r="A31">
        <v>21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4096</v>
      </c>
    </row>
    <row r="32" spans="1:20" x14ac:dyDescent="0.3">
      <c r="A32">
        <v>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2048</v>
      </c>
    </row>
    <row r="33" spans="1:20" x14ac:dyDescent="0.3">
      <c r="A33">
        <v>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1024</v>
      </c>
    </row>
    <row r="34" spans="1:20" x14ac:dyDescent="0.3">
      <c r="A34">
        <v>31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512</v>
      </c>
    </row>
    <row r="35" spans="1:20" x14ac:dyDescent="0.3">
      <c r="A35">
        <v>32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256</v>
      </c>
    </row>
    <row r="36" spans="1:20" x14ac:dyDescent="0.3">
      <c r="A36">
        <v>39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128</v>
      </c>
    </row>
    <row r="37" spans="1:20" x14ac:dyDescent="0.3">
      <c r="A37">
        <v>26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</v>
      </c>
    </row>
    <row r="38" spans="1:20" x14ac:dyDescent="0.3">
      <c r="A38">
        <v>27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</v>
      </c>
    </row>
    <row r="39" spans="1:20" x14ac:dyDescent="0.3">
      <c r="A39">
        <v>29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</v>
      </c>
    </row>
    <row r="40" spans="1:20" x14ac:dyDescent="0.3">
      <c r="A40">
        <v>20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</row>
    <row r="41" spans="1:20" x14ac:dyDescent="0.3">
      <c r="A41">
        <v>16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4</v>
      </c>
    </row>
    <row r="42" spans="1:20" x14ac:dyDescent="0.3">
      <c r="A42">
        <v>19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</row>
    <row r="43" spans="1:20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11</v>
      </c>
      <c r="I44" t="s">
        <v>3</v>
      </c>
      <c r="J44" t="s">
        <v>10</v>
      </c>
      <c r="K44" t="s">
        <v>17</v>
      </c>
      <c r="L44" t="s">
        <v>14</v>
      </c>
      <c r="M44" t="s">
        <v>15</v>
      </c>
      <c r="N44" t="s">
        <v>6</v>
      </c>
      <c r="O44" t="s">
        <v>9</v>
      </c>
      <c r="P44" t="s">
        <v>8</v>
      </c>
      <c r="Q44" t="s">
        <v>5</v>
      </c>
      <c r="R44" t="s">
        <v>7</v>
      </c>
      <c r="S44" t="s">
        <v>13</v>
      </c>
    </row>
    <row r="45" spans="1:20" x14ac:dyDescent="0.3">
      <c r="B45">
        <f t="array" ref="B45">SUMPRODUCT(B$1:B$43,$T$1:$T$43)</f>
        <v>8796093022207</v>
      </c>
      <c r="C45">
        <f t="array" ref="C45">SUMPRODUCT(C$1:C$43,$T$1:$T$43)</f>
        <v>8796092760064</v>
      </c>
      <c r="D45">
        <f t="array" ref="D45">SUMPRODUCT(D$1:D$43,$T$1:$T$43)</f>
        <v>8796089089536</v>
      </c>
      <c r="E45">
        <f t="array" ref="E45">SUMPRODUCT(E$1:E$43,$T$1:$T$43)</f>
        <v>8778917216760</v>
      </c>
      <c r="F45">
        <f t="array" ref="F45">SUMPRODUCT(F$1:F$43,$T$1:$T$43)</f>
        <v>8727373611015</v>
      </c>
      <c r="G45">
        <f t="array" ref="G45">SUMPRODUCT(G$1:G$43,$T$1:$T$43)</f>
        <v>68719214592</v>
      </c>
      <c r="H45">
        <f t="array" ref="H45">SUMPRODUCT(H$1:H$43,$T$1:$T$43)</f>
        <v>51541704704</v>
      </c>
      <c r="I45">
        <f t="array" ref="I45">SUMPRODUCT(I$1:I$43,$T$1:$T$43)</f>
        <v>17175806456</v>
      </c>
      <c r="J45">
        <f t="array" ref="J45">SUMPRODUCT(J$1:J$43,$T$1:$T$43)</f>
        <v>17175674880</v>
      </c>
      <c r="K45">
        <f t="array" ref="K45">SUMPRODUCT(K$1:K$43,$T$1:$T$43)</f>
        <v>3990000</v>
      </c>
      <c r="L45">
        <f t="array" ref="L45">SUMPRODUCT(L$1:L$43,$T$1:$T$43)</f>
        <v>1835008</v>
      </c>
      <c r="M45">
        <f t="array" ref="M45">SUMPRODUCT(M$1:M$43,$T$1:$T$43)</f>
        <v>135288</v>
      </c>
      <c r="N45">
        <f t="array" ref="N45">SUMPRODUCT(N$1:N$43,$T$1:$T$43)</f>
        <v>130567</v>
      </c>
      <c r="O45">
        <f t="array" ref="O45">SUMPRODUCT(O$1:O$43,$T$1:$T$43)</f>
        <v>65927</v>
      </c>
      <c r="P45">
        <f t="array" ref="P45">SUMPRODUCT(P$1:P$43,$T$1:$T$43)</f>
        <v>65543</v>
      </c>
      <c r="Q45">
        <f t="array" ref="Q45">SUMPRODUCT(Q$1:Q$43,$T$1:$T$43)</f>
        <v>65024</v>
      </c>
      <c r="R45">
        <f t="array" ref="R45">SUMPRODUCT(R$1:R$43,$T$1:$T$43)</f>
        <v>0</v>
      </c>
      <c r="S45">
        <f t="array" ref="S45">SUMPRODUCT(S$1:S$43,$T$1:$T$43)</f>
        <v>0</v>
      </c>
    </row>
  </sheetData>
  <sortState columnSort="1" ref="B1:S45">
    <sortCondition descending="1" ref="B45:S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1CD-412D-4538-82FC-562696B510F0}">
  <dimension ref="A1:T45"/>
  <sheetViews>
    <sheetView zoomScale="55" zoomScaleNormal="55" workbookViewId="0">
      <selection activeCell="T2" sqref="T2"/>
    </sheetView>
  </sheetViews>
  <sheetFormatPr defaultRowHeight="15.6" x14ac:dyDescent="0.3"/>
  <sheetData>
    <row r="1" spans="1:20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20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>SUMPRODUCT($B2:$S2,$B$45:$S$45)</f>
        <v>253952</v>
      </c>
    </row>
    <row r="3" spans="1:20" x14ac:dyDescent="0.3">
      <c r="A3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">SUMPRODUCT($B3:$S3,$B$45:$S$45)</f>
        <v>253952</v>
      </c>
    </row>
    <row r="4" spans="1:20" x14ac:dyDescent="0.3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array" ref="T4">SUMPRODUCT($B4:$S4,$B$45:$S$45)</f>
        <v>253952</v>
      </c>
    </row>
    <row r="5" spans="1:20" x14ac:dyDescent="0.3">
      <c r="A5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array" ref="T5">SUMPRODUCT($B5:$S5,$B$45:$S$45)</f>
        <v>253952</v>
      </c>
    </row>
    <row r="6" spans="1:20" x14ac:dyDescent="0.3">
      <c r="A6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array" ref="T6">SUMPRODUCT($B6:$S6,$B$45:$S$45)</f>
        <v>253952</v>
      </c>
    </row>
    <row r="7" spans="1:20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array" ref="T7">SUMPRODUCT($B7:$S7,$B$45:$S$45)</f>
        <v>253952</v>
      </c>
    </row>
    <row r="8" spans="1:20" x14ac:dyDescent="0.3">
      <c r="A8">
        <v>10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array" ref="T8">SUMPRODUCT($B8:$S8,$B$45:$S$45)</f>
        <v>251904</v>
      </c>
    </row>
    <row r="9" spans="1:20" x14ac:dyDescent="0.3">
      <c r="A9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array" ref="T9">SUMPRODUCT($B9:$S9,$B$45:$S$45)</f>
        <v>251904</v>
      </c>
    </row>
    <row r="10" spans="1:20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array" ref="T10">SUMPRODUCT($B10:$S10,$B$45:$S$45)</f>
        <v>235008</v>
      </c>
    </row>
    <row r="11" spans="1:20" x14ac:dyDescent="0.3">
      <c r="A11">
        <v>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array" ref="T11">SUMPRODUCT($B11:$S11,$B$45:$S$45)</f>
        <v>235008</v>
      </c>
    </row>
    <row r="12" spans="1:20" x14ac:dyDescent="0.3">
      <c r="A12">
        <v>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array" ref="T12">SUMPRODUCT($B12:$S12,$B$45:$S$45)</f>
        <v>235008</v>
      </c>
    </row>
    <row r="13" spans="1:20" x14ac:dyDescent="0.3">
      <c r="A13">
        <v>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array" ref="T13">SUMPRODUCT($B13:$S13,$B$45:$S$45)</f>
        <v>235008</v>
      </c>
    </row>
    <row r="14" spans="1:20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array" ref="T14">SUMPRODUCT($B14:$S14,$B$45:$S$45)</f>
        <v>235008</v>
      </c>
    </row>
    <row r="15" spans="1:20" x14ac:dyDescent="0.3">
      <c r="A15">
        <v>18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array" ref="T15">SUMPRODUCT($B15:$S15,$B$45:$S$45)</f>
        <v>235008</v>
      </c>
    </row>
    <row r="16" spans="1:20" x14ac:dyDescent="0.3">
      <c r="A16">
        <v>24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array" ref="T16">SUMPRODUCT($B16:$S16,$B$45:$S$45)</f>
        <v>235008</v>
      </c>
    </row>
    <row r="17" spans="1:20" x14ac:dyDescent="0.3">
      <c r="A17">
        <v>25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array" ref="T17">SUMPRODUCT($B17:$S17,$B$45:$S$45)</f>
        <v>235008</v>
      </c>
    </row>
    <row r="18" spans="1:20" x14ac:dyDescent="0.3">
      <c r="A18">
        <v>30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array" ref="T18">SUMPRODUCT($B18:$S18,$B$45:$S$45)</f>
        <v>235008</v>
      </c>
    </row>
    <row r="19" spans="1:20" x14ac:dyDescent="0.3">
      <c r="A19">
        <v>33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array" ref="T19">SUMPRODUCT($B19:$S19,$B$45:$S$45)</f>
        <v>235008</v>
      </c>
    </row>
    <row r="20" spans="1:20" x14ac:dyDescent="0.3">
      <c r="A20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array" ref="T20">SUMPRODUCT($B20:$S20,$B$45:$S$45)</f>
        <v>235008</v>
      </c>
    </row>
    <row r="21" spans="1:20" x14ac:dyDescent="0.3">
      <c r="A21">
        <v>38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array" ref="T21">SUMPRODUCT($B21:$S21,$B$45:$S$45)</f>
        <v>235008</v>
      </c>
    </row>
    <row r="22" spans="1:20" x14ac:dyDescent="0.3">
      <c r="A22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array" ref="T22">SUMPRODUCT($B22:$S22,$B$45:$S$45)</f>
        <v>219392</v>
      </c>
    </row>
    <row r="23" spans="1:20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array" ref="T23">SUMPRODUCT($B23:$S23,$B$45:$S$45)</f>
        <v>217472</v>
      </c>
    </row>
    <row r="24" spans="1:20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array" ref="T24">SUMPRODUCT($B24:$S24,$B$45:$S$45)</f>
        <v>217472</v>
      </c>
    </row>
    <row r="25" spans="1:20" x14ac:dyDescent="0.3">
      <c r="A25">
        <v>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f t="array" ref="T25">SUMPRODUCT($B25:$S25,$B$45:$S$45)</f>
        <v>217472</v>
      </c>
    </row>
    <row r="26" spans="1:20" x14ac:dyDescent="0.3">
      <c r="A26">
        <v>17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f t="array" ref="T26">SUMPRODUCT($B26:$S26,$B$45:$S$45)</f>
        <v>181312</v>
      </c>
    </row>
    <row r="27" spans="1:20" x14ac:dyDescent="0.3">
      <c r="A27">
        <v>43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f t="array" ref="T27">SUMPRODUCT($B27:$S27,$B$45:$S$45)</f>
        <v>172088</v>
      </c>
    </row>
    <row r="28" spans="1:20" x14ac:dyDescent="0.3">
      <c r="A28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f t="array" ref="T28">SUMPRODUCT($B28:$S28,$B$45:$S$45)</f>
        <v>164132</v>
      </c>
    </row>
    <row r="29" spans="1:20" x14ac:dyDescent="0.3">
      <c r="A29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f t="array" ref="T29">SUMPRODUCT($B29:$S29,$B$45:$S$45)</f>
        <v>164132</v>
      </c>
    </row>
    <row r="30" spans="1:20" x14ac:dyDescent="0.3">
      <c r="A30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f t="array" ref="T30">SUMPRODUCT($B30:$S30,$B$45:$S$45)</f>
        <v>164132</v>
      </c>
    </row>
    <row r="31" spans="1:20" x14ac:dyDescent="0.3">
      <c r="A31">
        <v>21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f t="array" ref="T31">SUMPRODUCT($B31:$S31,$B$45:$S$45)</f>
        <v>163940</v>
      </c>
    </row>
    <row r="32" spans="1:20" x14ac:dyDescent="0.3">
      <c r="A32">
        <v>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f t="array" ref="T32">SUMPRODUCT($B32:$S32,$B$45:$S$45)</f>
        <v>163876</v>
      </c>
    </row>
    <row r="33" spans="1:20" x14ac:dyDescent="0.3">
      <c r="A33">
        <v>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f t="array" ref="T33">SUMPRODUCT($B33:$S33,$B$45:$S$45)</f>
        <v>163876</v>
      </c>
    </row>
    <row r="34" spans="1:20" x14ac:dyDescent="0.3">
      <c r="A34">
        <v>31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f t="array" ref="T34">SUMPRODUCT($B34:$S34,$B$45:$S$45)</f>
        <v>163876</v>
      </c>
    </row>
    <row r="35" spans="1:20" x14ac:dyDescent="0.3">
      <c r="A35">
        <v>26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array" ref="T35">SUMPRODUCT($B35:$S35,$B$45:$S$45)</f>
        <v>148800</v>
      </c>
    </row>
    <row r="36" spans="1:20" x14ac:dyDescent="0.3">
      <c r="A36">
        <v>27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array" ref="T36">SUMPRODUCT($B36:$S36,$B$45:$S$45)</f>
        <v>148800</v>
      </c>
    </row>
    <row r="37" spans="1:20" x14ac:dyDescent="0.3">
      <c r="A37">
        <v>29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array" ref="T37">SUMPRODUCT($B37:$S37,$B$45:$S$45)</f>
        <v>148800</v>
      </c>
    </row>
    <row r="38" spans="1:20" x14ac:dyDescent="0.3">
      <c r="A38">
        <v>32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f t="array" ref="T38">SUMPRODUCT($B38:$S38,$B$45:$S$45)</f>
        <v>148752</v>
      </c>
    </row>
    <row r="39" spans="1:20" x14ac:dyDescent="0.3">
      <c r="A39">
        <v>39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f t="array" ref="T39">SUMPRODUCT($B39:$S39,$B$45:$S$45)</f>
        <v>148752</v>
      </c>
    </row>
    <row r="40" spans="1:20" x14ac:dyDescent="0.3">
      <c r="A40">
        <v>20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array" ref="T40">SUMPRODUCT($B40:$S40,$B$45:$S$45)</f>
        <v>148544</v>
      </c>
    </row>
    <row r="41" spans="1:20" x14ac:dyDescent="0.3">
      <c r="A41">
        <v>16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f t="array" ref="T41">SUMPRODUCT($B41:$S41,$B$45:$S$45)</f>
        <v>139320</v>
      </c>
    </row>
    <row r="42" spans="1:20" x14ac:dyDescent="0.3">
      <c r="A42">
        <v>19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f t="array" ref="T42">SUMPRODUCT($B42:$S42,$B$45:$S$45)</f>
        <v>139320</v>
      </c>
    </row>
    <row r="43" spans="1:20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</row>
    <row r="44" spans="1:20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11</v>
      </c>
      <c r="I44" t="s">
        <v>3</v>
      </c>
      <c r="J44" t="s">
        <v>10</v>
      </c>
      <c r="K44" t="s">
        <v>17</v>
      </c>
      <c r="L44" t="s">
        <v>14</v>
      </c>
      <c r="M44" t="s">
        <v>15</v>
      </c>
      <c r="N44" t="s">
        <v>6</v>
      </c>
      <c r="O44" t="s">
        <v>9</v>
      </c>
      <c r="P44" t="s">
        <v>8</v>
      </c>
      <c r="Q44" t="s">
        <v>5</v>
      </c>
      <c r="R44" t="s">
        <v>7</v>
      </c>
      <c r="S44" t="s">
        <v>13</v>
      </c>
    </row>
    <row r="45" spans="1:20" x14ac:dyDescent="0.3">
      <c r="B45">
        <f>65536*2</f>
        <v>131072</v>
      </c>
      <c r="C45">
        <f>D45*2</f>
        <v>65536</v>
      </c>
      <c r="D45">
        <f>16384*2</f>
        <v>32768</v>
      </c>
      <c r="E45">
        <f>8192*2</f>
        <v>16384</v>
      </c>
      <c r="F45">
        <f>4096*2</f>
        <v>8192</v>
      </c>
      <c r="G45">
        <v>4096</v>
      </c>
      <c r="H45">
        <v>2048</v>
      </c>
      <c r="I45">
        <v>1024</v>
      </c>
      <c r="J45">
        <v>512</v>
      </c>
      <c r="K45">
        <v>256</v>
      </c>
      <c r="L45">
        <v>128</v>
      </c>
      <c r="M45">
        <v>64</v>
      </c>
      <c r="N45">
        <v>32</v>
      </c>
      <c r="O45">
        <v>16</v>
      </c>
      <c r="P45">
        <v>8</v>
      </c>
      <c r="Q45">
        <v>4</v>
      </c>
      <c r="R45">
        <v>2</v>
      </c>
      <c r="S45">
        <v>1</v>
      </c>
    </row>
  </sheetData>
  <sortState ref="B1:T43">
    <sortCondition descending="1" ref="T1:T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EE4C-D671-43B4-AA2F-42E8BE320E53}">
  <dimension ref="A1:T45"/>
  <sheetViews>
    <sheetView zoomScale="55" zoomScaleNormal="55" workbookViewId="0">
      <selection sqref="A1:S44"/>
    </sheetView>
  </sheetViews>
  <sheetFormatPr defaultRowHeight="15.6" x14ac:dyDescent="0.3"/>
  <cols>
    <col min="2" max="2" width="8.796875" customWidth="1"/>
  </cols>
  <sheetData>
    <row r="1" spans="1:20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4398046511104</v>
      </c>
    </row>
    <row r="2" spans="1:20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2199023255552</v>
      </c>
    </row>
    <row r="3" spans="1:20" x14ac:dyDescent="0.3">
      <c r="A3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1099511627776</v>
      </c>
    </row>
    <row r="4" spans="1:20" x14ac:dyDescent="0.3">
      <c r="A4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549755813888</v>
      </c>
    </row>
    <row r="5" spans="1:20" x14ac:dyDescent="0.3">
      <c r="A5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274877906944</v>
      </c>
    </row>
    <row r="6" spans="1:20" x14ac:dyDescent="0.3">
      <c r="A6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137438953472</v>
      </c>
    </row>
    <row r="7" spans="1:20" x14ac:dyDescent="0.3">
      <c r="A7">
        <v>40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68719476736</v>
      </c>
    </row>
    <row r="8" spans="1:20" x14ac:dyDescent="0.3">
      <c r="A8">
        <v>10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34359738368</v>
      </c>
    </row>
    <row r="9" spans="1:20" x14ac:dyDescent="0.3">
      <c r="A9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17179869184</v>
      </c>
    </row>
    <row r="10" spans="1:20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8589934592</v>
      </c>
    </row>
    <row r="11" spans="1:20" x14ac:dyDescent="0.3">
      <c r="A11">
        <v>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4294967296</v>
      </c>
    </row>
    <row r="12" spans="1:20" x14ac:dyDescent="0.3">
      <c r="A12">
        <v>8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2147483648</v>
      </c>
    </row>
    <row r="13" spans="1:20" x14ac:dyDescent="0.3">
      <c r="A13">
        <v>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1073741824</v>
      </c>
    </row>
    <row r="14" spans="1:20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536870912</v>
      </c>
    </row>
    <row r="15" spans="1:20" x14ac:dyDescent="0.3">
      <c r="A15">
        <v>18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268435456</v>
      </c>
    </row>
    <row r="16" spans="1:20" x14ac:dyDescent="0.3">
      <c r="A16">
        <v>24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134217728</v>
      </c>
    </row>
    <row r="17" spans="1:20" x14ac:dyDescent="0.3">
      <c r="A17">
        <v>25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67108864</v>
      </c>
    </row>
    <row r="18" spans="1:20" x14ac:dyDescent="0.3">
      <c r="A18">
        <v>30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33554432</v>
      </c>
    </row>
    <row r="19" spans="1:20" x14ac:dyDescent="0.3">
      <c r="A19">
        <v>33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16777216</v>
      </c>
    </row>
    <row r="20" spans="1:20" x14ac:dyDescent="0.3">
      <c r="A20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8388608</v>
      </c>
    </row>
    <row r="21" spans="1:20" x14ac:dyDescent="0.3">
      <c r="A21">
        <v>38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4194304</v>
      </c>
    </row>
    <row r="22" spans="1:20" x14ac:dyDescent="0.3">
      <c r="A22">
        <v>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2097152</v>
      </c>
    </row>
    <row r="23" spans="1:20" x14ac:dyDescent="0.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1048576</v>
      </c>
    </row>
    <row r="24" spans="1:20" x14ac:dyDescent="0.3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524288</v>
      </c>
    </row>
    <row r="25" spans="1:20" x14ac:dyDescent="0.3">
      <c r="A25">
        <v>28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262144</v>
      </c>
    </row>
    <row r="26" spans="1:20" x14ac:dyDescent="0.3">
      <c r="A26">
        <v>17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131072</v>
      </c>
    </row>
    <row r="27" spans="1:20" x14ac:dyDescent="0.3">
      <c r="A27">
        <v>43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65536</v>
      </c>
    </row>
    <row r="28" spans="1:20" x14ac:dyDescent="0.3">
      <c r="A28">
        <v>34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32768</v>
      </c>
    </row>
    <row r="29" spans="1:20" x14ac:dyDescent="0.3">
      <c r="A29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16384</v>
      </c>
    </row>
    <row r="30" spans="1:20" x14ac:dyDescent="0.3">
      <c r="A30">
        <v>41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8192</v>
      </c>
    </row>
    <row r="31" spans="1:20" x14ac:dyDescent="0.3">
      <c r="A31">
        <v>21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4096</v>
      </c>
    </row>
    <row r="32" spans="1:20" x14ac:dyDescent="0.3">
      <c r="A32">
        <v>3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2048</v>
      </c>
    </row>
    <row r="33" spans="1:20" x14ac:dyDescent="0.3">
      <c r="A33">
        <v>7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1024</v>
      </c>
    </row>
    <row r="34" spans="1:20" x14ac:dyDescent="0.3">
      <c r="A34">
        <v>31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512</v>
      </c>
    </row>
    <row r="35" spans="1:20" x14ac:dyDescent="0.3">
      <c r="A35">
        <v>26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256</v>
      </c>
    </row>
    <row r="36" spans="1:20" x14ac:dyDescent="0.3">
      <c r="A36">
        <v>27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128</v>
      </c>
    </row>
    <row r="37" spans="1:20" x14ac:dyDescent="0.3">
      <c r="A37">
        <v>29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64</v>
      </c>
    </row>
    <row r="38" spans="1:20" x14ac:dyDescent="0.3">
      <c r="A38">
        <v>32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32</v>
      </c>
    </row>
    <row r="39" spans="1:20" x14ac:dyDescent="0.3">
      <c r="A39">
        <v>39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16</v>
      </c>
    </row>
    <row r="40" spans="1:20" x14ac:dyDescent="0.3">
      <c r="A40">
        <v>20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</row>
    <row r="41" spans="1:20" x14ac:dyDescent="0.3">
      <c r="A41">
        <v>16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4</v>
      </c>
    </row>
    <row r="42" spans="1:20" x14ac:dyDescent="0.3">
      <c r="A42">
        <v>19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</row>
    <row r="43" spans="1:20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11</v>
      </c>
      <c r="I44" t="s">
        <v>3</v>
      </c>
      <c r="J44" t="s">
        <v>10</v>
      </c>
      <c r="K44" t="s">
        <v>17</v>
      </c>
      <c r="L44" t="s">
        <v>14</v>
      </c>
      <c r="M44" t="s">
        <v>15</v>
      </c>
      <c r="N44" t="s">
        <v>6</v>
      </c>
      <c r="O44" t="s">
        <v>9</v>
      </c>
      <c r="P44" t="s">
        <v>8</v>
      </c>
      <c r="Q44" t="s">
        <v>5</v>
      </c>
      <c r="R44" t="s">
        <v>7</v>
      </c>
      <c r="S44" t="s">
        <v>13</v>
      </c>
    </row>
    <row r="45" spans="1:20" x14ac:dyDescent="0.3">
      <c r="B45">
        <f t="array" ref="B45">+SUMPRODUCT(B$1:B$43,$T$1:$T$43)</f>
        <v>8796093022207</v>
      </c>
      <c r="C45">
        <f t="array" ref="C45">+SUMPRODUCT(C$1:C$43,$T$1:$T$43)</f>
        <v>8796092760064</v>
      </c>
      <c r="D45">
        <f t="array" ref="D45">+SUMPRODUCT(D$1:D$43,$T$1:$T$43)</f>
        <v>8796089089536</v>
      </c>
      <c r="E45">
        <f t="array" ref="E45">+SUMPRODUCT(E$1:E$43,$T$1:$T$43)</f>
        <v>8778917216760</v>
      </c>
      <c r="F45">
        <f t="array" ref="F45">+SUMPRODUCT(F$1:F$43,$T$1:$T$43)</f>
        <v>8727373611015</v>
      </c>
      <c r="G45">
        <f t="array" ref="G45">+SUMPRODUCT(G$1:G$43,$T$1:$T$43)</f>
        <v>68719214592</v>
      </c>
      <c r="H45">
        <f t="array" ref="H45">+SUMPRODUCT(H$1:H$43,$T$1:$T$43)</f>
        <v>51541704704</v>
      </c>
      <c r="I45">
        <f t="array" ref="I45">+SUMPRODUCT(I$1:I$43,$T$1:$T$43)</f>
        <v>17175806456</v>
      </c>
      <c r="J45">
        <f t="array" ref="J45">+SUMPRODUCT(J$1:J$43,$T$1:$T$43)</f>
        <v>17175674880</v>
      </c>
      <c r="K45">
        <f t="array" ref="K45">+SUMPRODUCT(K$1:K$43,$T$1:$T$43)</f>
        <v>3990000</v>
      </c>
      <c r="L45">
        <f t="array" ref="L45">+SUMPRODUCT(L$1:L$43,$T$1:$T$43)</f>
        <v>1835008</v>
      </c>
      <c r="M45">
        <f t="array" ref="M45">+SUMPRODUCT(M$1:M$43,$T$1:$T$43)</f>
        <v>135624</v>
      </c>
      <c r="N45">
        <f t="array" ref="N45">+SUMPRODUCT(N$1:N$43,$T$1:$T$43)</f>
        <v>130567</v>
      </c>
      <c r="O45">
        <f t="array" ref="O45">+SUMPRODUCT(O$1:O$43,$T$1:$T$43)</f>
        <v>65591</v>
      </c>
      <c r="P45">
        <f t="array" ref="P45">+SUMPRODUCT(P$1:P$43,$T$1:$T$43)</f>
        <v>65543</v>
      </c>
      <c r="Q45">
        <f t="array" ref="Q45">+SUMPRODUCT(Q$1:Q$43,$T$1:$T$43)</f>
        <v>65024</v>
      </c>
      <c r="R45">
        <f t="array" ref="R45">+SUMPRODUCT(R$1:R$43,$T$1:$T$43)</f>
        <v>0</v>
      </c>
      <c r="S45">
        <f t="array" ref="S45">+SUMPRODUCT(S$1:S$43,$T$1:$T$43)</f>
        <v>0</v>
      </c>
    </row>
  </sheetData>
  <sortState columnSort="1" ref="B1:S45">
    <sortCondition descending="1" ref="B45:S4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899B-224E-4798-9846-0E568C4EFFBA}">
  <dimension ref="A1:T45"/>
  <sheetViews>
    <sheetView zoomScale="61" workbookViewId="0">
      <selection activeCell="M45" sqref="M45"/>
    </sheetView>
  </sheetViews>
  <sheetFormatPr defaultRowHeight="15.6" x14ac:dyDescent="0.3"/>
  <sheetData>
    <row r="1" spans="1:20" x14ac:dyDescent="0.3">
      <c r="A1">
        <v>2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f t="shared" ref="T1:T43" si="0">SUMPRODUCT($B1:$S1,$B$45:$S$45)</f>
        <v>253952</v>
      </c>
    </row>
    <row r="2" spans="1:20" x14ac:dyDescent="0.3">
      <c r="A2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 t="shared" si="0"/>
        <v>253952</v>
      </c>
    </row>
    <row r="3" spans="1:20" x14ac:dyDescent="0.3">
      <c r="A3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shared" si="0"/>
        <v>253952</v>
      </c>
    </row>
    <row r="4" spans="1:20" x14ac:dyDescent="0.3">
      <c r="A4">
        <v>12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si="0"/>
        <v>253952</v>
      </c>
    </row>
    <row r="5" spans="1:20" x14ac:dyDescent="0.3">
      <c r="A5">
        <v>15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f t="shared" si="0"/>
        <v>253952</v>
      </c>
    </row>
    <row r="6" spans="1:20" x14ac:dyDescent="0.3">
      <c r="A6">
        <v>37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253952</v>
      </c>
    </row>
    <row r="7" spans="1:20" x14ac:dyDescent="0.3">
      <c r="A7">
        <v>40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253952</v>
      </c>
    </row>
    <row r="8" spans="1:20" x14ac:dyDescent="0.3">
      <c r="A8">
        <v>10</v>
      </c>
      <c r="B8" s="1">
        <v>1</v>
      </c>
      <c r="C8" s="1">
        <v>1</v>
      </c>
      <c r="D8" s="1">
        <v>1</v>
      </c>
      <c r="E8" s="1">
        <v>1</v>
      </c>
      <c r="F8">
        <v>0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251904</v>
      </c>
    </row>
    <row r="9" spans="1:20" x14ac:dyDescent="0.3">
      <c r="A9">
        <v>14</v>
      </c>
      <c r="B9" s="1">
        <v>1</v>
      </c>
      <c r="C9" s="1">
        <v>1</v>
      </c>
      <c r="D9" s="1">
        <v>1</v>
      </c>
      <c r="E9" s="1">
        <v>1</v>
      </c>
      <c r="F9">
        <v>0</v>
      </c>
      <c r="G9" s="1">
        <v>1</v>
      </c>
      <c r="H9" s="1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251904</v>
      </c>
    </row>
    <row r="10" spans="1:20" x14ac:dyDescent="0.3">
      <c r="A10">
        <v>1</v>
      </c>
      <c r="B10" s="1">
        <v>1</v>
      </c>
      <c r="C10" s="1">
        <v>1</v>
      </c>
      <c r="D10" s="1">
        <v>1</v>
      </c>
      <c r="E10">
        <v>0</v>
      </c>
      <c r="F10">
        <v>0</v>
      </c>
      <c r="G10" s="1">
        <v>1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235008</v>
      </c>
    </row>
    <row r="11" spans="1:20" x14ac:dyDescent="0.3">
      <c r="A11">
        <v>4</v>
      </c>
      <c r="B11" s="1">
        <v>1</v>
      </c>
      <c r="C11" s="1">
        <v>1</v>
      </c>
      <c r="D11" s="1">
        <v>1</v>
      </c>
      <c r="E11">
        <v>0</v>
      </c>
      <c r="F11">
        <v>0</v>
      </c>
      <c r="G11" s="1">
        <v>1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shared" si="0"/>
        <v>235008</v>
      </c>
    </row>
    <row r="12" spans="1:20" x14ac:dyDescent="0.3">
      <c r="A12">
        <v>8</v>
      </c>
      <c r="B12" s="1">
        <v>1</v>
      </c>
      <c r="C12" s="1">
        <v>1</v>
      </c>
      <c r="D12" s="1">
        <v>1</v>
      </c>
      <c r="E12">
        <v>0</v>
      </c>
      <c r="F12">
        <v>0</v>
      </c>
      <c r="G12" s="1">
        <v>1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235008</v>
      </c>
    </row>
    <row r="13" spans="1:20" x14ac:dyDescent="0.3">
      <c r="A13">
        <v>9</v>
      </c>
      <c r="B13" s="1">
        <v>1</v>
      </c>
      <c r="C13" s="1">
        <v>1</v>
      </c>
      <c r="D13" s="1">
        <v>1</v>
      </c>
      <c r="E13">
        <v>0</v>
      </c>
      <c r="F13">
        <v>0</v>
      </c>
      <c r="G13" s="1">
        <v>1</v>
      </c>
      <c r="H13">
        <v>0</v>
      </c>
      <c r="I13" s="1">
        <v>1</v>
      </c>
      <c r="J13" s="1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235008</v>
      </c>
    </row>
    <row r="14" spans="1:20" x14ac:dyDescent="0.3">
      <c r="A14">
        <v>13</v>
      </c>
      <c r="B14" s="1">
        <v>1</v>
      </c>
      <c r="C14" s="1">
        <v>1</v>
      </c>
      <c r="D14" s="1">
        <v>1</v>
      </c>
      <c r="E14">
        <v>0</v>
      </c>
      <c r="F14">
        <v>0</v>
      </c>
      <c r="G14" s="1">
        <v>1</v>
      </c>
      <c r="H14">
        <v>0</v>
      </c>
      <c r="I14" s="1">
        <v>1</v>
      </c>
      <c r="J14" s="1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235008</v>
      </c>
    </row>
    <row r="15" spans="1:20" x14ac:dyDescent="0.3">
      <c r="A15">
        <v>18</v>
      </c>
      <c r="B15" s="1">
        <v>1</v>
      </c>
      <c r="C15" s="1">
        <v>1</v>
      </c>
      <c r="D15" s="1">
        <v>1</v>
      </c>
      <c r="E15">
        <v>0</v>
      </c>
      <c r="F15">
        <v>0</v>
      </c>
      <c r="G15" s="1">
        <v>1</v>
      </c>
      <c r="H15">
        <v>0</v>
      </c>
      <c r="I15" s="1">
        <v>1</v>
      </c>
      <c r="J15" s="1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shared" si="0"/>
        <v>235008</v>
      </c>
    </row>
    <row r="16" spans="1:20" x14ac:dyDescent="0.3">
      <c r="A16">
        <v>24</v>
      </c>
      <c r="B16" s="1">
        <v>1</v>
      </c>
      <c r="C16" s="1">
        <v>1</v>
      </c>
      <c r="D16" s="1">
        <v>1</v>
      </c>
      <c r="E16">
        <v>0</v>
      </c>
      <c r="F16">
        <v>0</v>
      </c>
      <c r="G16" s="1">
        <v>1</v>
      </c>
      <c r="H16">
        <v>0</v>
      </c>
      <c r="I16" s="1">
        <v>1</v>
      </c>
      <c r="J16" s="1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235008</v>
      </c>
    </row>
    <row r="17" spans="1:20" x14ac:dyDescent="0.3">
      <c r="A17">
        <v>25</v>
      </c>
      <c r="B17" s="1">
        <v>1</v>
      </c>
      <c r="C17" s="1">
        <v>1</v>
      </c>
      <c r="D17" s="1">
        <v>1</v>
      </c>
      <c r="E17">
        <v>0</v>
      </c>
      <c r="F17">
        <v>0</v>
      </c>
      <c r="G17" s="1">
        <v>1</v>
      </c>
      <c r="H17">
        <v>0</v>
      </c>
      <c r="I17" s="1">
        <v>1</v>
      </c>
      <c r="J17" s="1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235008</v>
      </c>
    </row>
    <row r="18" spans="1:20" x14ac:dyDescent="0.3">
      <c r="A18">
        <v>30</v>
      </c>
      <c r="B18" s="1">
        <v>1</v>
      </c>
      <c r="C18" s="1">
        <v>1</v>
      </c>
      <c r="D18" s="1">
        <v>1</v>
      </c>
      <c r="E18">
        <v>0</v>
      </c>
      <c r="F18">
        <v>0</v>
      </c>
      <c r="G18" s="1">
        <v>1</v>
      </c>
      <c r="H18">
        <v>0</v>
      </c>
      <c r="I18" s="1">
        <v>1</v>
      </c>
      <c r="J18" s="1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235008</v>
      </c>
    </row>
    <row r="19" spans="1:20" x14ac:dyDescent="0.3">
      <c r="A19">
        <v>33</v>
      </c>
      <c r="B19" s="1">
        <v>1</v>
      </c>
      <c r="C19" s="1">
        <v>1</v>
      </c>
      <c r="D19" s="1">
        <v>1</v>
      </c>
      <c r="E19">
        <v>0</v>
      </c>
      <c r="F19">
        <v>0</v>
      </c>
      <c r="G19" s="1">
        <v>1</v>
      </c>
      <c r="H19">
        <v>0</v>
      </c>
      <c r="I19" s="1">
        <v>1</v>
      </c>
      <c r="J19" s="1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shared" si="0"/>
        <v>235008</v>
      </c>
    </row>
    <row r="20" spans="1:20" x14ac:dyDescent="0.3">
      <c r="A20">
        <v>36</v>
      </c>
      <c r="B20" s="1">
        <v>1</v>
      </c>
      <c r="C20" s="1">
        <v>1</v>
      </c>
      <c r="D20" s="1">
        <v>1</v>
      </c>
      <c r="E20">
        <v>0</v>
      </c>
      <c r="F20">
        <v>0</v>
      </c>
      <c r="G20" s="1">
        <v>1</v>
      </c>
      <c r="H20">
        <v>0</v>
      </c>
      <c r="I20" s="1">
        <v>1</v>
      </c>
      <c r="J20" s="1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0"/>
        <v>235008</v>
      </c>
    </row>
    <row r="21" spans="1:20" x14ac:dyDescent="0.3">
      <c r="A21">
        <v>38</v>
      </c>
      <c r="B21" s="1">
        <v>1</v>
      </c>
      <c r="C21" s="1">
        <v>1</v>
      </c>
      <c r="D21" s="1">
        <v>1</v>
      </c>
      <c r="E21">
        <v>0</v>
      </c>
      <c r="F21">
        <v>0</v>
      </c>
      <c r="G21" s="1">
        <v>1</v>
      </c>
      <c r="H21">
        <v>0</v>
      </c>
      <c r="I21" s="1">
        <v>1</v>
      </c>
      <c r="J21" s="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shared" si="0"/>
        <v>235008</v>
      </c>
    </row>
    <row r="22" spans="1:20" x14ac:dyDescent="0.3">
      <c r="A22">
        <v>6</v>
      </c>
      <c r="B22" s="1">
        <v>1</v>
      </c>
      <c r="C22" s="1">
        <v>1</v>
      </c>
      <c r="D22">
        <v>0</v>
      </c>
      <c r="E22" s="1">
        <v>1</v>
      </c>
      <c r="F22">
        <v>0</v>
      </c>
      <c r="G22" s="1">
        <v>1</v>
      </c>
      <c r="H22" s="1">
        <v>1</v>
      </c>
      <c r="I22">
        <v>0</v>
      </c>
      <c r="J22">
        <v>0</v>
      </c>
      <c r="K22" s="1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f t="shared" si="0"/>
        <v>219392</v>
      </c>
    </row>
    <row r="23" spans="1:20" x14ac:dyDescent="0.3">
      <c r="A23">
        <v>22</v>
      </c>
      <c r="B23" s="1">
        <v>1</v>
      </c>
      <c r="C23" s="1">
        <v>1</v>
      </c>
      <c r="D23">
        <v>0</v>
      </c>
      <c r="E23" s="1">
        <v>1</v>
      </c>
      <c r="F23">
        <v>0</v>
      </c>
      <c r="G23" s="1">
        <v>1</v>
      </c>
      <c r="H23">
        <v>0</v>
      </c>
      <c r="I23">
        <v>0</v>
      </c>
      <c r="J23">
        <v>0</v>
      </c>
      <c r="K23" s="1">
        <v>1</v>
      </c>
      <c r="L23" s="1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shared" si="0"/>
        <v>217472</v>
      </c>
    </row>
    <row r="24" spans="1:20" x14ac:dyDescent="0.3">
      <c r="A24">
        <v>23</v>
      </c>
      <c r="B24" s="1">
        <v>1</v>
      </c>
      <c r="C24" s="1">
        <v>1</v>
      </c>
      <c r="D24">
        <v>0</v>
      </c>
      <c r="E24" s="1">
        <v>1</v>
      </c>
      <c r="F24">
        <v>0</v>
      </c>
      <c r="G24" s="1">
        <v>1</v>
      </c>
      <c r="H24">
        <v>0</v>
      </c>
      <c r="I24">
        <v>0</v>
      </c>
      <c r="J24">
        <v>0</v>
      </c>
      <c r="K24" s="1">
        <v>1</v>
      </c>
      <c r="L24" s="1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f t="shared" si="0"/>
        <v>217472</v>
      </c>
    </row>
    <row r="25" spans="1:20" x14ac:dyDescent="0.3">
      <c r="A25">
        <v>28</v>
      </c>
      <c r="B25" s="1">
        <v>1</v>
      </c>
      <c r="C25" s="1">
        <v>1</v>
      </c>
      <c r="D25">
        <v>0</v>
      </c>
      <c r="E25" s="1">
        <v>1</v>
      </c>
      <c r="F25">
        <v>0</v>
      </c>
      <c r="G25" s="1">
        <v>1</v>
      </c>
      <c r="H25">
        <v>0</v>
      </c>
      <c r="I25">
        <v>0</v>
      </c>
      <c r="J25">
        <v>0</v>
      </c>
      <c r="K25" s="1">
        <v>1</v>
      </c>
      <c r="L25" s="1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f t="shared" si="0"/>
        <v>217472</v>
      </c>
    </row>
    <row r="26" spans="1:20" x14ac:dyDescent="0.3">
      <c r="A26">
        <v>17</v>
      </c>
      <c r="B26" s="1">
        <v>1</v>
      </c>
      <c r="C26">
        <v>0</v>
      </c>
      <c r="D26" s="1">
        <v>1</v>
      </c>
      <c r="E26" s="1">
        <v>1</v>
      </c>
      <c r="F26">
        <v>0</v>
      </c>
      <c r="G26">
        <v>0</v>
      </c>
      <c r="H26">
        <v>0</v>
      </c>
      <c r="I26" s="1">
        <v>1</v>
      </c>
      <c r="J26">
        <v>0</v>
      </c>
      <c r="K26">
        <v>0</v>
      </c>
      <c r="L26">
        <v>0</v>
      </c>
      <c r="M26" s="1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f t="shared" si="0"/>
        <v>181312</v>
      </c>
    </row>
    <row r="27" spans="1:20" x14ac:dyDescent="0.3">
      <c r="A27">
        <v>43</v>
      </c>
      <c r="B27" s="1">
        <v>1</v>
      </c>
      <c r="C27">
        <v>0</v>
      </c>
      <c r="D27" s="1">
        <v>1</v>
      </c>
      <c r="E27">
        <v>0</v>
      </c>
      <c r="F27" s="1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</v>
      </c>
      <c r="O27" s="1">
        <v>1</v>
      </c>
      <c r="P27" s="1">
        <v>1</v>
      </c>
      <c r="Q27">
        <v>0</v>
      </c>
      <c r="R27">
        <v>0</v>
      </c>
      <c r="S27">
        <v>0</v>
      </c>
      <c r="T27">
        <f t="shared" si="0"/>
        <v>172088</v>
      </c>
    </row>
    <row r="28" spans="1:20" x14ac:dyDescent="0.3">
      <c r="A28">
        <v>34</v>
      </c>
      <c r="B28" s="1">
        <v>1</v>
      </c>
      <c r="C28">
        <v>0</v>
      </c>
      <c r="D28" s="1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1">
        <v>1</v>
      </c>
      <c r="L28">
        <v>0</v>
      </c>
      <c r="M28">
        <v>0</v>
      </c>
      <c r="N28" s="1">
        <v>1</v>
      </c>
      <c r="O28">
        <v>0</v>
      </c>
      <c r="P28">
        <v>0</v>
      </c>
      <c r="Q28" s="1">
        <v>1</v>
      </c>
      <c r="R28">
        <v>0</v>
      </c>
      <c r="S28">
        <v>0</v>
      </c>
      <c r="T28">
        <f t="shared" si="0"/>
        <v>164132</v>
      </c>
    </row>
    <row r="29" spans="1:20" x14ac:dyDescent="0.3">
      <c r="A29">
        <v>35</v>
      </c>
      <c r="B29" s="1">
        <v>1</v>
      </c>
      <c r="C29">
        <v>0</v>
      </c>
      <c r="D29" s="1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1">
        <v>1</v>
      </c>
      <c r="L29">
        <v>0</v>
      </c>
      <c r="M29">
        <v>0</v>
      </c>
      <c r="N29" s="1">
        <v>1</v>
      </c>
      <c r="O29">
        <v>0</v>
      </c>
      <c r="P29">
        <v>0</v>
      </c>
      <c r="Q29" s="1">
        <v>1</v>
      </c>
      <c r="R29">
        <v>0</v>
      </c>
      <c r="S29">
        <v>0</v>
      </c>
      <c r="T29">
        <f t="shared" si="0"/>
        <v>164132</v>
      </c>
    </row>
    <row r="30" spans="1:20" x14ac:dyDescent="0.3">
      <c r="A30">
        <v>41</v>
      </c>
      <c r="B30" s="1">
        <v>1</v>
      </c>
      <c r="C30">
        <v>0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1</v>
      </c>
      <c r="L30">
        <v>0</v>
      </c>
      <c r="M30">
        <v>0</v>
      </c>
      <c r="N30" s="1">
        <v>1</v>
      </c>
      <c r="O30">
        <v>0</v>
      </c>
      <c r="P30">
        <v>0</v>
      </c>
      <c r="Q30" s="1">
        <v>1</v>
      </c>
      <c r="R30">
        <v>0</v>
      </c>
      <c r="S30">
        <v>0</v>
      </c>
      <c r="T30">
        <f t="shared" si="0"/>
        <v>164132</v>
      </c>
    </row>
    <row r="31" spans="1:20" x14ac:dyDescent="0.3">
      <c r="A31">
        <v>21</v>
      </c>
      <c r="B31" s="1">
        <v>1</v>
      </c>
      <c r="C31">
        <v>0</v>
      </c>
      <c r="D31" s="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 s="1">
        <v>1</v>
      </c>
      <c r="N31" s="1">
        <v>1</v>
      </c>
      <c r="O31">
        <v>0</v>
      </c>
      <c r="P31">
        <v>0</v>
      </c>
      <c r="Q31" s="1">
        <v>1</v>
      </c>
      <c r="R31">
        <v>0</v>
      </c>
      <c r="S31">
        <v>0</v>
      </c>
      <c r="T31">
        <f t="shared" si="0"/>
        <v>163940</v>
      </c>
    </row>
    <row r="32" spans="1:20" x14ac:dyDescent="0.3">
      <c r="A32">
        <v>3</v>
      </c>
      <c r="B32" s="1">
        <v>1</v>
      </c>
      <c r="C32">
        <v>0</v>
      </c>
      <c r="D32" s="1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1</v>
      </c>
      <c r="O32">
        <v>0</v>
      </c>
      <c r="P32">
        <v>0</v>
      </c>
      <c r="Q32" s="1">
        <v>1</v>
      </c>
      <c r="R32">
        <v>0</v>
      </c>
      <c r="S32">
        <v>0</v>
      </c>
      <c r="T32">
        <f t="shared" si="0"/>
        <v>163876</v>
      </c>
    </row>
    <row r="33" spans="1:20" x14ac:dyDescent="0.3">
      <c r="A33">
        <v>7</v>
      </c>
      <c r="B33" s="1">
        <v>1</v>
      </c>
      <c r="C33">
        <v>0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1</v>
      </c>
      <c r="O33">
        <v>0</v>
      </c>
      <c r="P33">
        <v>0</v>
      </c>
      <c r="Q33" s="1">
        <v>1</v>
      </c>
      <c r="R33">
        <v>0</v>
      </c>
      <c r="S33">
        <v>0</v>
      </c>
      <c r="T33">
        <f t="shared" si="0"/>
        <v>163876</v>
      </c>
    </row>
    <row r="34" spans="1:20" x14ac:dyDescent="0.3">
      <c r="A34">
        <v>31</v>
      </c>
      <c r="B34" s="1">
        <v>1</v>
      </c>
      <c r="C34">
        <v>0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1</v>
      </c>
      <c r="O34">
        <v>0</v>
      </c>
      <c r="P34">
        <v>0</v>
      </c>
      <c r="Q34" s="1">
        <v>1</v>
      </c>
      <c r="R34">
        <v>0</v>
      </c>
      <c r="S34">
        <v>0</v>
      </c>
      <c r="T34">
        <f t="shared" si="0"/>
        <v>163876</v>
      </c>
    </row>
    <row r="35" spans="1:20" x14ac:dyDescent="0.3">
      <c r="A35">
        <v>26</v>
      </c>
      <c r="B35" s="1">
        <v>1</v>
      </c>
      <c r="C35">
        <v>0</v>
      </c>
      <c r="D35">
        <v>0</v>
      </c>
      <c r="E35" s="1">
        <v>1</v>
      </c>
      <c r="F35">
        <v>0</v>
      </c>
      <c r="G35">
        <v>0</v>
      </c>
      <c r="H35">
        <v>0</v>
      </c>
      <c r="I35" s="1">
        <v>1</v>
      </c>
      <c r="J35">
        <v>0</v>
      </c>
      <c r="K35" s="1">
        <v>1</v>
      </c>
      <c r="L35">
        <v>0</v>
      </c>
      <c r="M35" s="1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shared" si="0"/>
        <v>148800</v>
      </c>
    </row>
    <row r="36" spans="1:20" x14ac:dyDescent="0.3">
      <c r="A36">
        <v>27</v>
      </c>
      <c r="B36" s="1">
        <v>1</v>
      </c>
      <c r="C36">
        <v>0</v>
      </c>
      <c r="D36">
        <v>0</v>
      </c>
      <c r="E36" s="1">
        <v>1</v>
      </c>
      <c r="F36">
        <v>0</v>
      </c>
      <c r="G36">
        <v>0</v>
      </c>
      <c r="H36">
        <v>0</v>
      </c>
      <c r="I36" s="1">
        <v>1</v>
      </c>
      <c r="J36">
        <v>0</v>
      </c>
      <c r="K36" s="1">
        <v>1</v>
      </c>
      <c r="L36">
        <v>0</v>
      </c>
      <c r="M36" s="1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0"/>
        <v>148800</v>
      </c>
    </row>
    <row r="37" spans="1:20" x14ac:dyDescent="0.3">
      <c r="A37">
        <v>29</v>
      </c>
      <c r="B37" s="1">
        <v>1</v>
      </c>
      <c r="C37">
        <v>0</v>
      </c>
      <c r="D37">
        <v>0</v>
      </c>
      <c r="E37" s="1">
        <v>1</v>
      </c>
      <c r="F37">
        <v>0</v>
      </c>
      <c r="G37">
        <v>0</v>
      </c>
      <c r="H37">
        <v>0</v>
      </c>
      <c r="I37" s="1">
        <v>1</v>
      </c>
      <c r="J37">
        <v>0</v>
      </c>
      <c r="K37" s="1">
        <v>1</v>
      </c>
      <c r="L37">
        <v>0</v>
      </c>
      <c r="M37" s="1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148800</v>
      </c>
    </row>
    <row r="38" spans="1:20" x14ac:dyDescent="0.3">
      <c r="A38">
        <v>32</v>
      </c>
      <c r="B38" s="1">
        <v>1</v>
      </c>
      <c r="C38">
        <v>0</v>
      </c>
      <c r="D38">
        <v>0</v>
      </c>
      <c r="E38" s="1">
        <v>1</v>
      </c>
      <c r="F38">
        <v>0</v>
      </c>
      <c r="G38">
        <v>0</v>
      </c>
      <c r="H38">
        <v>0</v>
      </c>
      <c r="I38" s="1">
        <v>1</v>
      </c>
      <c r="J38">
        <v>0</v>
      </c>
      <c r="K38" s="1">
        <v>1</v>
      </c>
      <c r="L38">
        <v>0</v>
      </c>
      <c r="M38">
        <v>0</v>
      </c>
      <c r="N38">
        <v>0</v>
      </c>
      <c r="O38" s="1">
        <v>1</v>
      </c>
      <c r="P38">
        <v>0</v>
      </c>
      <c r="Q38">
        <v>0</v>
      </c>
      <c r="R38">
        <v>0</v>
      </c>
      <c r="S38">
        <v>0</v>
      </c>
      <c r="T38">
        <f t="shared" si="0"/>
        <v>148752</v>
      </c>
    </row>
    <row r="39" spans="1:20" x14ac:dyDescent="0.3">
      <c r="A39">
        <v>39</v>
      </c>
      <c r="B39" s="1">
        <v>1</v>
      </c>
      <c r="C39">
        <v>0</v>
      </c>
      <c r="D39">
        <v>0</v>
      </c>
      <c r="E39" s="1">
        <v>1</v>
      </c>
      <c r="F39">
        <v>0</v>
      </c>
      <c r="G39">
        <v>0</v>
      </c>
      <c r="H39">
        <v>0</v>
      </c>
      <c r="I39" s="1">
        <v>1</v>
      </c>
      <c r="J39">
        <v>0</v>
      </c>
      <c r="K39" s="1">
        <v>1</v>
      </c>
      <c r="L39">
        <v>0</v>
      </c>
      <c r="M39">
        <v>0</v>
      </c>
      <c r="N39">
        <v>0</v>
      </c>
      <c r="O39" s="1">
        <v>1</v>
      </c>
      <c r="P39">
        <v>0</v>
      </c>
      <c r="Q39">
        <v>0</v>
      </c>
      <c r="R39">
        <v>0</v>
      </c>
      <c r="S39">
        <v>0</v>
      </c>
      <c r="T39">
        <f t="shared" si="0"/>
        <v>148752</v>
      </c>
    </row>
    <row r="40" spans="1:20" x14ac:dyDescent="0.3">
      <c r="A40">
        <v>20</v>
      </c>
      <c r="B40" s="1">
        <v>1</v>
      </c>
      <c r="C40">
        <v>0</v>
      </c>
      <c r="D40">
        <v>0</v>
      </c>
      <c r="E40" s="1">
        <v>1</v>
      </c>
      <c r="F40">
        <v>0</v>
      </c>
      <c r="G40">
        <v>0</v>
      </c>
      <c r="H40">
        <v>0</v>
      </c>
      <c r="I40" s="1">
        <v>1</v>
      </c>
      <c r="J40">
        <v>0</v>
      </c>
      <c r="K40">
        <v>0</v>
      </c>
      <c r="L40">
        <v>0</v>
      </c>
      <c r="M40" s="1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f t="shared" si="0"/>
        <v>148544</v>
      </c>
    </row>
    <row r="41" spans="1:20" x14ac:dyDescent="0.3">
      <c r="A41">
        <v>16</v>
      </c>
      <c r="B41" s="1">
        <v>1</v>
      </c>
      <c r="C41">
        <v>0</v>
      </c>
      <c r="D41">
        <v>0</v>
      </c>
      <c r="E41">
        <v>0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1</v>
      </c>
      <c r="O41" s="1">
        <v>1</v>
      </c>
      <c r="P41" s="1">
        <v>1</v>
      </c>
      <c r="Q41">
        <v>0</v>
      </c>
      <c r="R41">
        <v>0</v>
      </c>
      <c r="S41">
        <v>0</v>
      </c>
      <c r="T41">
        <f t="shared" si="0"/>
        <v>139320</v>
      </c>
    </row>
    <row r="42" spans="1:20" x14ac:dyDescent="0.3">
      <c r="A42">
        <v>19</v>
      </c>
      <c r="B42" s="1">
        <v>1</v>
      </c>
      <c r="C42">
        <v>0</v>
      </c>
      <c r="D42">
        <v>0</v>
      </c>
      <c r="E42">
        <v>0</v>
      </c>
      <c r="F42" s="1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>
        <v>1</v>
      </c>
      <c r="O42" s="1">
        <v>1</v>
      </c>
      <c r="P42" s="1">
        <v>1</v>
      </c>
      <c r="Q42">
        <v>0</v>
      </c>
      <c r="R42">
        <v>0</v>
      </c>
      <c r="S42">
        <v>0</v>
      </c>
      <c r="T42">
        <f t="shared" si="0"/>
        <v>139320</v>
      </c>
    </row>
    <row r="43" spans="1:20" x14ac:dyDescent="0.3">
      <c r="A43">
        <v>42</v>
      </c>
      <c r="B43" s="1">
        <v>1</v>
      </c>
      <c r="C43">
        <v>0</v>
      </c>
      <c r="D43">
        <v>0</v>
      </c>
      <c r="E43">
        <v>0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1</v>
      </c>
      <c r="O43" s="1">
        <v>1</v>
      </c>
      <c r="P43" s="1">
        <v>1</v>
      </c>
      <c r="Q43">
        <v>0</v>
      </c>
      <c r="R43">
        <v>0</v>
      </c>
      <c r="S43">
        <v>0</v>
      </c>
      <c r="T43">
        <f t="shared" si="0"/>
        <v>139320</v>
      </c>
    </row>
    <row r="44" spans="1:20" x14ac:dyDescent="0.3">
      <c r="A44">
        <v>0</v>
      </c>
      <c r="B44" t="s">
        <v>12</v>
      </c>
      <c r="C44" t="s">
        <v>0</v>
      </c>
      <c r="D44" t="s">
        <v>16</v>
      </c>
      <c r="E44" t="s">
        <v>4</v>
      </c>
      <c r="F44" t="s">
        <v>1</v>
      </c>
      <c r="G44" t="s">
        <v>2</v>
      </c>
      <c r="H44" t="s">
        <v>11</v>
      </c>
      <c r="I44" t="s">
        <v>3</v>
      </c>
      <c r="J44" t="s">
        <v>10</v>
      </c>
      <c r="K44" t="s">
        <v>17</v>
      </c>
      <c r="L44" t="s">
        <v>14</v>
      </c>
      <c r="M44" t="s">
        <v>15</v>
      </c>
      <c r="N44" t="s">
        <v>6</v>
      </c>
      <c r="O44" t="s">
        <v>9</v>
      </c>
      <c r="P44" t="s">
        <v>8</v>
      </c>
      <c r="Q44" t="s">
        <v>5</v>
      </c>
      <c r="R44" t="s">
        <v>7</v>
      </c>
      <c r="S44" t="s">
        <v>13</v>
      </c>
    </row>
    <row r="45" spans="1:20" x14ac:dyDescent="0.3">
      <c r="B45">
        <f>65536*2</f>
        <v>131072</v>
      </c>
      <c r="C45">
        <f>D45*2</f>
        <v>65536</v>
      </c>
      <c r="D45">
        <f>16384*2</f>
        <v>32768</v>
      </c>
      <c r="E45">
        <f>8192*2</f>
        <v>16384</v>
      </c>
      <c r="F45">
        <f>4096*2</f>
        <v>8192</v>
      </c>
      <c r="G45">
        <v>4096</v>
      </c>
      <c r="H45">
        <v>2048</v>
      </c>
      <c r="I45">
        <v>1024</v>
      </c>
      <c r="J45">
        <v>512</v>
      </c>
      <c r="K45">
        <v>256</v>
      </c>
      <c r="L45">
        <v>128</v>
      </c>
      <c r="M45">
        <v>64</v>
      </c>
      <c r="N45">
        <v>32</v>
      </c>
      <c r="O45">
        <v>16</v>
      </c>
      <c r="P45">
        <v>8</v>
      </c>
      <c r="Q45">
        <v>4</v>
      </c>
      <c r="R45">
        <v>2</v>
      </c>
      <c r="S45">
        <v>1</v>
      </c>
    </row>
  </sheetData>
  <sortState ref="B1:T44">
    <sortCondition descending="1" ref="T1:T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0C6-58A7-4DA2-8624-E4B8B22433EC}">
  <dimension ref="A1:J43"/>
  <sheetViews>
    <sheetView workbookViewId="0">
      <selection activeCell="E8" sqref="E8"/>
    </sheetView>
  </sheetViews>
  <sheetFormatPr defaultRowHeight="15.6" x14ac:dyDescent="0.3"/>
  <sheetData>
    <row r="1" spans="1:10" x14ac:dyDescent="0.3">
      <c r="A1">
        <v>1</v>
      </c>
      <c r="B1" s="2">
        <v>4164</v>
      </c>
      <c r="D1" t="s">
        <v>0</v>
      </c>
      <c r="E1" s="3">
        <v>0.8</v>
      </c>
    </row>
    <row r="2" spans="1:10" x14ac:dyDescent="0.3">
      <c r="A2">
        <v>2</v>
      </c>
      <c r="B2" s="2">
        <v>14675</v>
      </c>
      <c r="D2" t="s">
        <v>1</v>
      </c>
      <c r="E2" s="3">
        <v>0.95</v>
      </c>
    </row>
    <row r="3" spans="1:10" x14ac:dyDescent="0.3">
      <c r="A3">
        <v>3</v>
      </c>
      <c r="B3" s="2">
        <v>1773</v>
      </c>
      <c r="D3" t="s">
        <v>2</v>
      </c>
      <c r="E3" s="3">
        <v>0.95</v>
      </c>
    </row>
    <row r="4" spans="1:10" x14ac:dyDescent="0.3">
      <c r="A4">
        <v>4</v>
      </c>
      <c r="B4" s="2">
        <v>6530</v>
      </c>
      <c r="D4" t="s">
        <v>3</v>
      </c>
      <c r="E4" s="3">
        <v>0.7</v>
      </c>
      <c r="J4" s="3"/>
    </row>
    <row r="5" spans="1:10" x14ac:dyDescent="0.3">
      <c r="A5">
        <v>5</v>
      </c>
      <c r="B5" s="2">
        <v>14137</v>
      </c>
      <c r="D5" t="s">
        <v>4</v>
      </c>
      <c r="E5" s="3">
        <v>0.95</v>
      </c>
      <c r="J5" s="3"/>
    </row>
    <row r="6" spans="1:10" x14ac:dyDescent="0.3">
      <c r="A6">
        <v>6</v>
      </c>
      <c r="B6" s="2">
        <v>15717</v>
      </c>
      <c r="D6" t="s">
        <v>5</v>
      </c>
      <c r="E6" s="3">
        <v>0.95</v>
      </c>
      <c r="J6" s="3"/>
    </row>
    <row r="7" spans="1:10" x14ac:dyDescent="0.3">
      <c r="A7">
        <v>7</v>
      </c>
      <c r="B7" s="2">
        <v>12559</v>
      </c>
      <c r="D7" t="s">
        <v>6</v>
      </c>
      <c r="E7" s="3">
        <v>0.95</v>
      </c>
      <c r="J7" s="3"/>
    </row>
    <row r="8" spans="1:10" x14ac:dyDescent="0.3">
      <c r="A8">
        <v>8</v>
      </c>
      <c r="B8" s="2">
        <v>2176</v>
      </c>
      <c r="D8" t="s">
        <v>8</v>
      </c>
      <c r="E8" s="3">
        <v>0.9</v>
      </c>
      <c r="J8" s="3"/>
    </row>
    <row r="9" spans="1:10" x14ac:dyDescent="0.3">
      <c r="A9">
        <v>9</v>
      </c>
      <c r="B9" s="2">
        <v>16281</v>
      </c>
      <c r="D9" t="s">
        <v>9</v>
      </c>
      <c r="E9" s="3">
        <v>0.8</v>
      </c>
      <c r="J9" s="3"/>
    </row>
    <row r="10" spans="1:10" x14ac:dyDescent="0.3">
      <c r="A10">
        <v>10</v>
      </c>
      <c r="B10" s="2">
        <v>11716</v>
      </c>
      <c r="D10" t="s">
        <v>10</v>
      </c>
      <c r="E10" s="3">
        <v>0.95</v>
      </c>
      <c r="J10" s="3"/>
    </row>
    <row r="11" spans="1:10" x14ac:dyDescent="0.3">
      <c r="A11">
        <v>11</v>
      </c>
      <c r="B11" s="2">
        <v>5913</v>
      </c>
      <c r="D11" t="s">
        <v>11</v>
      </c>
      <c r="E11" s="3">
        <v>0.95</v>
      </c>
      <c r="J11" s="3"/>
    </row>
    <row r="12" spans="1:10" x14ac:dyDescent="0.3">
      <c r="A12">
        <v>12</v>
      </c>
      <c r="B12" s="2">
        <v>10805</v>
      </c>
      <c r="D12" t="s">
        <v>12</v>
      </c>
      <c r="E12" s="3">
        <v>0.95</v>
      </c>
      <c r="J12" s="3"/>
    </row>
    <row r="13" spans="1:10" x14ac:dyDescent="0.3">
      <c r="A13">
        <v>13</v>
      </c>
      <c r="B13" s="2">
        <v>12041</v>
      </c>
      <c r="D13" t="s">
        <v>13</v>
      </c>
      <c r="E13" s="3">
        <v>0.9</v>
      </c>
      <c r="J13" s="3"/>
    </row>
    <row r="14" spans="1:10" x14ac:dyDescent="0.3">
      <c r="A14">
        <v>14</v>
      </c>
      <c r="B14" s="2">
        <v>1380</v>
      </c>
      <c r="D14" t="s">
        <v>14</v>
      </c>
      <c r="E14" s="3">
        <v>0.95</v>
      </c>
    </row>
    <row r="15" spans="1:10" x14ac:dyDescent="0.3">
      <c r="A15">
        <v>15</v>
      </c>
      <c r="B15" s="2">
        <v>10437</v>
      </c>
      <c r="D15" t="s">
        <v>15</v>
      </c>
      <c r="E15" s="3">
        <v>0.95</v>
      </c>
    </row>
    <row r="16" spans="1:10" x14ac:dyDescent="0.3">
      <c r="A16">
        <v>16</v>
      </c>
      <c r="B16" s="2">
        <v>3342</v>
      </c>
      <c r="D16" t="s">
        <v>16</v>
      </c>
      <c r="E16" s="3">
        <v>0.7</v>
      </c>
    </row>
    <row r="17" spans="1:5" x14ac:dyDescent="0.3">
      <c r="A17">
        <v>17</v>
      </c>
      <c r="B17" s="2">
        <v>5342</v>
      </c>
      <c r="D17" t="s">
        <v>8</v>
      </c>
      <c r="E17" s="3">
        <v>0.95</v>
      </c>
    </row>
    <row r="18" spans="1:5" x14ac:dyDescent="0.3">
      <c r="A18">
        <v>18</v>
      </c>
      <c r="B18" s="2">
        <v>14778</v>
      </c>
    </row>
    <row r="19" spans="1:5" x14ac:dyDescent="0.3">
      <c r="A19">
        <v>19</v>
      </c>
      <c r="B19" s="2">
        <v>8117</v>
      </c>
    </row>
    <row r="20" spans="1:5" x14ac:dyDescent="0.3">
      <c r="A20">
        <v>20</v>
      </c>
      <c r="B20" s="2">
        <v>228</v>
      </c>
    </row>
    <row r="21" spans="1:5" x14ac:dyDescent="0.3">
      <c r="A21">
        <v>21</v>
      </c>
      <c r="B21" s="2">
        <v>16197</v>
      </c>
    </row>
    <row r="22" spans="1:5" x14ac:dyDescent="0.3">
      <c r="A22">
        <v>22</v>
      </c>
      <c r="B22" s="2">
        <v>1772</v>
      </c>
    </row>
    <row r="23" spans="1:5" x14ac:dyDescent="0.3">
      <c r="A23">
        <v>23</v>
      </c>
      <c r="B23" s="2">
        <v>2146</v>
      </c>
    </row>
    <row r="24" spans="1:5" x14ac:dyDescent="0.3">
      <c r="A24">
        <v>24</v>
      </c>
      <c r="B24" s="2">
        <v>3958</v>
      </c>
    </row>
    <row r="25" spans="1:5" x14ac:dyDescent="0.3">
      <c r="A25">
        <v>25</v>
      </c>
      <c r="B25" s="2">
        <v>2812</v>
      </c>
    </row>
    <row r="26" spans="1:5" x14ac:dyDescent="0.3">
      <c r="A26">
        <v>26</v>
      </c>
      <c r="B26" s="2">
        <v>2943</v>
      </c>
    </row>
    <row r="27" spans="1:5" x14ac:dyDescent="0.3">
      <c r="A27">
        <v>27</v>
      </c>
      <c r="B27" s="2">
        <v>2629</v>
      </c>
    </row>
    <row r="28" spans="1:5" x14ac:dyDescent="0.3">
      <c r="A28">
        <v>28</v>
      </c>
      <c r="B28" s="2">
        <v>1669</v>
      </c>
    </row>
    <row r="29" spans="1:5" x14ac:dyDescent="0.3">
      <c r="A29">
        <v>29</v>
      </c>
      <c r="B29" s="2">
        <v>2567</v>
      </c>
    </row>
    <row r="30" spans="1:5" x14ac:dyDescent="0.3">
      <c r="A30">
        <v>30</v>
      </c>
      <c r="B30" s="2">
        <v>1291</v>
      </c>
    </row>
    <row r="31" spans="1:5" x14ac:dyDescent="0.3">
      <c r="A31">
        <v>31</v>
      </c>
      <c r="B31" s="2">
        <v>7980</v>
      </c>
    </row>
    <row r="32" spans="1:5" x14ac:dyDescent="0.3">
      <c r="A32">
        <v>32</v>
      </c>
      <c r="B32" s="2">
        <v>5846</v>
      </c>
    </row>
    <row r="33" spans="1:2" x14ac:dyDescent="0.3">
      <c r="A33">
        <v>33</v>
      </c>
      <c r="B33" s="2">
        <v>6129</v>
      </c>
    </row>
    <row r="34" spans="1:2" x14ac:dyDescent="0.3">
      <c r="A34">
        <v>34</v>
      </c>
      <c r="B34" s="2">
        <v>7463</v>
      </c>
    </row>
    <row r="35" spans="1:2" x14ac:dyDescent="0.3">
      <c r="A35">
        <v>35</v>
      </c>
      <c r="B35" s="2">
        <v>7484</v>
      </c>
    </row>
    <row r="36" spans="1:2" x14ac:dyDescent="0.3">
      <c r="A36">
        <v>36</v>
      </c>
      <c r="B36" s="2">
        <v>9078</v>
      </c>
    </row>
    <row r="37" spans="1:2" x14ac:dyDescent="0.3">
      <c r="A37">
        <v>37</v>
      </c>
      <c r="B37" s="2">
        <v>8562</v>
      </c>
    </row>
    <row r="38" spans="1:2" x14ac:dyDescent="0.3">
      <c r="A38">
        <v>38</v>
      </c>
      <c r="B38" s="2">
        <v>3990</v>
      </c>
    </row>
    <row r="39" spans="1:2" x14ac:dyDescent="0.3">
      <c r="A39">
        <v>39</v>
      </c>
      <c r="B39" s="2">
        <v>1874</v>
      </c>
    </row>
    <row r="40" spans="1:2" x14ac:dyDescent="0.3">
      <c r="A40">
        <v>40</v>
      </c>
      <c r="B40" s="2">
        <v>7767</v>
      </c>
    </row>
    <row r="41" spans="1:2" x14ac:dyDescent="0.3">
      <c r="A41">
        <v>41</v>
      </c>
      <c r="B41" s="2">
        <v>2245</v>
      </c>
    </row>
    <row r="42" spans="1:2" x14ac:dyDescent="0.3">
      <c r="A42">
        <v>42</v>
      </c>
      <c r="B42" s="2">
        <v>6574</v>
      </c>
    </row>
    <row r="43" spans="1:2" x14ac:dyDescent="0.3">
      <c r="A43">
        <v>43</v>
      </c>
      <c r="B43" s="2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CE02-8EDE-4B1B-91E7-73B4BE14B745}">
  <dimension ref="A1:T43"/>
  <sheetViews>
    <sheetView zoomScale="55" zoomScaleNormal="55" workbookViewId="0">
      <selection activeCell="T11" sqref="T11"/>
    </sheetView>
  </sheetViews>
  <sheetFormatPr defaultRowHeight="15.6" x14ac:dyDescent="0.3"/>
  <sheetData>
    <row r="1" spans="1:20" x14ac:dyDescent="0.3">
      <c r="A1">
        <v>2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204834</v>
      </c>
    </row>
    <row r="2" spans="1:20" x14ac:dyDescent="0.3">
      <c r="A2">
        <v>5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204834</v>
      </c>
    </row>
    <row r="3" spans="1:20" x14ac:dyDescent="0.3">
      <c r="A3">
        <v>11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204834</v>
      </c>
    </row>
    <row r="4" spans="1:20" x14ac:dyDescent="0.3">
      <c r="A4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204834</v>
      </c>
    </row>
    <row r="5" spans="1:20" x14ac:dyDescent="0.3">
      <c r="A5">
        <v>15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204834</v>
      </c>
    </row>
    <row r="6" spans="1:20" x14ac:dyDescent="0.3">
      <c r="A6">
        <v>37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204834</v>
      </c>
    </row>
    <row r="7" spans="1:20" x14ac:dyDescent="0.3">
      <c r="A7">
        <v>40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204834</v>
      </c>
    </row>
    <row r="8" spans="1:20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180386</v>
      </c>
    </row>
    <row r="9" spans="1:20" x14ac:dyDescent="0.3">
      <c r="A9">
        <v>4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180386</v>
      </c>
    </row>
    <row r="10" spans="1:20" x14ac:dyDescent="0.3">
      <c r="A10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180386</v>
      </c>
    </row>
    <row r="11" spans="1:20" x14ac:dyDescent="0.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180386</v>
      </c>
    </row>
    <row r="12" spans="1:20" x14ac:dyDescent="0.3">
      <c r="A12">
        <v>13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180386</v>
      </c>
    </row>
    <row r="13" spans="1:20" x14ac:dyDescent="0.3">
      <c r="A13">
        <v>18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180386</v>
      </c>
    </row>
    <row r="14" spans="1:20" x14ac:dyDescent="0.3">
      <c r="A14">
        <v>24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180386</v>
      </c>
    </row>
    <row r="15" spans="1:20" x14ac:dyDescent="0.3">
      <c r="A15">
        <v>25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180386</v>
      </c>
    </row>
    <row r="16" spans="1:20" x14ac:dyDescent="0.3">
      <c r="A16">
        <v>30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180386</v>
      </c>
    </row>
    <row r="17" spans="1:20" x14ac:dyDescent="0.3">
      <c r="A17">
        <v>33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180386</v>
      </c>
    </row>
    <row r="18" spans="1:20" x14ac:dyDescent="0.3">
      <c r="A18">
        <v>36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180386</v>
      </c>
    </row>
    <row r="19" spans="1:20" x14ac:dyDescent="0.3">
      <c r="A19">
        <v>38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180386</v>
      </c>
    </row>
    <row r="20" spans="1:20" x14ac:dyDescent="0.3">
      <c r="A20">
        <v>10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172130</v>
      </c>
    </row>
    <row r="21" spans="1:20" x14ac:dyDescent="0.3">
      <c r="A21">
        <v>14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172130</v>
      </c>
    </row>
    <row r="22" spans="1:20" x14ac:dyDescent="0.3">
      <c r="A22">
        <v>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172129</v>
      </c>
    </row>
    <row r="23" spans="1:20" x14ac:dyDescent="0.3">
      <c r="A23">
        <v>22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172073</v>
      </c>
    </row>
    <row r="24" spans="1:20" x14ac:dyDescent="0.3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172073</v>
      </c>
    </row>
    <row r="25" spans="1:20" x14ac:dyDescent="0.3">
      <c r="A25">
        <v>28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172073</v>
      </c>
    </row>
    <row r="26" spans="1:20" x14ac:dyDescent="0.3">
      <c r="A26">
        <v>43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68386</v>
      </c>
    </row>
    <row r="27" spans="1:20" x14ac:dyDescent="0.3">
      <c r="A27">
        <v>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68384</v>
      </c>
    </row>
    <row r="28" spans="1:20" x14ac:dyDescent="0.3">
      <c r="A28">
        <v>19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68384</v>
      </c>
    </row>
    <row r="29" spans="1:20" x14ac:dyDescent="0.3">
      <c r="A29">
        <v>42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68384</v>
      </c>
    </row>
    <row r="30" spans="1:20" x14ac:dyDescent="0.3">
      <c r="A30">
        <v>32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24865</v>
      </c>
    </row>
    <row r="31" spans="1:20" x14ac:dyDescent="0.3">
      <c r="A31">
        <v>39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24865</v>
      </c>
    </row>
    <row r="32" spans="1:20" x14ac:dyDescent="0.3">
      <c r="A32">
        <v>17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24614</v>
      </c>
    </row>
    <row r="33" spans="1:20" x14ac:dyDescent="0.3">
      <c r="A33">
        <v>26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24613</v>
      </c>
    </row>
    <row r="34" spans="1:20" x14ac:dyDescent="0.3">
      <c r="A34">
        <v>27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24613</v>
      </c>
    </row>
    <row r="35" spans="1:20" x14ac:dyDescent="0.3">
      <c r="A35">
        <v>29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24613</v>
      </c>
    </row>
    <row r="36" spans="1:20" x14ac:dyDescent="0.3">
      <c r="A36">
        <v>20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24612</v>
      </c>
    </row>
    <row r="37" spans="1:20" x14ac:dyDescent="0.3">
      <c r="A37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6182</v>
      </c>
    </row>
    <row r="38" spans="1:20" x14ac:dyDescent="0.3">
      <c r="A38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6179</v>
      </c>
    </row>
    <row r="39" spans="1:20" x14ac:dyDescent="0.3">
      <c r="A39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6179</v>
      </c>
    </row>
    <row r="40" spans="1:20" x14ac:dyDescent="0.3">
      <c r="A40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6179</v>
      </c>
    </row>
    <row r="41" spans="1:20" x14ac:dyDescent="0.3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6178</v>
      </c>
    </row>
    <row r="42" spans="1:20" x14ac:dyDescent="0.3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6178</v>
      </c>
    </row>
    <row r="43" spans="1:20" x14ac:dyDescent="0.3">
      <c r="A43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6178</v>
      </c>
    </row>
  </sheetData>
  <sortState ref="A1:T43">
    <sortCondition descending="1" ref="T1:T4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F056-E1FA-48C8-866F-F86CD8C48373}">
  <dimension ref="D6:AF49"/>
  <sheetViews>
    <sheetView tabSelected="1" zoomScale="55" zoomScaleNormal="55" workbookViewId="0">
      <selection activeCell="F49" sqref="F49"/>
    </sheetView>
  </sheetViews>
  <sheetFormatPr defaultRowHeight="15.6" x14ac:dyDescent="0.3"/>
  <cols>
    <col min="5" max="5" width="13.69921875" bestFit="1" customWidth="1"/>
    <col min="26" max="26" width="31.5" customWidth="1"/>
  </cols>
  <sheetData>
    <row r="6" spans="4:32" x14ac:dyDescent="0.3"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204834</v>
      </c>
      <c r="W6">
        <v>4398046511104</v>
      </c>
      <c r="AB6">
        <v>1</v>
      </c>
      <c r="AF6">
        <v>8796093022208</v>
      </c>
    </row>
    <row r="7" spans="4:32" x14ac:dyDescent="0.3">
      <c r="D7">
        <v>5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204834</v>
      </c>
      <c r="W7">
        <v>2199023255552</v>
      </c>
      <c r="AB7">
        <v>2</v>
      </c>
      <c r="AF7">
        <v>4398046511104</v>
      </c>
    </row>
    <row r="8" spans="4:32" x14ac:dyDescent="0.3">
      <c r="D8">
        <v>11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204834</v>
      </c>
      <c r="W8">
        <v>1099511627776</v>
      </c>
      <c r="AB8">
        <v>3</v>
      </c>
      <c r="AF8">
        <v>2199023255552</v>
      </c>
    </row>
    <row r="9" spans="4:32" x14ac:dyDescent="0.3">
      <c r="D9">
        <v>12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204834</v>
      </c>
      <c r="W9">
        <v>549755813888</v>
      </c>
      <c r="AB9">
        <v>4</v>
      </c>
      <c r="AF9">
        <v>1099511627776</v>
      </c>
    </row>
    <row r="10" spans="4:32" x14ac:dyDescent="0.3">
      <c r="D10">
        <v>15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204834</v>
      </c>
      <c r="W10">
        <v>274877906944</v>
      </c>
      <c r="AB10">
        <v>5</v>
      </c>
      <c r="AF10">
        <v>549755813888</v>
      </c>
    </row>
    <row r="11" spans="4:32" x14ac:dyDescent="0.3">
      <c r="D11">
        <v>37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204834</v>
      </c>
      <c r="W11">
        <v>137438953472</v>
      </c>
      <c r="AB11">
        <v>6</v>
      </c>
      <c r="AF11">
        <v>274877906944</v>
      </c>
    </row>
    <row r="12" spans="4:32" x14ac:dyDescent="0.3">
      <c r="D12">
        <v>40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204834</v>
      </c>
      <c r="W12">
        <v>68719476736</v>
      </c>
      <c r="AB12">
        <v>7</v>
      </c>
      <c r="AF12">
        <v>137438953472</v>
      </c>
    </row>
    <row r="13" spans="4:32" x14ac:dyDescent="0.3"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180386</v>
      </c>
      <c r="W13">
        <v>34359738368</v>
      </c>
      <c r="AB13">
        <v>8</v>
      </c>
      <c r="AF13">
        <v>68719476736</v>
      </c>
    </row>
    <row r="14" spans="4:32" x14ac:dyDescent="0.3">
      <c r="D14">
        <v>4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180386</v>
      </c>
      <c r="W14">
        <v>17179869184</v>
      </c>
      <c r="AB14">
        <v>9</v>
      </c>
      <c r="AF14">
        <v>34359738368</v>
      </c>
    </row>
    <row r="15" spans="4:32" x14ac:dyDescent="0.3">
      <c r="D15">
        <v>8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180386</v>
      </c>
      <c r="W15">
        <v>8589934592</v>
      </c>
      <c r="AB15">
        <v>10</v>
      </c>
      <c r="AF15">
        <v>17179869184</v>
      </c>
    </row>
    <row r="16" spans="4:32" x14ac:dyDescent="0.3">
      <c r="D16">
        <v>9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180386</v>
      </c>
      <c r="W16">
        <v>4294967296</v>
      </c>
      <c r="AB16">
        <v>11</v>
      </c>
      <c r="AF16">
        <v>8589934592</v>
      </c>
    </row>
    <row r="17" spans="4:32" x14ac:dyDescent="0.3">
      <c r="D17">
        <v>13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180386</v>
      </c>
      <c r="W17">
        <v>2147483648</v>
      </c>
      <c r="AB17">
        <v>12</v>
      </c>
      <c r="AF17">
        <v>4294967296</v>
      </c>
    </row>
    <row r="18" spans="4:32" x14ac:dyDescent="0.3">
      <c r="D18">
        <v>18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180386</v>
      </c>
      <c r="W18">
        <v>1073741824</v>
      </c>
      <c r="AB18">
        <v>13</v>
      </c>
      <c r="AF18">
        <v>2147483648</v>
      </c>
    </row>
    <row r="19" spans="4:32" x14ac:dyDescent="0.3">
      <c r="D19">
        <v>24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180386</v>
      </c>
      <c r="W19">
        <v>536870912</v>
      </c>
      <c r="AB19">
        <v>14</v>
      </c>
      <c r="AF19">
        <v>1073741824</v>
      </c>
    </row>
    <row r="20" spans="4:32" x14ac:dyDescent="0.3">
      <c r="D20">
        <v>25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180386</v>
      </c>
      <c r="W20">
        <v>268435456</v>
      </c>
      <c r="AB20">
        <v>15</v>
      </c>
      <c r="AF20">
        <v>536870912</v>
      </c>
    </row>
    <row r="21" spans="4:32" x14ac:dyDescent="0.3">
      <c r="D21">
        <v>30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180386</v>
      </c>
      <c r="W21">
        <v>134217728</v>
      </c>
      <c r="AB21">
        <v>16</v>
      </c>
      <c r="AF21">
        <v>268435456</v>
      </c>
    </row>
    <row r="22" spans="4:32" x14ac:dyDescent="0.3">
      <c r="D22">
        <v>33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180386</v>
      </c>
      <c r="W22">
        <v>67108864</v>
      </c>
      <c r="AB22">
        <v>17</v>
      </c>
      <c r="AF22">
        <v>134217728</v>
      </c>
    </row>
    <row r="23" spans="4:32" x14ac:dyDescent="0.3">
      <c r="D23">
        <v>36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180386</v>
      </c>
      <c r="W23">
        <v>33554432</v>
      </c>
      <c r="AB23">
        <v>18</v>
      </c>
      <c r="AF23">
        <v>67108864</v>
      </c>
    </row>
    <row r="24" spans="4:32" x14ac:dyDescent="0.3">
      <c r="D24">
        <v>38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180386</v>
      </c>
      <c r="W24">
        <v>16777216</v>
      </c>
      <c r="AB24">
        <v>19</v>
      </c>
      <c r="AF24">
        <v>33554432</v>
      </c>
    </row>
    <row r="25" spans="4:32" x14ac:dyDescent="0.3">
      <c r="D25">
        <v>10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172130</v>
      </c>
      <c r="W25">
        <v>8388608</v>
      </c>
      <c r="AB25">
        <v>20</v>
      </c>
      <c r="AF25">
        <v>16777216</v>
      </c>
    </row>
    <row r="26" spans="4:32" x14ac:dyDescent="0.3">
      <c r="D26">
        <v>14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172130</v>
      </c>
      <c r="W26">
        <v>4194304</v>
      </c>
      <c r="AB26">
        <v>21</v>
      </c>
      <c r="AF26">
        <v>8388608</v>
      </c>
    </row>
    <row r="27" spans="4:32" x14ac:dyDescent="0.3">
      <c r="D27">
        <v>6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172129</v>
      </c>
      <c r="W27">
        <v>2097152</v>
      </c>
      <c r="AB27">
        <v>22</v>
      </c>
      <c r="AF27">
        <v>4194304</v>
      </c>
    </row>
    <row r="28" spans="4:32" x14ac:dyDescent="0.3">
      <c r="D28">
        <v>22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172073</v>
      </c>
      <c r="W28">
        <v>1048576</v>
      </c>
      <c r="AB28">
        <v>23</v>
      </c>
      <c r="AF28">
        <v>2097152</v>
      </c>
    </row>
    <row r="29" spans="4:32" x14ac:dyDescent="0.3">
      <c r="D29">
        <v>23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172073</v>
      </c>
      <c r="W29">
        <v>524288</v>
      </c>
      <c r="AB29">
        <v>24</v>
      </c>
      <c r="AF29">
        <v>1048576</v>
      </c>
    </row>
    <row r="30" spans="4:32" x14ac:dyDescent="0.3">
      <c r="D30">
        <v>28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1</v>
      </c>
      <c r="V30">
        <v>172073</v>
      </c>
      <c r="W30">
        <v>262144</v>
      </c>
      <c r="AB30">
        <v>25</v>
      </c>
      <c r="AF30">
        <v>524288</v>
      </c>
    </row>
    <row r="31" spans="4:32" x14ac:dyDescent="0.3">
      <c r="D31">
        <v>43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68386</v>
      </c>
      <c r="W31">
        <v>131072</v>
      </c>
      <c r="AB31">
        <v>26</v>
      </c>
      <c r="AF31">
        <v>262144</v>
      </c>
    </row>
    <row r="32" spans="4:32" x14ac:dyDescent="0.3">
      <c r="D32">
        <v>16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68384</v>
      </c>
      <c r="W32">
        <v>65536</v>
      </c>
      <c r="AB32">
        <v>27</v>
      </c>
      <c r="AF32">
        <v>131072</v>
      </c>
    </row>
    <row r="33" spans="4:32" x14ac:dyDescent="0.3">
      <c r="D33">
        <v>19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68384</v>
      </c>
      <c r="W33">
        <v>32768</v>
      </c>
      <c r="AB33">
        <v>28</v>
      </c>
      <c r="AF33">
        <v>65536</v>
      </c>
    </row>
    <row r="34" spans="4:32" x14ac:dyDescent="0.3"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68384</v>
      </c>
      <c r="W34">
        <v>16384</v>
      </c>
      <c r="AB34">
        <v>29</v>
      </c>
      <c r="AF34">
        <v>32768</v>
      </c>
    </row>
    <row r="35" spans="4:32" x14ac:dyDescent="0.3">
      <c r="D35">
        <v>32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24865</v>
      </c>
      <c r="W35">
        <v>8192</v>
      </c>
      <c r="AB35">
        <v>30</v>
      </c>
      <c r="AF35">
        <v>16384</v>
      </c>
    </row>
    <row r="36" spans="4:32" x14ac:dyDescent="0.3">
      <c r="D36">
        <v>39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24865</v>
      </c>
      <c r="W36">
        <v>4096</v>
      </c>
      <c r="AB36">
        <v>31</v>
      </c>
      <c r="AF36">
        <v>8192</v>
      </c>
    </row>
    <row r="37" spans="4:32" x14ac:dyDescent="0.3">
      <c r="D37">
        <v>17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24614</v>
      </c>
      <c r="W37">
        <v>2048</v>
      </c>
      <c r="AB37">
        <v>32</v>
      </c>
      <c r="AF37">
        <v>4096</v>
      </c>
    </row>
    <row r="38" spans="4:32" x14ac:dyDescent="0.3">
      <c r="D38">
        <v>26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24613</v>
      </c>
      <c r="W38">
        <v>1024</v>
      </c>
      <c r="AB38">
        <v>33</v>
      </c>
      <c r="AF38">
        <v>2048</v>
      </c>
    </row>
    <row r="39" spans="4:32" x14ac:dyDescent="0.3">
      <c r="D39">
        <v>27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24613</v>
      </c>
      <c r="W39">
        <v>512</v>
      </c>
      <c r="AB39">
        <v>34</v>
      </c>
      <c r="AF39">
        <v>1024</v>
      </c>
    </row>
    <row r="40" spans="4:32" x14ac:dyDescent="0.3">
      <c r="D40">
        <v>29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24613</v>
      </c>
      <c r="W40">
        <v>256</v>
      </c>
      <c r="AB40">
        <v>35</v>
      </c>
      <c r="AF40">
        <v>512</v>
      </c>
    </row>
    <row r="41" spans="4:32" x14ac:dyDescent="0.3">
      <c r="D41">
        <v>20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24612</v>
      </c>
      <c r="W41">
        <v>128</v>
      </c>
      <c r="AB41">
        <v>36</v>
      </c>
      <c r="AF41">
        <v>256</v>
      </c>
    </row>
    <row r="42" spans="4:32" x14ac:dyDescent="0.3">
      <c r="D42">
        <v>21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6182</v>
      </c>
      <c r="W42">
        <v>64</v>
      </c>
      <c r="AB42">
        <v>37</v>
      </c>
      <c r="AF42">
        <v>128</v>
      </c>
    </row>
    <row r="43" spans="4:32" x14ac:dyDescent="0.3">
      <c r="D43">
        <v>34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6179</v>
      </c>
      <c r="W43">
        <v>32</v>
      </c>
      <c r="AB43">
        <v>38</v>
      </c>
      <c r="AF43">
        <v>64</v>
      </c>
    </row>
    <row r="44" spans="4:32" x14ac:dyDescent="0.3">
      <c r="D44">
        <v>35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6179</v>
      </c>
      <c r="W44">
        <v>16</v>
      </c>
      <c r="AB44">
        <v>39</v>
      </c>
      <c r="AF44">
        <v>32</v>
      </c>
    </row>
    <row r="45" spans="4:32" x14ac:dyDescent="0.3">
      <c r="D45">
        <v>41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6179</v>
      </c>
      <c r="W45">
        <v>8</v>
      </c>
      <c r="AB45">
        <v>40</v>
      </c>
      <c r="AF45">
        <v>16</v>
      </c>
    </row>
    <row r="46" spans="4:32" x14ac:dyDescent="0.3">
      <c r="D46">
        <v>3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6178</v>
      </c>
      <c r="W46">
        <v>4</v>
      </c>
      <c r="AB46">
        <v>41</v>
      </c>
      <c r="AF46">
        <v>8</v>
      </c>
    </row>
    <row r="47" spans="4:32" x14ac:dyDescent="0.3">
      <c r="D47">
        <v>7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6178</v>
      </c>
      <c r="W47">
        <v>2</v>
      </c>
      <c r="AB47">
        <v>42</v>
      </c>
      <c r="AF47">
        <v>4</v>
      </c>
    </row>
    <row r="48" spans="4:32" x14ac:dyDescent="0.3"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6178</v>
      </c>
      <c r="W48">
        <v>1</v>
      </c>
      <c r="AB48">
        <v>43</v>
      </c>
      <c r="AF48">
        <v>2</v>
      </c>
    </row>
    <row r="49" spans="5:21" x14ac:dyDescent="0.3">
      <c r="E49" t="s">
        <v>18</v>
      </c>
      <c r="F49">
        <f t="array" ref="F49">SUMPRODUCT(F$6:F$48,$W$6:$W$48)</f>
        <v>68719214592</v>
      </c>
      <c r="G49">
        <f t="array" ref="G49">SUMPRODUCT(G$6:G$48,$W$6:$W$48)</f>
        <v>68702715776</v>
      </c>
      <c r="H49">
        <f t="array" ref="H49">SUMPRODUCT(H$6:H$48,$W$6:$W$48)</f>
        <v>8727390076800</v>
      </c>
      <c r="I49">
        <f t="array" ref="I49">SUMPRODUCT(I$6:I$48,$W$6:$W$48)</f>
        <v>127</v>
      </c>
      <c r="J49">
        <f t="array" ref="J49">SUMPRODUCT(J$6:J$48,$W$6:$W$48)</f>
        <v>245887</v>
      </c>
      <c r="K49">
        <f t="array" ref="K49">SUMPRODUCT(K$6:K$48,$W$6:$W$48)</f>
        <v>0</v>
      </c>
      <c r="L49">
        <f t="array" ref="L49">SUMPRODUCT(L$6:L$48,$W$6:$W$48)</f>
        <v>245760</v>
      </c>
      <c r="M49">
        <f t="array" ref="M49">SUMPRODUCT(M$6:M$48,$W$6:$W$48)</f>
        <v>258048</v>
      </c>
      <c r="N49">
        <f t="array" ref="N49">SUMPRODUCT(N$6:N$48,$W$6:$W$48)</f>
        <v>68702699520</v>
      </c>
      <c r="O49">
        <f t="array" ref="O49">SUMPRODUCT(O$6:O$48,$W$6:$W$48)</f>
        <v>14680064</v>
      </c>
      <c r="P49">
        <f t="array" ref="P49">SUMPRODUCT(P$6:P$48,$W$6:$W$48)</f>
        <v>8796093022207</v>
      </c>
      <c r="Q49">
        <f t="array" ref="Q49">SUMPRODUCT(Q$6:Q$48,$W$6:$W$48)</f>
        <v>0</v>
      </c>
      <c r="R49">
        <f t="array" ref="R49">SUMPRODUCT(R$6:R$48,$W$6:$W$48)</f>
        <v>1835008</v>
      </c>
      <c r="S49">
        <f t="array" ref="S49">SUMPRODUCT(S$6:S$48,$W$6:$W$48)</f>
        <v>4032</v>
      </c>
      <c r="T49">
        <f t="array" ref="T49">SUMPRODUCT(T$6:T$48,$W$6:$W$48)</f>
        <v>8796088961151</v>
      </c>
      <c r="U49">
        <f t="array" ref="U49">SUMPRODUCT(U$6:U$48,$W$6:$W$48)</f>
        <v>3946296</v>
      </c>
    </row>
  </sheetData>
  <sortState columnSort="1" ref="E6:U49">
    <sortCondition descending="1" ref="AF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9"/>
  <sheetViews>
    <sheetView workbookViewId="0">
      <selection activeCell="D27" sqref="D27"/>
    </sheetView>
  </sheetViews>
  <sheetFormatPr defaultRowHeight="15.6" x14ac:dyDescent="0.3"/>
  <sheetData>
    <row r="1" spans="1:4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 x14ac:dyDescent="0.3">
      <c r="A2" t="s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H2">
        <v>1</v>
      </c>
      <c r="AK2">
        <v>1</v>
      </c>
      <c r="AL2">
        <v>1</v>
      </c>
      <c r="AM2">
        <v>1</v>
      </c>
      <c r="AO2">
        <v>1</v>
      </c>
    </row>
    <row r="3" spans="1:46" x14ac:dyDescent="0.3">
      <c r="A3" t="s">
        <v>1</v>
      </c>
      <c r="C3">
        <v>1</v>
      </c>
      <c r="F3">
        <v>1</v>
      </c>
      <c r="L3">
        <v>1</v>
      </c>
      <c r="M3">
        <v>1</v>
      </c>
      <c r="P3">
        <v>1</v>
      </c>
      <c r="Q3">
        <v>1</v>
      </c>
      <c r="T3">
        <v>1</v>
      </c>
      <c r="AL3">
        <v>1</v>
      </c>
      <c r="AO3">
        <v>1</v>
      </c>
      <c r="AQ3">
        <v>1</v>
      </c>
      <c r="AR3">
        <v>1</v>
      </c>
    </row>
    <row r="4" spans="1:46" x14ac:dyDescent="0.3">
      <c r="A4" t="s">
        <v>2</v>
      </c>
      <c r="B4">
        <v>1</v>
      </c>
      <c r="E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S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H4">
        <v>1</v>
      </c>
      <c r="AK4">
        <v>1</v>
      </c>
      <c r="AM4">
        <v>1</v>
      </c>
    </row>
    <row r="5" spans="1:46" x14ac:dyDescent="0.3">
      <c r="A5" t="s">
        <v>3</v>
      </c>
      <c r="B5">
        <v>1</v>
      </c>
      <c r="E5">
        <v>1</v>
      </c>
      <c r="I5">
        <v>1</v>
      </c>
      <c r="J5">
        <v>1</v>
      </c>
      <c r="N5">
        <v>1</v>
      </c>
      <c r="R5">
        <v>1</v>
      </c>
      <c r="S5">
        <v>1</v>
      </c>
      <c r="U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K5">
        <v>1</v>
      </c>
      <c r="AM5">
        <v>1</v>
      </c>
      <c r="AN5">
        <v>1</v>
      </c>
    </row>
    <row r="6" spans="1:46" x14ac:dyDescent="0.3">
      <c r="A6" t="s">
        <v>4</v>
      </c>
      <c r="C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G6">
        <v>1</v>
      </c>
      <c r="AL6">
        <v>1</v>
      </c>
      <c r="AN6">
        <v>1</v>
      </c>
      <c r="AO6">
        <v>1</v>
      </c>
    </row>
    <row r="7" spans="1:46" x14ac:dyDescent="0.3">
      <c r="A7" t="s">
        <v>5</v>
      </c>
      <c r="D7">
        <v>1</v>
      </c>
      <c r="H7">
        <v>1</v>
      </c>
      <c r="V7">
        <v>1</v>
      </c>
      <c r="AF7">
        <v>1</v>
      </c>
      <c r="AI7">
        <v>1</v>
      </c>
      <c r="AJ7">
        <v>1</v>
      </c>
      <c r="AP7">
        <v>1</v>
      </c>
    </row>
    <row r="8" spans="1:46" x14ac:dyDescent="0.3">
      <c r="A8" t="s">
        <v>6</v>
      </c>
      <c r="D8">
        <v>1</v>
      </c>
      <c r="H8">
        <v>1</v>
      </c>
      <c r="Q8">
        <v>1</v>
      </c>
      <c r="T8">
        <v>1</v>
      </c>
      <c r="V8">
        <v>1</v>
      </c>
      <c r="AF8">
        <v>1</v>
      </c>
      <c r="AI8">
        <v>1</v>
      </c>
      <c r="AJ8">
        <v>1</v>
      </c>
      <c r="AP8">
        <v>1</v>
      </c>
      <c r="AQ8">
        <v>1</v>
      </c>
      <c r="AR8">
        <v>1</v>
      </c>
    </row>
    <row r="9" spans="1:46" x14ac:dyDescent="0.3">
      <c r="A9" t="s">
        <v>7</v>
      </c>
    </row>
    <row r="10" spans="1:46" x14ac:dyDescent="0.3">
      <c r="A10" t="s">
        <v>8</v>
      </c>
      <c r="Q10">
        <v>1</v>
      </c>
      <c r="T10">
        <v>1</v>
      </c>
      <c r="AQ10">
        <v>1</v>
      </c>
      <c r="AR10">
        <v>1</v>
      </c>
    </row>
    <row r="11" spans="1:46" x14ac:dyDescent="0.3">
      <c r="A11" t="s">
        <v>9</v>
      </c>
      <c r="Q11">
        <v>1</v>
      </c>
      <c r="T11">
        <v>1</v>
      </c>
      <c r="AG11">
        <v>1</v>
      </c>
      <c r="AN11">
        <v>1</v>
      </c>
      <c r="AQ11">
        <v>1</v>
      </c>
      <c r="AR11">
        <v>1</v>
      </c>
    </row>
    <row r="12" spans="1:46" x14ac:dyDescent="0.3">
      <c r="A12" t="s">
        <v>10</v>
      </c>
      <c r="B12">
        <v>1</v>
      </c>
      <c r="E12">
        <v>1</v>
      </c>
      <c r="I12">
        <v>1</v>
      </c>
      <c r="J12">
        <v>1</v>
      </c>
      <c r="N12">
        <v>1</v>
      </c>
      <c r="S12">
        <v>1</v>
      </c>
      <c r="Y12">
        <v>1</v>
      </c>
      <c r="Z12">
        <v>1</v>
      </c>
      <c r="AE12">
        <v>1</v>
      </c>
      <c r="AH12">
        <v>1</v>
      </c>
      <c r="AK12">
        <v>1</v>
      </c>
      <c r="AM12">
        <v>1</v>
      </c>
    </row>
    <row r="13" spans="1:46" x14ac:dyDescent="0.3">
      <c r="A13" t="s">
        <v>11</v>
      </c>
      <c r="G13">
        <v>1</v>
      </c>
      <c r="K13">
        <v>1</v>
      </c>
      <c r="O13">
        <v>1</v>
      </c>
    </row>
    <row r="14" spans="1:46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6" x14ac:dyDescent="0.3">
      <c r="A15" t="s">
        <v>13</v>
      </c>
    </row>
    <row r="16" spans="1:46" x14ac:dyDescent="0.3">
      <c r="A16" t="s">
        <v>14</v>
      </c>
      <c r="W16">
        <v>1</v>
      </c>
      <c r="X16">
        <v>1</v>
      </c>
      <c r="AC16">
        <v>1</v>
      </c>
    </row>
    <row r="17" spans="1:44" x14ac:dyDescent="0.3">
      <c r="A17" t="s">
        <v>15</v>
      </c>
      <c r="R17">
        <v>1</v>
      </c>
      <c r="U17">
        <v>1</v>
      </c>
      <c r="V17">
        <v>1</v>
      </c>
      <c r="AA17">
        <v>1</v>
      </c>
      <c r="AB17">
        <v>1</v>
      </c>
      <c r="AD17">
        <v>1</v>
      </c>
    </row>
    <row r="18" spans="1:44" x14ac:dyDescent="0.3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V18">
        <v>1</v>
      </c>
      <c r="Y18">
        <v>1</v>
      </c>
      <c r="Z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</row>
    <row r="19" spans="1:44" x14ac:dyDescent="0.3">
      <c r="A19" t="s">
        <v>17</v>
      </c>
      <c r="G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N19">
        <v>1</v>
      </c>
      <c r="AP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6FB1-F7A7-4D19-BB1C-74A98832B50F}">
  <dimension ref="A1:AT98"/>
  <sheetViews>
    <sheetView workbookViewId="0">
      <selection activeCell="D9" sqref="D9"/>
    </sheetView>
  </sheetViews>
  <sheetFormatPr defaultRowHeight="15.6" x14ac:dyDescent="0.3"/>
  <sheetData>
    <row r="1" spans="1:46" x14ac:dyDescent="0.3">
      <c r="A1" s="8"/>
      <c r="B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46" x14ac:dyDescent="0.3">
      <c r="A2" s="8"/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46" x14ac:dyDescent="0.3">
      <c r="A3" s="8"/>
      <c r="B3" s="3"/>
    </row>
    <row r="4" spans="1:46" x14ac:dyDescent="0.3">
      <c r="A4" s="8"/>
      <c r="B4" s="3"/>
      <c r="D4" t="s">
        <v>12</v>
      </c>
      <c r="E4" t="s">
        <v>0</v>
      </c>
      <c r="F4" t="s">
        <v>16</v>
      </c>
      <c r="G4" t="s">
        <v>4</v>
      </c>
      <c r="H4" t="s">
        <v>1</v>
      </c>
      <c r="I4" t="s">
        <v>2</v>
      </c>
      <c r="J4" t="s">
        <v>11</v>
      </c>
      <c r="K4" t="s">
        <v>3</v>
      </c>
      <c r="L4" t="s">
        <v>10</v>
      </c>
      <c r="M4" t="s">
        <v>17</v>
      </c>
      <c r="N4" t="s">
        <v>14</v>
      </c>
      <c r="O4" t="s">
        <v>15</v>
      </c>
      <c r="P4" t="s">
        <v>6</v>
      </c>
      <c r="Q4" t="s">
        <v>9</v>
      </c>
      <c r="R4" t="s">
        <v>8</v>
      </c>
      <c r="S4" t="s">
        <v>5</v>
      </c>
      <c r="T4" t="s">
        <v>13</v>
      </c>
    </row>
    <row r="5" spans="1:46" x14ac:dyDescent="0.3">
      <c r="A5" s="8"/>
      <c r="B5" s="3"/>
      <c r="D5">
        <v>0.95</v>
      </c>
      <c r="E5">
        <v>0.8</v>
      </c>
      <c r="F5">
        <v>0.7</v>
      </c>
      <c r="G5">
        <v>0.95</v>
      </c>
      <c r="H5">
        <v>0.95</v>
      </c>
      <c r="I5">
        <v>0.95</v>
      </c>
      <c r="J5">
        <v>0.95</v>
      </c>
      <c r="K5">
        <v>0.7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0.8</v>
      </c>
      <c r="R5">
        <v>0.9</v>
      </c>
      <c r="S5">
        <v>0.95</v>
      </c>
      <c r="T5">
        <v>0.9</v>
      </c>
    </row>
    <row r="6" spans="1:46" x14ac:dyDescent="0.3">
      <c r="A6" s="8"/>
      <c r="B6" s="3"/>
      <c r="D6">
        <v>10</v>
      </c>
      <c r="E6">
        <v>1</v>
      </c>
      <c r="F6">
        <v>4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46" x14ac:dyDescent="0.3">
      <c r="A7" s="8"/>
      <c r="B7" s="3"/>
    </row>
    <row r="8" spans="1:46" x14ac:dyDescent="0.3">
      <c r="A8" s="8"/>
      <c r="B8" s="3"/>
      <c r="D8">
        <v>2</v>
      </c>
      <c r="E8">
        <v>5</v>
      </c>
      <c r="F8">
        <v>11</v>
      </c>
      <c r="G8">
        <v>12</v>
      </c>
      <c r="H8">
        <v>15</v>
      </c>
      <c r="I8">
        <v>37</v>
      </c>
      <c r="J8">
        <v>40</v>
      </c>
      <c r="K8">
        <v>10</v>
      </c>
      <c r="L8">
        <v>14</v>
      </c>
      <c r="M8">
        <v>1</v>
      </c>
      <c r="N8">
        <v>4</v>
      </c>
      <c r="O8">
        <v>8</v>
      </c>
      <c r="P8">
        <v>9</v>
      </c>
      <c r="Q8">
        <v>13</v>
      </c>
      <c r="R8">
        <v>18</v>
      </c>
      <c r="S8">
        <v>24</v>
      </c>
      <c r="T8">
        <v>25</v>
      </c>
      <c r="U8">
        <v>30</v>
      </c>
      <c r="V8">
        <v>33</v>
      </c>
      <c r="W8">
        <v>36</v>
      </c>
      <c r="X8">
        <v>38</v>
      </c>
      <c r="Y8">
        <v>6</v>
      </c>
      <c r="Z8">
        <v>22</v>
      </c>
      <c r="AA8">
        <v>23</v>
      </c>
      <c r="AB8">
        <v>28</v>
      </c>
      <c r="AC8">
        <v>17</v>
      </c>
      <c r="AD8">
        <v>43</v>
      </c>
      <c r="AE8">
        <v>34</v>
      </c>
      <c r="AF8">
        <v>35</v>
      </c>
      <c r="AG8">
        <v>41</v>
      </c>
      <c r="AH8">
        <v>21</v>
      </c>
      <c r="AI8">
        <v>3</v>
      </c>
      <c r="AJ8">
        <v>7</v>
      </c>
      <c r="AK8">
        <v>31</v>
      </c>
      <c r="AL8">
        <v>26</v>
      </c>
      <c r="AM8">
        <v>27</v>
      </c>
      <c r="AN8">
        <v>29</v>
      </c>
      <c r="AO8">
        <v>32</v>
      </c>
      <c r="AP8">
        <v>39</v>
      </c>
      <c r="AQ8">
        <v>20</v>
      </c>
      <c r="AR8">
        <v>16</v>
      </c>
      <c r="AS8">
        <v>19</v>
      </c>
      <c r="AT8">
        <v>42</v>
      </c>
    </row>
    <row r="9" spans="1:46" x14ac:dyDescent="0.3">
      <c r="A9" s="8"/>
      <c r="B9" s="3"/>
      <c r="D9">
        <f>VLOOKUP(D8,$A$56:$B$98,2)</f>
        <v>14675</v>
      </c>
      <c r="E9">
        <f t="shared" ref="E9:J9" si="0">VLOOKUP(E8,$A$56:$B$98,2)</f>
        <v>14137</v>
      </c>
      <c r="F9">
        <f t="shared" si="0"/>
        <v>5913</v>
      </c>
      <c r="G9">
        <f t="shared" si="0"/>
        <v>10805</v>
      </c>
      <c r="H9">
        <f t="shared" si="0"/>
        <v>10437</v>
      </c>
      <c r="I9">
        <f t="shared" si="0"/>
        <v>8562</v>
      </c>
      <c r="J9">
        <f t="shared" si="0"/>
        <v>7767</v>
      </c>
      <c r="K9">
        <f t="shared" ref="K9" si="1">VLOOKUP(K8,$A$56:$B$98,2)</f>
        <v>11716</v>
      </c>
      <c r="L9">
        <f t="shared" ref="L9" si="2">VLOOKUP(L8,$A$56:$B$98,2)</f>
        <v>1380</v>
      </c>
      <c r="M9">
        <f t="shared" ref="M9" si="3">VLOOKUP(M8,$A$56:$B$98,2)</f>
        <v>4164</v>
      </c>
      <c r="N9">
        <f t="shared" ref="N9" si="4">VLOOKUP(N8,$A$56:$B$98,2)</f>
        <v>6530</v>
      </c>
      <c r="O9">
        <f t="shared" ref="O9:P9" si="5">VLOOKUP(O8,$A$56:$B$98,2)</f>
        <v>2176</v>
      </c>
      <c r="P9">
        <f t="shared" si="5"/>
        <v>16281</v>
      </c>
      <c r="Q9">
        <f t="shared" ref="Q9" si="6">VLOOKUP(Q8,$A$56:$B$98,2)</f>
        <v>12041</v>
      </c>
      <c r="R9">
        <f t="shared" ref="R9" si="7">VLOOKUP(R8,$A$56:$B$98,2)</f>
        <v>14778</v>
      </c>
      <c r="S9">
        <f t="shared" ref="S9" si="8">VLOOKUP(S8,$A$56:$B$98,2)</f>
        <v>3958</v>
      </c>
      <c r="T9">
        <f t="shared" ref="T9" si="9">VLOOKUP(T8,$A$56:$B$98,2)</f>
        <v>2812</v>
      </c>
      <c r="U9">
        <f t="shared" ref="U9:V9" si="10">VLOOKUP(U8,$A$56:$B$98,2)</f>
        <v>1291</v>
      </c>
      <c r="V9">
        <f t="shared" si="10"/>
        <v>6129</v>
      </c>
      <c r="W9">
        <f t="shared" ref="W9" si="11">VLOOKUP(W8,$A$56:$B$98,2)</f>
        <v>9078</v>
      </c>
      <c r="X9">
        <f t="shared" ref="X9" si="12">VLOOKUP(X8,$A$56:$B$98,2)</f>
        <v>3990</v>
      </c>
      <c r="Y9">
        <f t="shared" ref="Y9" si="13">VLOOKUP(Y8,$A$56:$B$98,2)</f>
        <v>15717</v>
      </c>
      <c r="Z9">
        <f t="shared" ref="Z9" si="14">VLOOKUP(Z8,$A$56:$B$98,2)</f>
        <v>1772</v>
      </c>
      <c r="AA9">
        <f t="shared" ref="AA9:AB9" si="15">VLOOKUP(AA8,$A$56:$B$98,2)</f>
        <v>2146</v>
      </c>
      <c r="AB9">
        <f t="shared" si="15"/>
        <v>1669</v>
      </c>
      <c r="AC9">
        <f t="shared" ref="AC9" si="16">VLOOKUP(AC8,$A$56:$B$98,2)</f>
        <v>5342</v>
      </c>
      <c r="AD9">
        <f t="shared" ref="AD9" si="17">VLOOKUP(AD8,$A$56:$B$98,2)</f>
        <v>1188</v>
      </c>
      <c r="AE9">
        <f t="shared" ref="AE9" si="18">VLOOKUP(AE8,$A$56:$B$98,2)</f>
        <v>7463</v>
      </c>
      <c r="AF9">
        <f t="shared" ref="AF9" si="19">VLOOKUP(AF8,$A$56:$B$98,2)</f>
        <v>7484</v>
      </c>
      <c r="AG9">
        <f t="shared" ref="AG9:AH9" si="20">VLOOKUP(AG8,$A$56:$B$98,2)</f>
        <v>2245</v>
      </c>
      <c r="AH9">
        <f t="shared" si="20"/>
        <v>16197</v>
      </c>
      <c r="AI9">
        <f t="shared" ref="AI9" si="21">VLOOKUP(AI8,$A$56:$B$98,2)</f>
        <v>1773</v>
      </c>
      <c r="AJ9">
        <f t="shared" ref="AJ9" si="22">VLOOKUP(AJ8,$A$56:$B$98,2)</f>
        <v>12559</v>
      </c>
      <c r="AK9">
        <f t="shared" ref="AK9" si="23">VLOOKUP(AK8,$A$56:$B$98,2)</f>
        <v>7980</v>
      </c>
      <c r="AL9">
        <f t="shared" ref="AL9" si="24">VLOOKUP(AL8,$A$56:$B$98,2)</f>
        <v>2943</v>
      </c>
      <c r="AM9">
        <f t="shared" ref="AM9:AN9" si="25">VLOOKUP(AM8,$A$56:$B$98,2)</f>
        <v>2629</v>
      </c>
      <c r="AN9">
        <f t="shared" si="25"/>
        <v>2567</v>
      </c>
      <c r="AO9">
        <f t="shared" ref="AO9" si="26">VLOOKUP(AO8,$A$56:$B$98,2)</f>
        <v>5846</v>
      </c>
      <c r="AP9">
        <f t="shared" ref="AP9" si="27">VLOOKUP(AP8,$A$56:$B$98,2)</f>
        <v>1874</v>
      </c>
      <c r="AQ9">
        <f t="shared" ref="AQ9" si="28">VLOOKUP(AQ8,$A$56:$B$98,2)</f>
        <v>228</v>
      </c>
      <c r="AR9">
        <f t="shared" ref="AR9" si="29">VLOOKUP(AR8,$A$56:$B$98,2)</f>
        <v>3342</v>
      </c>
      <c r="AS9">
        <f t="shared" ref="AS9:AT9" si="30">VLOOKUP(AS8,$A$56:$B$98,2)</f>
        <v>8117</v>
      </c>
      <c r="AT9">
        <f t="shared" si="30"/>
        <v>6574</v>
      </c>
    </row>
    <row r="10" spans="1:46" x14ac:dyDescent="0.3">
      <c r="A10" s="8"/>
      <c r="B10" s="3"/>
    </row>
    <row r="11" spans="1:46" x14ac:dyDescent="0.3">
      <c r="A11" s="8"/>
      <c r="B11" s="3"/>
    </row>
    <row r="12" spans="1:46" x14ac:dyDescent="0.3">
      <c r="A12" s="8"/>
      <c r="B12" s="3"/>
    </row>
    <row r="13" spans="1:46" x14ac:dyDescent="0.3">
      <c r="A13" s="8"/>
      <c r="B13" s="3"/>
    </row>
    <row r="14" spans="1:46" x14ac:dyDescent="0.3">
      <c r="A14" s="8"/>
      <c r="B14" s="3"/>
    </row>
    <row r="15" spans="1:46" x14ac:dyDescent="0.3">
      <c r="A15" s="8"/>
      <c r="B15" s="3"/>
    </row>
    <row r="16" spans="1:46" x14ac:dyDescent="0.3">
      <c r="A16" s="8"/>
      <c r="B16" s="3"/>
    </row>
    <row r="17" spans="1:2" x14ac:dyDescent="0.3">
      <c r="A17" s="8"/>
      <c r="B17" s="3"/>
    </row>
    <row r="56" spans="1:5" x14ac:dyDescent="0.3">
      <c r="A56">
        <v>1</v>
      </c>
      <c r="B56" s="2">
        <v>4164</v>
      </c>
      <c r="D56" s="8"/>
      <c r="E56" s="3"/>
    </row>
    <row r="57" spans="1:5" x14ac:dyDescent="0.3">
      <c r="A57">
        <v>2</v>
      </c>
      <c r="B57" s="2">
        <v>14675</v>
      </c>
      <c r="D57" s="8"/>
      <c r="E57" s="3"/>
    </row>
    <row r="58" spans="1:5" x14ac:dyDescent="0.3">
      <c r="A58">
        <v>3</v>
      </c>
      <c r="B58" s="2">
        <v>1773</v>
      </c>
      <c r="D58" s="8"/>
      <c r="E58" s="3"/>
    </row>
    <row r="59" spans="1:5" x14ac:dyDescent="0.3">
      <c r="A59">
        <v>4</v>
      </c>
      <c r="B59" s="2">
        <v>6530</v>
      </c>
      <c r="D59" s="8"/>
      <c r="E59" s="3"/>
    </row>
    <row r="60" spans="1:5" x14ac:dyDescent="0.3">
      <c r="A60">
        <v>5</v>
      </c>
      <c r="B60" s="2">
        <v>14137</v>
      </c>
      <c r="D60" s="8"/>
      <c r="E60" s="3"/>
    </row>
    <row r="61" spans="1:5" x14ac:dyDescent="0.3">
      <c r="A61">
        <v>6</v>
      </c>
      <c r="B61" s="2">
        <v>15717</v>
      </c>
      <c r="D61" s="8"/>
      <c r="E61" s="3"/>
    </row>
    <row r="62" spans="1:5" x14ac:dyDescent="0.3">
      <c r="A62">
        <v>7</v>
      </c>
      <c r="B62" s="2">
        <v>12559</v>
      </c>
      <c r="D62" s="8"/>
      <c r="E62" s="3"/>
    </row>
    <row r="63" spans="1:5" x14ac:dyDescent="0.3">
      <c r="A63">
        <v>8</v>
      </c>
      <c r="B63" s="2">
        <v>2176</v>
      </c>
      <c r="D63" s="8"/>
      <c r="E63" s="3"/>
    </row>
    <row r="64" spans="1:5" x14ac:dyDescent="0.3">
      <c r="A64">
        <v>9</v>
      </c>
      <c r="B64" s="2">
        <v>16281</v>
      </c>
      <c r="D64" s="8"/>
      <c r="E64" s="3"/>
    </row>
    <row r="65" spans="1:5" x14ac:dyDescent="0.3">
      <c r="A65">
        <v>10</v>
      </c>
      <c r="B65" s="2">
        <v>11716</v>
      </c>
      <c r="D65" s="8"/>
      <c r="E65" s="3"/>
    </row>
    <row r="66" spans="1:5" x14ac:dyDescent="0.3">
      <c r="A66">
        <v>11</v>
      </c>
      <c r="B66" s="2">
        <v>5913</v>
      </c>
      <c r="D66" s="8"/>
      <c r="E66" s="3"/>
    </row>
    <row r="67" spans="1:5" x14ac:dyDescent="0.3">
      <c r="A67">
        <v>12</v>
      </c>
      <c r="B67" s="2">
        <v>10805</v>
      </c>
      <c r="D67" s="8"/>
      <c r="E67" s="3"/>
    </row>
    <row r="68" spans="1:5" x14ac:dyDescent="0.3">
      <c r="A68">
        <v>13</v>
      </c>
      <c r="B68" s="2">
        <v>12041</v>
      </c>
      <c r="D68" s="8"/>
      <c r="E68" s="3"/>
    </row>
    <row r="69" spans="1:5" x14ac:dyDescent="0.3">
      <c r="A69">
        <v>14</v>
      </c>
      <c r="B69" s="2">
        <v>1380</v>
      </c>
      <c r="D69" s="8"/>
      <c r="E69" s="3"/>
    </row>
    <row r="70" spans="1:5" x14ac:dyDescent="0.3">
      <c r="A70">
        <v>15</v>
      </c>
      <c r="B70" s="2">
        <v>10437</v>
      </c>
      <c r="D70" s="8"/>
      <c r="E70" s="3"/>
    </row>
    <row r="71" spans="1:5" x14ac:dyDescent="0.3">
      <c r="A71">
        <v>16</v>
      </c>
      <c r="B71" s="2">
        <v>3342</v>
      </c>
      <c r="D71" s="8"/>
      <c r="E71" s="3"/>
    </row>
    <row r="72" spans="1:5" x14ac:dyDescent="0.3">
      <c r="A72">
        <v>17</v>
      </c>
      <c r="B72" s="2">
        <v>5342</v>
      </c>
      <c r="D72" s="8"/>
      <c r="E72" s="3"/>
    </row>
    <row r="73" spans="1:5" x14ac:dyDescent="0.3">
      <c r="A73">
        <v>18</v>
      </c>
      <c r="B73" s="2">
        <v>14778</v>
      </c>
    </row>
    <row r="74" spans="1:5" x14ac:dyDescent="0.3">
      <c r="A74">
        <v>19</v>
      </c>
      <c r="B74" s="2">
        <v>8117</v>
      </c>
    </row>
    <row r="75" spans="1:5" x14ac:dyDescent="0.3">
      <c r="A75">
        <v>20</v>
      </c>
      <c r="B75" s="2">
        <v>228</v>
      </c>
    </row>
    <row r="76" spans="1:5" x14ac:dyDescent="0.3">
      <c r="A76">
        <v>21</v>
      </c>
      <c r="B76" s="2">
        <v>16197</v>
      </c>
    </row>
    <row r="77" spans="1:5" x14ac:dyDescent="0.3">
      <c r="A77">
        <v>22</v>
      </c>
      <c r="B77" s="2">
        <v>1772</v>
      </c>
    </row>
    <row r="78" spans="1:5" x14ac:dyDescent="0.3">
      <c r="A78">
        <v>23</v>
      </c>
      <c r="B78" s="2">
        <v>2146</v>
      </c>
    </row>
    <row r="79" spans="1:5" x14ac:dyDescent="0.3">
      <c r="A79">
        <v>24</v>
      </c>
      <c r="B79" s="2">
        <v>3958</v>
      </c>
    </row>
    <row r="80" spans="1:5" x14ac:dyDescent="0.3">
      <c r="A80">
        <v>25</v>
      </c>
      <c r="B80" s="2">
        <v>2812</v>
      </c>
    </row>
    <row r="81" spans="1:2" x14ac:dyDescent="0.3">
      <c r="A81">
        <v>26</v>
      </c>
      <c r="B81" s="2">
        <v>2943</v>
      </c>
    </row>
    <row r="82" spans="1:2" x14ac:dyDescent="0.3">
      <c r="A82">
        <v>27</v>
      </c>
      <c r="B82" s="2">
        <v>2629</v>
      </c>
    </row>
    <row r="83" spans="1:2" x14ac:dyDescent="0.3">
      <c r="A83">
        <v>28</v>
      </c>
      <c r="B83" s="2">
        <v>1669</v>
      </c>
    </row>
    <row r="84" spans="1:2" x14ac:dyDescent="0.3">
      <c r="A84">
        <v>29</v>
      </c>
      <c r="B84" s="2">
        <v>2567</v>
      </c>
    </row>
    <row r="85" spans="1:2" x14ac:dyDescent="0.3">
      <c r="A85">
        <v>30</v>
      </c>
      <c r="B85" s="2">
        <v>1291</v>
      </c>
    </row>
    <row r="86" spans="1:2" x14ac:dyDescent="0.3">
      <c r="A86">
        <v>31</v>
      </c>
      <c r="B86" s="2">
        <v>7980</v>
      </c>
    </row>
    <row r="87" spans="1:2" x14ac:dyDescent="0.3">
      <c r="A87">
        <v>32</v>
      </c>
      <c r="B87" s="2">
        <v>5846</v>
      </c>
    </row>
    <row r="88" spans="1:2" x14ac:dyDescent="0.3">
      <c r="A88">
        <v>33</v>
      </c>
      <c r="B88" s="2">
        <v>6129</v>
      </c>
    </row>
    <row r="89" spans="1:2" x14ac:dyDescent="0.3">
      <c r="A89">
        <v>34</v>
      </c>
      <c r="B89" s="2">
        <v>7463</v>
      </c>
    </row>
    <row r="90" spans="1:2" x14ac:dyDescent="0.3">
      <c r="A90">
        <v>35</v>
      </c>
      <c r="B90" s="2">
        <v>7484</v>
      </c>
    </row>
    <row r="91" spans="1:2" x14ac:dyDescent="0.3">
      <c r="A91">
        <v>36</v>
      </c>
      <c r="B91" s="2">
        <v>9078</v>
      </c>
    </row>
    <row r="92" spans="1:2" x14ac:dyDescent="0.3">
      <c r="A92">
        <v>37</v>
      </c>
      <c r="B92" s="2">
        <v>8562</v>
      </c>
    </row>
    <row r="93" spans="1:2" x14ac:dyDescent="0.3">
      <c r="A93">
        <v>38</v>
      </c>
      <c r="B93" s="2">
        <v>3990</v>
      </c>
    </row>
    <row r="94" spans="1:2" x14ac:dyDescent="0.3">
      <c r="A94">
        <v>39</v>
      </c>
      <c r="B94" s="2">
        <v>1874</v>
      </c>
    </row>
    <row r="95" spans="1:2" x14ac:dyDescent="0.3">
      <c r="A95">
        <v>40</v>
      </c>
      <c r="B95" s="2">
        <v>7767</v>
      </c>
    </row>
    <row r="96" spans="1:2" x14ac:dyDescent="0.3">
      <c r="A96">
        <v>41</v>
      </c>
      <c r="B96" s="2">
        <v>2245</v>
      </c>
    </row>
    <row r="97" spans="1:2" x14ac:dyDescent="0.3">
      <c r="A97">
        <v>42</v>
      </c>
      <c r="B97" s="2">
        <v>6574</v>
      </c>
    </row>
    <row r="98" spans="1:2" x14ac:dyDescent="0.3">
      <c r="A98">
        <v>43</v>
      </c>
      <c r="B98" s="2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CD46-8421-4B38-A5D5-EE4133ECF325}">
  <dimension ref="A1:S44"/>
  <sheetViews>
    <sheetView topLeftCell="A2" workbookViewId="0">
      <selection activeCell="Q29" sqref="K29:Q35"/>
    </sheetView>
  </sheetViews>
  <sheetFormatPr defaultRowHeight="15.6" x14ac:dyDescent="0.3"/>
  <sheetData>
    <row r="1" spans="1:19" x14ac:dyDescent="0.3">
      <c r="B1" t="s">
        <v>12</v>
      </c>
      <c r="C1" t="s">
        <v>0</v>
      </c>
      <c r="D1" t="s">
        <v>16</v>
      </c>
      <c r="E1" t="s">
        <v>4</v>
      </c>
      <c r="F1" t="s">
        <v>1</v>
      </c>
      <c r="G1" t="s">
        <v>2</v>
      </c>
      <c r="H1" t="s">
        <v>11</v>
      </c>
      <c r="I1" t="s">
        <v>3</v>
      </c>
      <c r="J1" t="s">
        <v>10</v>
      </c>
      <c r="K1" t="s">
        <v>17</v>
      </c>
      <c r="L1" t="s">
        <v>14</v>
      </c>
      <c r="M1" t="s">
        <v>15</v>
      </c>
      <c r="N1" t="s">
        <v>6</v>
      </c>
      <c r="O1" t="s">
        <v>9</v>
      </c>
      <c r="P1" t="s">
        <v>8</v>
      </c>
      <c r="Q1" t="s">
        <v>5</v>
      </c>
      <c r="R1" t="s">
        <v>7</v>
      </c>
      <c r="S1" t="s">
        <v>13</v>
      </c>
    </row>
    <row r="2" spans="1:19" x14ac:dyDescent="0.3">
      <c r="A2">
        <v>2</v>
      </c>
      <c r="B2">
        <v>3600</v>
      </c>
      <c r="C2">
        <v>360</v>
      </c>
      <c r="D2">
        <v>180</v>
      </c>
      <c r="E2">
        <v>216</v>
      </c>
      <c r="F2">
        <v>180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3">
      <c r="A3">
        <v>5</v>
      </c>
      <c r="B3">
        <v>3600</v>
      </c>
      <c r="C3">
        <v>360</v>
      </c>
      <c r="D3">
        <v>180</v>
      </c>
      <c r="E3">
        <v>216</v>
      </c>
      <c r="F3">
        <v>180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3">
      <c r="A4">
        <v>11</v>
      </c>
      <c r="B4">
        <v>3600</v>
      </c>
      <c r="C4">
        <v>360</v>
      </c>
      <c r="D4">
        <v>180</v>
      </c>
      <c r="E4">
        <v>216</v>
      </c>
      <c r="F4">
        <v>180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3">
      <c r="A5">
        <v>12</v>
      </c>
      <c r="B5">
        <v>3600</v>
      </c>
      <c r="C5">
        <v>360</v>
      </c>
      <c r="D5">
        <v>180</v>
      </c>
      <c r="E5">
        <v>216</v>
      </c>
      <c r="F5">
        <v>180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3">
      <c r="A6">
        <v>15</v>
      </c>
      <c r="B6">
        <v>3600</v>
      </c>
      <c r="C6">
        <v>360</v>
      </c>
      <c r="D6">
        <v>180</v>
      </c>
      <c r="E6">
        <v>216</v>
      </c>
      <c r="F6">
        <v>180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3">
      <c r="A7">
        <v>37</v>
      </c>
      <c r="B7" s="5">
        <v>3600</v>
      </c>
      <c r="C7" s="5">
        <v>360</v>
      </c>
      <c r="D7" s="5">
        <v>180</v>
      </c>
      <c r="E7" s="5">
        <v>216</v>
      </c>
      <c r="F7" s="5">
        <v>180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>
        <v>40</v>
      </c>
      <c r="B8" s="5">
        <v>3600</v>
      </c>
      <c r="C8" s="5">
        <v>360</v>
      </c>
      <c r="D8" s="5">
        <v>180</v>
      </c>
      <c r="E8" s="5">
        <v>216</v>
      </c>
      <c r="F8" s="5">
        <v>180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3">
      <c r="A9">
        <v>10</v>
      </c>
      <c r="B9" s="4">
        <v>7200</v>
      </c>
      <c r="C9" s="4">
        <v>180</v>
      </c>
      <c r="D9" s="4">
        <v>108</v>
      </c>
      <c r="E9" s="6">
        <v>360</v>
      </c>
      <c r="F9" s="4">
        <v>0</v>
      </c>
      <c r="G9" s="4">
        <v>180</v>
      </c>
      <c r="H9" s="4">
        <v>180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>
        <v>14</v>
      </c>
      <c r="B10" s="4">
        <v>7200</v>
      </c>
      <c r="C10" s="4">
        <v>180</v>
      </c>
      <c r="D10" s="4">
        <v>108</v>
      </c>
      <c r="E10" s="6">
        <v>360</v>
      </c>
      <c r="F10" s="4">
        <v>0</v>
      </c>
      <c r="G10" s="4">
        <v>180</v>
      </c>
      <c r="H10" s="4">
        <v>180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3">
      <c r="A11">
        <v>1</v>
      </c>
      <c r="B11" s="4">
        <v>7200</v>
      </c>
      <c r="C11" s="4">
        <v>216</v>
      </c>
      <c r="D11" s="4">
        <v>360</v>
      </c>
      <c r="E11" s="4">
        <v>0</v>
      </c>
      <c r="F11" s="4">
        <v>0</v>
      </c>
      <c r="G11" s="4">
        <v>180</v>
      </c>
      <c r="H11" s="4">
        <v>0</v>
      </c>
      <c r="I11" s="4">
        <v>648</v>
      </c>
      <c r="J11" s="4">
        <v>432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>
        <v>4</v>
      </c>
      <c r="B12" s="4">
        <v>7200</v>
      </c>
      <c r="C12" s="4">
        <v>216</v>
      </c>
      <c r="D12" s="4">
        <v>360</v>
      </c>
      <c r="E12" s="4">
        <v>0</v>
      </c>
      <c r="F12" s="4">
        <v>0</v>
      </c>
      <c r="G12" s="4">
        <v>180</v>
      </c>
      <c r="H12" s="4">
        <v>0</v>
      </c>
      <c r="I12" s="4">
        <v>648</v>
      </c>
      <c r="J12" s="4">
        <v>432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3">
      <c r="A13">
        <v>8</v>
      </c>
      <c r="B13" s="4">
        <v>7200</v>
      </c>
      <c r="C13" s="4">
        <v>216</v>
      </c>
      <c r="D13" s="4">
        <v>360</v>
      </c>
      <c r="E13" s="4">
        <v>0</v>
      </c>
      <c r="F13" s="4">
        <v>0</v>
      </c>
      <c r="G13" s="4">
        <v>180</v>
      </c>
      <c r="H13" s="4">
        <v>0</v>
      </c>
      <c r="I13" s="4">
        <v>288</v>
      </c>
      <c r="J13" s="4">
        <v>432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>
        <v>9</v>
      </c>
      <c r="B14" s="4">
        <v>7200</v>
      </c>
      <c r="C14" s="4">
        <v>216</v>
      </c>
      <c r="D14" s="4">
        <v>360</v>
      </c>
      <c r="E14" s="4">
        <v>0</v>
      </c>
      <c r="F14" s="4">
        <v>0</v>
      </c>
      <c r="G14" s="4">
        <v>180</v>
      </c>
      <c r="H14" s="4">
        <v>0</v>
      </c>
      <c r="I14" s="4">
        <v>540</v>
      </c>
      <c r="J14" s="4">
        <v>432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3">
      <c r="A15">
        <v>13</v>
      </c>
      <c r="B15" s="4">
        <v>7200</v>
      </c>
      <c r="C15" s="4">
        <v>216</v>
      </c>
      <c r="D15" s="4">
        <v>360</v>
      </c>
      <c r="E15" s="4">
        <v>0</v>
      </c>
      <c r="F15" s="4">
        <v>0</v>
      </c>
      <c r="G15" s="4">
        <v>180</v>
      </c>
      <c r="H15" s="4">
        <v>0</v>
      </c>
      <c r="I15" s="4">
        <v>720</v>
      </c>
      <c r="J15" s="4">
        <v>432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>
        <v>18</v>
      </c>
      <c r="B16" s="5">
        <v>7200</v>
      </c>
      <c r="C16" s="5">
        <v>216</v>
      </c>
      <c r="D16" s="5">
        <v>360</v>
      </c>
      <c r="E16" s="5">
        <v>0</v>
      </c>
      <c r="F16" s="5">
        <v>0</v>
      </c>
      <c r="G16" s="5">
        <v>180</v>
      </c>
      <c r="H16" s="5">
        <v>0</v>
      </c>
      <c r="I16" s="5">
        <v>648</v>
      </c>
      <c r="J16" s="5">
        <v>432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3">
      <c r="A17">
        <v>24</v>
      </c>
      <c r="B17" s="5">
        <v>7200</v>
      </c>
      <c r="C17" s="5">
        <v>216</v>
      </c>
      <c r="D17" s="5">
        <v>360</v>
      </c>
      <c r="E17" s="5">
        <v>0</v>
      </c>
      <c r="F17" s="5">
        <v>0</v>
      </c>
      <c r="G17" s="5">
        <v>180</v>
      </c>
      <c r="H17" s="5">
        <v>0</v>
      </c>
      <c r="I17" s="5">
        <v>540</v>
      </c>
      <c r="J17" s="5">
        <v>432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>
        <v>25</v>
      </c>
      <c r="B18" s="5">
        <v>7200</v>
      </c>
      <c r="C18" s="5">
        <v>216</v>
      </c>
      <c r="D18" s="5">
        <v>360</v>
      </c>
      <c r="E18" s="5">
        <v>0</v>
      </c>
      <c r="F18" s="5">
        <v>0</v>
      </c>
      <c r="G18" s="5">
        <v>180</v>
      </c>
      <c r="H18" s="5">
        <v>0</v>
      </c>
      <c r="I18" s="5">
        <v>540</v>
      </c>
      <c r="J18" s="5">
        <v>432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3">
      <c r="A19">
        <v>30</v>
      </c>
      <c r="B19" s="5">
        <v>7200</v>
      </c>
      <c r="C19" s="5">
        <v>216</v>
      </c>
      <c r="D19" s="5">
        <v>360</v>
      </c>
      <c r="E19" s="5">
        <v>0</v>
      </c>
      <c r="F19" s="5">
        <v>0</v>
      </c>
      <c r="G19" s="5">
        <v>180</v>
      </c>
      <c r="H19" s="5">
        <v>0</v>
      </c>
      <c r="I19" s="5">
        <v>720</v>
      </c>
      <c r="J19" s="5">
        <v>432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>
        <v>33</v>
      </c>
      <c r="B20" s="5">
        <v>7200</v>
      </c>
      <c r="C20" s="5">
        <v>216</v>
      </c>
      <c r="D20" s="5">
        <v>360</v>
      </c>
      <c r="E20" s="5">
        <v>0</v>
      </c>
      <c r="F20" s="5">
        <v>0</v>
      </c>
      <c r="G20" s="5">
        <v>180</v>
      </c>
      <c r="H20" s="5">
        <v>0</v>
      </c>
      <c r="I20" s="5">
        <v>288</v>
      </c>
      <c r="J20" s="5">
        <v>432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3">
      <c r="A21">
        <v>36</v>
      </c>
      <c r="B21" s="5">
        <v>7200</v>
      </c>
      <c r="C21" s="5">
        <v>216</v>
      </c>
      <c r="D21" s="5">
        <v>360</v>
      </c>
      <c r="E21" s="5">
        <v>0</v>
      </c>
      <c r="F21" s="5">
        <v>0</v>
      </c>
      <c r="G21" s="5">
        <v>180</v>
      </c>
      <c r="H21" s="5">
        <v>0</v>
      </c>
      <c r="I21" s="5">
        <v>720</v>
      </c>
      <c r="J21" s="5">
        <v>432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>
        <v>38</v>
      </c>
      <c r="B22" s="5">
        <v>7200</v>
      </c>
      <c r="C22" s="5">
        <v>216</v>
      </c>
      <c r="D22" s="5">
        <v>360</v>
      </c>
      <c r="E22" s="5">
        <v>0</v>
      </c>
      <c r="F22" s="5">
        <v>0</v>
      </c>
      <c r="G22" s="5">
        <v>180</v>
      </c>
      <c r="H22" s="5">
        <v>0</v>
      </c>
      <c r="I22" s="5">
        <v>720</v>
      </c>
      <c r="J22" s="5">
        <v>432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3">
      <c r="A23">
        <v>6</v>
      </c>
      <c r="B23" s="4">
        <v>7200</v>
      </c>
      <c r="C23" s="4">
        <v>180</v>
      </c>
      <c r="D23" s="4">
        <v>0</v>
      </c>
      <c r="E23" s="4">
        <v>360</v>
      </c>
      <c r="F23" s="4">
        <v>0</v>
      </c>
      <c r="G23" s="4">
        <v>180</v>
      </c>
      <c r="H23" s="4">
        <v>180</v>
      </c>
      <c r="I23" s="4">
        <v>0</v>
      </c>
      <c r="J23" s="4">
        <v>0</v>
      </c>
      <c r="K23" s="4">
        <v>108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>
        <v>22</v>
      </c>
      <c r="B24" s="4">
        <v>7200</v>
      </c>
      <c r="C24" s="4">
        <v>180</v>
      </c>
      <c r="D24" s="4">
        <v>0</v>
      </c>
      <c r="E24" s="4">
        <v>360</v>
      </c>
      <c r="F24" s="4">
        <v>0</v>
      </c>
      <c r="G24" s="4">
        <v>180</v>
      </c>
      <c r="H24" s="4">
        <v>0</v>
      </c>
      <c r="I24" s="4">
        <v>0</v>
      </c>
      <c r="J24" s="4">
        <v>0</v>
      </c>
      <c r="K24" s="4">
        <v>108</v>
      </c>
      <c r="L24" s="4">
        <v>180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3">
      <c r="A25">
        <v>23</v>
      </c>
      <c r="B25" s="4">
        <v>7200</v>
      </c>
      <c r="C25" s="4">
        <v>180</v>
      </c>
      <c r="D25" s="4">
        <v>0</v>
      </c>
      <c r="E25" s="4">
        <v>360</v>
      </c>
      <c r="F25" s="4">
        <v>0</v>
      </c>
      <c r="G25" s="4">
        <v>180</v>
      </c>
      <c r="H25" s="4">
        <v>0</v>
      </c>
      <c r="I25" s="4">
        <v>0</v>
      </c>
      <c r="J25" s="4">
        <v>0</v>
      </c>
      <c r="K25" s="4">
        <v>108</v>
      </c>
      <c r="L25" s="4">
        <v>180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>
        <v>28</v>
      </c>
      <c r="B26" s="4">
        <v>7200</v>
      </c>
      <c r="C26" s="4">
        <v>180</v>
      </c>
      <c r="D26" s="4">
        <v>0</v>
      </c>
      <c r="E26" s="4">
        <v>360</v>
      </c>
      <c r="F26" s="4">
        <v>0</v>
      </c>
      <c r="G26" s="4">
        <v>180</v>
      </c>
      <c r="H26" s="4">
        <v>0</v>
      </c>
      <c r="I26" s="4">
        <v>0</v>
      </c>
      <c r="J26" s="4">
        <v>0</v>
      </c>
      <c r="K26" s="4">
        <v>108</v>
      </c>
      <c r="L26" s="4">
        <v>180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3">
      <c r="A27">
        <v>17</v>
      </c>
      <c r="B27" s="4">
        <v>7200</v>
      </c>
      <c r="C27" s="4">
        <v>0</v>
      </c>
      <c r="D27" s="4">
        <v>180</v>
      </c>
      <c r="E27" s="4">
        <v>288</v>
      </c>
      <c r="F27" s="4">
        <v>0</v>
      </c>
      <c r="G27" s="4">
        <v>0</v>
      </c>
      <c r="H27" s="4">
        <v>0</v>
      </c>
      <c r="I27" s="4">
        <v>180</v>
      </c>
      <c r="J27" s="4">
        <v>0</v>
      </c>
      <c r="K27" s="4">
        <v>0</v>
      </c>
      <c r="L27" s="4">
        <v>0</v>
      </c>
      <c r="M27" s="4">
        <v>360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>
        <v>43</v>
      </c>
      <c r="B28" s="4">
        <v>4320</v>
      </c>
      <c r="C28" s="4">
        <v>0</v>
      </c>
      <c r="D28" s="4">
        <v>180</v>
      </c>
      <c r="E28" s="4">
        <v>0</v>
      </c>
      <c r="F28" s="4">
        <v>360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900</v>
      </c>
      <c r="O28" s="4">
        <v>180</v>
      </c>
      <c r="P28" s="4">
        <v>216</v>
      </c>
      <c r="Q28" s="4">
        <v>0</v>
      </c>
      <c r="R28" s="4">
        <v>0</v>
      </c>
      <c r="S28" s="4">
        <v>0</v>
      </c>
    </row>
    <row r="29" spans="1:19" x14ac:dyDescent="0.3">
      <c r="A29">
        <v>34</v>
      </c>
      <c r="B29" s="7">
        <v>7200</v>
      </c>
      <c r="C29" s="4">
        <v>0</v>
      </c>
      <c r="D29" s="4">
        <v>540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360</v>
      </c>
      <c r="L29" s="4">
        <v>0</v>
      </c>
      <c r="M29" s="4">
        <v>0</v>
      </c>
      <c r="N29" s="4">
        <v>720</v>
      </c>
      <c r="O29" s="4">
        <v>0</v>
      </c>
      <c r="P29" s="4">
        <v>0</v>
      </c>
      <c r="Q29" s="4">
        <v>540</v>
      </c>
      <c r="R29" s="4">
        <v>0</v>
      </c>
      <c r="S29" s="4">
        <v>0</v>
      </c>
    </row>
    <row r="30" spans="1:19" x14ac:dyDescent="0.3">
      <c r="A30">
        <v>35</v>
      </c>
      <c r="B30" s="4">
        <v>7200</v>
      </c>
      <c r="C30" s="4">
        <v>0</v>
      </c>
      <c r="D30" s="4">
        <v>720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1080</v>
      </c>
      <c r="L30" s="4">
        <v>0</v>
      </c>
      <c r="M30" s="4">
        <v>0</v>
      </c>
      <c r="N30" s="4">
        <v>720</v>
      </c>
      <c r="O30" s="4">
        <v>0</v>
      </c>
      <c r="P30" s="4">
        <v>0</v>
      </c>
      <c r="Q30" s="4">
        <v>540</v>
      </c>
      <c r="R30" s="4">
        <v>0</v>
      </c>
      <c r="S30" s="4">
        <v>0</v>
      </c>
    </row>
    <row r="31" spans="1:19" x14ac:dyDescent="0.3">
      <c r="A31">
        <v>41</v>
      </c>
      <c r="B31" s="4">
        <v>3600</v>
      </c>
      <c r="C31" s="4">
        <v>0</v>
      </c>
      <c r="D31" s="4">
        <v>360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360</v>
      </c>
      <c r="L31" s="4">
        <v>0</v>
      </c>
      <c r="M31" s="4">
        <v>0</v>
      </c>
      <c r="N31" s="4">
        <v>720</v>
      </c>
      <c r="O31" s="4">
        <v>0</v>
      </c>
      <c r="P31" s="4">
        <v>0</v>
      </c>
      <c r="Q31" s="4">
        <v>540</v>
      </c>
      <c r="R31" s="4">
        <v>0</v>
      </c>
      <c r="S31" s="4">
        <v>0</v>
      </c>
    </row>
    <row r="32" spans="1:19" x14ac:dyDescent="0.3">
      <c r="A32">
        <v>21</v>
      </c>
      <c r="B32" s="4">
        <v>7200</v>
      </c>
      <c r="C32" s="4">
        <v>0</v>
      </c>
      <c r="D32" s="4">
        <v>360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180</v>
      </c>
      <c r="N32" s="4">
        <v>720</v>
      </c>
      <c r="O32" s="4">
        <v>0</v>
      </c>
      <c r="P32" s="4">
        <v>0</v>
      </c>
      <c r="Q32" s="4">
        <v>540</v>
      </c>
      <c r="R32" s="4">
        <v>0</v>
      </c>
      <c r="S32" s="4">
        <v>0</v>
      </c>
    </row>
    <row r="33" spans="1:19" x14ac:dyDescent="0.3">
      <c r="A33">
        <v>3</v>
      </c>
      <c r="B33" s="4">
        <v>7200</v>
      </c>
      <c r="C33" s="4">
        <v>0</v>
      </c>
      <c r="D33" s="4">
        <v>720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720</v>
      </c>
      <c r="O33" s="4">
        <v>0</v>
      </c>
      <c r="P33" s="4">
        <v>0</v>
      </c>
      <c r="Q33" s="4">
        <v>540</v>
      </c>
      <c r="R33" s="4">
        <v>0</v>
      </c>
      <c r="S33" s="4">
        <v>0</v>
      </c>
    </row>
    <row r="34" spans="1:19" x14ac:dyDescent="0.3">
      <c r="A34">
        <v>7</v>
      </c>
      <c r="B34" s="4">
        <v>7200</v>
      </c>
      <c r="C34" s="4">
        <v>0</v>
      </c>
      <c r="D34" s="4">
        <v>720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720</v>
      </c>
      <c r="O34" s="4">
        <v>0</v>
      </c>
      <c r="P34" s="4">
        <v>0</v>
      </c>
      <c r="Q34" s="4">
        <v>540</v>
      </c>
      <c r="R34" s="4">
        <v>0</v>
      </c>
      <c r="S34" s="4">
        <v>0</v>
      </c>
    </row>
    <row r="35" spans="1:19" x14ac:dyDescent="0.3">
      <c r="A35">
        <v>31</v>
      </c>
      <c r="B35" s="5">
        <v>7200</v>
      </c>
      <c r="C35" s="5">
        <v>0</v>
      </c>
      <c r="D35" s="5">
        <v>720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720</v>
      </c>
      <c r="O35" s="5">
        <v>0</v>
      </c>
      <c r="P35" s="5">
        <v>0</v>
      </c>
      <c r="Q35" s="5">
        <v>540</v>
      </c>
      <c r="R35" s="4">
        <v>0</v>
      </c>
      <c r="S35" s="4">
        <v>0</v>
      </c>
    </row>
    <row r="36" spans="1:19" x14ac:dyDescent="0.3">
      <c r="A36">
        <v>26</v>
      </c>
      <c r="B36" s="4">
        <v>7200</v>
      </c>
      <c r="C36" s="4">
        <v>0</v>
      </c>
      <c r="D36" s="4">
        <v>0</v>
      </c>
      <c r="E36" s="4">
        <v>288</v>
      </c>
      <c r="F36" s="4">
        <v>0</v>
      </c>
      <c r="G36" s="4">
        <v>0</v>
      </c>
      <c r="H36" s="4">
        <v>0</v>
      </c>
      <c r="I36" s="4">
        <v>180</v>
      </c>
      <c r="J36" s="4">
        <v>0</v>
      </c>
      <c r="K36" s="4">
        <v>144</v>
      </c>
      <c r="L36" s="4">
        <v>0</v>
      </c>
      <c r="M36" s="4">
        <v>360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3">
      <c r="A37">
        <v>27</v>
      </c>
      <c r="B37" s="4">
        <v>7200</v>
      </c>
      <c r="C37" s="4">
        <v>0</v>
      </c>
      <c r="D37" s="4">
        <v>0</v>
      </c>
      <c r="E37" s="4">
        <v>288</v>
      </c>
      <c r="F37" s="4">
        <v>0</v>
      </c>
      <c r="G37" s="4">
        <v>0</v>
      </c>
      <c r="H37" s="4">
        <v>0</v>
      </c>
      <c r="I37" s="4">
        <v>180</v>
      </c>
      <c r="J37" s="4">
        <v>0</v>
      </c>
      <c r="K37" s="4">
        <v>144</v>
      </c>
      <c r="L37" s="4">
        <v>0</v>
      </c>
      <c r="M37" s="4">
        <v>360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>
        <v>29</v>
      </c>
      <c r="B38" s="4">
        <v>7200</v>
      </c>
      <c r="C38" s="4">
        <v>0</v>
      </c>
      <c r="D38" s="4">
        <v>0</v>
      </c>
      <c r="E38" s="4">
        <v>288</v>
      </c>
      <c r="F38" s="4">
        <v>0</v>
      </c>
      <c r="G38" s="4">
        <v>0</v>
      </c>
      <c r="H38" s="4">
        <v>0</v>
      </c>
      <c r="I38" s="4">
        <v>180</v>
      </c>
      <c r="J38" s="4">
        <v>0</v>
      </c>
      <c r="K38" s="4">
        <v>144</v>
      </c>
      <c r="L38" s="4">
        <v>0</v>
      </c>
      <c r="M38" s="4">
        <v>360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3">
      <c r="A39">
        <v>32</v>
      </c>
      <c r="B39" s="4">
        <v>7200</v>
      </c>
      <c r="C39" s="4">
        <v>0</v>
      </c>
      <c r="D39" s="4">
        <v>0</v>
      </c>
      <c r="E39" s="4">
        <v>288</v>
      </c>
      <c r="F39" s="4">
        <v>0</v>
      </c>
      <c r="G39" s="4">
        <v>0</v>
      </c>
      <c r="H39" s="4">
        <v>0</v>
      </c>
      <c r="I39" s="4">
        <v>180</v>
      </c>
      <c r="J39" s="4">
        <v>0</v>
      </c>
      <c r="K39" s="4">
        <v>144</v>
      </c>
      <c r="L39" s="4">
        <v>0</v>
      </c>
      <c r="M39" s="4">
        <v>0</v>
      </c>
      <c r="N39" s="4">
        <v>0</v>
      </c>
      <c r="O39" s="4">
        <v>360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>
        <v>39</v>
      </c>
      <c r="B40" s="4">
        <v>7200</v>
      </c>
      <c r="C40" s="4">
        <v>0</v>
      </c>
      <c r="D40" s="4">
        <v>0</v>
      </c>
      <c r="E40" s="4">
        <v>288</v>
      </c>
      <c r="F40" s="4">
        <v>0</v>
      </c>
      <c r="G40" s="4">
        <v>0</v>
      </c>
      <c r="H40" s="4">
        <v>0</v>
      </c>
      <c r="I40" s="4">
        <v>180</v>
      </c>
      <c r="J40" s="4">
        <v>0</v>
      </c>
      <c r="K40" s="4">
        <v>144</v>
      </c>
      <c r="L40" s="4">
        <v>0</v>
      </c>
      <c r="M40" s="4">
        <v>0</v>
      </c>
      <c r="N40" s="4">
        <v>0</v>
      </c>
      <c r="O40" s="4">
        <v>360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3">
      <c r="A41">
        <v>20</v>
      </c>
      <c r="B41" s="4">
        <v>7200</v>
      </c>
      <c r="C41" s="4">
        <v>0</v>
      </c>
      <c r="D41" s="4">
        <v>0</v>
      </c>
      <c r="E41" s="4">
        <v>288</v>
      </c>
      <c r="F41" s="4">
        <v>0</v>
      </c>
      <c r="G41" s="4">
        <v>0</v>
      </c>
      <c r="H41" s="4">
        <v>0</v>
      </c>
      <c r="I41" s="4">
        <v>180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>
        <v>16</v>
      </c>
      <c r="B42" s="4">
        <v>4320</v>
      </c>
      <c r="C42" s="4">
        <v>0</v>
      </c>
      <c r="D42" s="4">
        <v>0</v>
      </c>
      <c r="E42" s="4">
        <v>0</v>
      </c>
      <c r="F42" s="4">
        <v>360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6">
        <v>900</v>
      </c>
      <c r="O42" s="6">
        <v>216</v>
      </c>
      <c r="P42" s="6">
        <v>180</v>
      </c>
      <c r="Q42" s="4">
        <v>0</v>
      </c>
      <c r="R42" s="4">
        <v>0</v>
      </c>
      <c r="S42" s="4">
        <v>0</v>
      </c>
    </row>
    <row r="43" spans="1:19" x14ac:dyDescent="0.3">
      <c r="A43">
        <v>19</v>
      </c>
      <c r="B43" s="4">
        <v>4320</v>
      </c>
      <c r="C43" s="4">
        <v>0</v>
      </c>
      <c r="D43" s="4">
        <v>0</v>
      </c>
      <c r="E43" s="4">
        <v>0</v>
      </c>
      <c r="F43" s="4">
        <v>360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6">
        <v>900</v>
      </c>
      <c r="O43" s="6">
        <v>216</v>
      </c>
      <c r="P43" s="6">
        <v>180</v>
      </c>
      <c r="Q43" s="4">
        <v>0</v>
      </c>
      <c r="R43" s="4">
        <v>0</v>
      </c>
      <c r="S43" s="4">
        <v>0</v>
      </c>
    </row>
    <row r="44" spans="1:19" x14ac:dyDescent="0.3">
      <c r="A44">
        <v>42</v>
      </c>
      <c r="B44" s="4">
        <v>4320</v>
      </c>
      <c r="C44" s="4">
        <v>0</v>
      </c>
      <c r="D44" s="4">
        <v>0</v>
      </c>
      <c r="E44" s="4">
        <v>0</v>
      </c>
      <c r="F44" s="4">
        <v>360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6">
        <v>900</v>
      </c>
      <c r="O44" s="6">
        <v>216</v>
      </c>
      <c r="P44" s="6">
        <v>180</v>
      </c>
      <c r="Q44" s="4">
        <v>0</v>
      </c>
      <c r="R44" s="4">
        <v>0</v>
      </c>
      <c r="S44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9A9-4599-45A5-B3FA-F451465C9F6F}">
  <dimension ref="C1:AP44"/>
  <sheetViews>
    <sheetView topLeftCell="F1" zoomScale="61" workbookViewId="0">
      <selection activeCell="D2" sqref="D2:U44"/>
    </sheetView>
  </sheetViews>
  <sheetFormatPr defaultRowHeight="15.6" x14ac:dyDescent="0.3"/>
  <cols>
    <col min="4" max="4" width="11.8984375" bestFit="1" customWidth="1"/>
    <col min="8" max="8" width="11.8984375" bestFit="1" customWidth="1"/>
  </cols>
  <sheetData>
    <row r="1" spans="3:42" x14ac:dyDescent="0.3">
      <c r="D1" t="s">
        <v>12</v>
      </c>
      <c r="E1" t="s">
        <v>0</v>
      </c>
      <c r="F1" t="s">
        <v>16</v>
      </c>
      <c r="G1" t="s">
        <v>4</v>
      </c>
      <c r="H1" t="s">
        <v>1</v>
      </c>
      <c r="I1" t="s">
        <v>2</v>
      </c>
      <c r="J1" t="s">
        <v>11</v>
      </c>
      <c r="K1" t="s">
        <v>3</v>
      </c>
      <c r="L1" t="s">
        <v>10</v>
      </c>
      <c r="M1" t="s">
        <v>17</v>
      </c>
      <c r="N1" t="s">
        <v>14</v>
      </c>
      <c r="O1" t="s">
        <v>15</v>
      </c>
      <c r="P1" t="s">
        <v>6</v>
      </c>
      <c r="Q1" t="s">
        <v>9</v>
      </c>
      <c r="R1" t="s">
        <v>8</v>
      </c>
      <c r="S1" t="s">
        <v>5</v>
      </c>
      <c r="T1" t="s">
        <v>7</v>
      </c>
      <c r="U1" t="s">
        <v>13</v>
      </c>
      <c r="Y1" t="s">
        <v>12</v>
      </c>
      <c r="Z1" t="s">
        <v>0</v>
      </c>
      <c r="AA1" t="s">
        <v>16</v>
      </c>
      <c r="AB1" t="s">
        <v>4</v>
      </c>
      <c r="AC1" t="s">
        <v>1</v>
      </c>
      <c r="AD1" t="s">
        <v>2</v>
      </c>
      <c r="AE1" t="s">
        <v>11</v>
      </c>
      <c r="AF1" t="s">
        <v>3</v>
      </c>
      <c r="AG1" t="s">
        <v>10</v>
      </c>
      <c r="AH1" t="s">
        <v>17</v>
      </c>
      <c r="AI1" t="s">
        <v>14</v>
      </c>
      <c r="AJ1" t="s">
        <v>15</v>
      </c>
      <c r="AK1" t="s">
        <v>6</v>
      </c>
      <c r="AL1" t="s">
        <v>9</v>
      </c>
      <c r="AM1" t="s">
        <v>8</v>
      </c>
      <c r="AN1" t="s">
        <v>5</v>
      </c>
      <c r="AO1" t="s">
        <v>7</v>
      </c>
      <c r="AP1" t="s">
        <v>13</v>
      </c>
    </row>
    <row r="2" spans="3:42" x14ac:dyDescent="0.3">
      <c r="C2">
        <v>2</v>
      </c>
      <c r="D2">
        <f>IF(Tim!B2=0,0,(((HLOOKUP(Sheet14!$C2,Sheet12!$D$8:$AT$9,2)*30/HLOOKUP(Sheet14!D$1,Sheet12!$D$4:$T$6,3))+(Tim!B2*HLOOKUP(Sheet14!$C2,Sheet12!$D$8:$AT$9,2)))/(HLOOKUP(Sheet14!D$1,Sheet12!$D$4:$T$6,2)*313*8*3600)))</f>
        <v>6.2204858191805403</v>
      </c>
      <c r="E2">
        <f>IF(Tim!C2=0,0,(((HLOOKUP(Sheet14!$C2,Sheet12!$D$8:$AT$9,2)*30/HLOOKUP(Sheet14!E$1,Sheet12!$D$4:$T$6,3))+(Tim!C2*HLOOKUP(Sheet14!$C2,Sheet12!$D$8:$AT$9,2)))/(HLOOKUP(Sheet14!E$1,Sheet12!$D$4:$T$6,2)*313*8*3600)))</f>
        <v>0.79362603168264112</v>
      </c>
      <c r="F2">
        <f>IF(Tim!D2=0,0,(((HLOOKUP(Sheet14!$C2,Sheet12!$D$8:$AT$9,2)*30/HLOOKUP(Sheet14!F$1,Sheet12!$D$4:$T$6,3))+(Tim!D2*HLOOKUP(Sheet14!$C2,Sheet12!$D$8:$AT$9,2)))/(HLOOKUP(Sheet14!F$1,Sheet12!$D$4:$T$6,2)*313*8*3600)))</f>
        <v>0.37985519465152051</v>
      </c>
      <c r="G2">
        <f>IF(Tim!E2=0,0,(((HLOOKUP(Sheet14!$C2,Sheet12!$D$8:$AT$9,2)*30/HLOOKUP(Sheet14!G$1,Sheet12!$D$4:$T$6,3))+(Tim!E2*HLOOKUP(Sheet14!$C2,Sheet12!$D$8:$AT$9,2)))/(HLOOKUP(Sheet14!G$1,Sheet12!$D$4:$T$6,2)*313*8*3600)))</f>
        <v>0.42155358444033414</v>
      </c>
      <c r="H2">
        <f>IF(Tim!F2=0,0,(((HLOOKUP(Sheet14!$C2,Sheet12!$D$8:$AT$9,2)*30/HLOOKUP(Sheet14!H$1,Sheet12!$D$4:$T$6,3))+(Tim!F2*HLOOKUP(Sheet14!$C2,Sheet12!$D$8:$AT$9,2)))/(HLOOKUP(Sheet14!H$1,Sheet12!$D$4:$T$6,2)*313*8*3600)))</f>
        <v>0.4273370939829606</v>
      </c>
      <c r="I2">
        <f>IF(Tim!G2=0,0,(((HLOOKUP(Sheet14!$C2,Sheet12!$D$8:$AT$9,2)*30/HLOOKUP(Sheet14!I$1,Sheet12!$D$4:$T$6,3))+(Tim!G2*HLOOKUP(Sheet14!$C2,Sheet12!$D$8:$AT$9,2)))/(HLOOKUP(Sheet14!I$1,Sheet12!$D$4:$T$6,2)*313*8*3600)))</f>
        <v>0</v>
      </c>
      <c r="J2">
        <f>IF(Tim!H2=0,0,(((HLOOKUP(Sheet14!$C2,Sheet12!$D$8:$AT$9,2)*30/HLOOKUP(Sheet14!J$1,Sheet12!$D$4:$T$6,3))+(Tim!H2*HLOOKUP(Sheet14!$C2,Sheet12!$D$8:$AT$9,2)))/(HLOOKUP(Sheet14!J$1,Sheet12!$D$4:$T$6,2)*313*8*3600)))</f>
        <v>0</v>
      </c>
      <c r="K2">
        <f>IF(Tim!I2=0,0,(((HLOOKUP(Sheet14!$C2,Sheet12!$D$8:$AT$9,2)*30/HLOOKUP(Sheet14!K$1,Sheet12!$D$4:$T$6,3))+(Tim!I2*HLOOKUP(Sheet14!$C2,Sheet12!$D$8:$AT$9,2)))/(HLOOKUP(Sheet14!K$1,Sheet12!$D$4:$T$6,2)*313*8*3600)))</f>
        <v>0</v>
      </c>
      <c r="L2">
        <f>IF(Tim!J2=0,0,(((HLOOKUP(Sheet14!$C2,Sheet12!$D$8:$AT$9,2)*30/HLOOKUP(Sheet14!L$1,Sheet12!$D$4:$T$6,3))+(Tim!J2*HLOOKUP(Sheet14!$C2,Sheet12!$D$8:$AT$9,2)))/(HLOOKUP(Sheet14!L$1,Sheet12!$D$4:$T$6,2)*313*8*3600)))</f>
        <v>0</v>
      </c>
      <c r="M2">
        <f>IF(Tim!K2=0,0,(((HLOOKUP(Sheet14!$C2,Sheet12!$D$8:$AT$9,2)*30/HLOOKUP(Sheet14!M$1,Sheet12!$D$4:$T$6,3))+(Tim!K2*HLOOKUP(Sheet14!$C2,Sheet12!$D$8:$AT$9,2)))/(HLOOKUP(Sheet14!M$1,Sheet12!$D$4:$T$6,2)*313*8*3600)))</f>
        <v>0</v>
      </c>
      <c r="N2">
        <f>IF(Tim!L2=0,0,(((HLOOKUP(Sheet14!$C2,Sheet12!$D$8:$AT$9,2)*30/HLOOKUP(Sheet14!N$1,Sheet12!$D$4:$T$6,3))+(Tim!L2*HLOOKUP(Sheet14!$C2,Sheet12!$D$8:$AT$9,2)))/(HLOOKUP(Sheet14!N$1,Sheet12!$D$4:$T$6,2)*313*8*3600)))</f>
        <v>0</v>
      </c>
      <c r="O2">
        <f>IF(Tim!M2=0,0,(((HLOOKUP(Sheet14!$C2,Sheet12!$D$8:$AT$9,2)*30/HLOOKUP(Sheet14!O$1,Sheet12!$D$4:$T$6,3))+(Tim!M2*HLOOKUP(Sheet14!$C2,Sheet12!$D$8:$AT$9,2)))/(HLOOKUP(Sheet14!O$1,Sheet12!$D$4:$T$6,2)*313*8*3600)))</f>
        <v>0</v>
      </c>
      <c r="P2">
        <f>IF(Tim!N2=0,0,(((HLOOKUP(Sheet14!$C2,Sheet12!$D$8:$AT$9,2)*30/HLOOKUP(Sheet14!P$1,Sheet12!$D$4:$T$6,3))+(Tim!N2*HLOOKUP(Sheet14!$C2,Sheet12!$D$8:$AT$9,2)))/(HLOOKUP(Sheet14!P$1,Sheet12!$D$4:$T$6,2)*313*8*3600)))</f>
        <v>0</v>
      </c>
      <c r="Q2">
        <f>IF(Tim!O2=0,0,(((HLOOKUP(Sheet14!$C2,Sheet12!$D$8:$AT$9,2)*30/HLOOKUP(Sheet14!Q$1,Sheet12!$D$4:$T$6,3))+(Tim!O2*HLOOKUP(Sheet14!$C2,Sheet12!$D$8:$AT$9,2)))/(HLOOKUP(Sheet14!Q$1,Sheet12!$D$4:$T$6,2)*313*8*3600)))</f>
        <v>0</v>
      </c>
      <c r="R2">
        <f>IF(Tim!P2=0,0,(((HLOOKUP(Sheet14!$C2,Sheet12!$D$8:$AT$9,2)*30/HLOOKUP(Sheet14!R$1,Sheet12!$D$4:$T$6,3))+(Tim!P2*HLOOKUP(Sheet14!$C2,Sheet12!$D$8:$AT$9,2)))/(HLOOKUP(Sheet14!R$1,Sheet12!$D$4:$T$6,2)*313*8*3600)))</f>
        <v>0</v>
      </c>
      <c r="S2">
        <f>IF(Tim!Q2=0,0,(((HLOOKUP(Sheet14!$C2,Sheet12!$D$8:$AT$9,2)*30/HLOOKUP(Sheet14!S$1,Sheet12!$D$4:$T$6,3))+(Tim!Q2*HLOOKUP(Sheet14!$C2,Sheet12!$D$8:$AT$9,2)))/(HLOOKUP(Sheet14!S$1,Sheet12!$D$4:$T$6,2)*313*8*3600)))</f>
        <v>0</v>
      </c>
      <c r="T2">
        <f>IF(Tim!R2=0,0,(((HLOOKUP(Sheet14!$C2,Sheet12!$D$8:$AT$9,2)*30/HLOOKUP(Sheet14!T$1,Sheet12!$D$4:$T$6,3))+(Tim!R2*HLOOKUP(Sheet14!$C2,Sheet12!$D$8:$AT$9,2)))/(HLOOKUP(Sheet14!T$1,Sheet12!$D$4:$T$6,2)*313*8*3600)))</f>
        <v>0</v>
      </c>
      <c r="U2">
        <f>IF(Tim!S2=0,0,(((HLOOKUP(Sheet14!$C2,Sheet12!$D$8:$AT$9,2)*30/HLOOKUP(Sheet14!U$1,Sheet12!$D$4:$T$6,3))+(Tim!S2*HLOOKUP(Sheet14!$C2,Sheet12!$D$8:$AT$9,2)))/(HLOOKUP(Sheet14!U$1,Sheet12!$D$4:$T$6,2)*313*8*3600)))</f>
        <v>0</v>
      </c>
      <c r="X2">
        <v>2</v>
      </c>
      <c r="Y2">
        <v>6.2204858191805403</v>
      </c>
      <c r="Z2">
        <v>0.79362603168264112</v>
      </c>
      <c r="AA2">
        <v>0.37985519465152051</v>
      </c>
      <c r="AB2">
        <v>0.42155358444033414</v>
      </c>
      <c r="AC2">
        <v>0.4273370939829606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3:42" x14ac:dyDescent="0.3">
      <c r="C3">
        <v>5</v>
      </c>
      <c r="D3">
        <f>IF(Tim!B3=0,0,(((HLOOKUP(Sheet14!$C3,Sheet12!$D$8:$AT$9,2)*30/HLOOKUP(Sheet14!D$1,Sheet12!$D$4:$T$6,3))+(Tim!B3*HLOOKUP(Sheet14!$C3,Sheet12!$D$8:$AT$9,2)))/(HLOOKUP(Sheet14!D$1,Sheet12!$D$4:$T$6,2)*313*8*3600)))</f>
        <v>2.7679572333389388</v>
      </c>
      <c r="E3">
        <f>IF(Tim!C3=0,0,(((HLOOKUP(Sheet14!$C3,Sheet12!$D$8:$AT$9,2)*30/HLOOKUP(Sheet14!E$1,Sheet12!$D$4:$T$6,3))+(Tim!C3*HLOOKUP(Sheet14!$C3,Sheet12!$D$8:$AT$9,2)))/(HLOOKUP(Sheet14!E$1,Sheet12!$D$4:$T$6,2)*313*8*3600)))</f>
        <v>0.35314330404685834</v>
      </c>
      <c r="F3">
        <f>IF(Tim!D3=0,0,(((HLOOKUP(Sheet14!$C3,Sheet12!$D$8:$AT$9,2)*30/HLOOKUP(Sheet14!F$1,Sheet12!$D$4:$T$6,3))+(Tim!D3*HLOOKUP(Sheet14!$C3,Sheet12!$D$8:$AT$9,2)))/(HLOOKUP(Sheet14!F$1,Sheet12!$D$4:$T$6,2)*313*8*3600)))</f>
        <v>0.16902585492841085</v>
      </c>
      <c r="G3">
        <f>IF(Tim!E3=0,0,(((HLOOKUP(Sheet14!$C3,Sheet12!$D$8:$AT$9,2)*30/HLOOKUP(Sheet14!G$1,Sheet12!$D$4:$T$6,3))+(Tim!E3*HLOOKUP(Sheet14!$C3,Sheet12!$D$8:$AT$9,2)))/(HLOOKUP(Sheet14!G$1,Sheet12!$D$4:$T$6,2)*313*8*3600)))</f>
        <v>0.18758057283784546</v>
      </c>
      <c r="H3">
        <f>IF(Tim!F3=0,0,(((HLOOKUP(Sheet14!$C3,Sheet12!$D$8:$AT$9,2)*30/HLOOKUP(Sheet14!H$1,Sheet12!$D$4:$T$6,3))+(Tim!F3*HLOOKUP(Sheet14!$C3,Sheet12!$D$8:$AT$9,2)))/(HLOOKUP(Sheet14!H$1,Sheet12!$D$4:$T$6,2)*313*8*3600)))</f>
        <v>0.19015408679446219</v>
      </c>
      <c r="I3">
        <f>IF(Tim!G3=0,0,(((HLOOKUP(Sheet14!$C3,Sheet12!$D$8:$AT$9,2)*30/HLOOKUP(Sheet14!I$1,Sheet12!$D$4:$T$6,3))+(Tim!G3*HLOOKUP(Sheet14!$C3,Sheet12!$D$8:$AT$9,2)))/(HLOOKUP(Sheet14!I$1,Sheet12!$D$4:$T$6,2)*313*8*3600)))</f>
        <v>0</v>
      </c>
      <c r="J3">
        <f>IF(Tim!H3=0,0,(((HLOOKUP(Sheet14!$C3,Sheet12!$D$8:$AT$9,2)*30/HLOOKUP(Sheet14!J$1,Sheet12!$D$4:$T$6,3))+(Tim!H3*HLOOKUP(Sheet14!$C3,Sheet12!$D$8:$AT$9,2)))/(HLOOKUP(Sheet14!J$1,Sheet12!$D$4:$T$6,2)*313*8*3600)))</f>
        <v>0</v>
      </c>
      <c r="K3">
        <f>IF(Tim!I3=0,0,(((HLOOKUP(Sheet14!$C3,Sheet12!$D$8:$AT$9,2)*30/HLOOKUP(Sheet14!K$1,Sheet12!$D$4:$T$6,3))+(Tim!I3*HLOOKUP(Sheet14!$C3,Sheet12!$D$8:$AT$9,2)))/(HLOOKUP(Sheet14!K$1,Sheet12!$D$4:$T$6,2)*313*8*3600)))</f>
        <v>0</v>
      </c>
      <c r="L3">
        <f>IF(Tim!J3=0,0,(((HLOOKUP(Sheet14!$C3,Sheet12!$D$8:$AT$9,2)*30/HLOOKUP(Sheet14!L$1,Sheet12!$D$4:$T$6,3))+(Tim!J3*HLOOKUP(Sheet14!$C3,Sheet12!$D$8:$AT$9,2)))/(HLOOKUP(Sheet14!L$1,Sheet12!$D$4:$T$6,2)*313*8*3600)))</f>
        <v>0</v>
      </c>
      <c r="M3">
        <f>IF(Tim!K3=0,0,(((HLOOKUP(Sheet14!$C3,Sheet12!$D$8:$AT$9,2)*30/HLOOKUP(Sheet14!M$1,Sheet12!$D$4:$T$6,3))+(Tim!K3*HLOOKUP(Sheet14!$C3,Sheet12!$D$8:$AT$9,2)))/(HLOOKUP(Sheet14!M$1,Sheet12!$D$4:$T$6,2)*313*8*3600)))</f>
        <v>0</v>
      </c>
      <c r="N3">
        <f>IF(Tim!L3=0,0,(((HLOOKUP(Sheet14!$C3,Sheet12!$D$8:$AT$9,2)*30/HLOOKUP(Sheet14!N$1,Sheet12!$D$4:$T$6,3))+(Tim!L3*HLOOKUP(Sheet14!$C3,Sheet12!$D$8:$AT$9,2)))/(HLOOKUP(Sheet14!N$1,Sheet12!$D$4:$T$6,2)*313*8*3600)))</f>
        <v>0</v>
      </c>
      <c r="O3">
        <f>IF(Tim!M3=0,0,(((HLOOKUP(Sheet14!$C3,Sheet12!$D$8:$AT$9,2)*30/HLOOKUP(Sheet14!O$1,Sheet12!$D$4:$T$6,3))+(Tim!M3*HLOOKUP(Sheet14!$C3,Sheet12!$D$8:$AT$9,2)))/(HLOOKUP(Sheet14!O$1,Sheet12!$D$4:$T$6,2)*313*8*3600)))</f>
        <v>0</v>
      </c>
      <c r="P3">
        <f>IF(Tim!N3=0,0,(((HLOOKUP(Sheet14!$C3,Sheet12!$D$8:$AT$9,2)*30/HLOOKUP(Sheet14!P$1,Sheet12!$D$4:$T$6,3))+(Tim!N3*HLOOKUP(Sheet14!$C3,Sheet12!$D$8:$AT$9,2)))/(HLOOKUP(Sheet14!P$1,Sheet12!$D$4:$T$6,2)*313*8*3600)))</f>
        <v>0</v>
      </c>
      <c r="Q3">
        <f>IF(Tim!O3=0,0,(((HLOOKUP(Sheet14!$C3,Sheet12!$D$8:$AT$9,2)*30/HLOOKUP(Sheet14!Q$1,Sheet12!$D$4:$T$6,3))+(Tim!O3*HLOOKUP(Sheet14!$C3,Sheet12!$D$8:$AT$9,2)))/(HLOOKUP(Sheet14!Q$1,Sheet12!$D$4:$T$6,2)*313*8*3600)))</f>
        <v>0</v>
      </c>
      <c r="R3">
        <f>IF(Tim!P3=0,0,(((HLOOKUP(Sheet14!$C3,Sheet12!$D$8:$AT$9,2)*30/HLOOKUP(Sheet14!R$1,Sheet12!$D$4:$T$6,3))+(Tim!P3*HLOOKUP(Sheet14!$C3,Sheet12!$D$8:$AT$9,2)))/(HLOOKUP(Sheet14!R$1,Sheet12!$D$4:$T$6,2)*313*8*3600)))</f>
        <v>0</v>
      </c>
      <c r="S3">
        <f>IF(Tim!Q3=0,0,(((HLOOKUP(Sheet14!$C3,Sheet12!$D$8:$AT$9,2)*30/HLOOKUP(Sheet14!S$1,Sheet12!$D$4:$T$6,3))+(Tim!Q3*HLOOKUP(Sheet14!$C3,Sheet12!$D$8:$AT$9,2)))/(HLOOKUP(Sheet14!S$1,Sheet12!$D$4:$T$6,2)*313*8*3600)))</f>
        <v>0</v>
      </c>
      <c r="T3">
        <f>IF(Tim!R3=0,0,(((HLOOKUP(Sheet14!$C3,Sheet12!$D$8:$AT$9,2)*30/HLOOKUP(Sheet14!T$1,Sheet12!$D$4:$T$6,3))+(Tim!R3*HLOOKUP(Sheet14!$C3,Sheet12!$D$8:$AT$9,2)))/(HLOOKUP(Sheet14!T$1,Sheet12!$D$4:$T$6,2)*313*8*3600)))</f>
        <v>0</v>
      </c>
      <c r="U3">
        <f>IF(Tim!S3=0,0,(((HLOOKUP(Sheet14!$C3,Sheet12!$D$8:$AT$9,2)*30/HLOOKUP(Sheet14!U$1,Sheet12!$D$4:$T$6,3))+(Tim!S3*HLOOKUP(Sheet14!$C3,Sheet12!$D$8:$AT$9,2)))/(HLOOKUP(Sheet14!U$1,Sheet12!$D$4:$T$6,2)*313*8*3600)))</f>
        <v>0</v>
      </c>
      <c r="X3">
        <v>5</v>
      </c>
      <c r="Y3">
        <v>2.7679572333389388</v>
      </c>
      <c r="Z3">
        <v>0.35314330404685834</v>
      </c>
      <c r="AA3">
        <v>0.16902585492841085</v>
      </c>
      <c r="AB3">
        <v>0.18758057283784546</v>
      </c>
      <c r="AC3">
        <v>0.19015408679446219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3:42" x14ac:dyDescent="0.3">
      <c r="C4">
        <v>11</v>
      </c>
      <c r="D4">
        <f>IF(Tim!B4=0,0,(((HLOOKUP(Sheet14!$C4,Sheet12!$D$8:$AT$9,2)*30/HLOOKUP(Sheet14!D$1,Sheet12!$D$4:$T$6,3))+(Tim!B4*HLOOKUP(Sheet14!$C4,Sheet12!$D$8:$AT$9,2)))/(HLOOKUP(Sheet14!D$1,Sheet12!$D$4:$T$6,2)*313*8*3600)))</f>
        <v>5.3235489882854115</v>
      </c>
      <c r="E4">
        <f>IF(Tim!C4=0,0,(((HLOOKUP(Sheet14!$C4,Sheet12!$D$8:$AT$9,2)*30/HLOOKUP(Sheet14!E$1,Sheet12!$D$4:$T$6,3))+(Tim!C4*HLOOKUP(Sheet14!$C4,Sheet12!$D$8:$AT$9,2)))/(HLOOKUP(Sheet14!E$1,Sheet12!$D$4:$T$6,2)*313*8*3600)))</f>
        <v>0.6791924587326944</v>
      </c>
      <c r="F4">
        <f>IF(Tim!D4=0,0,(((HLOOKUP(Sheet14!$C4,Sheet12!$D$8:$AT$9,2)*30/HLOOKUP(Sheet14!F$1,Sheet12!$D$4:$T$6,3))+(Tim!D4*HLOOKUP(Sheet14!$C4,Sheet12!$D$8:$AT$9,2)))/(HLOOKUP(Sheet14!F$1,Sheet12!$D$4:$T$6,2)*313*8*3600)))</f>
        <v>0.32508356999171695</v>
      </c>
      <c r="G4">
        <f>IF(Tim!E4=0,0,(((HLOOKUP(Sheet14!$C4,Sheet12!$D$8:$AT$9,2)*30/HLOOKUP(Sheet14!G$1,Sheet12!$D$4:$T$6,3))+(Tim!E4*HLOOKUP(Sheet14!$C4,Sheet12!$D$8:$AT$9,2)))/(HLOOKUP(Sheet14!G$1,Sheet12!$D$4:$T$6,2)*313*8*3600)))</f>
        <v>0.36076943556975516</v>
      </c>
      <c r="H4">
        <f>IF(Tim!F4=0,0,(((HLOOKUP(Sheet14!$C4,Sheet12!$D$8:$AT$9,2)*30/HLOOKUP(Sheet14!H$1,Sheet12!$D$4:$T$6,3))+(Tim!F4*HLOOKUP(Sheet14!$C4,Sheet12!$D$8:$AT$9,2)))/(HLOOKUP(Sheet14!H$1,Sheet12!$D$4:$T$6,2)*313*8*3600)))</f>
        <v>0.36571901624068159</v>
      </c>
      <c r="I4">
        <f>IF(Tim!G4=0,0,(((HLOOKUP(Sheet14!$C4,Sheet12!$D$8:$AT$9,2)*30/HLOOKUP(Sheet14!I$1,Sheet12!$D$4:$T$6,3))+(Tim!G4*HLOOKUP(Sheet14!$C4,Sheet12!$D$8:$AT$9,2)))/(HLOOKUP(Sheet14!I$1,Sheet12!$D$4:$T$6,2)*313*8*3600)))</f>
        <v>0</v>
      </c>
      <c r="J4">
        <f>IF(Tim!H4=0,0,(((HLOOKUP(Sheet14!$C4,Sheet12!$D$8:$AT$9,2)*30/HLOOKUP(Sheet14!J$1,Sheet12!$D$4:$T$6,3))+(Tim!H4*HLOOKUP(Sheet14!$C4,Sheet12!$D$8:$AT$9,2)))/(HLOOKUP(Sheet14!J$1,Sheet12!$D$4:$T$6,2)*313*8*3600)))</f>
        <v>0</v>
      </c>
      <c r="K4">
        <f>IF(Tim!I4=0,0,(((HLOOKUP(Sheet14!$C4,Sheet12!$D$8:$AT$9,2)*30/HLOOKUP(Sheet14!K$1,Sheet12!$D$4:$T$6,3))+(Tim!I4*HLOOKUP(Sheet14!$C4,Sheet12!$D$8:$AT$9,2)))/(HLOOKUP(Sheet14!K$1,Sheet12!$D$4:$T$6,2)*313*8*3600)))</f>
        <v>0</v>
      </c>
      <c r="L4">
        <f>IF(Tim!J4=0,0,(((HLOOKUP(Sheet14!$C4,Sheet12!$D$8:$AT$9,2)*30/HLOOKUP(Sheet14!L$1,Sheet12!$D$4:$T$6,3))+(Tim!J4*HLOOKUP(Sheet14!$C4,Sheet12!$D$8:$AT$9,2)))/(HLOOKUP(Sheet14!L$1,Sheet12!$D$4:$T$6,2)*313*8*3600)))</f>
        <v>0</v>
      </c>
      <c r="M4">
        <f>IF(Tim!K4=0,0,(((HLOOKUP(Sheet14!$C4,Sheet12!$D$8:$AT$9,2)*30/HLOOKUP(Sheet14!M$1,Sheet12!$D$4:$T$6,3))+(Tim!K4*HLOOKUP(Sheet14!$C4,Sheet12!$D$8:$AT$9,2)))/(HLOOKUP(Sheet14!M$1,Sheet12!$D$4:$T$6,2)*313*8*3600)))</f>
        <v>0</v>
      </c>
      <c r="N4">
        <f>IF(Tim!L4=0,0,(((HLOOKUP(Sheet14!$C4,Sheet12!$D$8:$AT$9,2)*30/HLOOKUP(Sheet14!N$1,Sheet12!$D$4:$T$6,3))+(Tim!L4*HLOOKUP(Sheet14!$C4,Sheet12!$D$8:$AT$9,2)))/(HLOOKUP(Sheet14!N$1,Sheet12!$D$4:$T$6,2)*313*8*3600)))</f>
        <v>0</v>
      </c>
      <c r="O4">
        <f>IF(Tim!M4=0,0,(((HLOOKUP(Sheet14!$C4,Sheet12!$D$8:$AT$9,2)*30/HLOOKUP(Sheet14!O$1,Sheet12!$D$4:$T$6,3))+(Tim!M4*HLOOKUP(Sheet14!$C4,Sheet12!$D$8:$AT$9,2)))/(HLOOKUP(Sheet14!O$1,Sheet12!$D$4:$T$6,2)*313*8*3600)))</f>
        <v>0</v>
      </c>
      <c r="P4">
        <f>IF(Tim!N4=0,0,(((HLOOKUP(Sheet14!$C4,Sheet12!$D$8:$AT$9,2)*30/HLOOKUP(Sheet14!P$1,Sheet12!$D$4:$T$6,3))+(Tim!N4*HLOOKUP(Sheet14!$C4,Sheet12!$D$8:$AT$9,2)))/(HLOOKUP(Sheet14!P$1,Sheet12!$D$4:$T$6,2)*313*8*3600)))</f>
        <v>0</v>
      </c>
      <c r="Q4">
        <f>IF(Tim!O4=0,0,(((HLOOKUP(Sheet14!$C4,Sheet12!$D$8:$AT$9,2)*30/HLOOKUP(Sheet14!Q$1,Sheet12!$D$4:$T$6,3))+(Tim!O4*HLOOKUP(Sheet14!$C4,Sheet12!$D$8:$AT$9,2)))/(HLOOKUP(Sheet14!Q$1,Sheet12!$D$4:$T$6,2)*313*8*3600)))</f>
        <v>0</v>
      </c>
      <c r="R4">
        <f>IF(Tim!P4=0,0,(((HLOOKUP(Sheet14!$C4,Sheet12!$D$8:$AT$9,2)*30/HLOOKUP(Sheet14!R$1,Sheet12!$D$4:$T$6,3))+(Tim!P4*HLOOKUP(Sheet14!$C4,Sheet12!$D$8:$AT$9,2)))/(HLOOKUP(Sheet14!R$1,Sheet12!$D$4:$T$6,2)*313*8*3600)))</f>
        <v>0</v>
      </c>
      <c r="S4">
        <f>IF(Tim!Q4=0,0,(((HLOOKUP(Sheet14!$C4,Sheet12!$D$8:$AT$9,2)*30/HLOOKUP(Sheet14!S$1,Sheet12!$D$4:$T$6,3))+(Tim!Q4*HLOOKUP(Sheet14!$C4,Sheet12!$D$8:$AT$9,2)))/(HLOOKUP(Sheet14!S$1,Sheet12!$D$4:$T$6,2)*313*8*3600)))</f>
        <v>0</v>
      </c>
      <c r="T4">
        <f>IF(Tim!R4=0,0,(((HLOOKUP(Sheet14!$C4,Sheet12!$D$8:$AT$9,2)*30/HLOOKUP(Sheet14!T$1,Sheet12!$D$4:$T$6,3))+(Tim!R4*HLOOKUP(Sheet14!$C4,Sheet12!$D$8:$AT$9,2)))/(HLOOKUP(Sheet14!T$1,Sheet12!$D$4:$T$6,2)*313*8*3600)))</f>
        <v>0</v>
      </c>
      <c r="U4">
        <f>IF(Tim!S4=0,0,(((HLOOKUP(Sheet14!$C4,Sheet12!$D$8:$AT$9,2)*30/HLOOKUP(Sheet14!U$1,Sheet12!$D$4:$T$6,3))+(Tim!S4*HLOOKUP(Sheet14!$C4,Sheet12!$D$8:$AT$9,2)))/(HLOOKUP(Sheet14!U$1,Sheet12!$D$4:$T$6,2)*313*8*3600)))</f>
        <v>0</v>
      </c>
      <c r="X4">
        <v>11</v>
      </c>
      <c r="Y4">
        <v>5.3235489882854115</v>
      </c>
      <c r="Z4">
        <v>0.6791924587326944</v>
      </c>
      <c r="AA4">
        <v>0.32508356999171695</v>
      </c>
      <c r="AB4">
        <v>0.36076943556975516</v>
      </c>
      <c r="AC4">
        <v>0.36571901624068159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3:42" x14ac:dyDescent="0.3">
      <c r="C5">
        <v>12</v>
      </c>
      <c r="D5">
        <f>IF(Tim!B5=0,0,(((HLOOKUP(Sheet14!$C5,Sheet12!$D$8:$AT$9,2)*30/HLOOKUP(Sheet14!D$1,Sheet12!$D$4:$T$6,3))+(Tim!B5*HLOOKUP(Sheet14!$C5,Sheet12!$D$8:$AT$9,2)))/(HLOOKUP(Sheet14!D$1,Sheet12!$D$4:$T$6,2)*313*8*3600)))</f>
        <v>5.3235489882854115</v>
      </c>
      <c r="E5">
        <f>IF(Tim!C5=0,0,(((HLOOKUP(Sheet14!$C5,Sheet12!$D$8:$AT$9,2)*30/HLOOKUP(Sheet14!E$1,Sheet12!$D$4:$T$6,3))+(Tim!C5*HLOOKUP(Sheet14!$C5,Sheet12!$D$8:$AT$9,2)))/(HLOOKUP(Sheet14!E$1,Sheet12!$D$4:$T$6,2)*313*8*3600)))</f>
        <v>0.6791924587326944</v>
      </c>
      <c r="F5">
        <f>IF(Tim!D5=0,0,(((HLOOKUP(Sheet14!$C5,Sheet12!$D$8:$AT$9,2)*30/HLOOKUP(Sheet14!F$1,Sheet12!$D$4:$T$6,3))+(Tim!D5*HLOOKUP(Sheet14!$C5,Sheet12!$D$8:$AT$9,2)))/(HLOOKUP(Sheet14!F$1,Sheet12!$D$4:$T$6,2)*313*8*3600)))</f>
        <v>0.32508356999171695</v>
      </c>
      <c r="G5">
        <f>IF(Tim!E5=0,0,(((HLOOKUP(Sheet14!$C5,Sheet12!$D$8:$AT$9,2)*30/HLOOKUP(Sheet14!G$1,Sheet12!$D$4:$T$6,3))+(Tim!E5*HLOOKUP(Sheet14!$C5,Sheet12!$D$8:$AT$9,2)))/(HLOOKUP(Sheet14!G$1,Sheet12!$D$4:$T$6,2)*313*8*3600)))</f>
        <v>0.36076943556975516</v>
      </c>
      <c r="H5">
        <f>IF(Tim!F5=0,0,(((HLOOKUP(Sheet14!$C5,Sheet12!$D$8:$AT$9,2)*30/HLOOKUP(Sheet14!H$1,Sheet12!$D$4:$T$6,3))+(Tim!F5*HLOOKUP(Sheet14!$C5,Sheet12!$D$8:$AT$9,2)))/(HLOOKUP(Sheet14!H$1,Sheet12!$D$4:$T$6,2)*313*8*3600)))</f>
        <v>0.36571901624068159</v>
      </c>
      <c r="I5">
        <f>IF(Tim!G5=0,0,(((HLOOKUP(Sheet14!$C5,Sheet12!$D$8:$AT$9,2)*30/HLOOKUP(Sheet14!I$1,Sheet12!$D$4:$T$6,3))+(Tim!G5*HLOOKUP(Sheet14!$C5,Sheet12!$D$8:$AT$9,2)))/(HLOOKUP(Sheet14!I$1,Sheet12!$D$4:$T$6,2)*313*8*3600)))</f>
        <v>0</v>
      </c>
      <c r="J5">
        <f>IF(Tim!H5=0,0,(((HLOOKUP(Sheet14!$C5,Sheet12!$D$8:$AT$9,2)*30/HLOOKUP(Sheet14!J$1,Sheet12!$D$4:$T$6,3))+(Tim!H5*HLOOKUP(Sheet14!$C5,Sheet12!$D$8:$AT$9,2)))/(HLOOKUP(Sheet14!J$1,Sheet12!$D$4:$T$6,2)*313*8*3600)))</f>
        <v>0</v>
      </c>
      <c r="K5">
        <f>IF(Tim!I5=0,0,(((HLOOKUP(Sheet14!$C5,Sheet12!$D$8:$AT$9,2)*30/HLOOKUP(Sheet14!K$1,Sheet12!$D$4:$T$6,3))+(Tim!I5*HLOOKUP(Sheet14!$C5,Sheet12!$D$8:$AT$9,2)))/(HLOOKUP(Sheet14!K$1,Sheet12!$D$4:$T$6,2)*313*8*3600)))</f>
        <v>0</v>
      </c>
      <c r="L5">
        <f>IF(Tim!J5=0,0,(((HLOOKUP(Sheet14!$C5,Sheet12!$D$8:$AT$9,2)*30/HLOOKUP(Sheet14!L$1,Sheet12!$D$4:$T$6,3))+(Tim!J5*HLOOKUP(Sheet14!$C5,Sheet12!$D$8:$AT$9,2)))/(HLOOKUP(Sheet14!L$1,Sheet12!$D$4:$T$6,2)*313*8*3600)))</f>
        <v>0</v>
      </c>
      <c r="M5">
        <f>IF(Tim!K5=0,0,(((HLOOKUP(Sheet14!$C5,Sheet12!$D$8:$AT$9,2)*30/HLOOKUP(Sheet14!M$1,Sheet12!$D$4:$T$6,3))+(Tim!K5*HLOOKUP(Sheet14!$C5,Sheet12!$D$8:$AT$9,2)))/(HLOOKUP(Sheet14!M$1,Sheet12!$D$4:$T$6,2)*313*8*3600)))</f>
        <v>0</v>
      </c>
      <c r="N5">
        <f>IF(Tim!L5=0,0,(((HLOOKUP(Sheet14!$C5,Sheet12!$D$8:$AT$9,2)*30/HLOOKUP(Sheet14!N$1,Sheet12!$D$4:$T$6,3))+(Tim!L5*HLOOKUP(Sheet14!$C5,Sheet12!$D$8:$AT$9,2)))/(HLOOKUP(Sheet14!N$1,Sheet12!$D$4:$T$6,2)*313*8*3600)))</f>
        <v>0</v>
      </c>
      <c r="O5">
        <f>IF(Tim!M5=0,0,(((HLOOKUP(Sheet14!$C5,Sheet12!$D$8:$AT$9,2)*30/HLOOKUP(Sheet14!O$1,Sheet12!$D$4:$T$6,3))+(Tim!M5*HLOOKUP(Sheet14!$C5,Sheet12!$D$8:$AT$9,2)))/(HLOOKUP(Sheet14!O$1,Sheet12!$D$4:$T$6,2)*313*8*3600)))</f>
        <v>0</v>
      </c>
      <c r="P5">
        <f>IF(Tim!N5=0,0,(((HLOOKUP(Sheet14!$C5,Sheet12!$D$8:$AT$9,2)*30/HLOOKUP(Sheet14!P$1,Sheet12!$D$4:$T$6,3))+(Tim!N5*HLOOKUP(Sheet14!$C5,Sheet12!$D$8:$AT$9,2)))/(HLOOKUP(Sheet14!P$1,Sheet12!$D$4:$T$6,2)*313*8*3600)))</f>
        <v>0</v>
      </c>
      <c r="Q5">
        <f>IF(Tim!O5=0,0,(((HLOOKUP(Sheet14!$C5,Sheet12!$D$8:$AT$9,2)*30/HLOOKUP(Sheet14!Q$1,Sheet12!$D$4:$T$6,3))+(Tim!O5*HLOOKUP(Sheet14!$C5,Sheet12!$D$8:$AT$9,2)))/(HLOOKUP(Sheet14!Q$1,Sheet12!$D$4:$T$6,2)*313*8*3600)))</f>
        <v>0</v>
      </c>
      <c r="R5">
        <f>IF(Tim!P5=0,0,(((HLOOKUP(Sheet14!$C5,Sheet12!$D$8:$AT$9,2)*30/HLOOKUP(Sheet14!R$1,Sheet12!$D$4:$T$6,3))+(Tim!P5*HLOOKUP(Sheet14!$C5,Sheet12!$D$8:$AT$9,2)))/(HLOOKUP(Sheet14!R$1,Sheet12!$D$4:$T$6,2)*313*8*3600)))</f>
        <v>0</v>
      </c>
      <c r="S5">
        <f>IF(Tim!Q5=0,0,(((HLOOKUP(Sheet14!$C5,Sheet12!$D$8:$AT$9,2)*30/HLOOKUP(Sheet14!S$1,Sheet12!$D$4:$T$6,3))+(Tim!Q5*HLOOKUP(Sheet14!$C5,Sheet12!$D$8:$AT$9,2)))/(HLOOKUP(Sheet14!S$1,Sheet12!$D$4:$T$6,2)*313*8*3600)))</f>
        <v>0</v>
      </c>
      <c r="T5">
        <f>IF(Tim!R5=0,0,(((HLOOKUP(Sheet14!$C5,Sheet12!$D$8:$AT$9,2)*30/HLOOKUP(Sheet14!T$1,Sheet12!$D$4:$T$6,3))+(Tim!R5*HLOOKUP(Sheet14!$C5,Sheet12!$D$8:$AT$9,2)))/(HLOOKUP(Sheet14!T$1,Sheet12!$D$4:$T$6,2)*313*8*3600)))</f>
        <v>0</v>
      </c>
      <c r="U5">
        <f>IF(Tim!S5=0,0,(((HLOOKUP(Sheet14!$C5,Sheet12!$D$8:$AT$9,2)*30/HLOOKUP(Sheet14!U$1,Sheet12!$D$4:$T$6,3))+(Tim!S5*HLOOKUP(Sheet14!$C5,Sheet12!$D$8:$AT$9,2)))/(HLOOKUP(Sheet14!U$1,Sheet12!$D$4:$T$6,2)*313*8*3600)))</f>
        <v>0</v>
      </c>
      <c r="X5">
        <v>12</v>
      </c>
      <c r="Y5">
        <v>5.3235489882854115</v>
      </c>
      <c r="Z5">
        <v>0.6791924587326944</v>
      </c>
      <c r="AA5">
        <v>0.32508356999171695</v>
      </c>
      <c r="AB5">
        <v>0.36076943556975516</v>
      </c>
      <c r="AC5">
        <v>0.36571901624068159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3:42" x14ac:dyDescent="0.3">
      <c r="C6">
        <v>15</v>
      </c>
      <c r="D6">
        <f>IF(Tim!B6=0,0,(((HLOOKUP(Sheet14!$C6,Sheet12!$D$8:$AT$9,2)*30/HLOOKUP(Sheet14!D$1,Sheet12!$D$4:$T$6,3))+(Tim!B6*HLOOKUP(Sheet14!$C6,Sheet12!$D$8:$AT$9,2)))/(HLOOKUP(Sheet14!D$1,Sheet12!$D$4:$T$6,2)*313*8*3600)))</f>
        <v>5.3235489882854115</v>
      </c>
      <c r="E6">
        <f>IF(Tim!C6=0,0,(((HLOOKUP(Sheet14!$C6,Sheet12!$D$8:$AT$9,2)*30/HLOOKUP(Sheet14!E$1,Sheet12!$D$4:$T$6,3))+(Tim!C6*HLOOKUP(Sheet14!$C6,Sheet12!$D$8:$AT$9,2)))/(HLOOKUP(Sheet14!E$1,Sheet12!$D$4:$T$6,2)*313*8*3600)))</f>
        <v>0.6791924587326944</v>
      </c>
      <c r="F6">
        <f>IF(Tim!D6=0,0,(((HLOOKUP(Sheet14!$C6,Sheet12!$D$8:$AT$9,2)*30/HLOOKUP(Sheet14!F$1,Sheet12!$D$4:$T$6,3))+(Tim!D6*HLOOKUP(Sheet14!$C6,Sheet12!$D$8:$AT$9,2)))/(HLOOKUP(Sheet14!F$1,Sheet12!$D$4:$T$6,2)*313*8*3600)))</f>
        <v>0.32508356999171695</v>
      </c>
      <c r="G6">
        <f>IF(Tim!E6=0,0,(((HLOOKUP(Sheet14!$C6,Sheet12!$D$8:$AT$9,2)*30/HLOOKUP(Sheet14!G$1,Sheet12!$D$4:$T$6,3))+(Tim!E6*HLOOKUP(Sheet14!$C6,Sheet12!$D$8:$AT$9,2)))/(HLOOKUP(Sheet14!G$1,Sheet12!$D$4:$T$6,2)*313*8*3600)))</f>
        <v>0.36076943556975516</v>
      </c>
      <c r="H6">
        <f>IF(Tim!F6=0,0,(((HLOOKUP(Sheet14!$C6,Sheet12!$D$8:$AT$9,2)*30/HLOOKUP(Sheet14!H$1,Sheet12!$D$4:$T$6,3))+(Tim!F6*HLOOKUP(Sheet14!$C6,Sheet12!$D$8:$AT$9,2)))/(HLOOKUP(Sheet14!H$1,Sheet12!$D$4:$T$6,2)*313*8*3600)))</f>
        <v>0.36571901624068159</v>
      </c>
      <c r="I6">
        <f>IF(Tim!G6=0,0,(((HLOOKUP(Sheet14!$C6,Sheet12!$D$8:$AT$9,2)*30/HLOOKUP(Sheet14!I$1,Sheet12!$D$4:$T$6,3))+(Tim!G6*HLOOKUP(Sheet14!$C6,Sheet12!$D$8:$AT$9,2)))/(HLOOKUP(Sheet14!I$1,Sheet12!$D$4:$T$6,2)*313*8*3600)))</f>
        <v>0</v>
      </c>
      <c r="J6">
        <f>IF(Tim!H6=0,0,(((HLOOKUP(Sheet14!$C6,Sheet12!$D$8:$AT$9,2)*30/HLOOKUP(Sheet14!J$1,Sheet12!$D$4:$T$6,3))+(Tim!H6*HLOOKUP(Sheet14!$C6,Sheet12!$D$8:$AT$9,2)))/(HLOOKUP(Sheet14!J$1,Sheet12!$D$4:$T$6,2)*313*8*3600)))</f>
        <v>0</v>
      </c>
      <c r="K6">
        <f>IF(Tim!I6=0,0,(((HLOOKUP(Sheet14!$C6,Sheet12!$D$8:$AT$9,2)*30/HLOOKUP(Sheet14!K$1,Sheet12!$D$4:$T$6,3))+(Tim!I6*HLOOKUP(Sheet14!$C6,Sheet12!$D$8:$AT$9,2)))/(HLOOKUP(Sheet14!K$1,Sheet12!$D$4:$T$6,2)*313*8*3600)))</f>
        <v>0</v>
      </c>
      <c r="L6">
        <f>IF(Tim!J6=0,0,(((HLOOKUP(Sheet14!$C6,Sheet12!$D$8:$AT$9,2)*30/HLOOKUP(Sheet14!L$1,Sheet12!$D$4:$T$6,3))+(Tim!J6*HLOOKUP(Sheet14!$C6,Sheet12!$D$8:$AT$9,2)))/(HLOOKUP(Sheet14!L$1,Sheet12!$D$4:$T$6,2)*313*8*3600)))</f>
        <v>0</v>
      </c>
      <c r="M6">
        <f>IF(Tim!K6=0,0,(((HLOOKUP(Sheet14!$C6,Sheet12!$D$8:$AT$9,2)*30/HLOOKUP(Sheet14!M$1,Sheet12!$D$4:$T$6,3))+(Tim!K6*HLOOKUP(Sheet14!$C6,Sheet12!$D$8:$AT$9,2)))/(HLOOKUP(Sheet14!M$1,Sheet12!$D$4:$T$6,2)*313*8*3600)))</f>
        <v>0</v>
      </c>
      <c r="N6">
        <f>IF(Tim!L6=0,0,(((HLOOKUP(Sheet14!$C6,Sheet12!$D$8:$AT$9,2)*30/HLOOKUP(Sheet14!N$1,Sheet12!$D$4:$T$6,3))+(Tim!L6*HLOOKUP(Sheet14!$C6,Sheet12!$D$8:$AT$9,2)))/(HLOOKUP(Sheet14!N$1,Sheet12!$D$4:$T$6,2)*313*8*3600)))</f>
        <v>0</v>
      </c>
      <c r="O6">
        <f>IF(Tim!M6=0,0,(((HLOOKUP(Sheet14!$C6,Sheet12!$D$8:$AT$9,2)*30/HLOOKUP(Sheet14!O$1,Sheet12!$D$4:$T$6,3))+(Tim!M6*HLOOKUP(Sheet14!$C6,Sheet12!$D$8:$AT$9,2)))/(HLOOKUP(Sheet14!O$1,Sheet12!$D$4:$T$6,2)*313*8*3600)))</f>
        <v>0</v>
      </c>
      <c r="P6">
        <f>IF(Tim!N6=0,0,(((HLOOKUP(Sheet14!$C6,Sheet12!$D$8:$AT$9,2)*30/HLOOKUP(Sheet14!P$1,Sheet12!$D$4:$T$6,3))+(Tim!N6*HLOOKUP(Sheet14!$C6,Sheet12!$D$8:$AT$9,2)))/(HLOOKUP(Sheet14!P$1,Sheet12!$D$4:$T$6,2)*313*8*3600)))</f>
        <v>0</v>
      </c>
      <c r="Q6">
        <f>IF(Tim!O6=0,0,(((HLOOKUP(Sheet14!$C6,Sheet12!$D$8:$AT$9,2)*30/HLOOKUP(Sheet14!Q$1,Sheet12!$D$4:$T$6,3))+(Tim!O6*HLOOKUP(Sheet14!$C6,Sheet12!$D$8:$AT$9,2)))/(HLOOKUP(Sheet14!Q$1,Sheet12!$D$4:$T$6,2)*313*8*3600)))</f>
        <v>0</v>
      </c>
      <c r="R6">
        <f>IF(Tim!P6=0,0,(((HLOOKUP(Sheet14!$C6,Sheet12!$D$8:$AT$9,2)*30/HLOOKUP(Sheet14!R$1,Sheet12!$D$4:$T$6,3))+(Tim!P6*HLOOKUP(Sheet14!$C6,Sheet12!$D$8:$AT$9,2)))/(HLOOKUP(Sheet14!R$1,Sheet12!$D$4:$T$6,2)*313*8*3600)))</f>
        <v>0</v>
      </c>
      <c r="S6">
        <f>IF(Tim!Q6=0,0,(((HLOOKUP(Sheet14!$C6,Sheet12!$D$8:$AT$9,2)*30/HLOOKUP(Sheet14!S$1,Sheet12!$D$4:$T$6,3))+(Tim!Q6*HLOOKUP(Sheet14!$C6,Sheet12!$D$8:$AT$9,2)))/(HLOOKUP(Sheet14!S$1,Sheet12!$D$4:$T$6,2)*313*8*3600)))</f>
        <v>0</v>
      </c>
      <c r="T6">
        <f>IF(Tim!R6=0,0,(((HLOOKUP(Sheet14!$C6,Sheet12!$D$8:$AT$9,2)*30/HLOOKUP(Sheet14!T$1,Sheet12!$D$4:$T$6,3))+(Tim!R6*HLOOKUP(Sheet14!$C6,Sheet12!$D$8:$AT$9,2)))/(HLOOKUP(Sheet14!T$1,Sheet12!$D$4:$T$6,2)*313*8*3600)))</f>
        <v>0</v>
      </c>
      <c r="U6">
        <f>IF(Tim!S6=0,0,(((HLOOKUP(Sheet14!$C6,Sheet12!$D$8:$AT$9,2)*30/HLOOKUP(Sheet14!U$1,Sheet12!$D$4:$T$6,3))+(Tim!S6*HLOOKUP(Sheet14!$C6,Sheet12!$D$8:$AT$9,2)))/(HLOOKUP(Sheet14!U$1,Sheet12!$D$4:$T$6,2)*313*8*3600)))</f>
        <v>0</v>
      </c>
      <c r="X6">
        <v>15</v>
      </c>
      <c r="Y6">
        <v>5.3235489882854115</v>
      </c>
      <c r="Z6">
        <v>0.6791924587326944</v>
      </c>
      <c r="AA6">
        <v>0.32508356999171695</v>
      </c>
      <c r="AB6">
        <v>0.36076943556975516</v>
      </c>
      <c r="AC6">
        <v>0.36571901624068159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3:42" x14ac:dyDescent="0.3">
      <c r="C7">
        <v>37</v>
      </c>
      <c r="D7">
        <f>IF(Tim!B7=0,0,(((HLOOKUP(Sheet14!$C7,Sheet12!$D$8:$AT$9,2)*30/HLOOKUP(Sheet14!D$1,Sheet12!$D$4:$T$6,3))+(Tim!B7*HLOOKUP(Sheet14!$C7,Sheet12!$D$8:$AT$9,2)))/(HLOOKUP(Sheet14!D$1,Sheet12!$D$4:$T$6,2)*313*8*3600)))</f>
        <v>3.4406598565102859</v>
      </c>
      <c r="E7">
        <f>IF(Tim!C7=0,0,(((HLOOKUP(Sheet14!$C7,Sheet12!$D$8:$AT$9,2)*30/HLOOKUP(Sheet14!E$1,Sheet12!$D$4:$T$6,3))+(Tim!C7*HLOOKUP(Sheet14!$C7,Sheet12!$D$8:$AT$9,2)))/(HLOOKUP(Sheet14!E$1,Sheet12!$D$4:$T$6,2)*313*8*3600)))</f>
        <v>0.43896848375931841</v>
      </c>
      <c r="F7">
        <f>IF(Tim!D7=0,0,(((HLOOKUP(Sheet14!$C7,Sheet12!$D$8:$AT$9,2)*30/HLOOKUP(Sheet14!F$1,Sheet12!$D$4:$T$6,3))+(Tim!D7*HLOOKUP(Sheet14!$C7,Sheet12!$D$8:$AT$9,2)))/(HLOOKUP(Sheet14!F$1,Sheet12!$D$4:$T$6,2)*313*8*3600)))</f>
        <v>0.21010457342326352</v>
      </c>
      <c r="G7">
        <f>IF(Tim!E7=0,0,(((HLOOKUP(Sheet14!$C7,Sheet12!$D$8:$AT$9,2)*30/HLOOKUP(Sheet14!G$1,Sheet12!$D$4:$T$6,3))+(Tim!E7*HLOOKUP(Sheet14!$C7,Sheet12!$D$8:$AT$9,2)))/(HLOOKUP(Sheet14!G$1,Sheet12!$D$4:$T$6,2)*313*8*3600)))</f>
        <v>0.23316868449077971</v>
      </c>
      <c r="H7">
        <f>IF(Tim!F7=0,0,(((HLOOKUP(Sheet14!$C7,Sheet12!$D$8:$AT$9,2)*30/HLOOKUP(Sheet14!H$1,Sheet12!$D$4:$T$6,3))+(Tim!F7*HLOOKUP(Sheet14!$C7,Sheet12!$D$8:$AT$9,2)))/(HLOOKUP(Sheet14!H$1,Sheet12!$D$4:$T$6,2)*313*8*3600)))</f>
        <v>0.23636764510117145</v>
      </c>
      <c r="I7">
        <f>IF(Tim!G7=0,0,(((HLOOKUP(Sheet14!$C7,Sheet12!$D$8:$AT$9,2)*30/HLOOKUP(Sheet14!I$1,Sheet12!$D$4:$T$6,3))+(Tim!G7*HLOOKUP(Sheet14!$C7,Sheet12!$D$8:$AT$9,2)))/(HLOOKUP(Sheet14!I$1,Sheet12!$D$4:$T$6,2)*313*8*3600)))</f>
        <v>0</v>
      </c>
      <c r="J7">
        <f>IF(Tim!H7=0,0,(((HLOOKUP(Sheet14!$C7,Sheet12!$D$8:$AT$9,2)*30/HLOOKUP(Sheet14!J$1,Sheet12!$D$4:$T$6,3))+(Tim!H7*HLOOKUP(Sheet14!$C7,Sheet12!$D$8:$AT$9,2)))/(HLOOKUP(Sheet14!J$1,Sheet12!$D$4:$T$6,2)*313*8*3600)))</f>
        <v>0</v>
      </c>
      <c r="K7">
        <f>IF(Tim!I7=0,0,(((HLOOKUP(Sheet14!$C7,Sheet12!$D$8:$AT$9,2)*30/HLOOKUP(Sheet14!K$1,Sheet12!$D$4:$T$6,3))+(Tim!I7*HLOOKUP(Sheet14!$C7,Sheet12!$D$8:$AT$9,2)))/(HLOOKUP(Sheet14!K$1,Sheet12!$D$4:$T$6,2)*313*8*3600)))</f>
        <v>0</v>
      </c>
      <c r="L7">
        <f>IF(Tim!J7=0,0,(((HLOOKUP(Sheet14!$C7,Sheet12!$D$8:$AT$9,2)*30/HLOOKUP(Sheet14!L$1,Sheet12!$D$4:$T$6,3))+(Tim!J7*HLOOKUP(Sheet14!$C7,Sheet12!$D$8:$AT$9,2)))/(HLOOKUP(Sheet14!L$1,Sheet12!$D$4:$T$6,2)*313*8*3600)))</f>
        <v>0</v>
      </c>
      <c r="M7">
        <f>IF(Tim!K7=0,0,(((HLOOKUP(Sheet14!$C7,Sheet12!$D$8:$AT$9,2)*30/HLOOKUP(Sheet14!M$1,Sheet12!$D$4:$T$6,3))+(Tim!K7*HLOOKUP(Sheet14!$C7,Sheet12!$D$8:$AT$9,2)))/(HLOOKUP(Sheet14!M$1,Sheet12!$D$4:$T$6,2)*313*8*3600)))</f>
        <v>0</v>
      </c>
      <c r="N7">
        <f>IF(Tim!L7=0,0,(((HLOOKUP(Sheet14!$C7,Sheet12!$D$8:$AT$9,2)*30/HLOOKUP(Sheet14!N$1,Sheet12!$D$4:$T$6,3))+(Tim!L7*HLOOKUP(Sheet14!$C7,Sheet12!$D$8:$AT$9,2)))/(HLOOKUP(Sheet14!N$1,Sheet12!$D$4:$T$6,2)*313*8*3600)))</f>
        <v>0</v>
      </c>
      <c r="O7">
        <f>IF(Tim!M7=0,0,(((HLOOKUP(Sheet14!$C7,Sheet12!$D$8:$AT$9,2)*30/HLOOKUP(Sheet14!O$1,Sheet12!$D$4:$T$6,3))+(Tim!M7*HLOOKUP(Sheet14!$C7,Sheet12!$D$8:$AT$9,2)))/(HLOOKUP(Sheet14!O$1,Sheet12!$D$4:$T$6,2)*313*8*3600)))</f>
        <v>0</v>
      </c>
      <c r="P7">
        <f>IF(Tim!N7=0,0,(((HLOOKUP(Sheet14!$C7,Sheet12!$D$8:$AT$9,2)*30/HLOOKUP(Sheet14!P$1,Sheet12!$D$4:$T$6,3))+(Tim!N7*HLOOKUP(Sheet14!$C7,Sheet12!$D$8:$AT$9,2)))/(HLOOKUP(Sheet14!P$1,Sheet12!$D$4:$T$6,2)*313*8*3600)))</f>
        <v>0</v>
      </c>
      <c r="Q7">
        <f>IF(Tim!O7=0,0,(((HLOOKUP(Sheet14!$C7,Sheet12!$D$8:$AT$9,2)*30/HLOOKUP(Sheet14!Q$1,Sheet12!$D$4:$T$6,3))+(Tim!O7*HLOOKUP(Sheet14!$C7,Sheet12!$D$8:$AT$9,2)))/(HLOOKUP(Sheet14!Q$1,Sheet12!$D$4:$T$6,2)*313*8*3600)))</f>
        <v>0</v>
      </c>
      <c r="R7">
        <f>IF(Tim!P7=0,0,(((HLOOKUP(Sheet14!$C7,Sheet12!$D$8:$AT$9,2)*30/HLOOKUP(Sheet14!R$1,Sheet12!$D$4:$T$6,3))+(Tim!P7*HLOOKUP(Sheet14!$C7,Sheet12!$D$8:$AT$9,2)))/(HLOOKUP(Sheet14!R$1,Sheet12!$D$4:$T$6,2)*313*8*3600)))</f>
        <v>0</v>
      </c>
      <c r="S7">
        <f>IF(Tim!Q7=0,0,(((HLOOKUP(Sheet14!$C7,Sheet12!$D$8:$AT$9,2)*30/HLOOKUP(Sheet14!S$1,Sheet12!$D$4:$T$6,3))+(Tim!Q7*HLOOKUP(Sheet14!$C7,Sheet12!$D$8:$AT$9,2)))/(HLOOKUP(Sheet14!S$1,Sheet12!$D$4:$T$6,2)*313*8*3600)))</f>
        <v>0</v>
      </c>
      <c r="T7">
        <f>IF(Tim!R7=0,0,(((HLOOKUP(Sheet14!$C7,Sheet12!$D$8:$AT$9,2)*30/HLOOKUP(Sheet14!T$1,Sheet12!$D$4:$T$6,3))+(Tim!R7*HLOOKUP(Sheet14!$C7,Sheet12!$D$8:$AT$9,2)))/(HLOOKUP(Sheet14!T$1,Sheet12!$D$4:$T$6,2)*313*8*3600)))</f>
        <v>0</v>
      </c>
      <c r="U7">
        <f>IF(Tim!S7=0,0,(((HLOOKUP(Sheet14!$C7,Sheet12!$D$8:$AT$9,2)*30/HLOOKUP(Sheet14!U$1,Sheet12!$D$4:$T$6,3))+(Tim!S7*HLOOKUP(Sheet14!$C7,Sheet12!$D$8:$AT$9,2)))/(HLOOKUP(Sheet14!U$1,Sheet12!$D$4:$T$6,2)*313*8*3600)))</f>
        <v>0</v>
      </c>
      <c r="X7">
        <v>37</v>
      </c>
      <c r="Y7">
        <v>3.4406598565102859</v>
      </c>
      <c r="Z7">
        <v>0.43896848375931841</v>
      </c>
      <c r="AA7">
        <v>0.21010457342326352</v>
      </c>
      <c r="AB7">
        <v>0.23316868449077971</v>
      </c>
      <c r="AC7">
        <v>0.23636764510117145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3:42" x14ac:dyDescent="0.3">
      <c r="C8">
        <v>40</v>
      </c>
      <c r="D8">
        <f>IF(Tim!B8=0,0,(((HLOOKUP(Sheet14!$C8,Sheet12!$D$8:$AT$9,2)*30/HLOOKUP(Sheet14!D$1,Sheet12!$D$4:$T$6,3))+(Tim!B8*HLOOKUP(Sheet14!$C8,Sheet12!$D$8:$AT$9,2)))/(HLOOKUP(Sheet14!D$1,Sheet12!$D$4:$T$6,2)*313*8*3600)))</f>
        <v>3.4406598565102859</v>
      </c>
      <c r="E8">
        <f>IF(Tim!C8=0,0,(((HLOOKUP(Sheet14!$C8,Sheet12!$D$8:$AT$9,2)*30/HLOOKUP(Sheet14!E$1,Sheet12!$D$4:$T$6,3))+(Tim!C8*HLOOKUP(Sheet14!$C8,Sheet12!$D$8:$AT$9,2)))/(HLOOKUP(Sheet14!E$1,Sheet12!$D$4:$T$6,2)*313*8*3600)))</f>
        <v>0.43896848375931841</v>
      </c>
      <c r="F8">
        <f>IF(Tim!D8=0,0,(((HLOOKUP(Sheet14!$C8,Sheet12!$D$8:$AT$9,2)*30/HLOOKUP(Sheet14!F$1,Sheet12!$D$4:$T$6,3))+(Tim!D8*HLOOKUP(Sheet14!$C8,Sheet12!$D$8:$AT$9,2)))/(HLOOKUP(Sheet14!F$1,Sheet12!$D$4:$T$6,2)*313*8*3600)))</f>
        <v>0.21010457342326352</v>
      </c>
      <c r="G8">
        <f>IF(Tim!E8=0,0,(((HLOOKUP(Sheet14!$C8,Sheet12!$D$8:$AT$9,2)*30/HLOOKUP(Sheet14!G$1,Sheet12!$D$4:$T$6,3))+(Tim!E8*HLOOKUP(Sheet14!$C8,Sheet12!$D$8:$AT$9,2)))/(HLOOKUP(Sheet14!G$1,Sheet12!$D$4:$T$6,2)*313*8*3600)))</f>
        <v>0.23316868449077971</v>
      </c>
      <c r="H8">
        <f>IF(Tim!F8=0,0,(((HLOOKUP(Sheet14!$C8,Sheet12!$D$8:$AT$9,2)*30/HLOOKUP(Sheet14!H$1,Sheet12!$D$4:$T$6,3))+(Tim!F8*HLOOKUP(Sheet14!$C8,Sheet12!$D$8:$AT$9,2)))/(HLOOKUP(Sheet14!H$1,Sheet12!$D$4:$T$6,2)*313*8*3600)))</f>
        <v>0.23636764510117145</v>
      </c>
      <c r="I8">
        <f>IF(Tim!G8=0,0,(((HLOOKUP(Sheet14!$C8,Sheet12!$D$8:$AT$9,2)*30/HLOOKUP(Sheet14!I$1,Sheet12!$D$4:$T$6,3))+(Tim!G8*HLOOKUP(Sheet14!$C8,Sheet12!$D$8:$AT$9,2)))/(HLOOKUP(Sheet14!I$1,Sheet12!$D$4:$T$6,2)*313*8*3600)))</f>
        <v>0</v>
      </c>
      <c r="J8">
        <f>IF(Tim!H8=0,0,(((HLOOKUP(Sheet14!$C8,Sheet12!$D$8:$AT$9,2)*30/HLOOKUP(Sheet14!J$1,Sheet12!$D$4:$T$6,3))+(Tim!H8*HLOOKUP(Sheet14!$C8,Sheet12!$D$8:$AT$9,2)))/(HLOOKUP(Sheet14!J$1,Sheet12!$D$4:$T$6,2)*313*8*3600)))</f>
        <v>0</v>
      </c>
      <c r="K8">
        <f>IF(Tim!I8=0,0,(((HLOOKUP(Sheet14!$C8,Sheet12!$D$8:$AT$9,2)*30/HLOOKUP(Sheet14!K$1,Sheet12!$D$4:$T$6,3))+(Tim!I8*HLOOKUP(Sheet14!$C8,Sheet12!$D$8:$AT$9,2)))/(HLOOKUP(Sheet14!K$1,Sheet12!$D$4:$T$6,2)*313*8*3600)))</f>
        <v>0</v>
      </c>
      <c r="L8">
        <f>IF(Tim!J8=0,0,(((HLOOKUP(Sheet14!$C8,Sheet12!$D$8:$AT$9,2)*30/HLOOKUP(Sheet14!L$1,Sheet12!$D$4:$T$6,3))+(Tim!J8*HLOOKUP(Sheet14!$C8,Sheet12!$D$8:$AT$9,2)))/(HLOOKUP(Sheet14!L$1,Sheet12!$D$4:$T$6,2)*313*8*3600)))</f>
        <v>0</v>
      </c>
      <c r="M8">
        <f>IF(Tim!K8=0,0,(((HLOOKUP(Sheet14!$C8,Sheet12!$D$8:$AT$9,2)*30/HLOOKUP(Sheet14!M$1,Sheet12!$D$4:$T$6,3))+(Tim!K8*HLOOKUP(Sheet14!$C8,Sheet12!$D$8:$AT$9,2)))/(HLOOKUP(Sheet14!M$1,Sheet12!$D$4:$T$6,2)*313*8*3600)))</f>
        <v>0</v>
      </c>
      <c r="N8">
        <f>IF(Tim!L8=0,0,(((HLOOKUP(Sheet14!$C8,Sheet12!$D$8:$AT$9,2)*30/HLOOKUP(Sheet14!N$1,Sheet12!$D$4:$T$6,3))+(Tim!L8*HLOOKUP(Sheet14!$C8,Sheet12!$D$8:$AT$9,2)))/(HLOOKUP(Sheet14!N$1,Sheet12!$D$4:$T$6,2)*313*8*3600)))</f>
        <v>0</v>
      </c>
      <c r="O8">
        <f>IF(Tim!M8=0,0,(((HLOOKUP(Sheet14!$C8,Sheet12!$D$8:$AT$9,2)*30/HLOOKUP(Sheet14!O$1,Sheet12!$D$4:$T$6,3))+(Tim!M8*HLOOKUP(Sheet14!$C8,Sheet12!$D$8:$AT$9,2)))/(HLOOKUP(Sheet14!O$1,Sheet12!$D$4:$T$6,2)*313*8*3600)))</f>
        <v>0</v>
      </c>
      <c r="P8">
        <f>IF(Tim!N8=0,0,(((HLOOKUP(Sheet14!$C8,Sheet12!$D$8:$AT$9,2)*30/HLOOKUP(Sheet14!P$1,Sheet12!$D$4:$T$6,3))+(Tim!N8*HLOOKUP(Sheet14!$C8,Sheet12!$D$8:$AT$9,2)))/(HLOOKUP(Sheet14!P$1,Sheet12!$D$4:$T$6,2)*313*8*3600)))</f>
        <v>0</v>
      </c>
      <c r="Q8">
        <f>IF(Tim!O8=0,0,(((HLOOKUP(Sheet14!$C8,Sheet12!$D$8:$AT$9,2)*30/HLOOKUP(Sheet14!Q$1,Sheet12!$D$4:$T$6,3))+(Tim!O8*HLOOKUP(Sheet14!$C8,Sheet12!$D$8:$AT$9,2)))/(HLOOKUP(Sheet14!Q$1,Sheet12!$D$4:$T$6,2)*313*8*3600)))</f>
        <v>0</v>
      </c>
      <c r="R8">
        <f>IF(Tim!P8=0,0,(((HLOOKUP(Sheet14!$C8,Sheet12!$D$8:$AT$9,2)*30/HLOOKUP(Sheet14!R$1,Sheet12!$D$4:$T$6,3))+(Tim!P8*HLOOKUP(Sheet14!$C8,Sheet12!$D$8:$AT$9,2)))/(HLOOKUP(Sheet14!R$1,Sheet12!$D$4:$T$6,2)*313*8*3600)))</f>
        <v>0</v>
      </c>
      <c r="S8">
        <f>IF(Tim!Q8=0,0,(((HLOOKUP(Sheet14!$C8,Sheet12!$D$8:$AT$9,2)*30/HLOOKUP(Sheet14!S$1,Sheet12!$D$4:$T$6,3))+(Tim!Q8*HLOOKUP(Sheet14!$C8,Sheet12!$D$8:$AT$9,2)))/(HLOOKUP(Sheet14!S$1,Sheet12!$D$4:$T$6,2)*313*8*3600)))</f>
        <v>0</v>
      </c>
      <c r="T8">
        <f>IF(Tim!R8=0,0,(((HLOOKUP(Sheet14!$C8,Sheet12!$D$8:$AT$9,2)*30/HLOOKUP(Sheet14!T$1,Sheet12!$D$4:$T$6,3))+(Tim!R8*HLOOKUP(Sheet14!$C8,Sheet12!$D$8:$AT$9,2)))/(HLOOKUP(Sheet14!T$1,Sheet12!$D$4:$T$6,2)*313*8*3600)))</f>
        <v>0</v>
      </c>
      <c r="U8">
        <f>IF(Tim!S8=0,0,(((HLOOKUP(Sheet14!$C8,Sheet12!$D$8:$AT$9,2)*30/HLOOKUP(Sheet14!U$1,Sheet12!$D$4:$T$6,3))+(Tim!S8*HLOOKUP(Sheet14!$C8,Sheet12!$D$8:$AT$9,2)))/(HLOOKUP(Sheet14!U$1,Sheet12!$D$4:$T$6,2)*313*8*3600)))</f>
        <v>0</v>
      </c>
      <c r="X8">
        <v>40</v>
      </c>
      <c r="Y8">
        <v>3.4406598565102859</v>
      </c>
      <c r="Z8">
        <v>0.43896848375931841</v>
      </c>
      <c r="AA8">
        <v>0.21010457342326352</v>
      </c>
      <c r="AB8">
        <v>0.23316868449077971</v>
      </c>
      <c r="AC8">
        <v>0.23636764510117145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3:42" x14ac:dyDescent="0.3">
      <c r="C9">
        <v>10</v>
      </c>
      <c r="D9">
        <f>IF(Tim!B9=0,0,(((HLOOKUP(Sheet14!$C9,Sheet12!$D$8:$AT$9,2)*30/HLOOKUP(Sheet14!D$1,Sheet12!$D$4:$T$6,3))+(Tim!B9*HLOOKUP(Sheet14!$C9,Sheet12!$D$8:$AT$9,2)))/(HLOOKUP(Sheet14!D$1,Sheet12!$D$4:$T$6,2)*313*8*3600)))</f>
        <v>10.603101703940364</v>
      </c>
      <c r="E9">
        <f>IF(Tim!C9=0,0,(((HLOOKUP(Sheet14!$C9,Sheet12!$D$8:$AT$9,2)*30/HLOOKUP(Sheet14!E$1,Sheet12!$D$4:$T$6,3))+(Tim!C9*HLOOKUP(Sheet14!$C9,Sheet12!$D$8:$AT$9,2)))/(HLOOKUP(Sheet14!E$1,Sheet12!$D$4:$T$6,2)*313*8*3600)))</f>
        <v>0.36571901624068159</v>
      </c>
      <c r="F9">
        <f>IF(Tim!D9=0,0,(((HLOOKUP(Sheet14!$C9,Sheet12!$D$8:$AT$9,2)*30/HLOOKUP(Sheet14!F$1,Sheet12!$D$4:$T$6,3))+(Tim!D9*HLOOKUP(Sheet14!$C9,Sheet12!$D$8:$AT$9,2)))/(HLOOKUP(Sheet14!F$1,Sheet12!$D$4:$T$6,2)*313*8*3600)))</f>
        <v>0.21362634599455685</v>
      </c>
      <c r="G9">
        <f>IF(Tim!E9=0,0,(((HLOOKUP(Sheet14!$C9,Sheet12!$D$8:$AT$9,2)*30/HLOOKUP(Sheet14!G$1,Sheet12!$D$4:$T$6,3))+(Tim!E9*HLOOKUP(Sheet14!$C9,Sheet12!$D$8:$AT$9,2)))/(HLOOKUP(Sheet14!G$1,Sheet12!$D$4:$T$6,2)*313*8*3600)))</f>
        <v>0.57195154419595329</v>
      </c>
      <c r="H9">
        <f>IF(Tim!F9=0,0,(((HLOOKUP(Sheet14!$C9,Sheet12!$D$8:$AT$9,2)*30/HLOOKUP(Sheet14!H$1,Sheet12!$D$4:$T$6,3))+(Tim!F9*HLOOKUP(Sheet14!$C9,Sheet12!$D$8:$AT$9,2)))/(HLOOKUP(Sheet14!H$1,Sheet12!$D$4:$T$6,2)*313*8*3600)))</f>
        <v>0</v>
      </c>
      <c r="I9">
        <f>IF(Tim!G9=0,0,(((HLOOKUP(Sheet14!$C9,Sheet12!$D$8:$AT$9,2)*30/HLOOKUP(Sheet14!I$1,Sheet12!$D$4:$T$6,3))+(Tim!G9*HLOOKUP(Sheet14!$C9,Sheet12!$D$8:$AT$9,2)))/(HLOOKUP(Sheet14!I$1,Sheet12!$D$4:$T$6,2)*313*8*3600)))</f>
        <v>0.36571901624068159</v>
      </c>
      <c r="J9">
        <f>IF(Tim!H9=0,0,(((HLOOKUP(Sheet14!$C9,Sheet12!$D$8:$AT$9,2)*30/HLOOKUP(Sheet14!J$1,Sheet12!$D$4:$T$6,3))+(Tim!H9*HLOOKUP(Sheet14!$C9,Sheet12!$D$8:$AT$9,2)))/(HLOOKUP(Sheet14!J$1,Sheet12!$D$4:$T$6,2)*313*8*3600)))</f>
        <v>0.3079739084132056</v>
      </c>
      <c r="K9">
        <f>IF(Tim!I9=0,0,(((HLOOKUP(Sheet14!$C9,Sheet12!$D$8:$AT$9,2)*30/HLOOKUP(Sheet14!K$1,Sheet12!$D$4:$T$6,3))+(Tim!I9*HLOOKUP(Sheet14!$C9,Sheet12!$D$8:$AT$9,2)))/(HLOOKUP(Sheet14!K$1,Sheet12!$D$4:$T$6,2)*313*8*3600)))</f>
        <v>0</v>
      </c>
      <c r="L9">
        <f>IF(Tim!J9=0,0,(((HLOOKUP(Sheet14!$C9,Sheet12!$D$8:$AT$9,2)*30/HLOOKUP(Sheet14!L$1,Sheet12!$D$4:$T$6,3))+(Tim!J9*HLOOKUP(Sheet14!$C9,Sheet12!$D$8:$AT$9,2)))/(HLOOKUP(Sheet14!L$1,Sheet12!$D$4:$T$6,2)*313*8*3600)))</f>
        <v>0</v>
      </c>
      <c r="M9">
        <f>IF(Tim!K9=0,0,(((HLOOKUP(Sheet14!$C9,Sheet12!$D$8:$AT$9,2)*30/HLOOKUP(Sheet14!M$1,Sheet12!$D$4:$T$6,3))+(Tim!K9*HLOOKUP(Sheet14!$C9,Sheet12!$D$8:$AT$9,2)))/(HLOOKUP(Sheet14!M$1,Sheet12!$D$4:$T$6,2)*313*8*3600)))</f>
        <v>0</v>
      </c>
      <c r="N9">
        <f>IF(Tim!L9=0,0,(((HLOOKUP(Sheet14!$C9,Sheet12!$D$8:$AT$9,2)*30/HLOOKUP(Sheet14!N$1,Sheet12!$D$4:$T$6,3))+(Tim!L9*HLOOKUP(Sheet14!$C9,Sheet12!$D$8:$AT$9,2)))/(HLOOKUP(Sheet14!N$1,Sheet12!$D$4:$T$6,2)*313*8*3600)))</f>
        <v>0</v>
      </c>
      <c r="O9">
        <f>IF(Tim!M9=0,0,(((HLOOKUP(Sheet14!$C9,Sheet12!$D$8:$AT$9,2)*30/HLOOKUP(Sheet14!O$1,Sheet12!$D$4:$T$6,3))+(Tim!M9*HLOOKUP(Sheet14!$C9,Sheet12!$D$8:$AT$9,2)))/(HLOOKUP(Sheet14!O$1,Sheet12!$D$4:$T$6,2)*313*8*3600)))</f>
        <v>0</v>
      </c>
      <c r="P9">
        <f>IF(Tim!N9=0,0,(((HLOOKUP(Sheet14!$C9,Sheet12!$D$8:$AT$9,2)*30/HLOOKUP(Sheet14!P$1,Sheet12!$D$4:$T$6,3))+(Tim!N9*HLOOKUP(Sheet14!$C9,Sheet12!$D$8:$AT$9,2)))/(HLOOKUP(Sheet14!P$1,Sheet12!$D$4:$T$6,2)*313*8*3600)))</f>
        <v>0</v>
      </c>
      <c r="Q9">
        <f>IF(Tim!O9=0,0,(((HLOOKUP(Sheet14!$C9,Sheet12!$D$8:$AT$9,2)*30/HLOOKUP(Sheet14!Q$1,Sheet12!$D$4:$T$6,3))+(Tim!O9*HLOOKUP(Sheet14!$C9,Sheet12!$D$8:$AT$9,2)))/(HLOOKUP(Sheet14!Q$1,Sheet12!$D$4:$T$6,2)*313*8*3600)))</f>
        <v>0</v>
      </c>
      <c r="R9">
        <f>IF(Tim!P9=0,0,(((HLOOKUP(Sheet14!$C9,Sheet12!$D$8:$AT$9,2)*30/HLOOKUP(Sheet14!R$1,Sheet12!$D$4:$T$6,3))+(Tim!P9*HLOOKUP(Sheet14!$C9,Sheet12!$D$8:$AT$9,2)))/(HLOOKUP(Sheet14!R$1,Sheet12!$D$4:$T$6,2)*313*8*3600)))</f>
        <v>0</v>
      </c>
      <c r="S9">
        <f>IF(Tim!Q9=0,0,(((HLOOKUP(Sheet14!$C9,Sheet12!$D$8:$AT$9,2)*30/HLOOKUP(Sheet14!S$1,Sheet12!$D$4:$T$6,3))+(Tim!Q9*HLOOKUP(Sheet14!$C9,Sheet12!$D$8:$AT$9,2)))/(HLOOKUP(Sheet14!S$1,Sheet12!$D$4:$T$6,2)*313*8*3600)))</f>
        <v>0</v>
      </c>
      <c r="T9">
        <f>IF(Tim!R9=0,0,(((HLOOKUP(Sheet14!$C9,Sheet12!$D$8:$AT$9,2)*30/HLOOKUP(Sheet14!T$1,Sheet12!$D$4:$T$6,3))+(Tim!R9*HLOOKUP(Sheet14!$C9,Sheet12!$D$8:$AT$9,2)))/(HLOOKUP(Sheet14!T$1,Sheet12!$D$4:$T$6,2)*313*8*3600)))</f>
        <v>0</v>
      </c>
      <c r="U9">
        <f>IF(Tim!S9=0,0,(((HLOOKUP(Sheet14!$C9,Sheet12!$D$8:$AT$9,2)*30/HLOOKUP(Sheet14!U$1,Sheet12!$D$4:$T$6,3))+(Tim!S9*HLOOKUP(Sheet14!$C9,Sheet12!$D$8:$AT$9,2)))/(HLOOKUP(Sheet14!U$1,Sheet12!$D$4:$T$6,2)*313*8*3600)))</f>
        <v>0</v>
      </c>
      <c r="X9">
        <v>10</v>
      </c>
      <c r="Y9">
        <v>10.603101703940364</v>
      </c>
      <c r="Z9">
        <v>0.36571901624068159</v>
      </c>
      <c r="AA9">
        <v>0.21362634599455685</v>
      </c>
      <c r="AB9">
        <v>0.57195154419595329</v>
      </c>
      <c r="AC9">
        <v>0</v>
      </c>
      <c r="AD9">
        <v>0.36571901624068159</v>
      </c>
      <c r="AE9">
        <v>0.3079739084132056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3:42" x14ac:dyDescent="0.3">
      <c r="C10">
        <v>14</v>
      </c>
      <c r="D10">
        <f>IF(Tim!B10=0,0,(((HLOOKUP(Sheet14!$C10,Sheet12!$D$8:$AT$9,2)*30/HLOOKUP(Sheet14!D$1,Sheet12!$D$4:$T$6,3))+(Tim!B10*HLOOKUP(Sheet14!$C10,Sheet12!$D$8:$AT$9,2)))/(HLOOKUP(Sheet14!D$1,Sheet12!$D$4:$T$6,2)*313*8*3600)))</f>
        <v>10.603101703940364</v>
      </c>
      <c r="E10">
        <f>IF(Tim!C10=0,0,(((HLOOKUP(Sheet14!$C10,Sheet12!$D$8:$AT$9,2)*30/HLOOKUP(Sheet14!E$1,Sheet12!$D$4:$T$6,3))+(Tim!C10*HLOOKUP(Sheet14!$C10,Sheet12!$D$8:$AT$9,2)))/(HLOOKUP(Sheet14!E$1,Sheet12!$D$4:$T$6,2)*313*8*3600)))</f>
        <v>0.36571901624068159</v>
      </c>
      <c r="F10">
        <f>IF(Tim!D10=0,0,(((HLOOKUP(Sheet14!$C10,Sheet12!$D$8:$AT$9,2)*30/HLOOKUP(Sheet14!F$1,Sheet12!$D$4:$T$6,3))+(Tim!D10*HLOOKUP(Sheet14!$C10,Sheet12!$D$8:$AT$9,2)))/(HLOOKUP(Sheet14!F$1,Sheet12!$D$4:$T$6,2)*313*8*3600)))</f>
        <v>0.21362634599455685</v>
      </c>
      <c r="G10">
        <f>IF(Tim!E10=0,0,(((HLOOKUP(Sheet14!$C10,Sheet12!$D$8:$AT$9,2)*30/HLOOKUP(Sheet14!G$1,Sheet12!$D$4:$T$6,3))+(Tim!E10*HLOOKUP(Sheet14!$C10,Sheet12!$D$8:$AT$9,2)))/(HLOOKUP(Sheet14!G$1,Sheet12!$D$4:$T$6,2)*313*8*3600)))</f>
        <v>0.57195154419595329</v>
      </c>
      <c r="H10">
        <f>IF(Tim!F10=0,0,(((HLOOKUP(Sheet14!$C10,Sheet12!$D$8:$AT$9,2)*30/HLOOKUP(Sheet14!H$1,Sheet12!$D$4:$T$6,3))+(Tim!F10*HLOOKUP(Sheet14!$C10,Sheet12!$D$8:$AT$9,2)))/(HLOOKUP(Sheet14!H$1,Sheet12!$D$4:$T$6,2)*313*8*3600)))</f>
        <v>0</v>
      </c>
      <c r="I10">
        <f>IF(Tim!G10=0,0,(((HLOOKUP(Sheet14!$C10,Sheet12!$D$8:$AT$9,2)*30/HLOOKUP(Sheet14!I$1,Sheet12!$D$4:$T$6,3))+(Tim!G10*HLOOKUP(Sheet14!$C10,Sheet12!$D$8:$AT$9,2)))/(HLOOKUP(Sheet14!I$1,Sheet12!$D$4:$T$6,2)*313*8*3600)))</f>
        <v>0.36571901624068159</v>
      </c>
      <c r="J10">
        <f>IF(Tim!H10=0,0,(((HLOOKUP(Sheet14!$C10,Sheet12!$D$8:$AT$9,2)*30/HLOOKUP(Sheet14!J$1,Sheet12!$D$4:$T$6,3))+(Tim!H10*HLOOKUP(Sheet14!$C10,Sheet12!$D$8:$AT$9,2)))/(HLOOKUP(Sheet14!J$1,Sheet12!$D$4:$T$6,2)*313*8*3600)))</f>
        <v>0.3079739084132056</v>
      </c>
      <c r="K10">
        <f>IF(Tim!I10=0,0,(((HLOOKUP(Sheet14!$C10,Sheet12!$D$8:$AT$9,2)*30/HLOOKUP(Sheet14!K$1,Sheet12!$D$4:$T$6,3))+(Tim!I10*HLOOKUP(Sheet14!$C10,Sheet12!$D$8:$AT$9,2)))/(HLOOKUP(Sheet14!K$1,Sheet12!$D$4:$T$6,2)*313*8*3600)))</f>
        <v>0</v>
      </c>
      <c r="L10">
        <f>IF(Tim!J10=0,0,(((HLOOKUP(Sheet14!$C10,Sheet12!$D$8:$AT$9,2)*30/HLOOKUP(Sheet14!L$1,Sheet12!$D$4:$T$6,3))+(Tim!J10*HLOOKUP(Sheet14!$C10,Sheet12!$D$8:$AT$9,2)))/(HLOOKUP(Sheet14!L$1,Sheet12!$D$4:$T$6,2)*313*8*3600)))</f>
        <v>0</v>
      </c>
      <c r="M10">
        <f>IF(Tim!K10=0,0,(((HLOOKUP(Sheet14!$C10,Sheet12!$D$8:$AT$9,2)*30/HLOOKUP(Sheet14!M$1,Sheet12!$D$4:$T$6,3))+(Tim!K10*HLOOKUP(Sheet14!$C10,Sheet12!$D$8:$AT$9,2)))/(HLOOKUP(Sheet14!M$1,Sheet12!$D$4:$T$6,2)*313*8*3600)))</f>
        <v>0</v>
      </c>
      <c r="N10">
        <f>IF(Tim!L10=0,0,(((HLOOKUP(Sheet14!$C10,Sheet12!$D$8:$AT$9,2)*30/HLOOKUP(Sheet14!N$1,Sheet12!$D$4:$T$6,3))+(Tim!L10*HLOOKUP(Sheet14!$C10,Sheet12!$D$8:$AT$9,2)))/(HLOOKUP(Sheet14!N$1,Sheet12!$D$4:$T$6,2)*313*8*3600)))</f>
        <v>0</v>
      </c>
      <c r="O10">
        <f>IF(Tim!M10=0,0,(((HLOOKUP(Sheet14!$C10,Sheet12!$D$8:$AT$9,2)*30/HLOOKUP(Sheet14!O$1,Sheet12!$D$4:$T$6,3))+(Tim!M10*HLOOKUP(Sheet14!$C10,Sheet12!$D$8:$AT$9,2)))/(HLOOKUP(Sheet14!O$1,Sheet12!$D$4:$T$6,2)*313*8*3600)))</f>
        <v>0</v>
      </c>
      <c r="P10">
        <f>IF(Tim!N10=0,0,(((HLOOKUP(Sheet14!$C10,Sheet12!$D$8:$AT$9,2)*30/HLOOKUP(Sheet14!P$1,Sheet12!$D$4:$T$6,3))+(Tim!N10*HLOOKUP(Sheet14!$C10,Sheet12!$D$8:$AT$9,2)))/(HLOOKUP(Sheet14!P$1,Sheet12!$D$4:$T$6,2)*313*8*3600)))</f>
        <v>0</v>
      </c>
      <c r="Q10">
        <f>IF(Tim!O10=0,0,(((HLOOKUP(Sheet14!$C10,Sheet12!$D$8:$AT$9,2)*30/HLOOKUP(Sheet14!Q$1,Sheet12!$D$4:$T$6,3))+(Tim!O10*HLOOKUP(Sheet14!$C10,Sheet12!$D$8:$AT$9,2)))/(HLOOKUP(Sheet14!Q$1,Sheet12!$D$4:$T$6,2)*313*8*3600)))</f>
        <v>0</v>
      </c>
      <c r="R10">
        <f>IF(Tim!P10=0,0,(((HLOOKUP(Sheet14!$C10,Sheet12!$D$8:$AT$9,2)*30/HLOOKUP(Sheet14!R$1,Sheet12!$D$4:$T$6,3))+(Tim!P10*HLOOKUP(Sheet14!$C10,Sheet12!$D$8:$AT$9,2)))/(HLOOKUP(Sheet14!R$1,Sheet12!$D$4:$T$6,2)*313*8*3600)))</f>
        <v>0</v>
      </c>
      <c r="S10">
        <f>IF(Tim!Q10=0,0,(((HLOOKUP(Sheet14!$C10,Sheet12!$D$8:$AT$9,2)*30/HLOOKUP(Sheet14!S$1,Sheet12!$D$4:$T$6,3))+(Tim!Q10*HLOOKUP(Sheet14!$C10,Sheet12!$D$8:$AT$9,2)))/(HLOOKUP(Sheet14!S$1,Sheet12!$D$4:$T$6,2)*313*8*3600)))</f>
        <v>0</v>
      </c>
      <c r="T10">
        <f>IF(Tim!R10=0,0,(((HLOOKUP(Sheet14!$C10,Sheet12!$D$8:$AT$9,2)*30/HLOOKUP(Sheet14!T$1,Sheet12!$D$4:$T$6,3))+(Tim!R10*HLOOKUP(Sheet14!$C10,Sheet12!$D$8:$AT$9,2)))/(HLOOKUP(Sheet14!T$1,Sheet12!$D$4:$T$6,2)*313*8*3600)))</f>
        <v>0</v>
      </c>
      <c r="U10">
        <f>IF(Tim!S10=0,0,(((HLOOKUP(Sheet14!$C10,Sheet12!$D$8:$AT$9,2)*30/HLOOKUP(Sheet14!U$1,Sheet12!$D$4:$T$6,3))+(Tim!S10*HLOOKUP(Sheet14!$C10,Sheet12!$D$8:$AT$9,2)))/(HLOOKUP(Sheet14!U$1,Sheet12!$D$4:$T$6,2)*313*8*3600)))</f>
        <v>0</v>
      </c>
      <c r="X10">
        <v>14</v>
      </c>
      <c r="Y10">
        <v>10.603101703940364</v>
      </c>
      <c r="Z10">
        <v>0.36571901624068159</v>
      </c>
      <c r="AA10">
        <v>0.21362634599455685</v>
      </c>
      <c r="AB10">
        <v>0.57195154419595329</v>
      </c>
      <c r="AC10">
        <v>0</v>
      </c>
      <c r="AD10">
        <v>0.36571901624068159</v>
      </c>
      <c r="AE10">
        <v>0.3079739084132056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3:42" x14ac:dyDescent="0.3">
      <c r="C11">
        <v>1</v>
      </c>
      <c r="D11" t="e">
        <f>IF(Tim!B11=0,0,(((HLOOKUP(Sheet14!$C11,Sheet12!$D$8:$AT$9,2)*30/HLOOKUP(Sheet14!D$1,Sheet12!$D$4:$T$6,3))+(Tim!B11*HLOOKUP(Sheet14!$C11,Sheet12!$D$8:$AT$9,2)))/(HLOOKUP(Sheet14!D$1,Sheet12!$D$4:$T$6,2)*313*8*3600)))</f>
        <v>#N/A</v>
      </c>
      <c r="E11" t="e">
        <f>IF(Tim!C11=0,0,(((HLOOKUP(Sheet14!$C11,Sheet12!$D$8:$AT$9,2)*30/HLOOKUP(Sheet14!E$1,Sheet12!$D$4:$T$6,3))+(Tim!C11*HLOOKUP(Sheet14!$C11,Sheet12!$D$8:$AT$9,2)))/(HLOOKUP(Sheet14!E$1,Sheet12!$D$4:$T$6,2)*313*8*3600)))</f>
        <v>#N/A</v>
      </c>
      <c r="F11" t="e">
        <f>IF(Tim!D11=0,0,(((HLOOKUP(Sheet14!$C11,Sheet12!$D$8:$AT$9,2)*30/HLOOKUP(Sheet14!F$1,Sheet12!$D$4:$T$6,3))+(Tim!D11*HLOOKUP(Sheet14!$C11,Sheet12!$D$8:$AT$9,2)))/(HLOOKUP(Sheet14!F$1,Sheet12!$D$4:$T$6,2)*313*8*3600)))</f>
        <v>#N/A</v>
      </c>
      <c r="G11">
        <f>IF(Tim!E11=0,0,(((HLOOKUP(Sheet14!$C11,Sheet12!$D$8:$AT$9,2)*30/HLOOKUP(Sheet14!G$1,Sheet12!$D$4:$T$6,3))+(Tim!E11*HLOOKUP(Sheet14!$C11,Sheet12!$D$8:$AT$9,2)))/(HLOOKUP(Sheet14!G$1,Sheet12!$D$4:$T$6,2)*313*8*3600)))</f>
        <v>0</v>
      </c>
      <c r="H11">
        <f>IF(Tim!F11=0,0,(((HLOOKUP(Sheet14!$C11,Sheet12!$D$8:$AT$9,2)*30/HLOOKUP(Sheet14!H$1,Sheet12!$D$4:$T$6,3))+(Tim!F11*HLOOKUP(Sheet14!$C11,Sheet12!$D$8:$AT$9,2)))/(HLOOKUP(Sheet14!H$1,Sheet12!$D$4:$T$6,2)*313*8*3600)))</f>
        <v>0</v>
      </c>
      <c r="I11" t="e">
        <f>IF(Tim!G11=0,0,(((HLOOKUP(Sheet14!$C11,Sheet12!$D$8:$AT$9,2)*30/HLOOKUP(Sheet14!I$1,Sheet12!$D$4:$T$6,3))+(Tim!G11*HLOOKUP(Sheet14!$C11,Sheet12!$D$8:$AT$9,2)))/(HLOOKUP(Sheet14!I$1,Sheet12!$D$4:$T$6,2)*313*8*3600)))</f>
        <v>#N/A</v>
      </c>
      <c r="J11">
        <f>IF(Tim!H11=0,0,(((HLOOKUP(Sheet14!$C11,Sheet12!$D$8:$AT$9,2)*30/HLOOKUP(Sheet14!J$1,Sheet12!$D$4:$T$6,3))+(Tim!H11*HLOOKUP(Sheet14!$C11,Sheet12!$D$8:$AT$9,2)))/(HLOOKUP(Sheet14!J$1,Sheet12!$D$4:$T$6,2)*313*8*3600)))</f>
        <v>0</v>
      </c>
      <c r="K11" t="e">
        <f>IF(Tim!I11=0,0,(((HLOOKUP(Sheet14!$C11,Sheet12!$D$8:$AT$9,2)*30/HLOOKUP(Sheet14!K$1,Sheet12!$D$4:$T$6,3))+(Tim!I11*HLOOKUP(Sheet14!$C11,Sheet12!$D$8:$AT$9,2)))/(HLOOKUP(Sheet14!K$1,Sheet12!$D$4:$T$6,2)*313*8*3600)))</f>
        <v>#N/A</v>
      </c>
      <c r="L11" t="e">
        <f>IF(Tim!J11=0,0,(((HLOOKUP(Sheet14!$C11,Sheet12!$D$8:$AT$9,2)*30/HLOOKUP(Sheet14!L$1,Sheet12!$D$4:$T$6,3))+(Tim!J11*HLOOKUP(Sheet14!$C11,Sheet12!$D$8:$AT$9,2)))/(HLOOKUP(Sheet14!L$1,Sheet12!$D$4:$T$6,2)*313*8*3600)))</f>
        <v>#N/A</v>
      </c>
      <c r="M11">
        <f>IF(Tim!K11=0,0,(((HLOOKUP(Sheet14!$C11,Sheet12!$D$8:$AT$9,2)*30/HLOOKUP(Sheet14!M$1,Sheet12!$D$4:$T$6,3))+(Tim!K11*HLOOKUP(Sheet14!$C11,Sheet12!$D$8:$AT$9,2)))/(HLOOKUP(Sheet14!M$1,Sheet12!$D$4:$T$6,2)*313*8*3600)))</f>
        <v>0</v>
      </c>
      <c r="N11">
        <f>IF(Tim!L11=0,0,(((HLOOKUP(Sheet14!$C11,Sheet12!$D$8:$AT$9,2)*30/HLOOKUP(Sheet14!N$1,Sheet12!$D$4:$T$6,3))+(Tim!L11*HLOOKUP(Sheet14!$C11,Sheet12!$D$8:$AT$9,2)))/(HLOOKUP(Sheet14!N$1,Sheet12!$D$4:$T$6,2)*313*8*3600)))</f>
        <v>0</v>
      </c>
      <c r="O11">
        <f>IF(Tim!M11=0,0,(((HLOOKUP(Sheet14!$C11,Sheet12!$D$8:$AT$9,2)*30/HLOOKUP(Sheet14!O$1,Sheet12!$D$4:$T$6,3))+(Tim!M11*HLOOKUP(Sheet14!$C11,Sheet12!$D$8:$AT$9,2)))/(HLOOKUP(Sheet14!O$1,Sheet12!$D$4:$T$6,2)*313*8*3600)))</f>
        <v>0</v>
      </c>
      <c r="P11">
        <f>IF(Tim!N11=0,0,(((HLOOKUP(Sheet14!$C11,Sheet12!$D$8:$AT$9,2)*30/HLOOKUP(Sheet14!P$1,Sheet12!$D$4:$T$6,3))+(Tim!N11*HLOOKUP(Sheet14!$C11,Sheet12!$D$8:$AT$9,2)))/(HLOOKUP(Sheet14!P$1,Sheet12!$D$4:$T$6,2)*313*8*3600)))</f>
        <v>0</v>
      </c>
      <c r="Q11">
        <f>IF(Tim!O11=0,0,(((HLOOKUP(Sheet14!$C11,Sheet12!$D$8:$AT$9,2)*30/HLOOKUP(Sheet14!Q$1,Sheet12!$D$4:$T$6,3))+(Tim!O11*HLOOKUP(Sheet14!$C11,Sheet12!$D$8:$AT$9,2)))/(HLOOKUP(Sheet14!Q$1,Sheet12!$D$4:$T$6,2)*313*8*3600)))</f>
        <v>0</v>
      </c>
      <c r="R11">
        <f>IF(Tim!P11=0,0,(((HLOOKUP(Sheet14!$C11,Sheet12!$D$8:$AT$9,2)*30/HLOOKUP(Sheet14!R$1,Sheet12!$D$4:$T$6,3))+(Tim!P11*HLOOKUP(Sheet14!$C11,Sheet12!$D$8:$AT$9,2)))/(HLOOKUP(Sheet14!R$1,Sheet12!$D$4:$T$6,2)*313*8*3600)))</f>
        <v>0</v>
      </c>
      <c r="S11">
        <f>IF(Tim!Q11=0,0,(((HLOOKUP(Sheet14!$C11,Sheet12!$D$8:$AT$9,2)*30/HLOOKUP(Sheet14!S$1,Sheet12!$D$4:$T$6,3))+(Tim!Q11*HLOOKUP(Sheet14!$C11,Sheet12!$D$8:$AT$9,2)))/(HLOOKUP(Sheet14!S$1,Sheet12!$D$4:$T$6,2)*313*8*3600)))</f>
        <v>0</v>
      </c>
      <c r="T11">
        <f>IF(Tim!R11=0,0,(((HLOOKUP(Sheet14!$C11,Sheet12!$D$8:$AT$9,2)*30/HLOOKUP(Sheet14!T$1,Sheet12!$D$4:$T$6,3))+(Tim!R11*HLOOKUP(Sheet14!$C11,Sheet12!$D$8:$AT$9,2)))/(HLOOKUP(Sheet14!T$1,Sheet12!$D$4:$T$6,2)*313*8*3600)))</f>
        <v>0</v>
      </c>
      <c r="U11">
        <f>IF(Tim!S11=0,0,(((HLOOKUP(Sheet14!$C11,Sheet12!$D$8:$AT$9,2)*30/HLOOKUP(Sheet14!U$1,Sheet12!$D$4:$T$6,3))+(Tim!S11*HLOOKUP(Sheet14!$C11,Sheet12!$D$8:$AT$9,2)))/(HLOOKUP(Sheet14!U$1,Sheet12!$D$4:$T$6,2)*313*8*3600)))</f>
        <v>0</v>
      </c>
      <c r="X11">
        <v>1</v>
      </c>
      <c r="Y11">
        <v>3.5150000000000001</v>
      </c>
      <c r="Z11">
        <v>0.13800000000000001</v>
      </c>
      <c r="AA11">
        <v>0.25700000000000001</v>
      </c>
      <c r="AB11">
        <v>0</v>
      </c>
      <c r="AC11">
        <v>0</v>
      </c>
      <c r="AD11">
        <v>0.1021</v>
      </c>
      <c r="AE11">
        <v>0</v>
      </c>
      <c r="AF11">
        <v>0.44740000000000002</v>
      </c>
      <c r="AG11">
        <v>0.22459999999999999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3:42" x14ac:dyDescent="0.3">
      <c r="C12">
        <v>4</v>
      </c>
      <c r="D12">
        <f>IF(Tim!B12=0,0,(((HLOOKUP(Sheet14!$C12,Sheet12!$D$8:$AT$9,2)*30/HLOOKUP(Sheet14!D$1,Sheet12!$D$4:$T$6,3))+(Tim!B12*HLOOKUP(Sheet14!$C12,Sheet12!$D$8:$AT$9,2)))/(HLOOKUP(Sheet14!D$1,Sheet12!$D$4:$T$6,2)*313*8*3600)))</f>
        <v>5.5130387870635067</v>
      </c>
      <c r="E12">
        <f>IF(Tim!C12=0,0,(((HLOOKUP(Sheet14!$C12,Sheet12!$D$8:$AT$9,2)*30/HLOOKUP(Sheet14!E$1,Sheet12!$D$4:$T$6,3))+(Tim!C12*HLOOKUP(Sheet14!$C12,Sheet12!$D$8:$AT$9,2)))/(HLOOKUP(Sheet14!E$1,Sheet12!$D$4:$T$6,2)*313*8*3600)))</f>
        <v>0.22275193024494142</v>
      </c>
      <c r="F12">
        <f>IF(Tim!D12=0,0,(((HLOOKUP(Sheet14!$C12,Sheet12!$D$8:$AT$9,2)*30/HLOOKUP(Sheet14!F$1,Sheet12!$D$4:$T$6,3))+(Tim!D12*HLOOKUP(Sheet14!$C12,Sheet12!$D$8:$AT$9,2)))/(HLOOKUP(Sheet14!F$1,Sheet12!$D$4:$T$6,2)*313*8*3600)))</f>
        <v>0.31390515915276301</v>
      </c>
      <c r="G12">
        <f>IF(Tim!E12=0,0,(((HLOOKUP(Sheet14!$C12,Sheet12!$D$8:$AT$9,2)*30/HLOOKUP(Sheet14!G$1,Sheet12!$D$4:$T$6,3))+(Tim!E12*HLOOKUP(Sheet14!$C12,Sheet12!$D$8:$AT$9,2)))/(HLOOKUP(Sheet14!G$1,Sheet12!$D$4:$T$6,2)*313*8*3600)))</f>
        <v>0</v>
      </c>
      <c r="H12">
        <f>IF(Tim!F12=0,0,(((HLOOKUP(Sheet14!$C12,Sheet12!$D$8:$AT$9,2)*30/HLOOKUP(Sheet14!H$1,Sheet12!$D$4:$T$6,3))+(Tim!F12*HLOOKUP(Sheet14!$C12,Sheet12!$D$8:$AT$9,2)))/(HLOOKUP(Sheet14!H$1,Sheet12!$D$4:$T$6,2)*313*8*3600)))</f>
        <v>0</v>
      </c>
      <c r="I12">
        <f>IF(Tim!G12=0,0,(((HLOOKUP(Sheet14!$C12,Sheet12!$D$8:$AT$9,2)*30/HLOOKUP(Sheet14!I$1,Sheet12!$D$4:$T$6,3))+(Tim!G12*HLOOKUP(Sheet14!$C12,Sheet12!$D$8:$AT$9,2)))/(HLOOKUP(Sheet14!I$1,Sheet12!$D$4:$T$6,2)*313*8*3600)))</f>
        <v>0.19015408679446219</v>
      </c>
      <c r="J12">
        <f>IF(Tim!H12=0,0,(((HLOOKUP(Sheet14!$C12,Sheet12!$D$8:$AT$9,2)*30/HLOOKUP(Sheet14!J$1,Sheet12!$D$4:$T$6,3))+(Tim!H12*HLOOKUP(Sheet14!$C12,Sheet12!$D$8:$AT$9,2)))/(HLOOKUP(Sheet14!J$1,Sheet12!$D$4:$T$6,2)*313*8*3600)))</f>
        <v>0</v>
      </c>
      <c r="K12">
        <f>IF(Tim!I12=0,0,(((HLOOKUP(Sheet14!$C12,Sheet12!$D$8:$AT$9,2)*30/HLOOKUP(Sheet14!K$1,Sheet12!$D$4:$T$6,3))+(Tim!I12*HLOOKUP(Sheet14!$C12,Sheet12!$D$8:$AT$9,2)))/(HLOOKUP(Sheet14!K$1,Sheet12!$D$4:$T$6,2)*313*8*3600)))</f>
        <v>0.61392605165069225</v>
      </c>
      <c r="L12">
        <f>IF(Tim!J12=0,0,(((HLOOKUP(Sheet14!$C12,Sheet12!$D$8:$AT$9,2)*30/HLOOKUP(Sheet14!L$1,Sheet12!$D$4:$T$6,3))+(Tim!J12*HLOOKUP(Sheet14!$C12,Sheet12!$D$8:$AT$9,2)))/(HLOOKUP(Sheet14!L$1,Sheet12!$D$4:$T$6,2)*313*8*3600)))</f>
        <v>0.3522854660613195</v>
      </c>
      <c r="M12">
        <f>IF(Tim!K12=0,0,(((HLOOKUP(Sheet14!$C12,Sheet12!$D$8:$AT$9,2)*30/HLOOKUP(Sheet14!M$1,Sheet12!$D$4:$T$6,3))+(Tim!K12*HLOOKUP(Sheet14!$C12,Sheet12!$D$8:$AT$9,2)))/(HLOOKUP(Sheet14!M$1,Sheet12!$D$4:$T$6,2)*313*8*3600)))</f>
        <v>0</v>
      </c>
      <c r="N12">
        <f>IF(Tim!L12=0,0,(((HLOOKUP(Sheet14!$C12,Sheet12!$D$8:$AT$9,2)*30/HLOOKUP(Sheet14!N$1,Sheet12!$D$4:$T$6,3))+(Tim!L12*HLOOKUP(Sheet14!$C12,Sheet12!$D$8:$AT$9,2)))/(HLOOKUP(Sheet14!N$1,Sheet12!$D$4:$T$6,2)*313*8*3600)))</f>
        <v>0</v>
      </c>
      <c r="O12">
        <f>IF(Tim!M12=0,0,(((HLOOKUP(Sheet14!$C12,Sheet12!$D$8:$AT$9,2)*30/HLOOKUP(Sheet14!O$1,Sheet12!$D$4:$T$6,3))+(Tim!M12*HLOOKUP(Sheet14!$C12,Sheet12!$D$8:$AT$9,2)))/(HLOOKUP(Sheet14!O$1,Sheet12!$D$4:$T$6,2)*313*8*3600)))</f>
        <v>0</v>
      </c>
      <c r="P12">
        <f>IF(Tim!N12=0,0,(((HLOOKUP(Sheet14!$C12,Sheet12!$D$8:$AT$9,2)*30/HLOOKUP(Sheet14!P$1,Sheet12!$D$4:$T$6,3))+(Tim!N12*HLOOKUP(Sheet14!$C12,Sheet12!$D$8:$AT$9,2)))/(HLOOKUP(Sheet14!P$1,Sheet12!$D$4:$T$6,2)*313*8*3600)))</f>
        <v>0</v>
      </c>
      <c r="Q12">
        <f>IF(Tim!O12=0,0,(((HLOOKUP(Sheet14!$C12,Sheet12!$D$8:$AT$9,2)*30/HLOOKUP(Sheet14!Q$1,Sheet12!$D$4:$T$6,3))+(Tim!O12*HLOOKUP(Sheet14!$C12,Sheet12!$D$8:$AT$9,2)))/(HLOOKUP(Sheet14!Q$1,Sheet12!$D$4:$T$6,2)*313*8*3600)))</f>
        <v>0</v>
      </c>
      <c r="R12">
        <f>IF(Tim!P12=0,0,(((HLOOKUP(Sheet14!$C12,Sheet12!$D$8:$AT$9,2)*30/HLOOKUP(Sheet14!R$1,Sheet12!$D$4:$T$6,3))+(Tim!P12*HLOOKUP(Sheet14!$C12,Sheet12!$D$8:$AT$9,2)))/(HLOOKUP(Sheet14!R$1,Sheet12!$D$4:$T$6,2)*313*8*3600)))</f>
        <v>0</v>
      </c>
      <c r="S12">
        <f>IF(Tim!Q12=0,0,(((HLOOKUP(Sheet14!$C12,Sheet12!$D$8:$AT$9,2)*30/HLOOKUP(Sheet14!S$1,Sheet12!$D$4:$T$6,3))+(Tim!Q12*HLOOKUP(Sheet14!$C12,Sheet12!$D$8:$AT$9,2)))/(HLOOKUP(Sheet14!S$1,Sheet12!$D$4:$T$6,2)*313*8*3600)))</f>
        <v>0</v>
      </c>
      <c r="T12">
        <f>IF(Tim!R12=0,0,(((HLOOKUP(Sheet14!$C12,Sheet12!$D$8:$AT$9,2)*30/HLOOKUP(Sheet14!T$1,Sheet12!$D$4:$T$6,3))+(Tim!R12*HLOOKUP(Sheet14!$C12,Sheet12!$D$8:$AT$9,2)))/(HLOOKUP(Sheet14!T$1,Sheet12!$D$4:$T$6,2)*313*8*3600)))</f>
        <v>0</v>
      </c>
      <c r="U12">
        <f>IF(Tim!S12=0,0,(((HLOOKUP(Sheet14!$C12,Sheet12!$D$8:$AT$9,2)*30/HLOOKUP(Sheet14!U$1,Sheet12!$D$4:$T$6,3))+(Tim!S12*HLOOKUP(Sheet14!$C12,Sheet12!$D$8:$AT$9,2)))/(HLOOKUP(Sheet14!U$1,Sheet12!$D$4:$T$6,2)*313*8*3600)))</f>
        <v>0</v>
      </c>
      <c r="X12">
        <v>4</v>
      </c>
      <c r="Y12">
        <v>5.5130387870635067</v>
      </c>
      <c r="Z12">
        <v>0.22275193024494142</v>
      </c>
      <c r="AA12">
        <v>0.31390515915276301</v>
      </c>
      <c r="AB12">
        <v>0</v>
      </c>
      <c r="AC12">
        <v>0</v>
      </c>
      <c r="AD12">
        <v>0.19015408679446219</v>
      </c>
      <c r="AE12">
        <v>0</v>
      </c>
      <c r="AF12">
        <v>0.61392605165069225</v>
      </c>
      <c r="AG12">
        <v>0.3522854660613195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3:42" x14ac:dyDescent="0.3">
      <c r="C13">
        <v>8</v>
      </c>
      <c r="D13">
        <f>IF(Tim!B13=0,0,(((HLOOKUP(Sheet14!$C13,Sheet12!$D$8:$AT$9,2)*30/HLOOKUP(Sheet14!D$1,Sheet12!$D$4:$T$6,3))+(Tim!B13*HLOOKUP(Sheet14!$C13,Sheet12!$D$8:$AT$9,2)))/(HLOOKUP(Sheet14!D$1,Sheet12!$D$4:$T$6,2)*313*8*3600)))</f>
        <v>10.603101703940364</v>
      </c>
      <c r="E13">
        <f>IF(Tim!C13=0,0,(((HLOOKUP(Sheet14!$C13,Sheet12!$D$8:$AT$9,2)*30/HLOOKUP(Sheet14!E$1,Sheet12!$D$4:$T$6,3))+(Tim!C13*HLOOKUP(Sheet14!$C13,Sheet12!$D$8:$AT$9,2)))/(HLOOKUP(Sheet14!E$1,Sheet12!$D$4:$T$6,2)*313*8*3600)))</f>
        <v>0.42841370473908413</v>
      </c>
      <c r="F13">
        <f>IF(Tim!D13=0,0,(((HLOOKUP(Sheet14!$C13,Sheet12!$D$8:$AT$9,2)*30/HLOOKUP(Sheet14!F$1,Sheet12!$D$4:$T$6,3))+(Tim!D13*HLOOKUP(Sheet14!$C13,Sheet12!$D$8:$AT$9,2)))/(HLOOKUP(Sheet14!F$1,Sheet12!$D$4:$T$6,2)*313*8*3600)))</f>
        <v>0.60372662998461724</v>
      </c>
      <c r="G13">
        <f>IF(Tim!E13=0,0,(((HLOOKUP(Sheet14!$C13,Sheet12!$D$8:$AT$9,2)*30/HLOOKUP(Sheet14!G$1,Sheet12!$D$4:$T$6,3))+(Tim!E13*HLOOKUP(Sheet14!$C13,Sheet12!$D$8:$AT$9,2)))/(HLOOKUP(Sheet14!G$1,Sheet12!$D$4:$T$6,2)*313*8*3600)))</f>
        <v>0</v>
      </c>
      <c r="H13">
        <f>IF(Tim!F13=0,0,(((HLOOKUP(Sheet14!$C13,Sheet12!$D$8:$AT$9,2)*30/HLOOKUP(Sheet14!H$1,Sheet12!$D$4:$T$6,3))+(Tim!F13*HLOOKUP(Sheet14!$C13,Sheet12!$D$8:$AT$9,2)))/(HLOOKUP(Sheet14!H$1,Sheet12!$D$4:$T$6,2)*313*8*3600)))</f>
        <v>0</v>
      </c>
      <c r="I13">
        <f>IF(Tim!G13=0,0,(((HLOOKUP(Sheet14!$C13,Sheet12!$D$8:$AT$9,2)*30/HLOOKUP(Sheet14!I$1,Sheet12!$D$4:$T$6,3))+(Tim!G13*HLOOKUP(Sheet14!$C13,Sheet12!$D$8:$AT$9,2)))/(HLOOKUP(Sheet14!I$1,Sheet12!$D$4:$T$6,2)*313*8*3600)))</f>
        <v>0.36571901624068159</v>
      </c>
      <c r="J13">
        <f>IF(Tim!H13=0,0,(((HLOOKUP(Sheet14!$C13,Sheet12!$D$8:$AT$9,2)*30/HLOOKUP(Sheet14!J$1,Sheet12!$D$4:$T$6,3))+(Tim!H13*HLOOKUP(Sheet14!$C13,Sheet12!$D$8:$AT$9,2)))/(HLOOKUP(Sheet14!J$1,Sheet12!$D$4:$T$6,2)*313*8*3600)))</f>
        <v>0</v>
      </c>
      <c r="K13">
        <f>IF(Tim!I13=0,0,(((HLOOKUP(Sheet14!$C13,Sheet12!$D$8:$AT$9,2)*30/HLOOKUP(Sheet14!K$1,Sheet12!$D$4:$T$6,3))+(Tim!I13*HLOOKUP(Sheet14!$C13,Sheet12!$D$8:$AT$9,2)))/(HLOOKUP(Sheet14!K$1,Sheet12!$D$4:$T$6,2)*313*8*3600)))</f>
        <v>0.55380308173588921</v>
      </c>
      <c r="L13">
        <f>IF(Tim!J13=0,0,(((HLOOKUP(Sheet14!$C13,Sheet12!$D$8:$AT$9,2)*30/HLOOKUP(Sheet14!L$1,Sheet12!$D$4:$T$6,3))+(Tim!J13*HLOOKUP(Sheet14!$C13,Sheet12!$D$8:$AT$9,2)))/(HLOOKUP(Sheet14!L$1,Sheet12!$D$4:$T$6,2)*313*8*3600)))</f>
        <v>0.6775425985090523</v>
      </c>
      <c r="M13">
        <f>IF(Tim!K13=0,0,(((HLOOKUP(Sheet14!$C13,Sheet12!$D$8:$AT$9,2)*30/HLOOKUP(Sheet14!M$1,Sheet12!$D$4:$T$6,3))+(Tim!K13*HLOOKUP(Sheet14!$C13,Sheet12!$D$8:$AT$9,2)))/(HLOOKUP(Sheet14!M$1,Sheet12!$D$4:$T$6,2)*313*8*3600)))</f>
        <v>0</v>
      </c>
      <c r="N13">
        <f>IF(Tim!L13=0,0,(((HLOOKUP(Sheet14!$C13,Sheet12!$D$8:$AT$9,2)*30/HLOOKUP(Sheet14!N$1,Sheet12!$D$4:$T$6,3))+(Tim!L13*HLOOKUP(Sheet14!$C13,Sheet12!$D$8:$AT$9,2)))/(HLOOKUP(Sheet14!N$1,Sheet12!$D$4:$T$6,2)*313*8*3600)))</f>
        <v>0</v>
      </c>
      <c r="O13">
        <f>IF(Tim!M13=0,0,(((HLOOKUP(Sheet14!$C13,Sheet12!$D$8:$AT$9,2)*30/HLOOKUP(Sheet14!O$1,Sheet12!$D$4:$T$6,3))+(Tim!M13*HLOOKUP(Sheet14!$C13,Sheet12!$D$8:$AT$9,2)))/(HLOOKUP(Sheet14!O$1,Sheet12!$D$4:$T$6,2)*313*8*3600)))</f>
        <v>0</v>
      </c>
      <c r="P13">
        <f>IF(Tim!N13=0,0,(((HLOOKUP(Sheet14!$C13,Sheet12!$D$8:$AT$9,2)*30/HLOOKUP(Sheet14!P$1,Sheet12!$D$4:$T$6,3))+(Tim!N13*HLOOKUP(Sheet14!$C13,Sheet12!$D$8:$AT$9,2)))/(HLOOKUP(Sheet14!P$1,Sheet12!$D$4:$T$6,2)*313*8*3600)))</f>
        <v>0</v>
      </c>
      <c r="Q13">
        <f>IF(Tim!O13=0,0,(((HLOOKUP(Sheet14!$C13,Sheet12!$D$8:$AT$9,2)*30/HLOOKUP(Sheet14!Q$1,Sheet12!$D$4:$T$6,3))+(Tim!O13*HLOOKUP(Sheet14!$C13,Sheet12!$D$8:$AT$9,2)))/(HLOOKUP(Sheet14!Q$1,Sheet12!$D$4:$T$6,2)*313*8*3600)))</f>
        <v>0</v>
      </c>
      <c r="R13">
        <f>IF(Tim!P13=0,0,(((HLOOKUP(Sheet14!$C13,Sheet12!$D$8:$AT$9,2)*30/HLOOKUP(Sheet14!R$1,Sheet12!$D$4:$T$6,3))+(Tim!P13*HLOOKUP(Sheet14!$C13,Sheet12!$D$8:$AT$9,2)))/(HLOOKUP(Sheet14!R$1,Sheet12!$D$4:$T$6,2)*313*8*3600)))</f>
        <v>0</v>
      </c>
      <c r="S13">
        <f>IF(Tim!Q13=0,0,(((HLOOKUP(Sheet14!$C13,Sheet12!$D$8:$AT$9,2)*30/HLOOKUP(Sheet14!S$1,Sheet12!$D$4:$T$6,3))+(Tim!Q13*HLOOKUP(Sheet14!$C13,Sheet12!$D$8:$AT$9,2)))/(HLOOKUP(Sheet14!S$1,Sheet12!$D$4:$T$6,2)*313*8*3600)))</f>
        <v>0</v>
      </c>
      <c r="T13">
        <f>IF(Tim!R13=0,0,(((HLOOKUP(Sheet14!$C13,Sheet12!$D$8:$AT$9,2)*30/HLOOKUP(Sheet14!T$1,Sheet12!$D$4:$T$6,3))+(Tim!R13*HLOOKUP(Sheet14!$C13,Sheet12!$D$8:$AT$9,2)))/(HLOOKUP(Sheet14!T$1,Sheet12!$D$4:$T$6,2)*313*8*3600)))</f>
        <v>0</v>
      </c>
      <c r="U13">
        <f>IF(Tim!S13=0,0,(((HLOOKUP(Sheet14!$C13,Sheet12!$D$8:$AT$9,2)*30/HLOOKUP(Sheet14!U$1,Sheet12!$D$4:$T$6,3))+(Tim!S13*HLOOKUP(Sheet14!$C13,Sheet12!$D$8:$AT$9,2)))/(HLOOKUP(Sheet14!U$1,Sheet12!$D$4:$T$6,2)*313*8*3600)))</f>
        <v>0</v>
      </c>
      <c r="X13">
        <v>8</v>
      </c>
      <c r="Y13">
        <v>10.603101703940364</v>
      </c>
      <c r="Z13">
        <v>0.42841370473908413</v>
      </c>
      <c r="AA13">
        <v>0.60372662998461724</v>
      </c>
      <c r="AB13">
        <v>0</v>
      </c>
      <c r="AC13">
        <v>0</v>
      </c>
      <c r="AD13">
        <v>0.36571901624068159</v>
      </c>
      <c r="AE13">
        <v>0</v>
      </c>
      <c r="AF13">
        <v>0.55380308173588921</v>
      </c>
      <c r="AG13">
        <v>0.6775425985090523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3:42" x14ac:dyDescent="0.3">
      <c r="C14">
        <v>9</v>
      </c>
      <c r="D14">
        <f>IF(Tim!B14=0,0,(((HLOOKUP(Sheet14!$C14,Sheet12!$D$8:$AT$9,2)*30/HLOOKUP(Sheet14!D$1,Sheet12!$D$4:$T$6,3))+(Tim!B14*HLOOKUP(Sheet14!$C14,Sheet12!$D$8:$AT$9,2)))/(HLOOKUP(Sheet14!D$1,Sheet12!$D$4:$T$6,2)*313*8*3600)))</f>
        <v>10.603101703940364</v>
      </c>
      <c r="E14">
        <f>IF(Tim!C14=0,0,(((HLOOKUP(Sheet14!$C14,Sheet12!$D$8:$AT$9,2)*30/HLOOKUP(Sheet14!E$1,Sheet12!$D$4:$T$6,3))+(Tim!C14*HLOOKUP(Sheet14!$C14,Sheet12!$D$8:$AT$9,2)))/(HLOOKUP(Sheet14!E$1,Sheet12!$D$4:$T$6,2)*313*8*3600)))</f>
        <v>0.42841370473908413</v>
      </c>
      <c r="F14">
        <f>IF(Tim!D14=0,0,(((HLOOKUP(Sheet14!$C14,Sheet12!$D$8:$AT$9,2)*30/HLOOKUP(Sheet14!F$1,Sheet12!$D$4:$T$6,3))+(Tim!D14*HLOOKUP(Sheet14!$C14,Sheet12!$D$8:$AT$9,2)))/(HLOOKUP(Sheet14!F$1,Sheet12!$D$4:$T$6,2)*313*8*3600)))</f>
        <v>0.60372662998461724</v>
      </c>
      <c r="G14">
        <f>IF(Tim!E14=0,0,(((HLOOKUP(Sheet14!$C14,Sheet12!$D$8:$AT$9,2)*30/HLOOKUP(Sheet14!G$1,Sheet12!$D$4:$T$6,3))+(Tim!E14*HLOOKUP(Sheet14!$C14,Sheet12!$D$8:$AT$9,2)))/(HLOOKUP(Sheet14!G$1,Sheet12!$D$4:$T$6,2)*313*8*3600)))</f>
        <v>0</v>
      </c>
      <c r="H14">
        <f>IF(Tim!F14=0,0,(((HLOOKUP(Sheet14!$C14,Sheet12!$D$8:$AT$9,2)*30/HLOOKUP(Sheet14!H$1,Sheet12!$D$4:$T$6,3))+(Tim!F14*HLOOKUP(Sheet14!$C14,Sheet12!$D$8:$AT$9,2)))/(HLOOKUP(Sheet14!H$1,Sheet12!$D$4:$T$6,2)*313*8*3600)))</f>
        <v>0</v>
      </c>
      <c r="I14">
        <f>IF(Tim!G14=0,0,(((HLOOKUP(Sheet14!$C14,Sheet12!$D$8:$AT$9,2)*30/HLOOKUP(Sheet14!I$1,Sheet12!$D$4:$T$6,3))+(Tim!G14*HLOOKUP(Sheet14!$C14,Sheet12!$D$8:$AT$9,2)))/(HLOOKUP(Sheet14!I$1,Sheet12!$D$4:$T$6,2)*313*8*3600)))</f>
        <v>0.36571901624068159</v>
      </c>
      <c r="J14">
        <f>IF(Tim!H14=0,0,(((HLOOKUP(Sheet14!$C14,Sheet12!$D$8:$AT$9,2)*30/HLOOKUP(Sheet14!J$1,Sheet12!$D$4:$T$6,3))+(Tim!H14*HLOOKUP(Sheet14!$C14,Sheet12!$D$8:$AT$9,2)))/(HLOOKUP(Sheet14!J$1,Sheet12!$D$4:$T$6,2)*313*8*3600)))</f>
        <v>0</v>
      </c>
      <c r="K14">
        <f>IF(Tim!I14=0,0,(((HLOOKUP(Sheet14!$C14,Sheet12!$D$8:$AT$9,2)*30/HLOOKUP(Sheet14!K$1,Sheet12!$D$4:$T$6,3))+(Tim!I14*HLOOKUP(Sheet14!$C14,Sheet12!$D$8:$AT$9,2)))/(HLOOKUP(Sheet14!K$1,Sheet12!$D$4:$T$6,2)*313*8*3600)))</f>
        <v>0.9926659012247071</v>
      </c>
      <c r="L14">
        <f>IF(Tim!J14=0,0,(((HLOOKUP(Sheet14!$C14,Sheet12!$D$8:$AT$9,2)*30/HLOOKUP(Sheet14!L$1,Sheet12!$D$4:$T$6,3))+(Tim!J14*HLOOKUP(Sheet14!$C14,Sheet12!$D$8:$AT$9,2)))/(HLOOKUP(Sheet14!L$1,Sheet12!$D$4:$T$6,2)*313*8*3600)))</f>
        <v>0.6775425985090523</v>
      </c>
      <c r="M14">
        <f>IF(Tim!K14=0,0,(((HLOOKUP(Sheet14!$C14,Sheet12!$D$8:$AT$9,2)*30/HLOOKUP(Sheet14!M$1,Sheet12!$D$4:$T$6,3))+(Tim!K14*HLOOKUP(Sheet14!$C14,Sheet12!$D$8:$AT$9,2)))/(HLOOKUP(Sheet14!M$1,Sheet12!$D$4:$T$6,2)*313*8*3600)))</f>
        <v>0</v>
      </c>
      <c r="N14">
        <f>IF(Tim!L14=0,0,(((HLOOKUP(Sheet14!$C14,Sheet12!$D$8:$AT$9,2)*30/HLOOKUP(Sheet14!N$1,Sheet12!$D$4:$T$6,3))+(Tim!L14*HLOOKUP(Sheet14!$C14,Sheet12!$D$8:$AT$9,2)))/(HLOOKUP(Sheet14!N$1,Sheet12!$D$4:$T$6,2)*313*8*3600)))</f>
        <v>0</v>
      </c>
      <c r="O14">
        <f>IF(Tim!M14=0,0,(((HLOOKUP(Sheet14!$C14,Sheet12!$D$8:$AT$9,2)*30/HLOOKUP(Sheet14!O$1,Sheet12!$D$4:$T$6,3))+(Tim!M14*HLOOKUP(Sheet14!$C14,Sheet12!$D$8:$AT$9,2)))/(HLOOKUP(Sheet14!O$1,Sheet12!$D$4:$T$6,2)*313*8*3600)))</f>
        <v>0</v>
      </c>
      <c r="P14">
        <f>IF(Tim!N14=0,0,(((HLOOKUP(Sheet14!$C14,Sheet12!$D$8:$AT$9,2)*30/HLOOKUP(Sheet14!P$1,Sheet12!$D$4:$T$6,3))+(Tim!N14*HLOOKUP(Sheet14!$C14,Sheet12!$D$8:$AT$9,2)))/(HLOOKUP(Sheet14!P$1,Sheet12!$D$4:$T$6,2)*313*8*3600)))</f>
        <v>0</v>
      </c>
      <c r="Q14">
        <f>IF(Tim!O14=0,0,(((HLOOKUP(Sheet14!$C14,Sheet12!$D$8:$AT$9,2)*30/HLOOKUP(Sheet14!Q$1,Sheet12!$D$4:$T$6,3))+(Tim!O14*HLOOKUP(Sheet14!$C14,Sheet12!$D$8:$AT$9,2)))/(HLOOKUP(Sheet14!Q$1,Sheet12!$D$4:$T$6,2)*313*8*3600)))</f>
        <v>0</v>
      </c>
      <c r="R14">
        <f>IF(Tim!P14=0,0,(((HLOOKUP(Sheet14!$C14,Sheet12!$D$8:$AT$9,2)*30/HLOOKUP(Sheet14!R$1,Sheet12!$D$4:$T$6,3))+(Tim!P14*HLOOKUP(Sheet14!$C14,Sheet12!$D$8:$AT$9,2)))/(HLOOKUP(Sheet14!R$1,Sheet12!$D$4:$T$6,2)*313*8*3600)))</f>
        <v>0</v>
      </c>
      <c r="S14">
        <f>IF(Tim!Q14=0,0,(((HLOOKUP(Sheet14!$C14,Sheet12!$D$8:$AT$9,2)*30/HLOOKUP(Sheet14!S$1,Sheet12!$D$4:$T$6,3))+(Tim!Q14*HLOOKUP(Sheet14!$C14,Sheet12!$D$8:$AT$9,2)))/(HLOOKUP(Sheet14!S$1,Sheet12!$D$4:$T$6,2)*313*8*3600)))</f>
        <v>0</v>
      </c>
      <c r="T14">
        <f>IF(Tim!R14=0,0,(((HLOOKUP(Sheet14!$C14,Sheet12!$D$8:$AT$9,2)*30/HLOOKUP(Sheet14!T$1,Sheet12!$D$4:$T$6,3))+(Tim!R14*HLOOKUP(Sheet14!$C14,Sheet12!$D$8:$AT$9,2)))/(HLOOKUP(Sheet14!T$1,Sheet12!$D$4:$T$6,2)*313*8*3600)))</f>
        <v>0</v>
      </c>
      <c r="U14">
        <f>IF(Tim!S14=0,0,(((HLOOKUP(Sheet14!$C14,Sheet12!$D$8:$AT$9,2)*30/HLOOKUP(Sheet14!U$1,Sheet12!$D$4:$T$6,3))+(Tim!S14*HLOOKUP(Sheet14!$C14,Sheet12!$D$8:$AT$9,2)))/(HLOOKUP(Sheet14!U$1,Sheet12!$D$4:$T$6,2)*313*8*3600)))</f>
        <v>0</v>
      </c>
      <c r="X14">
        <v>9</v>
      </c>
      <c r="Y14">
        <v>10.603101703940364</v>
      </c>
      <c r="Z14">
        <v>0.42841370473908413</v>
      </c>
      <c r="AA14">
        <v>0.60372662998461724</v>
      </c>
      <c r="AB14">
        <v>0</v>
      </c>
      <c r="AC14">
        <v>0</v>
      </c>
      <c r="AD14">
        <v>0.36571901624068159</v>
      </c>
      <c r="AE14">
        <v>0</v>
      </c>
      <c r="AF14">
        <v>0.9926659012247071</v>
      </c>
      <c r="AG14">
        <v>0.6775425985090523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3:42" x14ac:dyDescent="0.3">
      <c r="C15">
        <v>13</v>
      </c>
      <c r="D15">
        <f>IF(Tim!B15=0,0,(((HLOOKUP(Sheet14!$C15,Sheet12!$D$8:$AT$9,2)*30/HLOOKUP(Sheet14!D$1,Sheet12!$D$4:$T$6,3))+(Tim!B15*HLOOKUP(Sheet14!$C15,Sheet12!$D$8:$AT$9,2)))/(HLOOKUP(Sheet14!D$1,Sheet12!$D$4:$T$6,2)*313*8*3600)))</f>
        <v>10.603101703940364</v>
      </c>
      <c r="E15">
        <f>IF(Tim!C15=0,0,(((HLOOKUP(Sheet14!$C15,Sheet12!$D$8:$AT$9,2)*30/HLOOKUP(Sheet14!E$1,Sheet12!$D$4:$T$6,3))+(Tim!C15*HLOOKUP(Sheet14!$C15,Sheet12!$D$8:$AT$9,2)))/(HLOOKUP(Sheet14!E$1,Sheet12!$D$4:$T$6,2)*313*8*3600)))</f>
        <v>0.42841370473908413</v>
      </c>
      <c r="F15">
        <f>IF(Tim!D15=0,0,(((HLOOKUP(Sheet14!$C15,Sheet12!$D$8:$AT$9,2)*30/HLOOKUP(Sheet14!F$1,Sheet12!$D$4:$T$6,3))+(Tim!D15*HLOOKUP(Sheet14!$C15,Sheet12!$D$8:$AT$9,2)))/(HLOOKUP(Sheet14!F$1,Sheet12!$D$4:$T$6,2)*313*8*3600)))</f>
        <v>0.60372662998461724</v>
      </c>
      <c r="G15">
        <f>IF(Tim!E15=0,0,(((HLOOKUP(Sheet14!$C15,Sheet12!$D$8:$AT$9,2)*30/HLOOKUP(Sheet14!G$1,Sheet12!$D$4:$T$6,3))+(Tim!E15*HLOOKUP(Sheet14!$C15,Sheet12!$D$8:$AT$9,2)))/(HLOOKUP(Sheet14!G$1,Sheet12!$D$4:$T$6,2)*313*8*3600)))</f>
        <v>0</v>
      </c>
      <c r="H15">
        <f>IF(Tim!F15=0,0,(((HLOOKUP(Sheet14!$C15,Sheet12!$D$8:$AT$9,2)*30/HLOOKUP(Sheet14!H$1,Sheet12!$D$4:$T$6,3))+(Tim!F15*HLOOKUP(Sheet14!$C15,Sheet12!$D$8:$AT$9,2)))/(HLOOKUP(Sheet14!H$1,Sheet12!$D$4:$T$6,2)*313*8*3600)))</f>
        <v>0</v>
      </c>
      <c r="I15">
        <f>IF(Tim!G15=0,0,(((HLOOKUP(Sheet14!$C15,Sheet12!$D$8:$AT$9,2)*30/HLOOKUP(Sheet14!I$1,Sheet12!$D$4:$T$6,3))+(Tim!G15*HLOOKUP(Sheet14!$C15,Sheet12!$D$8:$AT$9,2)))/(HLOOKUP(Sheet14!I$1,Sheet12!$D$4:$T$6,2)*313*8*3600)))</f>
        <v>0.36571901624068159</v>
      </c>
      <c r="J15">
        <f>IF(Tim!H15=0,0,(((HLOOKUP(Sheet14!$C15,Sheet12!$D$8:$AT$9,2)*30/HLOOKUP(Sheet14!J$1,Sheet12!$D$4:$T$6,3))+(Tim!H15*HLOOKUP(Sheet14!$C15,Sheet12!$D$8:$AT$9,2)))/(HLOOKUP(Sheet14!J$1,Sheet12!$D$4:$T$6,2)*313*8*3600)))</f>
        <v>0</v>
      </c>
      <c r="K15">
        <f>IF(Tim!I15=0,0,(((HLOOKUP(Sheet14!$C15,Sheet12!$D$8:$AT$9,2)*30/HLOOKUP(Sheet14!K$1,Sheet12!$D$4:$T$6,3))+(Tim!I15*HLOOKUP(Sheet14!$C15,Sheet12!$D$8:$AT$9,2)))/(HLOOKUP(Sheet14!K$1,Sheet12!$D$4:$T$6,2)*313*8*3600)))</f>
        <v>1.3061393437167199</v>
      </c>
      <c r="L15">
        <f>IF(Tim!J15=0,0,(((HLOOKUP(Sheet14!$C15,Sheet12!$D$8:$AT$9,2)*30/HLOOKUP(Sheet14!L$1,Sheet12!$D$4:$T$6,3))+(Tim!J15*HLOOKUP(Sheet14!$C15,Sheet12!$D$8:$AT$9,2)))/(HLOOKUP(Sheet14!L$1,Sheet12!$D$4:$T$6,2)*313*8*3600)))</f>
        <v>0.6775425985090523</v>
      </c>
      <c r="M15">
        <f>IF(Tim!K15=0,0,(((HLOOKUP(Sheet14!$C15,Sheet12!$D$8:$AT$9,2)*30/HLOOKUP(Sheet14!M$1,Sheet12!$D$4:$T$6,3))+(Tim!K15*HLOOKUP(Sheet14!$C15,Sheet12!$D$8:$AT$9,2)))/(HLOOKUP(Sheet14!M$1,Sheet12!$D$4:$T$6,2)*313*8*3600)))</f>
        <v>0</v>
      </c>
      <c r="N15">
        <f>IF(Tim!L15=0,0,(((HLOOKUP(Sheet14!$C15,Sheet12!$D$8:$AT$9,2)*30/HLOOKUP(Sheet14!N$1,Sheet12!$D$4:$T$6,3))+(Tim!L15*HLOOKUP(Sheet14!$C15,Sheet12!$D$8:$AT$9,2)))/(HLOOKUP(Sheet14!N$1,Sheet12!$D$4:$T$6,2)*313*8*3600)))</f>
        <v>0</v>
      </c>
      <c r="O15">
        <f>IF(Tim!M15=0,0,(((HLOOKUP(Sheet14!$C15,Sheet12!$D$8:$AT$9,2)*30/HLOOKUP(Sheet14!O$1,Sheet12!$D$4:$T$6,3))+(Tim!M15*HLOOKUP(Sheet14!$C15,Sheet12!$D$8:$AT$9,2)))/(HLOOKUP(Sheet14!O$1,Sheet12!$D$4:$T$6,2)*313*8*3600)))</f>
        <v>0</v>
      </c>
      <c r="P15">
        <f>IF(Tim!N15=0,0,(((HLOOKUP(Sheet14!$C15,Sheet12!$D$8:$AT$9,2)*30/HLOOKUP(Sheet14!P$1,Sheet12!$D$4:$T$6,3))+(Tim!N15*HLOOKUP(Sheet14!$C15,Sheet12!$D$8:$AT$9,2)))/(HLOOKUP(Sheet14!P$1,Sheet12!$D$4:$T$6,2)*313*8*3600)))</f>
        <v>0</v>
      </c>
      <c r="Q15">
        <f>IF(Tim!O15=0,0,(((HLOOKUP(Sheet14!$C15,Sheet12!$D$8:$AT$9,2)*30/HLOOKUP(Sheet14!Q$1,Sheet12!$D$4:$T$6,3))+(Tim!O15*HLOOKUP(Sheet14!$C15,Sheet12!$D$8:$AT$9,2)))/(HLOOKUP(Sheet14!Q$1,Sheet12!$D$4:$T$6,2)*313*8*3600)))</f>
        <v>0</v>
      </c>
      <c r="R15">
        <f>IF(Tim!P15=0,0,(((HLOOKUP(Sheet14!$C15,Sheet12!$D$8:$AT$9,2)*30/HLOOKUP(Sheet14!R$1,Sheet12!$D$4:$T$6,3))+(Tim!P15*HLOOKUP(Sheet14!$C15,Sheet12!$D$8:$AT$9,2)))/(HLOOKUP(Sheet14!R$1,Sheet12!$D$4:$T$6,2)*313*8*3600)))</f>
        <v>0</v>
      </c>
      <c r="S15">
        <f>IF(Tim!Q15=0,0,(((HLOOKUP(Sheet14!$C15,Sheet12!$D$8:$AT$9,2)*30/HLOOKUP(Sheet14!S$1,Sheet12!$D$4:$T$6,3))+(Tim!Q15*HLOOKUP(Sheet14!$C15,Sheet12!$D$8:$AT$9,2)))/(HLOOKUP(Sheet14!S$1,Sheet12!$D$4:$T$6,2)*313*8*3600)))</f>
        <v>0</v>
      </c>
      <c r="T15">
        <f>IF(Tim!R15=0,0,(((HLOOKUP(Sheet14!$C15,Sheet12!$D$8:$AT$9,2)*30/HLOOKUP(Sheet14!T$1,Sheet12!$D$4:$T$6,3))+(Tim!R15*HLOOKUP(Sheet14!$C15,Sheet12!$D$8:$AT$9,2)))/(HLOOKUP(Sheet14!T$1,Sheet12!$D$4:$T$6,2)*313*8*3600)))</f>
        <v>0</v>
      </c>
      <c r="U15">
        <f>IF(Tim!S15=0,0,(((HLOOKUP(Sheet14!$C15,Sheet12!$D$8:$AT$9,2)*30/HLOOKUP(Sheet14!U$1,Sheet12!$D$4:$T$6,3))+(Tim!S15*HLOOKUP(Sheet14!$C15,Sheet12!$D$8:$AT$9,2)))/(HLOOKUP(Sheet14!U$1,Sheet12!$D$4:$T$6,2)*313*8*3600)))</f>
        <v>0</v>
      </c>
      <c r="X15">
        <v>13</v>
      </c>
      <c r="Y15">
        <v>10.603101703940364</v>
      </c>
      <c r="Z15">
        <v>0.42841370473908413</v>
      </c>
      <c r="AA15">
        <v>0.60372662998461724</v>
      </c>
      <c r="AB15">
        <v>0</v>
      </c>
      <c r="AC15">
        <v>0</v>
      </c>
      <c r="AD15">
        <v>0.36571901624068159</v>
      </c>
      <c r="AE15">
        <v>0</v>
      </c>
      <c r="AF15">
        <v>1.3061393437167199</v>
      </c>
      <c r="AG15">
        <v>0.6775425985090523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3:42" x14ac:dyDescent="0.3">
      <c r="C16">
        <v>18</v>
      </c>
      <c r="D16">
        <f>IF(Tim!B16=0,0,(((HLOOKUP(Sheet14!$C16,Sheet12!$D$8:$AT$9,2)*30/HLOOKUP(Sheet14!D$1,Sheet12!$D$4:$T$6,3))+(Tim!B16*HLOOKUP(Sheet14!$C16,Sheet12!$D$8:$AT$9,2)))/(HLOOKUP(Sheet14!D$1,Sheet12!$D$4:$T$6,2)*313*8*3600)))</f>
        <v>10.603101703940364</v>
      </c>
      <c r="E16">
        <f>IF(Tim!C16=0,0,(((HLOOKUP(Sheet14!$C16,Sheet12!$D$8:$AT$9,2)*30/HLOOKUP(Sheet14!E$1,Sheet12!$D$4:$T$6,3))+(Tim!C16*HLOOKUP(Sheet14!$C16,Sheet12!$D$8:$AT$9,2)))/(HLOOKUP(Sheet14!E$1,Sheet12!$D$4:$T$6,2)*313*8*3600)))</f>
        <v>0.42841370473908413</v>
      </c>
      <c r="F16">
        <f>IF(Tim!D16=0,0,(((HLOOKUP(Sheet14!$C16,Sheet12!$D$8:$AT$9,2)*30/HLOOKUP(Sheet14!F$1,Sheet12!$D$4:$T$6,3))+(Tim!D16*HLOOKUP(Sheet14!$C16,Sheet12!$D$8:$AT$9,2)))/(HLOOKUP(Sheet14!F$1,Sheet12!$D$4:$T$6,2)*313*8*3600)))</f>
        <v>0.60372662998461724</v>
      </c>
      <c r="G16">
        <f>IF(Tim!E16=0,0,(((HLOOKUP(Sheet14!$C16,Sheet12!$D$8:$AT$9,2)*30/HLOOKUP(Sheet14!G$1,Sheet12!$D$4:$T$6,3))+(Tim!E16*HLOOKUP(Sheet14!$C16,Sheet12!$D$8:$AT$9,2)))/(HLOOKUP(Sheet14!G$1,Sheet12!$D$4:$T$6,2)*313*8*3600)))</f>
        <v>0</v>
      </c>
      <c r="H16">
        <f>IF(Tim!F16=0,0,(((HLOOKUP(Sheet14!$C16,Sheet12!$D$8:$AT$9,2)*30/HLOOKUP(Sheet14!H$1,Sheet12!$D$4:$T$6,3))+(Tim!F16*HLOOKUP(Sheet14!$C16,Sheet12!$D$8:$AT$9,2)))/(HLOOKUP(Sheet14!H$1,Sheet12!$D$4:$T$6,2)*313*8*3600)))</f>
        <v>0</v>
      </c>
      <c r="I16">
        <f>IF(Tim!G16=0,0,(((HLOOKUP(Sheet14!$C16,Sheet12!$D$8:$AT$9,2)*30/HLOOKUP(Sheet14!I$1,Sheet12!$D$4:$T$6,3))+(Tim!G16*HLOOKUP(Sheet14!$C16,Sheet12!$D$8:$AT$9,2)))/(HLOOKUP(Sheet14!I$1,Sheet12!$D$4:$T$6,2)*313*8*3600)))</f>
        <v>0.36571901624068159</v>
      </c>
      <c r="J16">
        <f>IF(Tim!H16=0,0,(((HLOOKUP(Sheet14!$C16,Sheet12!$D$8:$AT$9,2)*30/HLOOKUP(Sheet14!J$1,Sheet12!$D$4:$T$6,3))+(Tim!H16*HLOOKUP(Sheet14!$C16,Sheet12!$D$8:$AT$9,2)))/(HLOOKUP(Sheet14!J$1,Sheet12!$D$4:$T$6,2)*313*8*3600)))</f>
        <v>0</v>
      </c>
      <c r="K16">
        <f>IF(Tim!I16=0,0,(((HLOOKUP(Sheet14!$C16,Sheet12!$D$8:$AT$9,2)*30/HLOOKUP(Sheet14!K$1,Sheet12!$D$4:$T$6,3))+(Tim!I16*HLOOKUP(Sheet14!$C16,Sheet12!$D$8:$AT$9,2)))/(HLOOKUP(Sheet14!K$1,Sheet12!$D$4:$T$6,2)*313*8*3600)))</f>
        <v>1.1807499667199148</v>
      </c>
      <c r="L16">
        <f>IF(Tim!J16=0,0,(((HLOOKUP(Sheet14!$C16,Sheet12!$D$8:$AT$9,2)*30/HLOOKUP(Sheet14!L$1,Sheet12!$D$4:$T$6,3))+(Tim!J16*HLOOKUP(Sheet14!$C16,Sheet12!$D$8:$AT$9,2)))/(HLOOKUP(Sheet14!L$1,Sheet12!$D$4:$T$6,2)*313*8*3600)))</f>
        <v>0.6775425985090523</v>
      </c>
      <c r="M16">
        <f>IF(Tim!K16=0,0,(((HLOOKUP(Sheet14!$C16,Sheet12!$D$8:$AT$9,2)*30/HLOOKUP(Sheet14!M$1,Sheet12!$D$4:$T$6,3))+(Tim!K16*HLOOKUP(Sheet14!$C16,Sheet12!$D$8:$AT$9,2)))/(HLOOKUP(Sheet14!M$1,Sheet12!$D$4:$T$6,2)*313*8*3600)))</f>
        <v>0</v>
      </c>
      <c r="N16">
        <f>IF(Tim!L16=0,0,(((HLOOKUP(Sheet14!$C16,Sheet12!$D$8:$AT$9,2)*30/HLOOKUP(Sheet14!N$1,Sheet12!$D$4:$T$6,3))+(Tim!L16*HLOOKUP(Sheet14!$C16,Sheet12!$D$8:$AT$9,2)))/(HLOOKUP(Sheet14!N$1,Sheet12!$D$4:$T$6,2)*313*8*3600)))</f>
        <v>0</v>
      </c>
      <c r="O16">
        <f>IF(Tim!M16=0,0,(((HLOOKUP(Sheet14!$C16,Sheet12!$D$8:$AT$9,2)*30/HLOOKUP(Sheet14!O$1,Sheet12!$D$4:$T$6,3))+(Tim!M16*HLOOKUP(Sheet14!$C16,Sheet12!$D$8:$AT$9,2)))/(HLOOKUP(Sheet14!O$1,Sheet12!$D$4:$T$6,2)*313*8*3600)))</f>
        <v>0</v>
      </c>
      <c r="P16">
        <f>IF(Tim!N16=0,0,(((HLOOKUP(Sheet14!$C16,Sheet12!$D$8:$AT$9,2)*30/HLOOKUP(Sheet14!P$1,Sheet12!$D$4:$T$6,3))+(Tim!N16*HLOOKUP(Sheet14!$C16,Sheet12!$D$8:$AT$9,2)))/(HLOOKUP(Sheet14!P$1,Sheet12!$D$4:$T$6,2)*313*8*3600)))</f>
        <v>0</v>
      </c>
      <c r="Q16">
        <f>IF(Tim!O16=0,0,(((HLOOKUP(Sheet14!$C16,Sheet12!$D$8:$AT$9,2)*30/HLOOKUP(Sheet14!Q$1,Sheet12!$D$4:$T$6,3))+(Tim!O16*HLOOKUP(Sheet14!$C16,Sheet12!$D$8:$AT$9,2)))/(HLOOKUP(Sheet14!Q$1,Sheet12!$D$4:$T$6,2)*313*8*3600)))</f>
        <v>0</v>
      </c>
      <c r="R16">
        <f>IF(Tim!P16=0,0,(((HLOOKUP(Sheet14!$C16,Sheet12!$D$8:$AT$9,2)*30/HLOOKUP(Sheet14!R$1,Sheet12!$D$4:$T$6,3))+(Tim!P16*HLOOKUP(Sheet14!$C16,Sheet12!$D$8:$AT$9,2)))/(HLOOKUP(Sheet14!R$1,Sheet12!$D$4:$T$6,2)*313*8*3600)))</f>
        <v>0</v>
      </c>
      <c r="S16">
        <f>IF(Tim!Q16=0,0,(((HLOOKUP(Sheet14!$C16,Sheet12!$D$8:$AT$9,2)*30/HLOOKUP(Sheet14!S$1,Sheet12!$D$4:$T$6,3))+(Tim!Q16*HLOOKUP(Sheet14!$C16,Sheet12!$D$8:$AT$9,2)))/(HLOOKUP(Sheet14!S$1,Sheet12!$D$4:$T$6,2)*313*8*3600)))</f>
        <v>0</v>
      </c>
      <c r="T16">
        <f>IF(Tim!R16=0,0,(((HLOOKUP(Sheet14!$C16,Sheet12!$D$8:$AT$9,2)*30/HLOOKUP(Sheet14!T$1,Sheet12!$D$4:$T$6,3))+(Tim!R16*HLOOKUP(Sheet14!$C16,Sheet12!$D$8:$AT$9,2)))/(HLOOKUP(Sheet14!T$1,Sheet12!$D$4:$T$6,2)*313*8*3600)))</f>
        <v>0</v>
      </c>
      <c r="U16">
        <f>IF(Tim!S16=0,0,(((HLOOKUP(Sheet14!$C16,Sheet12!$D$8:$AT$9,2)*30/HLOOKUP(Sheet14!U$1,Sheet12!$D$4:$T$6,3))+(Tim!S16*HLOOKUP(Sheet14!$C16,Sheet12!$D$8:$AT$9,2)))/(HLOOKUP(Sheet14!U$1,Sheet12!$D$4:$T$6,2)*313*8*3600)))</f>
        <v>0</v>
      </c>
      <c r="X16">
        <v>18</v>
      </c>
      <c r="Y16">
        <v>10.603101703940364</v>
      </c>
      <c r="Z16">
        <v>0.42841370473908413</v>
      </c>
      <c r="AA16">
        <v>0.60372662998461724</v>
      </c>
      <c r="AB16">
        <v>0</v>
      </c>
      <c r="AC16">
        <v>0</v>
      </c>
      <c r="AD16">
        <v>0.36571901624068159</v>
      </c>
      <c r="AE16">
        <v>0</v>
      </c>
      <c r="AF16">
        <v>1.1807499667199148</v>
      </c>
      <c r="AG16">
        <v>0.6775425985090523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3:42" x14ac:dyDescent="0.3">
      <c r="C17">
        <v>24</v>
      </c>
      <c r="D17">
        <f>IF(Tim!B17=0,0,(((HLOOKUP(Sheet14!$C17,Sheet12!$D$8:$AT$9,2)*30/HLOOKUP(Sheet14!D$1,Sheet12!$D$4:$T$6,3))+(Tim!B17*HLOOKUP(Sheet14!$C17,Sheet12!$D$8:$AT$9,2)))/(HLOOKUP(Sheet14!D$1,Sheet12!$D$4:$T$6,2)*313*8*3600)))</f>
        <v>10.603101703940364</v>
      </c>
      <c r="E17">
        <f>IF(Tim!C17=0,0,(((HLOOKUP(Sheet14!$C17,Sheet12!$D$8:$AT$9,2)*30/HLOOKUP(Sheet14!E$1,Sheet12!$D$4:$T$6,3))+(Tim!C17*HLOOKUP(Sheet14!$C17,Sheet12!$D$8:$AT$9,2)))/(HLOOKUP(Sheet14!E$1,Sheet12!$D$4:$T$6,2)*313*8*3600)))</f>
        <v>0.42841370473908413</v>
      </c>
      <c r="F17">
        <f>IF(Tim!D17=0,0,(((HLOOKUP(Sheet14!$C17,Sheet12!$D$8:$AT$9,2)*30/HLOOKUP(Sheet14!F$1,Sheet12!$D$4:$T$6,3))+(Tim!D17*HLOOKUP(Sheet14!$C17,Sheet12!$D$8:$AT$9,2)))/(HLOOKUP(Sheet14!F$1,Sheet12!$D$4:$T$6,2)*313*8*3600)))</f>
        <v>0.60372662998461724</v>
      </c>
      <c r="G17">
        <f>IF(Tim!E17=0,0,(((HLOOKUP(Sheet14!$C17,Sheet12!$D$8:$AT$9,2)*30/HLOOKUP(Sheet14!G$1,Sheet12!$D$4:$T$6,3))+(Tim!E17*HLOOKUP(Sheet14!$C17,Sheet12!$D$8:$AT$9,2)))/(HLOOKUP(Sheet14!G$1,Sheet12!$D$4:$T$6,2)*313*8*3600)))</f>
        <v>0</v>
      </c>
      <c r="H17">
        <f>IF(Tim!F17=0,0,(((HLOOKUP(Sheet14!$C17,Sheet12!$D$8:$AT$9,2)*30/HLOOKUP(Sheet14!H$1,Sheet12!$D$4:$T$6,3))+(Tim!F17*HLOOKUP(Sheet14!$C17,Sheet12!$D$8:$AT$9,2)))/(HLOOKUP(Sheet14!H$1,Sheet12!$D$4:$T$6,2)*313*8*3600)))</f>
        <v>0</v>
      </c>
      <c r="I17">
        <f>IF(Tim!G17=0,0,(((HLOOKUP(Sheet14!$C17,Sheet12!$D$8:$AT$9,2)*30/HLOOKUP(Sheet14!I$1,Sheet12!$D$4:$T$6,3))+(Tim!G17*HLOOKUP(Sheet14!$C17,Sheet12!$D$8:$AT$9,2)))/(HLOOKUP(Sheet14!I$1,Sheet12!$D$4:$T$6,2)*313*8*3600)))</f>
        <v>0.36571901624068159</v>
      </c>
      <c r="J17">
        <f>IF(Tim!H17=0,0,(((HLOOKUP(Sheet14!$C17,Sheet12!$D$8:$AT$9,2)*30/HLOOKUP(Sheet14!J$1,Sheet12!$D$4:$T$6,3))+(Tim!H17*HLOOKUP(Sheet14!$C17,Sheet12!$D$8:$AT$9,2)))/(HLOOKUP(Sheet14!J$1,Sheet12!$D$4:$T$6,2)*313*8*3600)))</f>
        <v>0</v>
      </c>
      <c r="K17">
        <f>IF(Tim!I17=0,0,(((HLOOKUP(Sheet14!$C17,Sheet12!$D$8:$AT$9,2)*30/HLOOKUP(Sheet14!K$1,Sheet12!$D$4:$T$6,3))+(Tim!I17*HLOOKUP(Sheet14!$C17,Sheet12!$D$8:$AT$9,2)))/(HLOOKUP(Sheet14!K$1,Sheet12!$D$4:$T$6,2)*313*8*3600)))</f>
        <v>0.9926659012247071</v>
      </c>
      <c r="L17">
        <f>IF(Tim!J17=0,0,(((HLOOKUP(Sheet14!$C17,Sheet12!$D$8:$AT$9,2)*30/HLOOKUP(Sheet14!L$1,Sheet12!$D$4:$T$6,3))+(Tim!J17*HLOOKUP(Sheet14!$C17,Sheet12!$D$8:$AT$9,2)))/(HLOOKUP(Sheet14!L$1,Sheet12!$D$4:$T$6,2)*313*8*3600)))</f>
        <v>0.6775425985090523</v>
      </c>
      <c r="M17">
        <f>IF(Tim!K17=0,0,(((HLOOKUP(Sheet14!$C17,Sheet12!$D$8:$AT$9,2)*30/HLOOKUP(Sheet14!M$1,Sheet12!$D$4:$T$6,3))+(Tim!K17*HLOOKUP(Sheet14!$C17,Sheet12!$D$8:$AT$9,2)))/(HLOOKUP(Sheet14!M$1,Sheet12!$D$4:$T$6,2)*313*8*3600)))</f>
        <v>0</v>
      </c>
      <c r="N17">
        <f>IF(Tim!L17=0,0,(((HLOOKUP(Sheet14!$C17,Sheet12!$D$8:$AT$9,2)*30/HLOOKUP(Sheet14!N$1,Sheet12!$D$4:$T$6,3))+(Tim!L17*HLOOKUP(Sheet14!$C17,Sheet12!$D$8:$AT$9,2)))/(HLOOKUP(Sheet14!N$1,Sheet12!$D$4:$T$6,2)*313*8*3600)))</f>
        <v>0</v>
      </c>
      <c r="O17">
        <f>IF(Tim!M17=0,0,(((HLOOKUP(Sheet14!$C17,Sheet12!$D$8:$AT$9,2)*30/HLOOKUP(Sheet14!O$1,Sheet12!$D$4:$T$6,3))+(Tim!M17*HLOOKUP(Sheet14!$C17,Sheet12!$D$8:$AT$9,2)))/(HLOOKUP(Sheet14!O$1,Sheet12!$D$4:$T$6,2)*313*8*3600)))</f>
        <v>0</v>
      </c>
      <c r="P17">
        <f>IF(Tim!N17=0,0,(((HLOOKUP(Sheet14!$C17,Sheet12!$D$8:$AT$9,2)*30/HLOOKUP(Sheet14!P$1,Sheet12!$D$4:$T$6,3))+(Tim!N17*HLOOKUP(Sheet14!$C17,Sheet12!$D$8:$AT$9,2)))/(HLOOKUP(Sheet14!P$1,Sheet12!$D$4:$T$6,2)*313*8*3600)))</f>
        <v>0</v>
      </c>
      <c r="Q17">
        <f>IF(Tim!O17=0,0,(((HLOOKUP(Sheet14!$C17,Sheet12!$D$8:$AT$9,2)*30/HLOOKUP(Sheet14!Q$1,Sheet12!$D$4:$T$6,3))+(Tim!O17*HLOOKUP(Sheet14!$C17,Sheet12!$D$8:$AT$9,2)))/(HLOOKUP(Sheet14!Q$1,Sheet12!$D$4:$T$6,2)*313*8*3600)))</f>
        <v>0</v>
      </c>
      <c r="R17">
        <f>IF(Tim!P17=0,0,(((HLOOKUP(Sheet14!$C17,Sheet12!$D$8:$AT$9,2)*30/HLOOKUP(Sheet14!R$1,Sheet12!$D$4:$T$6,3))+(Tim!P17*HLOOKUP(Sheet14!$C17,Sheet12!$D$8:$AT$9,2)))/(HLOOKUP(Sheet14!R$1,Sheet12!$D$4:$T$6,2)*313*8*3600)))</f>
        <v>0</v>
      </c>
      <c r="S17">
        <f>IF(Tim!Q17=0,0,(((HLOOKUP(Sheet14!$C17,Sheet12!$D$8:$AT$9,2)*30/HLOOKUP(Sheet14!S$1,Sheet12!$D$4:$T$6,3))+(Tim!Q17*HLOOKUP(Sheet14!$C17,Sheet12!$D$8:$AT$9,2)))/(HLOOKUP(Sheet14!S$1,Sheet12!$D$4:$T$6,2)*313*8*3600)))</f>
        <v>0</v>
      </c>
      <c r="T17">
        <f>IF(Tim!R17=0,0,(((HLOOKUP(Sheet14!$C17,Sheet12!$D$8:$AT$9,2)*30/HLOOKUP(Sheet14!T$1,Sheet12!$D$4:$T$6,3))+(Tim!R17*HLOOKUP(Sheet14!$C17,Sheet12!$D$8:$AT$9,2)))/(HLOOKUP(Sheet14!T$1,Sheet12!$D$4:$T$6,2)*313*8*3600)))</f>
        <v>0</v>
      </c>
      <c r="U17">
        <f>IF(Tim!S17=0,0,(((HLOOKUP(Sheet14!$C17,Sheet12!$D$8:$AT$9,2)*30/HLOOKUP(Sheet14!U$1,Sheet12!$D$4:$T$6,3))+(Tim!S17*HLOOKUP(Sheet14!$C17,Sheet12!$D$8:$AT$9,2)))/(HLOOKUP(Sheet14!U$1,Sheet12!$D$4:$T$6,2)*313*8*3600)))</f>
        <v>0</v>
      </c>
      <c r="X17">
        <v>24</v>
      </c>
      <c r="Y17">
        <v>10.603101703940364</v>
      </c>
      <c r="Z17">
        <v>0.42841370473908413</v>
      </c>
      <c r="AA17">
        <v>0.60372662998461724</v>
      </c>
      <c r="AB17">
        <v>0</v>
      </c>
      <c r="AC17">
        <v>0</v>
      </c>
      <c r="AD17">
        <v>0.36571901624068159</v>
      </c>
      <c r="AE17">
        <v>0</v>
      </c>
      <c r="AF17">
        <v>0.9926659012247071</v>
      </c>
      <c r="AG17">
        <v>0.6775425985090523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3:42" x14ac:dyDescent="0.3">
      <c r="C18">
        <v>25</v>
      </c>
      <c r="D18">
        <f>IF(Tim!B18=0,0,(((HLOOKUP(Sheet14!$C18,Sheet12!$D$8:$AT$9,2)*30/HLOOKUP(Sheet14!D$1,Sheet12!$D$4:$T$6,3))+(Tim!B18*HLOOKUP(Sheet14!$C18,Sheet12!$D$8:$AT$9,2)))/(HLOOKUP(Sheet14!D$1,Sheet12!$D$4:$T$6,2)*313*8*3600)))</f>
        <v>10.603101703940364</v>
      </c>
      <c r="E18">
        <f>IF(Tim!C18=0,0,(((HLOOKUP(Sheet14!$C18,Sheet12!$D$8:$AT$9,2)*30/HLOOKUP(Sheet14!E$1,Sheet12!$D$4:$T$6,3))+(Tim!C18*HLOOKUP(Sheet14!$C18,Sheet12!$D$8:$AT$9,2)))/(HLOOKUP(Sheet14!E$1,Sheet12!$D$4:$T$6,2)*313*8*3600)))</f>
        <v>0.42841370473908413</v>
      </c>
      <c r="F18">
        <f>IF(Tim!D18=0,0,(((HLOOKUP(Sheet14!$C18,Sheet12!$D$8:$AT$9,2)*30/HLOOKUP(Sheet14!F$1,Sheet12!$D$4:$T$6,3))+(Tim!D18*HLOOKUP(Sheet14!$C18,Sheet12!$D$8:$AT$9,2)))/(HLOOKUP(Sheet14!F$1,Sheet12!$D$4:$T$6,2)*313*8*3600)))</f>
        <v>0.60372662998461724</v>
      </c>
      <c r="G18">
        <f>IF(Tim!E18=0,0,(((HLOOKUP(Sheet14!$C18,Sheet12!$D$8:$AT$9,2)*30/HLOOKUP(Sheet14!G$1,Sheet12!$D$4:$T$6,3))+(Tim!E18*HLOOKUP(Sheet14!$C18,Sheet12!$D$8:$AT$9,2)))/(HLOOKUP(Sheet14!G$1,Sheet12!$D$4:$T$6,2)*313*8*3600)))</f>
        <v>0</v>
      </c>
      <c r="H18">
        <f>IF(Tim!F18=0,0,(((HLOOKUP(Sheet14!$C18,Sheet12!$D$8:$AT$9,2)*30/HLOOKUP(Sheet14!H$1,Sheet12!$D$4:$T$6,3))+(Tim!F18*HLOOKUP(Sheet14!$C18,Sheet12!$D$8:$AT$9,2)))/(HLOOKUP(Sheet14!H$1,Sheet12!$D$4:$T$6,2)*313*8*3600)))</f>
        <v>0</v>
      </c>
      <c r="I18">
        <f>IF(Tim!G18=0,0,(((HLOOKUP(Sheet14!$C18,Sheet12!$D$8:$AT$9,2)*30/HLOOKUP(Sheet14!I$1,Sheet12!$D$4:$T$6,3))+(Tim!G18*HLOOKUP(Sheet14!$C18,Sheet12!$D$8:$AT$9,2)))/(HLOOKUP(Sheet14!I$1,Sheet12!$D$4:$T$6,2)*313*8*3600)))</f>
        <v>0.36571901624068159</v>
      </c>
      <c r="J18">
        <f>IF(Tim!H18=0,0,(((HLOOKUP(Sheet14!$C18,Sheet12!$D$8:$AT$9,2)*30/HLOOKUP(Sheet14!J$1,Sheet12!$D$4:$T$6,3))+(Tim!H18*HLOOKUP(Sheet14!$C18,Sheet12!$D$8:$AT$9,2)))/(HLOOKUP(Sheet14!J$1,Sheet12!$D$4:$T$6,2)*313*8*3600)))</f>
        <v>0</v>
      </c>
      <c r="K18">
        <f>IF(Tim!I18=0,0,(((HLOOKUP(Sheet14!$C18,Sheet12!$D$8:$AT$9,2)*30/HLOOKUP(Sheet14!K$1,Sheet12!$D$4:$T$6,3))+(Tim!I18*HLOOKUP(Sheet14!$C18,Sheet12!$D$8:$AT$9,2)))/(HLOOKUP(Sheet14!K$1,Sheet12!$D$4:$T$6,2)*313*8*3600)))</f>
        <v>0.9926659012247071</v>
      </c>
      <c r="L18">
        <f>IF(Tim!J18=0,0,(((HLOOKUP(Sheet14!$C18,Sheet12!$D$8:$AT$9,2)*30/HLOOKUP(Sheet14!L$1,Sheet12!$D$4:$T$6,3))+(Tim!J18*HLOOKUP(Sheet14!$C18,Sheet12!$D$8:$AT$9,2)))/(HLOOKUP(Sheet14!L$1,Sheet12!$D$4:$T$6,2)*313*8*3600)))</f>
        <v>0.6775425985090523</v>
      </c>
      <c r="M18">
        <f>IF(Tim!K18=0,0,(((HLOOKUP(Sheet14!$C18,Sheet12!$D$8:$AT$9,2)*30/HLOOKUP(Sheet14!M$1,Sheet12!$D$4:$T$6,3))+(Tim!K18*HLOOKUP(Sheet14!$C18,Sheet12!$D$8:$AT$9,2)))/(HLOOKUP(Sheet14!M$1,Sheet12!$D$4:$T$6,2)*313*8*3600)))</f>
        <v>0</v>
      </c>
      <c r="N18">
        <f>IF(Tim!L18=0,0,(((HLOOKUP(Sheet14!$C18,Sheet12!$D$8:$AT$9,2)*30/HLOOKUP(Sheet14!N$1,Sheet12!$D$4:$T$6,3))+(Tim!L18*HLOOKUP(Sheet14!$C18,Sheet12!$D$8:$AT$9,2)))/(HLOOKUP(Sheet14!N$1,Sheet12!$D$4:$T$6,2)*313*8*3600)))</f>
        <v>0</v>
      </c>
      <c r="O18">
        <f>IF(Tim!M18=0,0,(((HLOOKUP(Sheet14!$C18,Sheet12!$D$8:$AT$9,2)*30/HLOOKUP(Sheet14!O$1,Sheet12!$D$4:$T$6,3))+(Tim!M18*HLOOKUP(Sheet14!$C18,Sheet12!$D$8:$AT$9,2)))/(HLOOKUP(Sheet14!O$1,Sheet12!$D$4:$T$6,2)*313*8*3600)))</f>
        <v>0</v>
      </c>
      <c r="P18">
        <f>IF(Tim!N18=0,0,(((HLOOKUP(Sheet14!$C18,Sheet12!$D$8:$AT$9,2)*30/HLOOKUP(Sheet14!P$1,Sheet12!$D$4:$T$6,3))+(Tim!N18*HLOOKUP(Sheet14!$C18,Sheet12!$D$8:$AT$9,2)))/(HLOOKUP(Sheet14!P$1,Sheet12!$D$4:$T$6,2)*313*8*3600)))</f>
        <v>0</v>
      </c>
      <c r="Q18">
        <f>IF(Tim!O18=0,0,(((HLOOKUP(Sheet14!$C18,Sheet12!$D$8:$AT$9,2)*30/HLOOKUP(Sheet14!Q$1,Sheet12!$D$4:$T$6,3))+(Tim!O18*HLOOKUP(Sheet14!$C18,Sheet12!$D$8:$AT$9,2)))/(HLOOKUP(Sheet14!Q$1,Sheet12!$D$4:$T$6,2)*313*8*3600)))</f>
        <v>0</v>
      </c>
      <c r="R18">
        <f>IF(Tim!P18=0,0,(((HLOOKUP(Sheet14!$C18,Sheet12!$D$8:$AT$9,2)*30/HLOOKUP(Sheet14!R$1,Sheet12!$D$4:$T$6,3))+(Tim!P18*HLOOKUP(Sheet14!$C18,Sheet12!$D$8:$AT$9,2)))/(HLOOKUP(Sheet14!R$1,Sheet12!$D$4:$T$6,2)*313*8*3600)))</f>
        <v>0</v>
      </c>
      <c r="S18">
        <f>IF(Tim!Q18=0,0,(((HLOOKUP(Sheet14!$C18,Sheet12!$D$8:$AT$9,2)*30/HLOOKUP(Sheet14!S$1,Sheet12!$D$4:$T$6,3))+(Tim!Q18*HLOOKUP(Sheet14!$C18,Sheet12!$D$8:$AT$9,2)))/(HLOOKUP(Sheet14!S$1,Sheet12!$D$4:$T$6,2)*313*8*3600)))</f>
        <v>0</v>
      </c>
      <c r="T18">
        <f>IF(Tim!R18=0,0,(((HLOOKUP(Sheet14!$C18,Sheet12!$D$8:$AT$9,2)*30/HLOOKUP(Sheet14!T$1,Sheet12!$D$4:$T$6,3))+(Tim!R18*HLOOKUP(Sheet14!$C18,Sheet12!$D$8:$AT$9,2)))/(HLOOKUP(Sheet14!T$1,Sheet12!$D$4:$T$6,2)*313*8*3600)))</f>
        <v>0</v>
      </c>
      <c r="U18">
        <f>IF(Tim!S18=0,0,(((HLOOKUP(Sheet14!$C18,Sheet12!$D$8:$AT$9,2)*30/HLOOKUP(Sheet14!U$1,Sheet12!$D$4:$T$6,3))+(Tim!S18*HLOOKUP(Sheet14!$C18,Sheet12!$D$8:$AT$9,2)))/(HLOOKUP(Sheet14!U$1,Sheet12!$D$4:$T$6,2)*313*8*3600)))</f>
        <v>0</v>
      </c>
      <c r="X18">
        <v>25</v>
      </c>
      <c r="Y18">
        <v>10.603101703940364</v>
      </c>
      <c r="Z18">
        <v>0.42841370473908413</v>
      </c>
      <c r="AA18">
        <v>0.60372662998461724</v>
      </c>
      <c r="AB18">
        <v>0</v>
      </c>
      <c r="AC18">
        <v>0</v>
      </c>
      <c r="AD18">
        <v>0.36571901624068159</v>
      </c>
      <c r="AE18">
        <v>0</v>
      </c>
      <c r="AF18">
        <v>0.9926659012247071</v>
      </c>
      <c r="AG18">
        <v>0.6775425985090523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3:42" x14ac:dyDescent="0.3">
      <c r="C19">
        <v>30</v>
      </c>
      <c r="D19">
        <f>IF(Tim!B19=0,0,(((HLOOKUP(Sheet14!$C19,Sheet12!$D$8:$AT$9,2)*30/HLOOKUP(Sheet14!D$1,Sheet12!$D$4:$T$6,3))+(Tim!B19*HLOOKUP(Sheet14!$C19,Sheet12!$D$8:$AT$9,2)))/(HLOOKUP(Sheet14!D$1,Sheet12!$D$4:$T$6,2)*313*8*3600)))</f>
        <v>2.1672236701978593</v>
      </c>
      <c r="E19">
        <f>IF(Tim!C19=0,0,(((HLOOKUP(Sheet14!$C19,Sheet12!$D$8:$AT$9,2)*30/HLOOKUP(Sheet14!E$1,Sheet12!$D$4:$T$6,3))+(Tim!C19*HLOOKUP(Sheet14!$C19,Sheet12!$D$8:$AT$9,2)))/(HLOOKUP(Sheet14!E$1,Sheet12!$D$4:$T$6,2)*313*8*3600)))</f>
        <v>8.7565728168264106E-2</v>
      </c>
      <c r="F19">
        <f>IF(Tim!D19=0,0,(((HLOOKUP(Sheet14!$C19,Sheet12!$D$8:$AT$9,2)*30/HLOOKUP(Sheet14!F$1,Sheet12!$D$4:$T$6,3))+(Tim!D19*HLOOKUP(Sheet14!$C19,Sheet12!$D$8:$AT$9,2)))/(HLOOKUP(Sheet14!F$1,Sheet12!$D$4:$T$6,2)*313*8*3600)))</f>
        <v>0.12339885812329902</v>
      </c>
      <c r="G19">
        <f>IF(Tim!E19=0,0,(((HLOOKUP(Sheet14!$C19,Sheet12!$D$8:$AT$9,2)*30/HLOOKUP(Sheet14!G$1,Sheet12!$D$4:$T$6,3))+(Tim!E19*HLOOKUP(Sheet14!$C19,Sheet12!$D$8:$AT$9,2)))/(HLOOKUP(Sheet14!G$1,Sheet12!$D$4:$T$6,2)*313*8*3600)))</f>
        <v>0</v>
      </c>
      <c r="H19">
        <f>IF(Tim!F19=0,0,(((HLOOKUP(Sheet14!$C19,Sheet12!$D$8:$AT$9,2)*30/HLOOKUP(Sheet14!H$1,Sheet12!$D$4:$T$6,3))+(Tim!F19*HLOOKUP(Sheet14!$C19,Sheet12!$D$8:$AT$9,2)))/(HLOOKUP(Sheet14!H$1,Sheet12!$D$4:$T$6,2)*313*8*3600)))</f>
        <v>0</v>
      </c>
      <c r="I19">
        <f>IF(Tim!G19=0,0,(((HLOOKUP(Sheet14!$C19,Sheet12!$D$8:$AT$9,2)*30/HLOOKUP(Sheet14!I$1,Sheet12!$D$4:$T$6,3))+(Tim!G19*HLOOKUP(Sheet14!$C19,Sheet12!$D$8:$AT$9,2)))/(HLOOKUP(Sheet14!I$1,Sheet12!$D$4:$T$6,2)*313*8*3600)))</f>
        <v>7.4751231363152287E-2</v>
      </c>
      <c r="J19">
        <f>IF(Tim!H19=0,0,(((HLOOKUP(Sheet14!$C19,Sheet12!$D$8:$AT$9,2)*30/HLOOKUP(Sheet14!J$1,Sheet12!$D$4:$T$6,3))+(Tim!H19*HLOOKUP(Sheet14!$C19,Sheet12!$D$8:$AT$9,2)))/(HLOOKUP(Sheet14!J$1,Sheet12!$D$4:$T$6,2)*313*8*3600)))</f>
        <v>0</v>
      </c>
      <c r="K19">
        <f>IF(Tim!I19=0,0,(((HLOOKUP(Sheet14!$C19,Sheet12!$D$8:$AT$9,2)*30/HLOOKUP(Sheet14!K$1,Sheet12!$D$4:$T$6,3))+(Tim!I19*HLOOKUP(Sheet14!$C19,Sheet12!$D$8:$AT$9,2)))/(HLOOKUP(Sheet14!K$1,Sheet12!$D$4:$T$6,2)*313*8*3600)))</f>
        <v>0.2669686834398296</v>
      </c>
      <c r="L19">
        <f>IF(Tim!J19=0,0,(((HLOOKUP(Sheet14!$C19,Sheet12!$D$8:$AT$9,2)*30/HLOOKUP(Sheet14!L$1,Sheet12!$D$4:$T$6,3))+(Tim!J19*HLOOKUP(Sheet14!$C19,Sheet12!$D$8:$AT$9,2)))/(HLOOKUP(Sheet14!L$1,Sheet12!$D$4:$T$6,2)*313*8*3600)))</f>
        <v>0.13848649178857692</v>
      </c>
      <c r="M19">
        <f>IF(Tim!K19=0,0,(((HLOOKUP(Sheet14!$C19,Sheet12!$D$8:$AT$9,2)*30/HLOOKUP(Sheet14!M$1,Sheet12!$D$4:$T$6,3))+(Tim!K19*HLOOKUP(Sheet14!$C19,Sheet12!$D$8:$AT$9,2)))/(HLOOKUP(Sheet14!M$1,Sheet12!$D$4:$T$6,2)*313*8*3600)))</f>
        <v>0</v>
      </c>
      <c r="N19">
        <f>IF(Tim!L19=0,0,(((HLOOKUP(Sheet14!$C19,Sheet12!$D$8:$AT$9,2)*30/HLOOKUP(Sheet14!N$1,Sheet12!$D$4:$T$6,3))+(Tim!L19*HLOOKUP(Sheet14!$C19,Sheet12!$D$8:$AT$9,2)))/(HLOOKUP(Sheet14!N$1,Sheet12!$D$4:$T$6,2)*313*8*3600)))</f>
        <v>0</v>
      </c>
      <c r="O19">
        <f>IF(Tim!M19=0,0,(((HLOOKUP(Sheet14!$C19,Sheet12!$D$8:$AT$9,2)*30/HLOOKUP(Sheet14!O$1,Sheet12!$D$4:$T$6,3))+(Tim!M19*HLOOKUP(Sheet14!$C19,Sheet12!$D$8:$AT$9,2)))/(HLOOKUP(Sheet14!O$1,Sheet12!$D$4:$T$6,2)*313*8*3600)))</f>
        <v>0</v>
      </c>
      <c r="P19">
        <f>IF(Tim!N19=0,0,(((HLOOKUP(Sheet14!$C19,Sheet12!$D$8:$AT$9,2)*30/HLOOKUP(Sheet14!P$1,Sheet12!$D$4:$T$6,3))+(Tim!N19*HLOOKUP(Sheet14!$C19,Sheet12!$D$8:$AT$9,2)))/(HLOOKUP(Sheet14!P$1,Sheet12!$D$4:$T$6,2)*313*8*3600)))</f>
        <v>0</v>
      </c>
      <c r="Q19">
        <f>IF(Tim!O19=0,0,(((HLOOKUP(Sheet14!$C19,Sheet12!$D$8:$AT$9,2)*30/HLOOKUP(Sheet14!Q$1,Sheet12!$D$4:$T$6,3))+(Tim!O19*HLOOKUP(Sheet14!$C19,Sheet12!$D$8:$AT$9,2)))/(HLOOKUP(Sheet14!Q$1,Sheet12!$D$4:$T$6,2)*313*8*3600)))</f>
        <v>0</v>
      </c>
      <c r="R19">
        <f>IF(Tim!P19=0,0,(((HLOOKUP(Sheet14!$C19,Sheet12!$D$8:$AT$9,2)*30/HLOOKUP(Sheet14!R$1,Sheet12!$D$4:$T$6,3))+(Tim!P19*HLOOKUP(Sheet14!$C19,Sheet12!$D$8:$AT$9,2)))/(HLOOKUP(Sheet14!R$1,Sheet12!$D$4:$T$6,2)*313*8*3600)))</f>
        <v>0</v>
      </c>
      <c r="S19">
        <f>IF(Tim!Q19=0,0,(((HLOOKUP(Sheet14!$C19,Sheet12!$D$8:$AT$9,2)*30/HLOOKUP(Sheet14!S$1,Sheet12!$D$4:$T$6,3))+(Tim!Q19*HLOOKUP(Sheet14!$C19,Sheet12!$D$8:$AT$9,2)))/(HLOOKUP(Sheet14!S$1,Sheet12!$D$4:$T$6,2)*313*8*3600)))</f>
        <v>0</v>
      </c>
      <c r="T19">
        <f>IF(Tim!R19=0,0,(((HLOOKUP(Sheet14!$C19,Sheet12!$D$8:$AT$9,2)*30/HLOOKUP(Sheet14!T$1,Sheet12!$D$4:$T$6,3))+(Tim!R19*HLOOKUP(Sheet14!$C19,Sheet12!$D$8:$AT$9,2)))/(HLOOKUP(Sheet14!T$1,Sheet12!$D$4:$T$6,2)*313*8*3600)))</f>
        <v>0</v>
      </c>
      <c r="U19">
        <f>IF(Tim!S19=0,0,(((HLOOKUP(Sheet14!$C19,Sheet12!$D$8:$AT$9,2)*30/HLOOKUP(Sheet14!U$1,Sheet12!$D$4:$T$6,3))+(Tim!S19*HLOOKUP(Sheet14!$C19,Sheet12!$D$8:$AT$9,2)))/(HLOOKUP(Sheet14!U$1,Sheet12!$D$4:$T$6,2)*313*8*3600)))</f>
        <v>0</v>
      </c>
      <c r="X19">
        <v>30</v>
      </c>
      <c r="Y19">
        <v>2.1672236701978593</v>
      </c>
      <c r="Z19">
        <v>8.7565728168264106E-2</v>
      </c>
      <c r="AA19">
        <v>0.12339885812329902</v>
      </c>
      <c r="AB19">
        <v>0</v>
      </c>
      <c r="AC19">
        <v>0</v>
      </c>
      <c r="AD19">
        <v>7.4751231363152287E-2</v>
      </c>
      <c r="AE19">
        <v>0</v>
      </c>
      <c r="AF19">
        <v>0.2669686834398296</v>
      </c>
      <c r="AG19">
        <v>0.13848649178857692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3:42" x14ac:dyDescent="0.3">
      <c r="C20">
        <v>33</v>
      </c>
      <c r="D20">
        <f>IF(Tim!B20=0,0,(((HLOOKUP(Sheet14!$C20,Sheet12!$D$8:$AT$9,2)*30/HLOOKUP(Sheet14!D$1,Sheet12!$D$4:$T$6,3))+(Tim!B20*HLOOKUP(Sheet14!$C20,Sheet12!$D$8:$AT$9,2)))/(HLOOKUP(Sheet14!D$1,Sheet12!$D$4:$T$6,2)*313*8*3600)))</f>
        <v>6.852884507594867</v>
      </c>
      <c r="E20">
        <f>IF(Tim!C20=0,0,(((HLOOKUP(Sheet14!$C20,Sheet12!$D$8:$AT$9,2)*30/HLOOKUP(Sheet14!E$1,Sheet12!$D$4:$T$6,3))+(Tim!C20*HLOOKUP(Sheet14!$C20,Sheet12!$D$8:$AT$9,2)))/(HLOOKUP(Sheet14!E$1,Sheet12!$D$4:$T$6,2)*313*8*3600)))</f>
        <v>0.27688781283280084</v>
      </c>
      <c r="F20">
        <f>IF(Tim!D20=0,0,(((HLOOKUP(Sheet14!$C20,Sheet12!$D$8:$AT$9,2)*30/HLOOKUP(Sheet14!F$1,Sheet12!$D$4:$T$6,3))+(Tim!D20*HLOOKUP(Sheet14!$C20,Sheet12!$D$8:$AT$9,2)))/(HLOOKUP(Sheet14!F$1,Sheet12!$D$4:$T$6,2)*313*8*3600)))</f>
        <v>0.39019420778606084</v>
      </c>
      <c r="G20">
        <f>IF(Tim!E20=0,0,(((HLOOKUP(Sheet14!$C20,Sheet12!$D$8:$AT$9,2)*30/HLOOKUP(Sheet14!G$1,Sheet12!$D$4:$T$6,3))+(Tim!E20*HLOOKUP(Sheet14!$C20,Sheet12!$D$8:$AT$9,2)))/(HLOOKUP(Sheet14!G$1,Sheet12!$D$4:$T$6,2)*313*8*3600)))</f>
        <v>0</v>
      </c>
      <c r="H20">
        <f>IF(Tim!F20=0,0,(((HLOOKUP(Sheet14!$C20,Sheet12!$D$8:$AT$9,2)*30/HLOOKUP(Sheet14!H$1,Sheet12!$D$4:$T$6,3))+(Tim!F20*HLOOKUP(Sheet14!$C20,Sheet12!$D$8:$AT$9,2)))/(HLOOKUP(Sheet14!H$1,Sheet12!$D$4:$T$6,2)*313*8*3600)))</f>
        <v>0</v>
      </c>
      <c r="I20">
        <f>IF(Tim!G20=0,0,(((HLOOKUP(Sheet14!$C20,Sheet12!$D$8:$AT$9,2)*30/HLOOKUP(Sheet14!I$1,Sheet12!$D$4:$T$6,3))+(Tim!G20*HLOOKUP(Sheet14!$C20,Sheet12!$D$8:$AT$9,2)))/(HLOOKUP(Sheet14!I$1,Sheet12!$D$4:$T$6,2)*313*8*3600)))</f>
        <v>0.23636764510117145</v>
      </c>
      <c r="J20">
        <f>IF(Tim!H20=0,0,(((HLOOKUP(Sheet14!$C20,Sheet12!$D$8:$AT$9,2)*30/HLOOKUP(Sheet14!J$1,Sheet12!$D$4:$T$6,3))+(Tim!H20*HLOOKUP(Sheet14!$C20,Sheet12!$D$8:$AT$9,2)))/(HLOOKUP(Sheet14!J$1,Sheet12!$D$4:$T$6,2)*313*8*3600)))</f>
        <v>0</v>
      </c>
      <c r="K20">
        <f>IF(Tim!I20=0,0,(((HLOOKUP(Sheet14!$C20,Sheet12!$D$8:$AT$9,2)*30/HLOOKUP(Sheet14!K$1,Sheet12!$D$4:$T$6,3))+(Tim!I20*HLOOKUP(Sheet14!$C20,Sheet12!$D$8:$AT$9,2)))/(HLOOKUP(Sheet14!K$1,Sheet12!$D$4:$T$6,2)*313*8*3600)))</f>
        <v>0.35792814829605962</v>
      </c>
      <c r="L20">
        <f>IF(Tim!J20=0,0,(((HLOOKUP(Sheet14!$C20,Sheet12!$D$8:$AT$9,2)*30/HLOOKUP(Sheet14!L$1,Sheet12!$D$4:$T$6,3))+(Tim!J20*HLOOKUP(Sheet14!$C20,Sheet12!$D$8:$AT$9,2)))/(HLOOKUP(Sheet14!L$1,Sheet12!$D$4:$T$6,2)*313*8*3600)))</f>
        <v>0.4379021635558546</v>
      </c>
      <c r="M20">
        <f>IF(Tim!K20=0,0,(((HLOOKUP(Sheet14!$C20,Sheet12!$D$8:$AT$9,2)*30/HLOOKUP(Sheet14!M$1,Sheet12!$D$4:$T$6,3))+(Tim!K20*HLOOKUP(Sheet14!$C20,Sheet12!$D$8:$AT$9,2)))/(HLOOKUP(Sheet14!M$1,Sheet12!$D$4:$T$6,2)*313*8*3600)))</f>
        <v>0</v>
      </c>
      <c r="N20">
        <f>IF(Tim!L20=0,0,(((HLOOKUP(Sheet14!$C20,Sheet12!$D$8:$AT$9,2)*30/HLOOKUP(Sheet14!N$1,Sheet12!$D$4:$T$6,3))+(Tim!L20*HLOOKUP(Sheet14!$C20,Sheet12!$D$8:$AT$9,2)))/(HLOOKUP(Sheet14!N$1,Sheet12!$D$4:$T$6,2)*313*8*3600)))</f>
        <v>0</v>
      </c>
      <c r="O20">
        <f>IF(Tim!M20=0,0,(((HLOOKUP(Sheet14!$C20,Sheet12!$D$8:$AT$9,2)*30/HLOOKUP(Sheet14!O$1,Sheet12!$D$4:$T$6,3))+(Tim!M20*HLOOKUP(Sheet14!$C20,Sheet12!$D$8:$AT$9,2)))/(HLOOKUP(Sheet14!O$1,Sheet12!$D$4:$T$6,2)*313*8*3600)))</f>
        <v>0</v>
      </c>
      <c r="P20">
        <f>IF(Tim!N20=0,0,(((HLOOKUP(Sheet14!$C20,Sheet12!$D$8:$AT$9,2)*30/HLOOKUP(Sheet14!P$1,Sheet12!$D$4:$T$6,3))+(Tim!N20*HLOOKUP(Sheet14!$C20,Sheet12!$D$8:$AT$9,2)))/(HLOOKUP(Sheet14!P$1,Sheet12!$D$4:$T$6,2)*313*8*3600)))</f>
        <v>0</v>
      </c>
      <c r="Q20">
        <f>IF(Tim!O20=0,0,(((HLOOKUP(Sheet14!$C20,Sheet12!$D$8:$AT$9,2)*30/HLOOKUP(Sheet14!Q$1,Sheet12!$D$4:$T$6,3))+(Tim!O20*HLOOKUP(Sheet14!$C20,Sheet12!$D$8:$AT$9,2)))/(HLOOKUP(Sheet14!Q$1,Sheet12!$D$4:$T$6,2)*313*8*3600)))</f>
        <v>0</v>
      </c>
      <c r="R20">
        <f>IF(Tim!P20=0,0,(((HLOOKUP(Sheet14!$C20,Sheet12!$D$8:$AT$9,2)*30/HLOOKUP(Sheet14!R$1,Sheet12!$D$4:$T$6,3))+(Tim!P20*HLOOKUP(Sheet14!$C20,Sheet12!$D$8:$AT$9,2)))/(HLOOKUP(Sheet14!R$1,Sheet12!$D$4:$T$6,2)*313*8*3600)))</f>
        <v>0</v>
      </c>
      <c r="S20">
        <f>IF(Tim!Q20=0,0,(((HLOOKUP(Sheet14!$C20,Sheet12!$D$8:$AT$9,2)*30/HLOOKUP(Sheet14!S$1,Sheet12!$D$4:$T$6,3))+(Tim!Q20*HLOOKUP(Sheet14!$C20,Sheet12!$D$8:$AT$9,2)))/(HLOOKUP(Sheet14!S$1,Sheet12!$D$4:$T$6,2)*313*8*3600)))</f>
        <v>0</v>
      </c>
      <c r="T20">
        <f>IF(Tim!R20=0,0,(((HLOOKUP(Sheet14!$C20,Sheet12!$D$8:$AT$9,2)*30/HLOOKUP(Sheet14!T$1,Sheet12!$D$4:$T$6,3))+(Tim!R20*HLOOKUP(Sheet14!$C20,Sheet12!$D$8:$AT$9,2)))/(HLOOKUP(Sheet14!T$1,Sheet12!$D$4:$T$6,2)*313*8*3600)))</f>
        <v>0</v>
      </c>
      <c r="U20">
        <f>IF(Tim!S20=0,0,(((HLOOKUP(Sheet14!$C20,Sheet12!$D$8:$AT$9,2)*30/HLOOKUP(Sheet14!U$1,Sheet12!$D$4:$T$6,3))+(Tim!S20*HLOOKUP(Sheet14!$C20,Sheet12!$D$8:$AT$9,2)))/(HLOOKUP(Sheet14!U$1,Sheet12!$D$4:$T$6,2)*313*8*3600)))</f>
        <v>0</v>
      </c>
      <c r="X20">
        <v>33</v>
      </c>
      <c r="Y20">
        <v>6.852884507594867</v>
      </c>
      <c r="Z20">
        <v>0.27688781283280084</v>
      </c>
      <c r="AA20">
        <v>0.39019420778606084</v>
      </c>
      <c r="AB20">
        <v>0</v>
      </c>
      <c r="AC20">
        <v>0</v>
      </c>
      <c r="AD20">
        <v>0.23636764510117145</v>
      </c>
      <c r="AE20">
        <v>0</v>
      </c>
      <c r="AF20">
        <v>0.35792814829605962</v>
      </c>
      <c r="AG20">
        <v>0.4379021635558546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3:42" x14ac:dyDescent="0.3">
      <c r="C21">
        <v>36</v>
      </c>
      <c r="D21">
        <f>IF(Tim!B21=0,0,(((HLOOKUP(Sheet14!$C21,Sheet12!$D$8:$AT$9,2)*30/HLOOKUP(Sheet14!D$1,Sheet12!$D$4:$T$6,3))+(Tim!B21*HLOOKUP(Sheet14!$C21,Sheet12!$D$8:$AT$9,2)))/(HLOOKUP(Sheet14!D$1,Sheet12!$D$4:$T$6,2)*313*8*3600)))</f>
        <v>6.852884507594867</v>
      </c>
      <c r="E21">
        <f>IF(Tim!C21=0,0,(((HLOOKUP(Sheet14!$C21,Sheet12!$D$8:$AT$9,2)*30/HLOOKUP(Sheet14!E$1,Sheet12!$D$4:$T$6,3))+(Tim!C21*HLOOKUP(Sheet14!$C21,Sheet12!$D$8:$AT$9,2)))/(HLOOKUP(Sheet14!E$1,Sheet12!$D$4:$T$6,2)*313*8*3600)))</f>
        <v>0.27688781283280084</v>
      </c>
      <c r="F21">
        <f>IF(Tim!D21=0,0,(((HLOOKUP(Sheet14!$C21,Sheet12!$D$8:$AT$9,2)*30/HLOOKUP(Sheet14!F$1,Sheet12!$D$4:$T$6,3))+(Tim!D21*HLOOKUP(Sheet14!$C21,Sheet12!$D$8:$AT$9,2)))/(HLOOKUP(Sheet14!F$1,Sheet12!$D$4:$T$6,2)*313*8*3600)))</f>
        <v>0.39019420778606084</v>
      </c>
      <c r="G21">
        <f>IF(Tim!E21=0,0,(((HLOOKUP(Sheet14!$C21,Sheet12!$D$8:$AT$9,2)*30/HLOOKUP(Sheet14!G$1,Sheet12!$D$4:$T$6,3))+(Tim!E21*HLOOKUP(Sheet14!$C21,Sheet12!$D$8:$AT$9,2)))/(HLOOKUP(Sheet14!G$1,Sheet12!$D$4:$T$6,2)*313*8*3600)))</f>
        <v>0</v>
      </c>
      <c r="H21">
        <f>IF(Tim!F21=0,0,(((HLOOKUP(Sheet14!$C21,Sheet12!$D$8:$AT$9,2)*30/HLOOKUP(Sheet14!H$1,Sheet12!$D$4:$T$6,3))+(Tim!F21*HLOOKUP(Sheet14!$C21,Sheet12!$D$8:$AT$9,2)))/(HLOOKUP(Sheet14!H$1,Sheet12!$D$4:$T$6,2)*313*8*3600)))</f>
        <v>0</v>
      </c>
      <c r="I21">
        <f>IF(Tim!G21=0,0,(((HLOOKUP(Sheet14!$C21,Sheet12!$D$8:$AT$9,2)*30/HLOOKUP(Sheet14!I$1,Sheet12!$D$4:$T$6,3))+(Tim!G21*HLOOKUP(Sheet14!$C21,Sheet12!$D$8:$AT$9,2)))/(HLOOKUP(Sheet14!I$1,Sheet12!$D$4:$T$6,2)*313*8*3600)))</f>
        <v>0.23636764510117145</v>
      </c>
      <c r="J21">
        <f>IF(Tim!H21=0,0,(((HLOOKUP(Sheet14!$C21,Sheet12!$D$8:$AT$9,2)*30/HLOOKUP(Sheet14!J$1,Sheet12!$D$4:$T$6,3))+(Tim!H21*HLOOKUP(Sheet14!$C21,Sheet12!$D$8:$AT$9,2)))/(HLOOKUP(Sheet14!J$1,Sheet12!$D$4:$T$6,2)*313*8*3600)))</f>
        <v>0</v>
      </c>
      <c r="K21">
        <f>IF(Tim!I21=0,0,(((HLOOKUP(Sheet14!$C21,Sheet12!$D$8:$AT$9,2)*30/HLOOKUP(Sheet14!K$1,Sheet12!$D$4:$T$6,3))+(Tim!I21*HLOOKUP(Sheet14!$C21,Sheet12!$D$8:$AT$9,2)))/(HLOOKUP(Sheet14!K$1,Sheet12!$D$4:$T$6,2)*313*8*3600)))</f>
        <v>0.84417016107561238</v>
      </c>
      <c r="L21">
        <f>IF(Tim!J21=0,0,(((HLOOKUP(Sheet14!$C21,Sheet12!$D$8:$AT$9,2)*30/HLOOKUP(Sheet14!L$1,Sheet12!$D$4:$T$6,3))+(Tim!J21*HLOOKUP(Sheet14!$C21,Sheet12!$D$8:$AT$9,2)))/(HLOOKUP(Sheet14!L$1,Sheet12!$D$4:$T$6,2)*313*8*3600)))</f>
        <v>0.4379021635558546</v>
      </c>
      <c r="M21">
        <f>IF(Tim!K21=0,0,(((HLOOKUP(Sheet14!$C21,Sheet12!$D$8:$AT$9,2)*30/HLOOKUP(Sheet14!M$1,Sheet12!$D$4:$T$6,3))+(Tim!K21*HLOOKUP(Sheet14!$C21,Sheet12!$D$8:$AT$9,2)))/(HLOOKUP(Sheet14!M$1,Sheet12!$D$4:$T$6,2)*313*8*3600)))</f>
        <v>0</v>
      </c>
      <c r="N21">
        <f>IF(Tim!L21=0,0,(((HLOOKUP(Sheet14!$C21,Sheet12!$D$8:$AT$9,2)*30/HLOOKUP(Sheet14!N$1,Sheet12!$D$4:$T$6,3))+(Tim!L21*HLOOKUP(Sheet14!$C21,Sheet12!$D$8:$AT$9,2)))/(HLOOKUP(Sheet14!N$1,Sheet12!$D$4:$T$6,2)*313*8*3600)))</f>
        <v>0</v>
      </c>
      <c r="O21">
        <f>IF(Tim!M21=0,0,(((HLOOKUP(Sheet14!$C21,Sheet12!$D$8:$AT$9,2)*30/HLOOKUP(Sheet14!O$1,Sheet12!$D$4:$T$6,3))+(Tim!M21*HLOOKUP(Sheet14!$C21,Sheet12!$D$8:$AT$9,2)))/(HLOOKUP(Sheet14!O$1,Sheet12!$D$4:$T$6,2)*313*8*3600)))</f>
        <v>0</v>
      </c>
      <c r="P21">
        <f>IF(Tim!N21=0,0,(((HLOOKUP(Sheet14!$C21,Sheet12!$D$8:$AT$9,2)*30/HLOOKUP(Sheet14!P$1,Sheet12!$D$4:$T$6,3))+(Tim!N21*HLOOKUP(Sheet14!$C21,Sheet12!$D$8:$AT$9,2)))/(HLOOKUP(Sheet14!P$1,Sheet12!$D$4:$T$6,2)*313*8*3600)))</f>
        <v>0</v>
      </c>
      <c r="Q21">
        <f>IF(Tim!O21=0,0,(((HLOOKUP(Sheet14!$C21,Sheet12!$D$8:$AT$9,2)*30/HLOOKUP(Sheet14!Q$1,Sheet12!$D$4:$T$6,3))+(Tim!O21*HLOOKUP(Sheet14!$C21,Sheet12!$D$8:$AT$9,2)))/(HLOOKUP(Sheet14!Q$1,Sheet12!$D$4:$T$6,2)*313*8*3600)))</f>
        <v>0</v>
      </c>
      <c r="R21">
        <f>IF(Tim!P21=0,0,(((HLOOKUP(Sheet14!$C21,Sheet12!$D$8:$AT$9,2)*30/HLOOKUP(Sheet14!R$1,Sheet12!$D$4:$T$6,3))+(Tim!P21*HLOOKUP(Sheet14!$C21,Sheet12!$D$8:$AT$9,2)))/(HLOOKUP(Sheet14!R$1,Sheet12!$D$4:$T$6,2)*313*8*3600)))</f>
        <v>0</v>
      </c>
      <c r="S21">
        <f>IF(Tim!Q21=0,0,(((HLOOKUP(Sheet14!$C21,Sheet12!$D$8:$AT$9,2)*30/HLOOKUP(Sheet14!S$1,Sheet12!$D$4:$T$6,3))+(Tim!Q21*HLOOKUP(Sheet14!$C21,Sheet12!$D$8:$AT$9,2)))/(HLOOKUP(Sheet14!S$1,Sheet12!$D$4:$T$6,2)*313*8*3600)))</f>
        <v>0</v>
      </c>
      <c r="T21">
        <f>IF(Tim!R21=0,0,(((HLOOKUP(Sheet14!$C21,Sheet12!$D$8:$AT$9,2)*30/HLOOKUP(Sheet14!T$1,Sheet12!$D$4:$T$6,3))+(Tim!R21*HLOOKUP(Sheet14!$C21,Sheet12!$D$8:$AT$9,2)))/(HLOOKUP(Sheet14!T$1,Sheet12!$D$4:$T$6,2)*313*8*3600)))</f>
        <v>0</v>
      </c>
      <c r="U21">
        <f>IF(Tim!S21=0,0,(((HLOOKUP(Sheet14!$C21,Sheet12!$D$8:$AT$9,2)*30/HLOOKUP(Sheet14!U$1,Sheet12!$D$4:$T$6,3))+(Tim!S21*HLOOKUP(Sheet14!$C21,Sheet12!$D$8:$AT$9,2)))/(HLOOKUP(Sheet14!U$1,Sheet12!$D$4:$T$6,2)*313*8*3600)))</f>
        <v>0</v>
      </c>
      <c r="X21">
        <v>36</v>
      </c>
      <c r="Y21">
        <v>6.852884507594867</v>
      </c>
      <c r="Z21">
        <v>0.27688781283280084</v>
      </c>
      <c r="AA21">
        <v>0.39019420778606084</v>
      </c>
      <c r="AB21">
        <v>0</v>
      </c>
      <c r="AC21">
        <v>0</v>
      </c>
      <c r="AD21">
        <v>0.23636764510117145</v>
      </c>
      <c r="AE21">
        <v>0</v>
      </c>
      <c r="AF21">
        <v>0.84417016107561238</v>
      </c>
      <c r="AG21">
        <v>0.4379021635558546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3:42" x14ac:dyDescent="0.3">
      <c r="C22">
        <v>38</v>
      </c>
      <c r="D22">
        <f>IF(Tim!B22=0,0,(((HLOOKUP(Sheet14!$C22,Sheet12!$D$8:$AT$9,2)*30/HLOOKUP(Sheet14!D$1,Sheet12!$D$4:$T$6,3))+(Tim!B22*HLOOKUP(Sheet14!$C22,Sheet12!$D$8:$AT$9,2)))/(HLOOKUP(Sheet14!D$1,Sheet12!$D$4:$T$6,2)*313*8*3600)))</f>
        <v>6.852884507594867</v>
      </c>
      <c r="E22">
        <f>IF(Tim!C22=0,0,(((HLOOKUP(Sheet14!$C22,Sheet12!$D$8:$AT$9,2)*30/HLOOKUP(Sheet14!E$1,Sheet12!$D$4:$T$6,3))+(Tim!C22*HLOOKUP(Sheet14!$C22,Sheet12!$D$8:$AT$9,2)))/(HLOOKUP(Sheet14!E$1,Sheet12!$D$4:$T$6,2)*313*8*3600)))</f>
        <v>0.27688781283280084</v>
      </c>
      <c r="F22">
        <f>IF(Tim!D22=0,0,(((HLOOKUP(Sheet14!$C22,Sheet12!$D$8:$AT$9,2)*30/HLOOKUP(Sheet14!F$1,Sheet12!$D$4:$T$6,3))+(Tim!D22*HLOOKUP(Sheet14!$C22,Sheet12!$D$8:$AT$9,2)))/(HLOOKUP(Sheet14!F$1,Sheet12!$D$4:$T$6,2)*313*8*3600)))</f>
        <v>0.39019420778606084</v>
      </c>
      <c r="G22">
        <f>IF(Tim!E22=0,0,(((HLOOKUP(Sheet14!$C22,Sheet12!$D$8:$AT$9,2)*30/HLOOKUP(Sheet14!G$1,Sheet12!$D$4:$T$6,3))+(Tim!E22*HLOOKUP(Sheet14!$C22,Sheet12!$D$8:$AT$9,2)))/(HLOOKUP(Sheet14!G$1,Sheet12!$D$4:$T$6,2)*313*8*3600)))</f>
        <v>0</v>
      </c>
      <c r="H22">
        <f>IF(Tim!F22=0,0,(((HLOOKUP(Sheet14!$C22,Sheet12!$D$8:$AT$9,2)*30/HLOOKUP(Sheet14!H$1,Sheet12!$D$4:$T$6,3))+(Tim!F22*HLOOKUP(Sheet14!$C22,Sheet12!$D$8:$AT$9,2)))/(HLOOKUP(Sheet14!H$1,Sheet12!$D$4:$T$6,2)*313*8*3600)))</f>
        <v>0</v>
      </c>
      <c r="I22">
        <f>IF(Tim!G22=0,0,(((HLOOKUP(Sheet14!$C22,Sheet12!$D$8:$AT$9,2)*30/HLOOKUP(Sheet14!I$1,Sheet12!$D$4:$T$6,3))+(Tim!G22*HLOOKUP(Sheet14!$C22,Sheet12!$D$8:$AT$9,2)))/(HLOOKUP(Sheet14!I$1,Sheet12!$D$4:$T$6,2)*313*8*3600)))</f>
        <v>0.23636764510117145</v>
      </c>
      <c r="J22">
        <f>IF(Tim!H22=0,0,(((HLOOKUP(Sheet14!$C22,Sheet12!$D$8:$AT$9,2)*30/HLOOKUP(Sheet14!J$1,Sheet12!$D$4:$T$6,3))+(Tim!H22*HLOOKUP(Sheet14!$C22,Sheet12!$D$8:$AT$9,2)))/(HLOOKUP(Sheet14!J$1,Sheet12!$D$4:$T$6,2)*313*8*3600)))</f>
        <v>0</v>
      </c>
      <c r="K22">
        <f>IF(Tim!I22=0,0,(((HLOOKUP(Sheet14!$C22,Sheet12!$D$8:$AT$9,2)*30/HLOOKUP(Sheet14!K$1,Sheet12!$D$4:$T$6,3))+(Tim!I22*HLOOKUP(Sheet14!$C22,Sheet12!$D$8:$AT$9,2)))/(HLOOKUP(Sheet14!K$1,Sheet12!$D$4:$T$6,2)*313*8*3600)))</f>
        <v>0.84417016107561238</v>
      </c>
      <c r="L22">
        <f>IF(Tim!J22=0,0,(((HLOOKUP(Sheet14!$C22,Sheet12!$D$8:$AT$9,2)*30/HLOOKUP(Sheet14!L$1,Sheet12!$D$4:$T$6,3))+(Tim!J22*HLOOKUP(Sheet14!$C22,Sheet12!$D$8:$AT$9,2)))/(HLOOKUP(Sheet14!L$1,Sheet12!$D$4:$T$6,2)*313*8*3600)))</f>
        <v>0.4379021635558546</v>
      </c>
      <c r="M22">
        <f>IF(Tim!K22=0,0,(((HLOOKUP(Sheet14!$C22,Sheet12!$D$8:$AT$9,2)*30/HLOOKUP(Sheet14!M$1,Sheet12!$D$4:$T$6,3))+(Tim!K22*HLOOKUP(Sheet14!$C22,Sheet12!$D$8:$AT$9,2)))/(HLOOKUP(Sheet14!M$1,Sheet12!$D$4:$T$6,2)*313*8*3600)))</f>
        <v>0</v>
      </c>
      <c r="N22">
        <f>IF(Tim!L22=0,0,(((HLOOKUP(Sheet14!$C22,Sheet12!$D$8:$AT$9,2)*30/HLOOKUP(Sheet14!N$1,Sheet12!$D$4:$T$6,3))+(Tim!L22*HLOOKUP(Sheet14!$C22,Sheet12!$D$8:$AT$9,2)))/(HLOOKUP(Sheet14!N$1,Sheet12!$D$4:$T$6,2)*313*8*3600)))</f>
        <v>0</v>
      </c>
      <c r="O22">
        <f>IF(Tim!M22=0,0,(((HLOOKUP(Sheet14!$C22,Sheet12!$D$8:$AT$9,2)*30/HLOOKUP(Sheet14!O$1,Sheet12!$D$4:$T$6,3))+(Tim!M22*HLOOKUP(Sheet14!$C22,Sheet12!$D$8:$AT$9,2)))/(HLOOKUP(Sheet14!O$1,Sheet12!$D$4:$T$6,2)*313*8*3600)))</f>
        <v>0</v>
      </c>
      <c r="P22">
        <f>IF(Tim!N22=0,0,(((HLOOKUP(Sheet14!$C22,Sheet12!$D$8:$AT$9,2)*30/HLOOKUP(Sheet14!P$1,Sheet12!$D$4:$T$6,3))+(Tim!N22*HLOOKUP(Sheet14!$C22,Sheet12!$D$8:$AT$9,2)))/(HLOOKUP(Sheet14!P$1,Sheet12!$D$4:$T$6,2)*313*8*3600)))</f>
        <v>0</v>
      </c>
      <c r="Q22">
        <f>IF(Tim!O22=0,0,(((HLOOKUP(Sheet14!$C22,Sheet12!$D$8:$AT$9,2)*30/HLOOKUP(Sheet14!Q$1,Sheet12!$D$4:$T$6,3))+(Tim!O22*HLOOKUP(Sheet14!$C22,Sheet12!$D$8:$AT$9,2)))/(HLOOKUP(Sheet14!Q$1,Sheet12!$D$4:$T$6,2)*313*8*3600)))</f>
        <v>0</v>
      </c>
      <c r="R22">
        <f>IF(Tim!P22=0,0,(((HLOOKUP(Sheet14!$C22,Sheet12!$D$8:$AT$9,2)*30/HLOOKUP(Sheet14!R$1,Sheet12!$D$4:$T$6,3))+(Tim!P22*HLOOKUP(Sheet14!$C22,Sheet12!$D$8:$AT$9,2)))/(HLOOKUP(Sheet14!R$1,Sheet12!$D$4:$T$6,2)*313*8*3600)))</f>
        <v>0</v>
      </c>
      <c r="S22">
        <f>IF(Tim!Q22=0,0,(((HLOOKUP(Sheet14!$C22,Sheet12!$D$8:$AT$9,2)*30/HLOOKUP(Sheet14!S$1,Sheet12!$D$4:$T$6,3))+(Tim!Q22*HLOOKUP(Sheet14!$C22,Sheet12!$D$8:$AT$9,2)))/(HLOOKUP(Sheet14!S$1,Sheet12!$D$4:$T$6,2)*313*8*3600)))</f>
        <v>0</v>
      </c>
      <c r="T22">
        <f>IF(Tim!R22=0,0,(((HLOOKUP(Sheet14!$C22,Sheet12!$D$8:$AT$9,2)*30/HLOOKUP(Sheet14!T$1,Sheet12!$D$4:$T$6,3))+(Tim!R22*HLOOKUP(Sheet14!$C22,Sheet12!$D$8:$AT$9,2)))/(HLOOKUP(Sheet14!T$1,Sheet12!$D$4:$T$6,2)*313*8*3600)))</f>
        <v>0</v>
      </c>
      <c r="U22">
        <f>IF(Tim!S22=0,0,(((HLOOKUP(Sheet14!$C22,Sheet12!$D$8:$AT$9,2)*30/HLOOKUP(Sheet14!U$1,Sheet12!$D$4:$T$6,3))+(Tim!S22*HLOOKUP(Sheet14!$C22,Sheet12!$D$8:$AT$9,2)))/(HLOOKUP(Sheet14!U$1,Sheet12!$D$4:$T$6,2)*313*8*3600)))</f>
        <v>0</v>
      </c>
      <c r="X22">
        <v>38</v>
      </c>
      <c r="Y22">
        <v>6.852884507594867</v>
      </c>
      <c r="Z22">
        <v>0.27688781283280084</v>
      </c>
      <c r="AA22">
        <v>0.39019420778606084</v>
      </c>
      <c r="AB22">
        <v>0</v>
      </c>
      <c r="AC22">
        <v>0</v>
      </c>
      <c r="AD22">
        <v>0.23636764510117145</v>
      </c>
      <c r="AE22">
        <v>0</v>
      </c>
      <c r="AF22">
        <v>0.84417016107561238</v>
      </c>
      <c r="AG22">
        <v>0.4379021635558546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3:42" x14ac:dyDescent="0.3">
      <c r="C23">
        <v>6</v>
      </c>
      <c r="D23">
        <f>IF(Tim!B23=0,0,(((HLOOKUP(Sheet14!$C23,Sheet12!$D$8:$AT$9,2)*30/HLOOKUP(Sheet14!D$1,Sheet12!$D$4:$T$6,3))+(Tim!B23*HLOOKUP(Sheet14!$C23,Sheet12!$D$8:$AT$9,2)))/(HLOOKUP(Sheet14!D$1,Sheet12!$D$4:$T$6,2)*313*8*3600)))</f>
        <v>13.269284933579959</v>
      </c>
      <c r="E23">
        <f>IF(Tim!C23=0,0,(((HLOOKUP(Sheet14!$C23,Sheet12!$D$8:$AT$9,2)*30/HLOOKUP(Sheet14!E$1,Sheet12!$D$4:$T$6,3))+(Tim!C23*HLOOKUP(Sheet14!$C23,Sheet12!$D$8:$AT$9,2)))/(HLOOKUP(Sheet14!E$1,Sheet12!$D$4:$T$6,2)*313*8*3600)))</f>
        <v>0.45768021166134187</v>
      </c>
      <c r="F23">
        <f>IF(Tim!D23=0,0,(((HLOOKUP(Sheet14!$C23,Sheet12!$D$8:$AT$9,2)*30/HLOOKUP(Sheet14!F$1,Sheet12!$D$4:$T$6,3))+(Tim!D23*HLOOKUP(Sheet14!$C23,Sheet12!$D$8:$AT$9,2)))/(HLOOKUP(Sheet14!F$1,Sheet12!$D$4:$T$6,2)*313*8*3600)))</f>
        <v>0</v>
      </c>
      <c r="G23">
        <f>IF(Tim!E23=0,0,(((HLOOKUP(Sheet14!$C23,Sheet12!$D$8:$AT$9,2)*30/HLOOKUP(Sheet14!G$1,Sheet12!$D$4:$T$6,3))+(Tim!E23*HLOOKUP(Sheet14!$C23,Sheet12!$D$8:$AT$9,2)))/(HLOOKUP(Sheet14!G$1,Sheet12!$D$4:$T$6,2)*313*8*3600)))</f>
        <v>0.71577055658315136</v>
      </c>
      <c r="H23">
        <f>IF(Tim!F23=0,0,(((HLOOKUP(Sheet14!$C23,Sheet12!$D$8:$AT$9,2)*30/HLOOKUP(Sheet14!H$1,Sheet12!$D$4:$T$6,3))+(Tim!F23*HLOOKUP(Sheet14!$C23,Sheet12!$D$8:$AT$9,2)))/(HLOOKUP(Sheet14!H$1,Sheet12!$D$4:$T$6,2)*313*8*3600)))</f>
        <v>0</v>
      </c>
      <c r="I23">
        <f>IF(Tim!G23=0,0,(((HLOOKUP(Sheet14!$C23,Sheet12!$D$8:$AT$9,2)*30/HLOOKUP(Sheet14!I$1,Sheet12!$D$4:$T$6,3))+(Tim!G23*HLOOKUP(Sheet14!$C23,Sheet12!$D$8:$AT$9,2)))/(HLOOKUP(Sheet14!I$1,Sheet12!$D$4:$T$6,2)*313*8*3600)))</f>
        <v>0.45768021166134187</v>
      </c>
      <c r="J23">
        <f>IF(Tim!H23=0,0,(((HLOOKUP(Sheet14!$C23,Sheet12!$D$8:$AT$9,2)*30/HLOOKUP(Sheet14!J$1,Sheet12!$D$4:$T$6,3))+(Tim!H23*HLOOKUP(Sheet14!$C23,Sheet12!$D$8:$AT$9,2)))/(HLOOKUP(Sheet14!J$1,Sheet12!$D$4:$T$6,2)*313*8*3600)))</f>
        <v>0.38541491508323533</v>
      </c>
      <c r="K23">
        <f>IF(Tim!I23=0,0,(((HLOOKUP(Sheet14!$C23,Sheet12!$D$8:$AT$9,2)*30/HLOOKUP(Sheet14!K$1,Sheet12!$D$4:$T$6,3))+(Tim!I23*HLOOKUP(Sheet14!$C23,Sheet12!$D$8:$AT$9,2)))/(HLOOKUP(Sheet14!K$1,Sheet12!$D$4:$T$6,2)*313*8*3600)))</f>
        <v>0</v>
      </c>
      <c r="L23">
        <f>IF(Tim!J23=0,0,(((HLOOKUP(Sheet14!$C23,Sheet12!$D$8:$AT$9,2)*30/HLOOKUP(Sheet14!L$1,Sheet12!$D$4:$T$6,3))+(Tim!J23*HLOOKUP(Sheet14!$C23,Sheet12!$D$8:$AT$9,2)))/(HLOOKUP(Sheet14!L$1,Sheet12!$D$4:$T$6,2)*313*8*3600)))</f>
        <v>0</v>
      </c>
      <c r="M23">
        <f>IF(Tim!K23=0,0,(((HLOOKUP(Sheet14!$C23,Sheet12!$D$8:$AT$9,2)*30/HLOOKUP(Sheet14!M$1,Sheet12!$D$4:$T$6,3))+(Tim!K23*HLOOKUP(Sheet14!$C23,Sheet12!$D$8:$AT$9,2)))/(HLOOKUP(Sheet14!M$1,Sheet12!$D$4:$T$6,2)*313*8*3600)))</f>
        <v>0.26734336173233936</v>
      </c>
      <c r="N23">
        <f>IF(Tim!L23=0,0,(((HLOOKUP(Sheet14!$C23,Sheet12!$D$8:$AT$9,2)*30/HLOOKUP(Sheet14!N$1,Sheet12!$D$4:$T$6,3))+(Tim!L23*HLOOKUP(Sheet14!$C23,Sheet12!$D$8:$AT$9,2)))/(HLOOKUP(Sheet14!N$1,Sheet12!$D$4:$T$6,2)*313*8*3600)))</f>
        <v>0</v>
      </c>
      <c r="O23">
        <f>IF(Tim!M23=0,0,(((HLOOKUP(Sheet14!$C23,Sheet12!$D$8:$AT$9,2)*30/HLOOKUP(Sheet14!O$1,Sheet12!$D$4:$T$6,3))+(Tim!M23*HLOOKUP(Sheet14!$C23,Sheet12!$D$8:$AT$9,2)))/(HLOOKUP(Sheet14!O$1,Sheet12!$D$4:$T$6,2)*313*8*3600)))</f>
        <v>0</v>
      </c>
      <c r="P23">
        <f>IF(Tim!N23=0,0,(((HLOOKUP(Sheet14!$C23,Sheet12!$D$8:$AT$9,2)*30/HLOOKUP(Sheet14!P$1,Sheet12!$D$4:$T$6,3))+(Tim!N23*HLOOKUP(Sheet14!$C23,Sheet12!$D$8:$AT$9,2)))/(HLOOKUP(Sheet14!P$1,Sheet12!$D$4:$T$6,2)*313*8*3600)))</f>
        <v>0</v>
      </c>
      <c r="Q23">
        <f>IF(Tim!O23=0,0,(((HLOOKUP(Sheet14!$C23,Sheet12!$D$8:$AT$9,2)*30/HLOOKUP(Sheet14!Q$1,Sheet12!$D$4:$T$6,3))+(Tim!O23*HLOOKUP(Sheet14!$C23,Sheet12!$D$8:$AT$9,2)))/(HLOOKUP(Sheet14!Q$1,Sheet12!$D$4:$T$6,2)*313*8*3600)))</f>
        <v>0</v>
      </c>
      <c r="R23">
        <f>IF(Tim!P23=0,0,(((HLOOKUP(Sheet14!$C23,Sheet12!$D$8:$AT$9,2)*30/HLOOKUP(Sheet14!R$1,Sheet12!$D$4:$T$6,3))+(Tim!P23*HLOOKUP(Sheet14!$C23,Sheet12!$D$8:$AT$9,2)))/(HLOOKUP(Sheet14!R$1,Sheet12!$D$4:$T$6,2)*313*8*3600)))</f>
        <v>0</v>
      </c>
      <c r="S23">
        <f>IF(Tim!Q23=0,0,(((HLOOKUP(Sheet14!$C23,Sheet12!$D$8:$AT$9,2)*30/HLOOKUP(Sheet14!S$1,Sheet12!$D$4:$T$6,3))+(Tim!Q23*HLOOKUP(Sheet14!$C23,Sheet12!$D$8:$AT$9,2)))/(HLOOKUP(Sheet14!S$1,Sheet12!$D$4:$T$6,2)*313*8*3600)))</f>
        <v>0</v>
      </c>
      <c r="T23">
        <f>IF(Tim!R23=0,0,(((HLOOKUP(Sheet14!$C23,Sheet12!$D$8:$AT$9,2)*30/HLOOKUP(Sheet14!T$1,Sheet12!$D$4:$T$6,3))+(Tim!R23*HLOOKUP(Sheet14!$C23,Sheet12!$D$8:$AT$9,2)))/(HLOOKUP(Sheet14!T$1,Sheet12!$D$4:$T$6,2)*313*8*3600)))</f>
        <v>0</v>
      </c>
      <c r="U23">
        <f>IF(Tim!S23=0,0,(((HLOOKUP(Sheet14!$C23,Sheet12!$D$8:$AT$9,2)*30/HLOOKUP(Sheet14!U$1,Sheet12!$D$4:$T$6,3))+(Tim!S23*HLOOKUP(Sheet14!$C23,Sheet12!$D$8:$AT$9,2)))/(HLOOKUP(Sheet14!U$1,Sheet12!$D$4:$T$6,2)*313*8*3600)))</f>
        <v>0</v>
      </c>
      <c r="X23">
        <v>6</v>
      </c>
      <c r="Y23">
        <v>13.269284933579959</v>
      </c>
      <c r="Z23">
        <v>0.45768021166134187</v>
      </c>
      <c r="AA23">
        <v>0.75553558750443739</v>
      </c>
      <c r="AB23">
        <v>0.71577055658315136</v>
      </c>
      <c r="AC23">
        <v>0</v>
      </c>
      <c r="AD23">
        <v>0.45768021166134187</v>
      </c>
      <c r="AE23">
        <v>0.38541491508323533</v>
      </c>
      <c r="AF23">
        <v>0</v>
      </c>
      <c r="AG23">
        <v>0</v>
      </c>
      <c r="AH23">
        <v>0.26734336173233936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3:42" x14ac:dyDescent="0.3">
      <c r="C24">
        <v>22</v>
      </c>
      <c r="D24">
        <f>IF(Tim!B24=0,0,(((HLOOKUP(Sheet14!$C24,Sheet12!$D$8:$AT$9,2)*30/HLOOKUP(Sheet14!D$1,Sheet12!$D$4:$T$6,3))+(Tim!B24*HLOOKUP(Sheet14!$C24,Sheet12!$D$8:$AT$9,2)))/(HLOOKUP(Sheet14!D$1,Sheet12!$D$4:$T$6,2)*313*8*3600)))</f>
        <v>10.603101703940364</v>
      </c>
      <c r="E24">
        <f>IF(Tim!C24=0,0,(((HLOOKUP(Sheet14!$C24,Sheet12!$D$8:$AT$9,2)*30/HLOOKUP(Sheet14!E$1,Sheet12!$D$4:$T$6,3))+(Tim!C24*HLOOKUP(Sheet14!$C24,Sheet12!$D$8:$AT$9,2)))/(HLOOKUP(Sheet14!E$1,Sheet12!$D$4:$T$6,2)*313*8*3600)))</f>
        <v>0.36571901624068159</v>
      </c>
      <c r="F24">
        <f>IF(Tim!D24=0,0,(((HLOOKUP(Sheet14!$C24,Sheet12!$D$8:$AT$9,2)*30/HLOOKUP(Sheet14!F$1,Sheet12!$D$4:$T$6,3))+(Tim!D24*HLOOKUP(Sheet14!$C24,Sheet12!$D$8:$AT$9,2)))/(HLOOKUP(Sheet14!F$1,Sheet12!$D$4:$T$6,2)*313*8*3600)))</f>
        <v>0</v>
      </c>
      <c r="G24">
        <f>IF(Tim!E24=0,0,(((HLOOKUP(Sheet14!$C24,Sheet12!$D$8:$AT$9,2)*30/HLOOKUP(Sheet14!G$1,Sheet12!$D$4:$T$6,3))+(Tim!E24*HLOOKUP(Sheet14!$C24,Sheet12!$D$8:$AT$9,2)))/(HLOOKUP(Sheet14!G$1,Sheet12!$D$4:$T$6,2)*313*8*3600)))</f>
        <v>0.57195154419595329</v>
      </c>
      <c r="H24">
        <f>IF(Tim!F24=0,0,(((HLOOKUP(Sheet14!$C24,Sheet12!$D$8:$AT$9,2)*30/HLOOKUP(Sheet14!H$1,Sheet12!$D$4:$T$6,3))+(Tim!F24*HLOOKUP(Sheet14!$C24,Sheet12!$D$8:$AT$9,2)))/(HLOOKUP(Sheet14!H$1,Sheet12!$D$4:$T$6,2)*313*8*3600)))</f>
        <v>0</v>
      </c>
      <c r="I24">
        <f>IF(Tim!G24=0,0,(((HLOOKUP(Sheet14!$C24,Sheet12!$D$8:$AT$9,2)*30/HLOOKUP(Sheet14!I$1,Sheet12!$D$4:$T$6,3))+(Tim!G24*HLOOKUP(Sheet14!$C24,Sheet12!$D$8:$AT$9,2)))/(HLOOKUP(Sheet14!I$1,Sheet12!$D$4:$T$6,2)*313*8*3600)))</f>
        <v>0.36571901624068159</v>
      </c>
      <c r="J24">
        <f>IF(Tim!H24=0,0,(((HLOOKUP(Sheet14!$C24,Sheet12!$D$8:$AT$9,2)*30/HLOOKUP(Sheet14!J$1,Sheet12!$D$4:$T$6,3))+(Tim!H24*HLOOKUP(Sheet14!$C24,Sheet12!$D$8:$AT$9,2)))/(HLOOKUP(Sheet14!J$1,Sheet12!$D$4:$T$6,2)*313*8*3600)))</f>
        <v>0</v>
      </c>
      <c r="K24">
        <f>IF(Tim!I24=0,0,(((HLOOKUP(Sheet14!$C24,Sheet12!$D$8:$AT$9,2)*30/HLOOKUP(Sheet14!K$1,Sheet12!$D$4:$T$6,3))+(Tim!I24*HLOOKUP(Sheet14!$C24,Sheet12!$D$8:$AT$9,2)))/(HLOOKUP(Sheet14!K$1,Sheet12!$D$4:$T$6,2)*313*8*3600)))</f>
        <v>0</v>
      </c>
      <c r="L24">
        <f>IF(Tim!J24=0,0,(((HLOOKUP(Sheet14!$C24,Sheet12!$D$8:$AT$9,2)*30/HLOOKUP(Sheet14!L$1,Sheet12!$D$4:$T$6,3))+(Tim!J24*HLOOKUP(Sheet14!$C24,Sheet12!$D$8:$AT$9,2)))/(HLOOKUP(Sheet14!L$1,Sheet12!$D$4:$T$6,2)*313*8*3600)))</f>
        <v>0</v>
      </c>
      <c r="M24">
        <f>IF(Tim!K24=0,0,(((HLOOKUP(Sheet14!$C24,Sheet12!$D$8:$AT$9,2)*30/HLOOKUP(Sheet14!M$1,Sheet12!$D$4:$T$6,3))+(Tim!K24*HLOOKUP(Sheet14!$C24,Sheet12!$D$8:$AT$9,2)))/(HLOOKUP(Sheet14!M$1,Sheet12!$D$4:$T$6,2)*313*8*3600)))</f>
        <v>0.21362634599455685</v>
      </c>
      <c r="N24">
        <f>IF(Tim!L24=0,0,(((HLOOKUP(Sheet14!$C24,Sheet12!$D$8:$AT$9,2)*30/HLOOKUP(Sheet14!N$1,Sheet12!$D$4:$T$6,3))+(Tim!L24*HLOOKUP(Sheet14!$C24,Sheet12!$D$8:$AT$9,2)))/(HLOOKUP(Sheet14!N$1,Sheet12!$D$4:$T$6,2)*313*8*3600)))</f>
        <v>0.32508356999171695</v>
      </c>
      <c r="O24">
        <f>IF(Tim!M24=0,0,(((HLOOKUP(Sheet14!$C24,Sheet12!$D$8:$AT$9,2)*30/HLOOKUP(Sheet14!O$1,Sheet12!$D$4:$T$6,3))+(Tim!M24*HLOOKUP(Sheet14!$C24,Sheet12!$D$8:$AT$9,2)))/(HLOOKUP(Sheet14!O$1,Sheet12!$D$4:$T$6,2)*313*8*3600)))</f>
        <v>0</v>
      </c>
      <c r="P24">
        <f>IF(Tim!N24=0,0,(((HLOOKUP(Sheet14!$C24,Sheet12!$D$8:$AT$9,2)*30/HLOOKUP(Sheet14!P$1,Sheet12!$D$4:$T$6,3))+(Tim!N24*HLOOKUP(Sheet14!$C24,Sheet12!$D$8:$AT$9,2)))/(HLOOKUP(Sheet14!P$1,Sheet12!$D$4:$T$6,2)*313*8*3600)))</f>
        <v>0</v>
      </c>
      <c r="Q24">
        <f>IF(Tim!O24=0,0,(((HLOOKUP(Sheet14!$C24,Sheet12!$D$8:$AT$9,2)*30/HLOOKUP(Sheet14!Q$1,Sheet12!$D$4:$T$6,3))+(Tim!O24*HLOOKUP(Sheet14!$C24,Sheet12!$D$8:$AT$9,2)))/(HLOOKUP(Sheet14!Q$1,Sheet12!$D$4:$T$6,2)*313*8*3600)))</f>
        <v>0</v>
      </c>
      <c r="R24">
        <f>IF(Tim!P24=0,0,(((HLOOKUP(Sheet14!$C24,Sheet12!$D$8:$AT$9,2)*30/HLOOKUP(Sheet14!R$1,Sheet12!$D$4:$T$6,3))+(Tim!P24*HLOOKUP(Sheet14!$C24,Sheet12!$D$8:$AT$9,2)))/(HLOOKUP(Sheet14!R$1,Sheet12!$D$4:$T$6,2)*313*8*3600)))</f>
        <v>0</v>
      </c>
      <c r="S24">
        <f>IF(Tim!Q24=0,0,(((HLOOKUP(Sheet14!$C24,Sheet12!$D$8:$AT$9,2)*30/HLOOKUP(Sheet14!S$1,Sheet12!$D$4:$T$6,3))+(Tim!Q24*HLOOKUP(Sheet14!$C24,Sheet12!$D$8:$AT$9,2)))/(HLOOKUP(Sheet14!S$1,Sheet12!$D$4:$T$6,2)*313*8*3600)))</f>
        <v>0</v>
      </c>
      <c r="T24">
        <f>IF(Tim!R24=0,0,(((HLOOKUP(Sheet14!$C24,Sheet12!$D$8:$AT$9,2)*30/HLOOKUP(Sheet14!T$1,Sheet12!$D$4:$T$6,3))+(Tim!R24*HLOOKUP(Sheet14!$C24,Sheet12!$D$8:$AT$9,2)))/(HLOOKUP(Sheet14!T$1,Sheet12!$D$4:$T$6,2)*313*8*3600)))</f>
        <v>0</v>
      </c>
      <c r="U24">
        <f>IF(Tim!S24=0,0,(((HLOOKUP(Sheet14!$C24,Sheet12!$D$8:$AT$9,2)*30/HLOOKUP(Sheet14!U$1,Sheet12!$D$4:$T$6,3))+(Tim!S24*HLOOKUP(Sheet14!$C24,Sheet12!$D$8:$AT$9,2)))/(HLOOKUP(Sheet14!U$1,Sheet12!$D$4:$T$6,2)*313*8*3600)))</f>
        <v>0</v>
      </c>
      <c r="X24">
        <v>22</v>
      </c>
      <c r="Y24">
        <v>10.603101703940364</v>
      </c>
      <c r="Z24">
        <v>0.36571901624068159</v>
      </c>
      <c r="AA24">
        <v>0</v>
      </c>
      <c r="AB24">
        <v>0.57195154419595329</v>
      </c>
      <c r="AC24">
        <v>0</v>
      </c>
      <c r="AD24">
        <v>0.36571901624068159</v>
      </c>
      <c r="AE24">
        <v>0</v>
      </c>
      <c r="AF24">
        <v>0</v>
      </c>
      <c r="AG24">
        <v>0</v>
      </c>
      <c r="AH24">
        <v>0.21362634599455685</v>
      </c>
      <c r="AI24">
        <v>0.32508356999171695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3:42" x14ac:dyDescent="0.3">
      <c r="C25">
        <v>23</v>
      </c>
      <c r="D25">
        <f>IF(Tim!B25=0,0,(((HLOOKUP(Sheet14!$C25,Sheet12!$D$8:$AT$9,2)*30/HLOOKUP(Sheet14!D$1,Sheet12!$D$4:$T$6,3))+(Tim!B25*HLOOKUP(Sheet14!$C25,Sheet12!$D$8:$AT$9,2)))/(HLOOKUP(Sheet14!D$1,Sheet12!$D$4:$T$6,2)*313*8*3600)))</f>
        <v>10.603101703940364</v>
      </c>
      <c r="E25">
        <f>IF(Tim!C25=0,0,(((HLOOKUP(Sheet14!$C25,Sheet12!$D$8:$AT$9,2)*30/HLOOKUP(Sheet14!E$1,Sheet12!$D$4:$T$6,3))+(Tim!C25*HLOOKUP(Sheet14!$C25,Sheet12!$D$8:$AT$9,2)))/(HLOOKUP(Sheet14!E$1,Sheet12!$D$4:$T$6,2)*313*8*3600)))</f>
        <v>0.36571901624068159</v>
      </c>
      <c r="F25">
        <f>IF(Tim!D25=0,0,(((HLOOKUP(Sheet14!$C25,Sheet12!$D$8:$AT$9,2)*30/HLOOKUP(Sheet14!F$1,Sheet12!$D$4:$T$6,3))+(Tim!D25*HLOOKUP(Sheet14!$C25,Sheet12!$D$8:$AT$9,2)))/(HLOOKUP(Sheet14!F$1,Sheet12!$D$4:$T$6,2)*313*8*3600)))</f>
        <v>0</v>
      </c>
      <c r="G25">
        <f>IF(Tim!E25=0,0,(((HLOOKUP(Sheet14!$C25,Sheet12!$D$8:$AT$9,2)*30/HLOOKUP(Sheet14!G$1,Sheet12!$D$4:$T$6,3))+(Tim!E25*HLOOKUP(Sheet14!$C25,Sheet12!$D$8:$AT$9,2)))/(HLOOKUP(Sheet14!G$1,Sheet12!$D$4:$T$6,2)*313*8*3600)))</f>
        <v>0.57195154419595329</v>
      </c>
      <c r="H25">
        <f>IF(Tim!F25=0,0,(((HLOOKUP(Sheet14!$C25,Sheet12!$D$8:$AT$9,2)*30/HLOOKUP(Sheet14!H$1,Sheet12!$D$4:$T$6,3))+(Tim!F25*HLOOKUP(Sheet14!$C25,Sheet12!$D$8:$AT$9,2)))/(HLOOKUP(Sheet14!H$1,Sheet12!$D$4:$T$6,2)*313*8*3600)))</f>
        <v>0</v>
      </c>
      <c r="I25">
        <f>IF(Tim!G25=0,0,(((HLOOKUP(Sheet14!$C25,Sheet12!$D$8:$AT$9,2)*30/HLOOKUP(Sheet14!I$1,Sheet12!$D$4:$T$6,3))+(Tim!G25*HLOOKUP(Sheet14!$C25,Sheet12!$D$8:$AT$9,2)))/(HLOOKUP(Sheet14!I$1,Sheet12!$D$4:$T$6,2)*313*8*3600)))</f>
        <v>0.36571901624068159</v>
      </c>
      <c r="J25">
        <f>IF(Tim!H25=0,0,(((HLOOKUP(Sheet14!$C25,Sheet12!$D$8:$AT$9,2)*30/HLOOKUP(Sheet14!J$1,Sheet12!$D$4:$T$6,3))+(Tim!H25*HLOOKUP(Sheet14!$C25,Sheet12!$D$8:$AT$9,2)))/(HLOOKUP(Sheet14!J$1,Sheet12!$D$4:$T$6,2)*313*8*3600)))</f>
        <v>0</v>
      </c>
      <c r="K25">
        <f>IF(Tim!I25=0,0,(((HLOOKUP(Sheet14!$C25,Sheet12!$D$8:$AT$9,2)*30/HLOOKUP(Sheet14!K$1,Sheet12!$D$4:$T$6,3))+(Tim!I25*HLOOKUP(Sheet14!$C25,Sheet12!$D$8:$AT$9,2)))/(HLOOKUP(Sheet14!K$1,Sheet12!$D$4:$T$6,2)*313*8*3600)))</f>
        <v>0</v>
      </c>
      <c r="L25">
        <f>IF(Tim!J25=0,0,(((HLOOKUP(Sheet14!$C25,Sheet12!$D$8:$AT$9,2)*30/HLOOKUP(Sheet14!L$1,Sheet12!$D$4:$T$6,3))+(Tim!J25*HLOOKUP(Sheet14!$C25,Sheet12!$D$8:$AT$9,2)))/(HLOOKUP(Sheet14!L$1,Sheet12!$D$4:$T$6,2)*313*8*3600)))</f>
        <v>0</v>
      </c>
      <c r="M25">
        <f>IF(Tim!K25=0,0,(((HLOOKUP(Sheet14!$C25,Sheet12!$D$8:$AT$9,2)*30/HLOOKUP(Sheet14!M$1,Sheet12!$D$4:$T$6,3))+(Tim!K25*HLOOKUP(Sheet14!$C25,Sheet12!$D$8:$AT$9,2)))/(HLOOKUP(Sheet14!M$1,Sheet12!$D$4:$T$6,2)*313*8*3600)))</f>
        <v>0.21362634599455685</v>
      </c>
      <c r="N25">
        <f>IF(Tim!L25=0,0,(((HLOOKUP(Sheet14!$C25,Sheet12!$D$8:$AT$9,2)*30/HLOOKUP(Sheet14!N$1,Sheet12!$D$4:$T$6,3))+(Tim!L25*HLOOKUP(Sheet14!$C25,Sheet12!$D$8:$AT$9,2)))/(HLOOKUP(Sheet14!N$1,Sheet12!$D$4:$T$6,2)*313*8*3600)))</f>
        <v>0.32508356999171695</v>
      </c>
      <c r="O25">
        <f>IF(Tim!M25=0,0,(((HLOOKUP(Sheet14!$C25,Sheet12!$D$8:$AT$9,2)*30/HLOOKUP(Sheet14!O$1,Sheet12!$D$4:$T$6,3))+(Tim!M25*HLOOKUP(Sheet14!$C25,Sheet12!$D$8:$AT$9,2)))/(HLOOKUP(Sheet14!O$1,Sheet12!$D$4:$T$6,2)*313*8*3600)))</f>
        <v>0</v>
      </c>
      <c r="P25">
        <f>IF(Tim!N25=0,0,(((HLOOKUP(Sheet14!$C25,Sheet12!$D$8:$AT$9,2)*30/HLOOKUP(Sheet14!P$1,Sheet12!$D$4:$T$6,3))+(Tim!N25*HLOOKUP(Sheet14!$C25,Sheet12!$D$8:$AT$9,2)))/(HLOOKUP(Sheet14!P$1,Sheet12!$D$4:$T$6,2)*313*8*3600)))</f>
        <v>0</v>
      </c>
      <c r="Q25">
        <f>IF(Tim!O25=0,0,(((HLOOKUP(Sheet14!$C25,Sheet12!$D$8:$AT$9,2)*30/HLOOKUP(Sheet14!Q$1,Sheet12!$D$4:$T$6,3))+(Tim!O25*HLOOKUP(Sheet14!$C25,Sheet12!$D$8:$AT$9,2)))/(HLOOKUP(Sheet14!Q$1,Sheet12!$D$4:$T$6,2)*313*8*3600)))</f>
        <v>0</v>
      </c>
      <c r="R25">
        <f>IF(Tim!P25=0,0,(((HLOOKUP(Sheet14!$C25,Sheet12!$D$8:$AT$9,2)*30/HLOOKUP(Sheet14!R$1,Sheet12!$D$4:$T$6,3))+(Tim!P25*HLOOKUP(Sheet14!$C25,Sheet12!$D$8:$AT$9,2)))/(HLOOKUP(Sheet14!R$1,Sheet12!$D$4:$T$6,2)*313*8*3600)))</f>
        <v>0</v>
      </c>
      <c r="S25">
        <f>IF(Tim!Q25=0,0,(((HLOOKUP(Sheet14!$C25,Sheet12!$D$8:$AT$9,2)*30/HLOOKUP(Sheet14!S$1,Sheet12!$D$4:$T$6,3))+(Tim!Q25*HLOOKUP(Sheet14!$C25,Sheet12!$D$8:$AT$9,2)))/(HLOOKUP(Sheet14!S$1,Sheet12!$D$4:$T$6,2)*313*8*3600)))</f>
        <v>0</v>
      </c>
      <c r="T25">
        <f>IF(Tim!R25=0,0,(((HLOOKUP(Sheet14!$C25,Sheet12!$D$8:$AT$9,2)*30/HLOOKUP(Sheet14!T$1,Sheet12!$D$4:$T$6,3))+(Tim!R25*HLOOKUP(Sheet14!$C25,Sheet12!$D$8:$AT$9,2)))/(HLOOKUP(Sheet14!T$1,Sheet12!$D$4:$T$6,2)*313*8*3600)))</f>
        <v>0</v>
      </c>
      <c r="U25">
        <f>IF(Tim!S25=0,0,(((HLOOKUP(Sheet14!$C25,Sheet12!$D$8:$AT$9,2)*30/HLOOKUP(Sheet14!U$1,Sheet12!$D$4:$T$6,3))+(Tim!S25*HLOOKUP(Sheet14!$C25,Sheet12!$D$8:$AT$9,2)))/(HLOOKUP(Sheet14!U$1,Sheet12!$D$4:$T$6,2)*313*8*3600)))</f>
        <v>0</v>
      </c>
      <c r="X25">
        <v>23</v>
      </c>
      <c r="Y25">
        <v>10.603101703940364</v>
      </c>
      <c r="Z25">
        <v>0.36571901624068159</v>
      </c>
      <c r="AA25">
        <v>0</v>
      </c>
      <c r="AB25">
        <v>0.57195154419595329</v>
      </c>
      <c r="AC25">
        <v>0</v>
      </c>
      <c r="AD25">
        <v>0.36571901624068159</v>
      </c>
      <c r="AE25">
        <v>0</v>
      </c>
      <c r="AF25">
        <v>0</v>
      </c>
      <c r="AG25">
        <v>0</v>
      </c>
      <c r="AH25">
        <v>0.21362634599455685</v>
      </c>
      <c r="AI25">
        <v>0.32508356999171695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3:42" x14ac:dyDescent="0.3">
      <c r="C26">
        <v>28</v>
      </c>
      <c r="D26">
        <f>IF(Tim!B26=0,0,(((HLOOKUP(Sheet14!$C26,Sheet12!$D$8:$AT$9,2)*30/HLOOKUP(Sheet14!D$1,Sheet12!$D$4:$T$6,3))+(Tim!B26*HLOOKUP(Sheet14!$C26,Sheet12!$D$8:$AT$9,2)))/(HLOOKUP(Sheet14!D$1,Sheet12!$D$4:$T$6,2)*313*8*3600)))</f>
        <v>2.2195679894624747</v>
      </c>
      <c r="E26">
        <f>IF(Tim!C26=0,0,(((HLOOKUP(Sheet14!$C26,Sheet12!$D$8:$AT$9,2)*30/HLOOKUP(Sheet14!E$1,Sheet12!$D$4:$T$6,3))+(Tim!C26*HLOOKUP(Sheet14!$C26,Sheet12!$D$8:$AT$9,2)))/(HLOOKUP(Sheet14!E$1,Sheet12!$D$4:$T$6,2)*313*8*3600)))</f>
        <v>7.6556675985090528E-2</v>
      </c>
      <c r="F26">
        <f>IF(Tim!D26=0,0,(((HLOOKUP(Sheet14!$C26,Sheet12!$D$8:$AT$9,2)*30/HLOOKUP(Sheet14!F$1,Sheet12!$D$4:$T$6,3))+(Tim!D26*HLOOKUP(Sheet14!$C26,Sheet12!$D$8:$AT$9,2)))/(HLOOKUP(Sheet14!F$1,Sheet12!$D$4:$T$6,2)*313*8*3600)))</f>
        <v>0</v>
      </c>
      <c r="G26">
        <f>IF(Tim!E26=0,0,(((HLOOKUP(Sheet14!$C26,Sheet12!$D$8:$AT$9,2)*30/HLOOKUP(Sheet14!G$1,Sheet12!$D$4:$T$6,3))+(Tim!E26*HLOOKUP(Sheet14!$C26,Sheet12!$D$8:$AT$9,2)))/(HLOOKUP(Sheet14!G$1,Sheet12!$D$4:$T$6,2)*313*8*3600)))</f>
        <v>0.11972773387141979</v>
      </c>
      <c r="H26">
        <f>IF(Tim!F26=0,0,(((HLOOKUP(Sheet14!$C26,Sheet12!$D$8:$AT$9,2)*30/HLOOKUP(Sheet14!H$1,Sheet12!$D$4:$T$6,3))+(Tim!F26*HLOOKUP(Sheet14!$C26,Sheet12!$D$8:$AT$9,2)))/(HLOOKUP(Sheet14!H$1,Sheet12!$D$4:$T$6,2)*313*8*3600)))</f>
        <v>0</v>
      </c>
      <c r="I26">
        <f>IF(Tim!G26=0,0,(((HLOOKUP(Sheet14!$C26,Sheet12!$D$8:$AT$9,2)*30/HLOOKUP(Sheet14!I$1,Sheet12!$D$4:$T$6,3))+(Tim!G26*HLOOKUP(Sheet14!$C26,Sheet12!$D$8:$AT$9,2)))/(HLOOKUP(Sheet14!I$1,Sheet12!$D$4:$T$6,2)*313*8*3600)))</f>
        <v>7.6556675985090528E-2</v>
      </c>
      <c r="J26">
        <f>IF(Tim!H26=0,0,(((HLOOKUP(Sheet14!$C26,Sheet12!$D$8:$AT$9,2)*30/HLOOKUP(Sheet14!J$1,Sheet12!$D$4:$T$6,3))+(Tim!H26*HLOOKUP(Sheet14!$C26,Sheet12!$D$8:$AT$9,2)))/(HLOOKUP(Sheet14!J$1,Sheet12!$D$4:$T$6,2)*313*8*3600)))</f>
        <v>0</v>
      </c>
      <c r="K26">
        <f>IF(Tim!I26=0,0,(((HLOOKUP(Sheet14!$C26,Sheet12!$D$8:$AT$9,2)*30/HLOOKUP(Sheet14!K$1,Sheet12!$D$4:$T$6,3))+(Tim!I26*HLOOKUP(Sheet14!$C26,Sheet12!$D$8:$AT$9,2)))/(HLOOKUP(Sheet14!K$1,Sheet12!$D$4:$T$6,2)*313*8*3600)))</f>
        <v>0</v>
      </c>
      <c r="L26">
        <f>IF(Tim!J26=0,0,(((HLOOKUP(Sheet14!$C26,Sheet12!$D$8:$AT$9,2)*30/HLOOKUP(Sheet14!L$1,Sheet12!$D$4:$T$6,3))+(Tim!J26*HLOOKUP(Sheet14!$C26,Sheet12!$D$8:$AT$9,2)))/(HLOOKUP(Sheet14!L$1,Sheet12!$D$4:$T$6,2)*313*8*3600)))</f>
        <v>0</v>
      </c>
      <c r="M26">
        <f>IF(Tim!K26=0,0,(((HLOOKUP(Sheet14!$C26,Sheet12!$D$8:$AT$9,2)*30/HLOOKUP(Sheet14!M$1,Sheet12!$D$4:$T$6,3))+(Tim!K26*HLOOKUP(Sheet14!$C26,Sheet12!$D$8:$AT$9,2)))/(HLOOKUP(Sheet14!M$1,Sheet12!$D$4:$T$6,2)*313*8*3600)))</f>
        <v>4.4718820257957641E-2</v>
      </c>
      <c r="N26">
        <f>IF(Tim!L26=0,0,(((HLOOKUP(Sheet14!$C26,Sheet12!$D$8:$AT$9,2)*30/HLOOKUP(Sheet14!N$1,Sheet12!$D$4:$T$6,3))+(Tim!L26*HLOOKUP(Sheet14!$C26,Sheet12!$D$8:$AT$9,2)))/(HLOOKUP(Sheet14!N$1,Sheet12!$D$4:$T$6,2)*313*8*3600)))</f>
        <v>6.8050378653413804E-2</v>
      </c>
      <c r="O26">
        <f>IF(Tim!M26=0,0,(((HLOOKUP(Sheet14!$C26,Sheet12!$D$8:$AT$9,2)*30/HLOOKUP(Sheet14!O$1,Sheet12!$D$4:$T$6,3))+(Tim!M26*HLOOKUP(Sheet14!$C26,Sheet12!$D$8:$AT$9,2)))/(HLOOKUP(Sheet14!O$1,Sheet12!$D$4:$T$6,2)*313*8*3600)))</f>
        <v>0</v>
      </c>
      <c r="P26">
        <f>IF(Tim!N26=0,0,(((HLOOKUP(Sheet14!$C26,Sheet12!$D$8:$AT$9,2)*30/HLOOKUP(Sheet14!P$1,Sheet12!$D$4:$T$6,3))+(Tim!N26*HLOOKUP(Sheet14!$C26,Sheet12!$D$8:$AT$9,2)))/(HLOOKUP(Sheet14!P$1,Sheet12!$D$4:$T$6,2)*313*8*3600)))</f>
        <v>0</v>
      </c>
      <c r="Q26">
        <f>IF(Tim!O26=0,0,(((HLOOKUP(Sheet14!$C26,Sheet12!$D$8:$AT$9,2)*30/HLOOKUP(Sheet14!Q$1,Sheet12!$D$4:$T$6,3))+(Tim!O26*HLOOKUP(Sheet14!$C26,Sheet12!$D$8:$AT$9,2)))/(HLOOKUP(Sheet14!Q$1,Sheet12!$D$4:$T$6,2)*313*8*3600)))</f>
        <v>0</v>
      </c>
      <c r="R26">
        <f>IF(Tim!P26=0,0,(((HLOOKUP(Sheet14!$C26,Sheet12!$D$8:$AT$9,2)*30/HLOOKUP(Sheet14!R$1,Sheet12!$D$4:$T$6,3))+(Tim!P26*HLOOKUP(Sheet14!$C26,Sheet12!$D$8:$AT$9,2)))/(HLOOKUP(Sheet14!R$1,Sheet12!$D$4:$T$6,2)*313*8*3600)))</f>
        <v>0</v>
      </c>
      <c r="S26">
        <f>IF(Tim!Q26=0,0,(((HLOOKUP(Sheet14!$C26,Sheet12!$D$8:$AT$9,2)*30/HLOOKUP(Sheet14!S$1,Sheet12!$D$4:$T$6,3))+(Tim!Q26*HLOOKUP(Sheet14!$C26,Sheet12!$D$8:$AT$9,2)))/(HLOOKUP(Sheet14!S$1,Sheet12!$D$4:$T$6,2)*313*8*3600)))</f>
        <v>0</v>
      </c>
      <c r="T26">
        <f>IF(Tim!R26=0,0,(((HLOOKUP(Sheet14!$C26,Sheet12!$D$8:$AT$9,2)*30/HLOOKUP(Sheet14!T$1,Sheet12!$D$4:$T$6,3))+(Tim!R26*HLOOKUP(Sheet14!$C26,Sheet12!$D$8:$AT$9,2)))/(HLOOKUP(Sheet14!T$1,Sheet12!$D$4:$T$6,2)*313*8*3600)))</f>
        <v>0</v>
      </c>
      <c r="U26">
        <f>IF(Tim!S26=0,0,(((HLOOKUP(Sheet14!$C26,Sheet12!$D$8:$AT$9,2)*30/HLOOKUP(Sheet14!U$1,Sheet12!$D$4:$T$6,3))+(Tim!S26*HLOOKUP(Sheet14!$C26,Sheet12!$D$8:$AT$9,2)))/(HLOOKUP(Sheet14!U$1,Sheet12!$D$4:$T$6,2)*313*8*3600)))</f>
        <v>0</v>
      </c>
      <c r="X26">
        <v>28</v>
      </c>
      <c r="Y26">
        <v>2.2195679894624747</v>
      </c>
      <c r="Z26">
        <v>7.6556675985090528E-2</v>
      </c>
      <c r="AA26">
        <v>0</v>
      </c>
      <c r="AB26">
        <v>0.11972773387141979</v>
      </c>
      <c r="AC26">
        <v>0</v>
      </c>
      <c r="AD26">
        <v>7.6556675985090528E-2</v>
      </c>
      <c r="AE26">
        <v>0</v>
      </c>
      <c r="AF26">
        <v>0</v>
      </c>
      <c r="AG26">
        <v>0</v>
      </c>
      <c r="AH26">
        <v>4.4718820257957641E-2</v>
      </c>
      <c r="AI26">
        <v>6.8050378653413804E-2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3:42" x14ac:dyDescent="0.3">
      <c r="C27">
        <v>17</v>
      </c>
      <c r="D27">
        <f>IF(Tim!B27=0,0,(((HLOOKUP(Sheet14!$C27,Sheet12!$D$8:$AT$9,2)*30/HLOOKUP(Sheet14!D$1,Sheet12!$D$4:$T$6,3))+(Tim!B27*HLOOKUP(Sheet14!$C27,Sheet12!$D$8:$AT$9,2)))/(HLOOKUP(Sheet14!D$1,Sheet12!$D$4:$T$6,2)*313*8*3600)))</f>
        <v>10.603101703940364</v>
      </c>
      <c r="E27">
        <f>IF(Tim!C27=0,0,(((HLOOKUP(Sheet14!$C27,Sheet12!$D$8:$AT$9,2)*30/HLOOKUP(Sheet14!E$1,Sheet12!$D$4:$T$6,3))+(Tim!C27*HLOOKUP(Sheet14!$C27,Sheet12!$D$8:$AT$9,2)))/(HLOOKUP(Sheet14!E$1,Sheet12!$D$4:$T$6,2)*313*8*3600)))</f>
        <v>0</v>
      </c>
      <c r="F27">
        <f>IF(Tim!D27=0,0,(((HLOOKUP(Sheet14!$C27,Sheet12!$D$8:$AT$9,2)*30/HLOOKUP(Sheet14!F$1,Sheet12!$D$4:$T$6,3))+(Tim!D27*HLOOKUP(Sheet14!$C27,Sheet12!$D$8:$AT$9,2)))/(HLOOKUP(Sheet14!F$1,Sheet12!$D$4:$T$6,2)*313*8*3600)))</f>
        <v>0.32508356999171695</v>
      </c>
      <c r="G27">
        <f>IF(Tim!E27=0,0,(((HLOOKUP(Sheet14!$C27,Sheet12!$D$8:$AT$9,2)*30/HLOOKUP(Sheet14!G$1,Sheet12!$D$4:$T$6,3))+(Tim!E27*HLOOKUP(Sheet14!$C27,Sheet12!$D$8:$AT$9,2)))/(HLOOKUP(Sheet14!G$1,Sheet12!$D$4:$T$6,2)*313*8*3600)))</f>
        <v>0.46636048988285422</v>
      </c>
      <c r="H27">
        <f>IF(Tim!F27=0,0,(((HLOOKUP(Sheet14!$C27,Sheet12!$D$8:$AT$9,2)*30/HLOOKUP(Sheet14!H$1,Sheet12!$D$4:$T$6,3))+(Tim!F27*HLOOKUP(Sheet14!$C27,Sheet12!$D$8:$AT$9,2)))/(HLOOKUP(Sheet14!H$1,Sheet12!$D$4:$T$6,2)*313*8*3600)))</f>
        <v>0</v>
      </c>
      <c r="I27">
        <f>IF(Tim!G27=0,0,(((HLOOKUP(Sheet14!$C27,Sheet12!$D$8:$AT$9,2)*30/HLOOKUP(Sheet14!I$1,Sheet12!$D$4:$T$6,3))+(Tim!G27*HLOOKUP(Sheet14!$C27,Sheet12!$D$8:$AT$9,2)))/(HLOOKUP(Sheet14!I$1,Sheet12!$D$4:$T$6,2)*313*8*3600)))</f>
        <v>0</v>
      </c>
      <c r="J27">
        <f>IF(Tim!H27=0,0,(((HLOOKUP(Sheet14!$C27,Sheet12!$D$8:$AT$9,2)*30/HLOOKUP(Sheet14!J$1,Sheet12!$D$4:$T$6,3))+(Tim!H27*HLOOKUP(Sheet14!$C27,Sheet12!$D$8:$AT$9,2)))/(HLOOKUP(Sheet14!J$1,Sheet12!$D$4:$T$6,2)*313*8*3600)))</f>
        <v>0</v>
      </c>
      <c r="K27">
        <f>IF(Tim!I27=0,0,(((HLOOKUP(Sheet14!$C27,Sheet12!$D$8:$AT$9,2)*30/HLOOKUP(Sheet14!K$1,Sheet12!$D$4:$T$6,3))+(Tim!I27*HLOOKUP(Sheet14!$C27,Sheet12!$D$8:$AT$9,2)))/(HLOOKUP(Sheet14!K$1,Sheet12!$D$4:$T$6,2)*313*8*3600)))</f>
        <v>0.36571901624068159</v>
      </c>
      <c r="L27">
        <f>IF(Tim!J27=0,0,(((HLOOKUP(Sheet14!$C27,Sheet12!$D$8:$AT$9,2)*30/HLOOKUP(Sheet14!L$1,Sheet12!$D$4:$T$6,3))+(Tim!J27*HLOOKUP(Sheet14!$C27,Sheet12!$D$8:$AT$9,2)))/(HLOOKUP(Sheet14!L$1,Sheet12!$D$4:$T$6,2)*313*8*3600)))</f>
        <v>0</v>
      </c>
      <c r="M27">
        <f>IF(Tim!K27=0,0,(((HLOOKUP(Sheet14!$C27,Sheet12!$D$8:$AT$9,2)*30/HLOOKUP(Sheet14!M$1,Sheet12!$D$4:$T$6,3))+(Tim!K27*HLOOKUP(Sheet14!$C27,Sheet12!$D$8:$AT$9,2)))/(HLOOKUP(Sheet14!M$1,Sheet12!$D$4:$T$6,2)*313*8*3600)))</f>
        <v>0</v>
      </c>
      <c r="N27">
        <f>IF(Tim!L27=0,0,(((HLOOKUP(Sheet14!$C27,Sheet12!$D$8:$AT$9,2)*30/HLOOKUP(Sheet14!N$1,Sheet12!$D$4:$T$6,3))+(Tim!L27*HLOOKUP(Sheet14!$C27,Sheet12!$D$8:$AT$9,2)))/(HLOOKUP(Sheet14!N$1,Sheet12!$D$4:$T$6,2)*313*8*3600)))</f>
        <v>0</v>
      </c>
      <c r="O27">
        <f>IF(Tim!M27=0,0,(((HLOOKUP(Sheet14!$C27,Sheet12!$D$8:$AT$9,2)*30/HLOOKUP(Sheet14!O$1,Sheet12!$D$4:$T$6,3))+(Tim!M27*HLOOKUP(Sheet14!$C27,Sheet12!$D$8:$AT$9,2)))/(HLOOKUP(Sheet14!O$1,Sheet12!$D$4:$T$6,2)*313*8*3600)))</f>
        <v>0.60372662998461724</v>
      </c>
      <c r="P27">
        <f>IF(Tim!N27=0,0,(((HLOOKUP(Sheet14!$C27,Sheet12!$D$8:$AT$9,2)*30/HLOOKUP(Sheet14!P$1,Sheet12!$D$4:$T$6,3))+(Tim!N27*HLOOKUP(Sheet14!$C27,Sheet12!$D$8:$AT$9,2)))/(HLOOKUP(Sheet14!P$1,Sheet12!$D$4:$T$6,2)*313*8*3600)))</f>
        <v>0</v>
      </c>
      <c r="Q27">
        <f>IF(Tim!O27=0,0,(((HLOOKUP(Sheet14!$C27,Sheet12!$D$8:$AT$9,2)*30/HLOOKUP(Sheet14!Q$1,Sheet12!$D$4:$T$6,3))+(Tim!O27*HLOOKUP(Sheet14!$C27,Sheet12!$D$8:$AT$9,2)))/(HLOOKUP(Sheet14!Q$1,Sheet12!$D$4:$T$6,2)*313*8*3600)))</f>
        <v>0</v>
      </c>
      <c r="R27">
        <f>IF(Tim!P27=0,0,(((HLOOKUP(Sheet14!$C27,Sheet12!$D$8:$AT$9,2)*30/HLOOKUP(Sheet14!R$1,Sheet12!$D$4:$T$6,3))+(Tim!P27*HLOOKUP(Sheet14!$C27,Sheet12!$D$8:$AT$9,2)))/(HLOOKUP(Sheet14!R$1,Sheet12!$D$4:$T$6,2)*313*8*3600)))</f>
        <v>0</v>
      </c>
      <c r="S27">
        <f>IF(Tim!Q27=0,0,(((HLOOKUP(Sheet14!$C27,Sheet12!$D$8:$AT$9,2)*30/HLOOKUP(Sheet14!S$1,Sheet12!$D$4:$T$6,3))+(Tim!Q27*HLOOKUP(Sheet14!$C27,Sheet12!$D$8:$AT$9,2)))/(HLOOKUP(Sheet14!S$1,Sheet12!$D$4:$T$6,2)*313*8*3600)))</f>
        <v>0</v>
      </c>
      <c r="T27">
        <f>IF(Tim!R27=0,0,(((HLOOKUP(Sheet14!$C27,Sheet12!$D$8:$AT$9,2)*30/HLOOKUP(Sheet14!T$1,Sheet12!$D$4:$T$6,3))+(Tim!R27*HLOOKUP(Sheet14!$C27,Sheet12!$D$8:$AT$9,2)))/(HLOOKUP(Sheet14!T$1,Sheet12!$D$4:$T$6,2)*313*8*3600)))</f>
        <v>0</v>
      </c>
      <c r="U27">
        <f>IF(Tim!S27=0,0,(((HLOOKUP(Sheet14!$C27,Sheet12!$D$8:$AT$9,2)*30/HLOOKUP(Sheet14!U$1,Sheet12!$D$4:$T$6,3))+(Tim!S27*HLOOKUP(Sheet14!$C27,Sheet12!$D$8:$AT$9,2)))/(HLOOKUP(Sheet14!U$1,Sheet12!$D$4:$T$6,2)*313*8*3600)))</f>
        <v>0</v>
      </c>
      <c r="X27">
        <v>17</v>
      </c>
      <c r="Y27">
        <v>10.603101703940364</v>
      </c>
      <c r="Z27">
        <v>0</v>
      </c>
      <c r="AA27">
        <v>0.32508356999171695</v>
      </c>
      <c r="AB27">
        <v>0.46636048988285422</v>
      </c>
      <c r="AC27">
        <v>0</v>
      </c>
      <c r="AD27">
        <v>0</v>
      </c>
      <c r="AE27">
        <v>0</v>
      </c>
      <c r="AF27">
        <v>0.36571901624068159</v>
      </c>
      <c r="AG27">
        <v>0</v>
      </c>
      <c r="AH27">
        <v>0</v>
      </c>
      <c r="AI27">
        <v>0</v>
      </c>
      <c r="AJ27">
        <v>0.60372662998461724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3:42" x14ac:dyDescent="0.3">
      <c r="C28">
        <v>43</v>
      </c>
      <c r="D28">
        <f>IF(Tim!B28=0,0,(((HLOOKUP(Sheet14!$C28,Sheet12!$D$8:$AT$9,2)*30/HLOOKUP(Sheet14!D$1,Sheet12!$D$4:$T$6,3))+(Tim!B28*HLOOKUP(Sheet14!$C28,Sheet12!$D$8:$AT$9,2)))/(HLOOKUP(Sheet14!D$1,Sheet12!$D$4:$T$6,2)*313*8*3600)))</f>
        <v>3.3393237486687974</v>
      </c>
      <c r="E28">
        <f>IF(Tim!C28=0,0,(((HLOOKUP(Sheet14!$C28,Sheet12!$D$8:$AT$9,2)*30/HLOOKUP(Sheet14!E$1,Sheet12!$D$4:$T$6,3))+(Tim!C28*HLOOKUP(Sheet14!$C28,Sheet12!$D$8:$AT$9,2)))/(HLOOKUP(Sheet14!E$1,Sheet12!$D$4:$T$6,2)*313*8*3600)))</f>
        <v>0</v>
      </c>
      <c r="F28">
        <f>IF(Tim!D28=0,0,(((HLOOKUP(Sheet14!$C28,Sheet12!$D$8:$AT$9,2)*30/HLOOKUP(Sheet14!F$1,Sheet12!$D$4:$T$6,3))+(Tim!D28*HLOOKUP(Sheet14!$C28,Sheet12!$D$8:$AT$9,2)))/(HLOOKUP(Sheet14!F$1,Sheet12!$D$4:$T$6,2)*313*8*3600)))</f>
        <v>0.17016477339959768</v>
      </c>
      <c r="G28">
        <f>IF(Tim!E28=0,0,(((HLOOKUP(Sheet14!$C28,Sheet12!$D$8:$AT$9,2)*30/HLOOKUP(Sheet14!G$1,Sheet12!$D$4:$T$6,3))+(Tim!E28*HLOOKUP(Sheet14!$C28,Sheet12!$D$8:$AT$9,2)))/(HLOOKUP(Sheet14!G$1,Sheet12!$D$4:$T$6,2)*313*8*3600)))</f>
        <v>0</v>
      </c>
      <c r="H28">
        <f>IF(Tim!F28=0,0,(((HLOOKUP(Sheet14!$C28,Sheet12!$D$8:$AT$9,2)*30/HLOOKUP(Sheet14!H$1,Sheet12!$D$4:$T$6,3))+(Tim!F28*HLOOKUP(Sheet14!$C28,Sheet12!$D$8:$AT$9,2)))/(HLOOKUP(Sheet14!H$1,Sheet12!$D$4:$T$6,2)*313*8*3600)))</f>
        <v>0.35552283013844516</v>
      </c>
      <c r="I28">
        <f>IF(Tim!G28=0,0,(((HLOOKUP(Sheet14!$C28,Sheet12!$D$8:$AT$9,2)*30/HLOOKUP(Sheet14!I$1,Sheet12!$D$4:$T$6,3))+(Tim!G28*HLOOKUP(Sheet14!$C28,Sheet12!$D$8:$AT$9,2)))/(HLOOKUP(Sheet14!I$1,Sheet12!$D$4:$T$6,2)*313*8*3600)))</f>
        <v>0</v>
      </c>
      <c r="J28">
        <f>IF(Tim!H28=0,0,(((HLOOKUP(Sheet14!$C28,Sheet12!$D$8:$AT$9,2)*30/HLOOKUP(Sheet14!J$1,Sheet12!$D$4:$T$6,3))+(Tim!H28*HLOOKUP(Sheet14!$C28,Sheet12!$D$8:$AT$9,2)))/(HLOOKUP(Sheet14!J$1,Sheet12!$D$4:$T$6,2)*313*8*3600)))</f>
        <v>0</v>
      </c>
      <c r="K28">
        <f>IF(Tim!I28=0,0,(((HLOOKUP(Sheet14!$C28,Sheet12!$D$8:$AT$9,2)*30/HLOOKUP(Sheet14!K$1,Sheet12!$D$4:$T$6,3))+(Tim!I28*HLOOKUP(Sheet14!$C28,Sheet12!$D$8:$AT$9,2)))/(HLOOKUP(Sheet14!K$1,Sheet12!$D$4:$T$6,2)*313*8*3600)))</f>
        <v>0</v>
      </c>
      <c r="L28">
        <f>IF(Tim!J28=0,0,(((HLOOKUP(Sheet14!$C28,Sheet12!$D$8:$AT$9,2)*30/HLOOKUP(Sheet14!L$1,Sheet12!$D$4:$T$6,3))+(Tim!J28*HLOOKUP(Sheet14!$C28,Sheet12!$D$8:$AT$9,2)))/(HLOOKUP(Sheet14!L$1,Sheet12!$D$4:$T$6,2)*313*8*3600)))</f>
        <v>0</v>
      </c>
      <c r="M28">
        <f>IF(Tim!K28=0,0,(((HLOOKUP(Sheet14!$C28,Sheet12!$D$8:$AT$9,2)*30/HLOOKUP(Sheet14!M$1,Sheet12!$D$4:$T$6,3))+(Tim!K28*HLOOKUP(Sheet14!$C28,Sheet12!$D$8:$AT$9,2)))/(HLOOKUP(Sheet14!M$1,Sheet12!$D$4:$T$6,2)*313*8*3600)))</f>
        <v>0</v>
      </c>
      <c r="N28">
        <f>IF(Tim!L28=0,0,(((HLOOKUP(Sheet14!$C28,Sheet12!$D$8:$AT$9,2)*30/HLOOKUP(Sheet14!N$1,Sheet12!$D$4:$T$6,3))+(Tim!L28*HLOOKUP(Sheet14!$C28,Sheet12!$D$8:$AT$9,2)))/(HLOOKUP(Sheet14!N$1,Sheet12!$D$4:$T$6,2)*313*8*3600)))</f>
        <v>0</v>
      </c>
      <c r="O28">
        <f>IF(Tim!M28=0,0,(((HLOOKUP(Sheet14!$C28,Sheet12!$D$8:$AT$9,2)*30/HLOOKUP(Sheet14!O$1,Sheet12!$D$4:$T$6,3))+(Tim!M28*HLOOKUP(Sheet14!$C28,Sheet12!$D$8:$AT$9,2)))/(HLOOKUP(Sheet14!O$1,Sheet12!$D$4:$T$6,2)*313*8*3600)))</f>
        <v>0</v>
      </c>
      <c r="P28">
        <f>IF(Tim!N28=0,0,(((HLOOKUP(Sheet14!$C28,Sheet12!$D$8:$AT$9,2)*30/HLOOKUP(Sheet14!P$1,Sheet12!$D$4:$T$6,3))+(Tim!N28*HLOOKUP(Sheet14!$C28,Sheet12!$D$8:$AT$9,2)))/(HLOOKUP(Sheet14!P$1,Sheet12!$D$4:$T$6,2)*313*8*3600)))</f>
        <v>0.71392438764643251</v>
      </c>
      <c r="Q28">
        <f>IF(Tim!O28=0,0,(((HLOOKUP(Sheet14!$C28,Sheet12!$D$8:$AT$9,2)*30/HLOOKUP(Sheet14!Q$1,Sheet12!$D$4:$T$6,3))+(Tim!O28*HLOOKUP(Sheet14!$C28,Sheet12!$D$8:$AT$9,2)))/(HLOOKUP(Sheet14!Q$1,Sheet12!$D$4:$T$6,2)*313*8*3600)))</f>
        <v>0.16120873269435573</v>
      </c>
      <c r="R28">
        <f>IF(Tim!P28=0,0,(((HLOOKUP(Sheet14!$C28,Sheet12!$D$8:$AT$9,2)*30/HLOOKUP(Sheet14!R$1,Sheet12!$D$4:$T$6,3))+(Tim!P28*HLOOKUP(Sheet14!$C28,Sheet12!$D$8:$AT$9,2)))/(HLOOKUP(Sheet14!R$1,Sheet12!$D$4:$T$6,2)*313*8*3600)))</f>
        <v>0.18884451544195957</v>
      </c>
      <c r="S28">
        <f>IF(Tim!Q28=0,0,(((HLOOKUP(Sheet14!$C28,Sheet12!$D$8:$AT$9,2)*30/HLOOKUP(Sheet14!S$1,Sheet12!$D$4:$T$6,3))+(Tim!Q28*HLOOKUP(Sheet14!$C28,Sheet12!$D$8:$AT$9,2)))/(HLOOKUP(Sheet14!S$1,Sheet12!$D$4:$T$6,2)*313*8*3600)))</f>
        <v>0</v>
      </c>
      <c r="T28">
        <f>IF(Tim!R28=0,0,(((HLOOKUP(Sheet14!$C28,Sheet12!$D$8:$AT$9,2)*30/HLOOKUP(Sheet14!T$1,Sheet12!$D$4:$T$6,3))+(Tim!R28*HLOOKUP(Sheet14!$C28,Sheet12!$D$8:$AT$9,2)))/(HLOOKUP(Sheet14!T$1,Sheet12!$D$4:$T$6,2)*313*8*3600)))</f>
        <v>0</v>
      </c>
      <c r="U28">
        <f>IF(Tim!S28=0,0,(((HLOOKUP(Sheet14!$C28,Sheet12!$D$8:$AT$9,2)*30/HLOOKUP(Sheet14!U$1,Sheet12!$D$4:$T$6,3))+(Tim!S28*HLOOKUP(Sheet14!$C28,Sheet12!$D$8:$AT$9,2)))/(HLOOKUP(Sheet14!U$1,Sheet12!$D$4:$T$6,2)*313*8*3600)))</f>
        <v>0</v>
      </c>
      <c r="X28">
        <v>43</v>
      </c>
      <c r="Y28">
        <v>3.3393237486687974</v>
      </c>
      <c r="Z28">
        <v>0</v>
      </c>
      <c r="AA28">
        <v>0.17016477339959768</v>
      </c>
      <c r="AB28">
        <v>0</v>
      </c>
      <c r="AC28">
        <v>0.35552283013844516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0.71392438764643251</v>
      </c>
      <c r="AL28">
        <v>0.16120873269435573</v>
      </c>
      <c r="AM28">
        <v>0.18884451544195957</v>
      </c>
      <c r="AN28">
        <v>0</v>
      </c>
      <c r="AO28">
        <v>0</v>
      </c>
      <c r="AP28">
        <v>0</v>
      </c>
    </row>
    <row r="29" spans="3:42" x14ac:dyDescent="0.3">
      <c r="C29">
        <v>34</v>
      </c>
      <c r="D29">
        <f>IF(Tim!B29=0,0,(((HLOOKUP(Sheet14!$C29,Sheet12!$D$8:$AT$9,2)*30/HLOOKUP(Sheet14!D$1,Sheet12!$D$4:$T$6,3))+(Tim!B29*HLOOKUP(Sheet14!$C29,Sheet12!$D$8:$AT$9,2)))/(HLOOKUP(Sheet14!D$1,Sheet12!$D$4:$T$6,2)*313*8*3600)))</f>
        <v>6.852884507594867</v>
      </c>
      <c r="E29">
        <f>IF(Tim!C29=0,0,(((HLOOKUP(Sheet14!$C29,Sheet12!$D$8:$AT$9,2)*30/HLOOKUP(Sheet14!E$1,Sheet12!$D$4:$T$6,3))+(Tim!C29*HLOOKUP(Sheet14!$C29,Sheet12!$D$8:$AT$9,2)))/(HLOOKUP(Sheet14!E$1,Sheet12!$D$4:$T$6,2)*313*8*3600)))</f>
        <v>0</v>
      </c>
      <c r="F29">
        <f>IF(Tim!D29=0,0,(((HLOOKUP(Sheet14!$C29,Sheet12!$D$8:$AT$9,2)*30/HLOOKUP(Sheet14!F$1,Sheet12!$D$4:$T$6,3))+(Tim!D29*HLOOKUP(Sheet14!$C29,Sheet12!$D$8:$AT$9,2)))/(HLOOKUP(Sheet14!F$1,Sheet12!$D$4:$T$6,2)*313*8*3600)))</f>
        <v>0.57028384214885808</v>
      </c>
      <c r="G29">
        <f>IF(Tim!E29=0,0,(((HLOOKUP(Sheet14!$C29,Sheet12!$D$8:$AT$9,2)*30/HLOOKUP(Sheet14!G$1,Sheet12!$D$4:$T$6,3))+(Tim!E29*HLOOKUP(Sheet14!$C29,Sheet12!$D$8:$AT$9,2)))/(HLOOKUP(Sheet14!G$1,Sheet12!$D$4:$T$6,2)*313*8*3600)))</f>
        <v>0</v>
      </c>
      <c r="H29">
        <f>IF(Tim!F29=0,0,(((HLOOKUP(Sheet14!$C29,Sheet12!$D$8:$AT$9,2)*30/HLOOKUP(Sheet14!H$1,Sheet12!$D$4:$T$6,3))+(Tim!F29*HLOOKUP(Sheet14!$C29,Sheet12!$D$8:$AT$9,2)))/(HLOOKUP(Sheet14!H$1,Sheet12!$D$4:$T$6,2)*313*8*3600)))</f>
        <v>0</v>
      </c>
      <c r="I29">
        <f>IF(Tim!G29=0,0,(((HLOOKUP(Sheet14!$C29,Sheet12!$D$8:$AT$9,2)*30/HLOOKUP(Sheet14!I$1,Sheet12!$D$4:$T$6,3))+(Tim!G29*HLOOKUP(Sheet14!$C29,Sheet12!$D$8:$AT$9,2)))/(HLOOKUP(Sheet14!I$1,Sheet12!$D$4:$T$6,2)*313*8*3600)))</f>
        <v>0</v>
      </c>
      <c r="J29">
        <f>IF(Tim!H29=0,0,(((HLOOKUP(Sheet14!$C29,Sheet12!$D$8:$AT$9,2)*30/HLOOKUP(Sheet14!J$1,Sheet12!$D$4:$T$6,3))+(Tim!H29*HLOOKUP(Sheet14!$C29,Sheet12!$D$8:$AT$9,2)))/(HLOOKUP(Sheet14!J$1,Sheet12!$D$4:$T$6,2)*313*8*3600)))</f>
        <v>0</v>
      </c>
      <c r="K29">
        <f>IF(Tim!I29=0,0,(((HLOOKUP(Sheet14!$C29,Sheet12!$D$8:$AT$9,2)*30/HLOOKUP(Sheet14!K$1,Sheet12!$D$4:$T$6,3))+(Tim!I29*HLOOKUP(Sheet14!$C29,Sheet12!$D$8:$AT$9,2)))/(HLOOKUP(Sheet14!K$1,Sheet12!$D$4:$T$6,2)*313*8*3600)))</f>
        <v>0</v>
      </c>
      <c r="L29">
        <f>IF(Tim!J29=0,0,(((HLOOKUP(Sheet14!$C29,Sheet12!$D$8:$AT$9,2)*30/HLOOKUP(Sheet14!L$1,Sheet12!$D$4:$T$6,3))+(Tim!J29*HLOOKUP(Sheet14!$C29,Sheet12!$D$8:$AT$9,2)))/(HLOOKUP(Sheet14!L$1,Sheet12!$D$4:$T$6,2)*313*8*3600)))</f>
        <v>0</v>
      </c>
      <c r="M29">
        <f>IF(Tim!K29=0,0,(((HLOOKUP(Sheet14!$C29,Sheet12!$D$8:$AT$9,2)*30/HLOOKUP(Sheet14!M$1,Sheet12!$D$4:$T$6,3))+(Tim!K29*HLOOKUP(Sheet14!$C29,Sheet12!$D$8:$AT$9,2)))/(HLOOKUP(Sheet14!M$1,Sheet12!$D$4:$T$6,2)*313*8*3600)))</f>
        <v>0.39019420778606084</v>
      </c>
      <c r="N29">
        <f>IF(Tim!L29=0,0,(((HLOOKUP(Sheet14!$C29,Sheet12!$D$8:$AT$9,2)*30/HLOOKUP(Sheet14!N$1,Sheet12!$D$4:$T$6,3))+(Tim!L29*HLOOKUP(Sheet14!$C29,Sheet12!$D$8:$AT$9,2)))/(HLOOKUP(Sheet14!N$1,Sheet12!$D$4:$T$6,2)*313*8*3600)))</f>
        <v>0</v>
      </c>
      <c r="O29">
        <f>IF(Tim!M29=0,0,(((HLOOKUP(Sheet14!$C29,Sheet12!$D$8:$AT$9,2)*30/HLOOKUP(Sheet14!O$1,Sheet12!$D$4:$T$6,3))+(Tim!M29*HLOOKUP(Sheet14!$C29,Sheet12!$D$8:$AT$9,2)))/(HLOOKUP(Sheet14!O$1,Sheet12!$D$4:$T$6,2)*313*8*3600)))</f>
        <v>0</v>
      </c>
      <c r="P29">
        <f>IF(Tim!N29=0,0,(((HLOOKUP(Sheet14!$C29,Sheet12!$D$8:$AT$9,2)*30/HLOOKUP(Sheet14!P$1,Sheet12!$D$4:$T$6,3))+(Tim!N29*HLOOKUP(Sheet14!$C29,Sheet12!$D$8:$AT$9,2)))/(HLOOKUP(Sheet14!P$1,Sheet12!$D$4:$T$6,2)*313*8*3600)))</f>
        <v>0.71088013564262109</v>
      </c>
      <c r="Q29">
        <f>IF(Tim!O29=0,0,(((HLOOKUP(Sheet14!$C29,Sheet12!$D$8:$AT$9,2)*30/HLOOKUP(Sheet14!Q$1,Sheet12!$D$4:$T$6,3))+(Tim!O29*HLOOKUP(Sheet14!$C29,Sheet12!$D$8:$AT$9,2)))/(HLOOKUP(Sheet14!Q$1,Sheet12!$D$4:$T$6,2)*313*8*3600)))</f>
        <v>0</v>
      </c>
      <c r="R29">
        <f>IF(Tim!P29=0,0,(((HLOOKUP(Sheet14!$C29,Sheet12!$D$8:$AT$9,2)*30/HLOOKUP(Sheet14!R$1,Sheet12!$D$4:$T$6,3))+(Tim!P29*HLOOKUP(Sheet14!$C29,Sheet12!$D$8:$AT$9,2)))/(HLOOKUP(Sheet14!R$1,Sheet12!$D$4:$T$6,2)*313*8*3600)))</f>
        <v>0</v>
      </c>
      <c r="S29">
        <f>IF(Tim!Q29=0,0,(((HLOOKUP(Sheet14!$C29,Sheet12!$D$8:$AT$9,2)*30/HLOOKUP(Sheet14!S$1,Sheet12!$D$4:$T$6,3))+(Tim!Q29*HLOOKUP(Sheet14!$C29,Sheet12!$D$8:$AT$9,2)))/(HLOOKUP(Sheet14!S$1,Sheet12!$D$4:$T$6,2)*313*8*3600)))</f>
        <v>0.54026890308839204</v>
      </c>
      <c r="T29">
        <f>IF(Tim!R29=0,0,(((HLOOKUP(Sheet14!$C29,Sheet12!$D$8:$AT$9,2)*30/HLOOKUP(Sheet14!T$1,Sheet12!$D$4:$T$6,3))+(Tim!R29*HLOOKUP(Sheet14!$C29,Sheet12!$D$8:$AT$9,2)))/(HLOOKUP(Sheet14!T$1,Sheet12!$D$4:$T$6,2)*313*8*3600)))</f>
        <v>0</v>
      </c>
      <c r="U29">
        <f>IF(Tim!S29=0,0,(((HLOOKUP(Sheet14!$C29,Sheet12!$D$8:$AT$9,2)*30/HLOOKUP(Sheet14!U$1,Sheet12!$D$4:$T$6,3))+(Tim!S29*HLOOKUP(Sheet14!$C29,Sheet12!$D$8:$AT$9,2)))/(HLOOKUP(Sheet14!U$1,Sheet12!$D$4:$T$6,2)*313*8*3600)))</f>
        <v>0</v>
      </c>
      <c r="X29">
        <v>34</v>
      </c>
      <c r="Y29">
        <v>6.852884507594867</v>
      </c>
      <c r="Z29">
        <v>0</v>
      </c>
      <c r="AA29">
        <v>0.57028384214885808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0.39019420778606084</v>
      </c>
      <c r="AI29">
        <v>0</v>
      </c>
      <c r="AJ29">
        <v>0</v>
      </c>
      <c r="AK29">
        <v>0.71088013564262109</v>
      </c>
      <c r="AL29">
        <v>0</v>
      </c>
      <c r="AM29">
        <v>0</v>
      </c>
      <c r="AN29">
        <v>0.54026890308839204</v>
      </c>
      <c r="AO29">
        <v>0</v>
      </c>
      <c r="AP29">
        <v>0</v>
      </c>
    </row>
    <row r="30" spans="3:42" x14ac:dyDescent="0.3">
      <c r="C30">
        <v>35</v>
      </c>
      <c r="D30">
        <f>IF(Tim!B30=0,0,(((HLOOKUP(Sheet14!$C30,Sheet12!$D$8:$AT$9,2)*30/HLOOKUP(Sheet14!D$1,Sheet12!$D$4:$T$6,3))+(Tim!B30*HLOOKUP(Sheet14!$C30,Sheet12!$D$8:$AT$9,2)))/(HLOOKUP(Sheet14!D$1,Sheet12!$D$4:$T$6,2)*313*8*3600)))</f>
        <v>6.852884507594867</v>
      </c>
      <c r="E30">
        <f>IF(Tim!C30=0,0,(((HLOOKUP(Sheet14!$C30,Sheet12!$D$8:$AT$9,2)*30/HLOOKUP(Sheet14!E$1,Sheet12!$D$4:$T$6,3))+(Tim!C30*HLOOKUP(Sheet14!$C30,Sheet12!$D$8:$AT$9,2)))/(HLOOKUP(Sheet14!E$1,Sheet12!$D$4:$T$6,2)*313*8*3600)))</f>
        <v>0</v>
      </c>
      <c r="F30">
        <f>IF(Tim!D30=0,0,(((HLOOKUP(Sheet14!$C30,Sheet12!$D$8:$AT$9,2)*30/HLOOKUP(Sheet14!F$1,Sheet12!$D$4:$T$6,3))+(Tim!D30*HLOOKUP(Sheet14!$C30,Sheet12!$D$8:$AT$9,2)))/(HLOOKUP(Sheet14!F$1,Sheet12!$D$4:$T$6,2)*313*8*3600)))</f>
        <v>0.75037347651165542</v>
      </c>
      <c r="G30">
        <f>IF(Tim!E30=0,0,(((HLOOKUP(Sheet14!$C30,Sheet12!$D$8:$AT$9,2)*30/HLOOKUP(Sheet14!G$1,Sheet12!$D$4:$T$6,3))+(Tim!E30*HLOOKUP(Sheet14!$C30,Sheet12!$D$8:$AT$9,2)))/(HLOOKUP(Sheet14!G$1,Sheet12!$D$4:$T$6,2)*313*8*3600)))</f>
        <v>0</v>
      </c>
      <c r="H30">
        <f>IF(Tim!F30=0,0,(((HLOOKUP(Sheet14!$C30,Sheet12!$D$8:$AT$9,2)*30/HLOOKUP(Sheet14!H$1,Sheet12!$D$4:$T$6,3))+(Tim!F30*HLOOKUP(Sheet14!$C30,Sheet12!$D$8:$AT$9,2)))/(HLOOKUP(Sheet14!H$1,Sheet12!$D$4:$T$6,2)*313*8*3600)))</f>
        <v>0</v>
      </c>
      <c r="I30">
        <f>IF(Tim!G30=0,0,(((HLOOKUP(Sheet14!$C30,Sheet12!$D$8:$AT$9,2)*30/HLOOKUP(Sheet14!I$1,Sheet12!$D$4:$T$6,3))+(Tim!G30*HLOOKUP(Sheet14!$C30,Sheet12!$D$8:$AT$9,2)))/(HLOOKUP(Sheet14!I$1,Sheet12!$D$4:$T$6,2)*313*8*3600)))</f>
        <v>0</v>
      </c>
      <c r="J30">
        <f>IF(Tim!H30=0,0,(((HLOOKUP(Sheet14!$C30,Sheet12!$D$8:$AT$9,2)*30/HLOOKUP(Sheet14!J$1,Sheet12!$D$4:$T$6,3))+(Tim!H30*HLOOKUP(Sheet14!$C30,Sheet12!$D$8:$AT$9,2)))/(HLOOKUP(Sheet14!J$1,Sheet12!$D$4:$T$6,2)*313*8*3600)))</f>
        <v>0</v>
      </c>
      <c r="K30">
        <f>IF(Tim!I30=0,0,(((HLOOKUP(Sheet14!$C30,Sheet12!$D$8:$AT$9,2)*30/HLOOKUP(Sheet14!K$1,Sheet12!$D$4:$T$6,3))+(Tim!I30*HLOOKUP(Sheet14!$C30,Sheet12!$D$8:$AT$9,2)))/(HLOOKUP(Sheet14!K$1,Sheet12!$D$4:$T$6,2)*313*8*3600)))</f>
        <v>0</v>
      </c>
      <c r="L30">
        <f>IF(Tim!J30=0,0,(((HLOOKUP(Sheet14!$C30,Sheet12!$D$8:$AT$9,2)*30/HLOOKUP(Sheet14!L$1,Sheet12!$D$4:$T$6,3))+(Tim!J30*HLOOKUP(Sheet14!$C30,Sheet12!$D$8:$AT$9,2)))/(HLOOKUP(Sheet14!L$1,Sheet12!$D$4:$T$6,2)*313*8*3600)))</f>
        <v>0</v>
      </c>
      <c r="M30">
        <f>IF(Tim!K30=0,0,(((HLOOKUP(Sheet14!$C30,Sheet12!$D$8:$AT$9,2)*30/HLOOKUP(Sheet14!M$1,Sheet12!$D$4:$T$6,3))+(Tim!K30*HLOOKUP(Sheet14!$C30,Sheet12!$D$8:$AT$9,2)))/(HLOOKUP(Sheet14!M$1,Sheet12!$D$4:$T$6,2)*313*8*3600)))</f>
        <v>1.1105527452372501</v>
      </c>
      <c r="N30">
        <f>IF(Tim!L30=0,0,(((HLOOKUP(Sheet14!$C30,Sheet12!$D$8:$AT$9,2)*30/HLOOKUP(Sheet14!N$1,Sheet12!$D$4:$T$6,3))+(Tim!L30*HLOOKUP(Sheet14!$C30,Sheet12!$D$8:$AT$9,2)))/(HLOOKUP(Sheet14!N$1,Sheet12!$D$4:$T$6,2)*313*8*3600)))</f>
        <v>0</v>
      </c>
      <c r="O30">
        <f>IF(Tim!M30=0,0,(((HLOOKUP(Sheet14!$C30,Sheet12!$D$8:$AT$9,2)*30/HLOOKUP(Sheet14!O$1,Sheet12!$D$4:$T$6,3))+(Tim!M30*HLOOKUP(Sheet14!$C30,Sheet12!$D$8:$AT$9,2)))/(HLOOKUP(Sheet14!O$1,Sheet12!$D$4:$T$6,2)*313*8*3600)))</f>
        <v>0</v>
      </c>
      <c r="P30">
        <f>IF(Tim!N30=0,0,(((HLOOKUP(Sheet14!$C30,Sheet12!$D$8:$AT$9,2)*30/HLOOKUP(Sheet14!P$1,Sheet12!$D$4:$T$6,3))+(Tim!N30*HLOOKUP(Sheet14!$C30,Sheet12!$D$8:$AT$9,2)))/(HLOOKUP(Sheet14!P$1,Sheet12!$D$4:$T$6,2)*313*8*3600)))</f>
        <v>0.71088013564262109</v>
      </c>
      <c r="Q30">
        <f>IF(Tim!O30=0,0,(((HLOOKUP(Sheet14!$C30,Sheet12!$D$8:$AT$9,2)*30/HLOOKUP(Sheet14!Q$1,Sheet12!$D$4:$T$6,3))+(Tim!O30*HLOOKUP(Sheet14!$C30,Sheet12!$D$8:$AT$9,2)))/(HLOOKUP(Sheet14!Q$1,Sheet12!$D$4:$T$6,2)*313*8*3600)))</f>
        <v>0</v>
      </c>
      <c r="R30">
        <f>IF(Tim!P30=0,0,(((HLOOKUP(Sheet14!$C30,Sheet12!$D$8:$AT$9,2)*30/HLOOKUP(Sheet14!R$1,Sheet12!$D$4:$T$6,3))+(Tim!P30*HLOOKUP(Sheet14!$C30,Sheet12!$D$8:$AT$9,2)))/(HLOOKUP(Sheet14!R$1,Sheet12!$D$4:$T$6,2)*313*8*3600)))</f>
        <v>0</v>
      </c>
      <c r="S30">
        <f>IF(Tim!Q30=0,0,(((HLOOKUP(Sheet14!$C30,Sheet12!$D$8:$AT$9,2)*30/HLOOKUP(Sheet14!S$1,Sheet12!$D$4:$T$6,3))+(Tim!Q30*HLOOKUP(Sheet14!$C30,Sheet12!$D$8:$AT$9,2)))/(HLOOKUP(Sheet14!S$1,Sheet12!$D$4:$T$6,2)*313*8*3600)))</f>
        <v>0.54026890308839204</v>
      </c>
      <c r="T30">
        <f>IF(Tim!R30=0,0,(((HLOOKUP(Sheet14!$C30,Sheet12!$D$8:$AT$9,2)*30/HLOOKUP(Sheet14!T$1,Sheet12!$D$4:$T$6,3))+(Tim!R30*HLOOKUP(Sheet14!$C30,Sheet12!$D$8:$AT$9,2)))/(HLOOKUP(Sheet14!T$1,Sheet12!$D$4:$T$6,2)*313*8*3600)))</f>
        <v>0</v>
      </c>
      <c r="U30">
        <f>IF(Tim!S30=0,0,(((HLOOKUP(Sheet14!$C30,Sheet12!$D$8:$AT$9,2)*30/HLOOKUP(Sheet14!U$1,Sheet12!$D$4:$T$6,3))+(Tim!S30*HLOOKUP(Sheet14!$C30,Sheet12!$D$8:$AT$9,2)))/(HLOOKUP(Sheet14!U$1,Sheet12!$D$4:$T$6,2)*313*8*3600)))</f>
        <v>0</v>
      </c>
      <c r="X30">
        <v>35</v>
      </c>
      <c r="Y30">
        <v>6.852884507594867</v>
      </c>
      <c r="Z30">
        <v>0</v>
      </c>
      <c r="AA30">
        <v>0.75037347651165542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1.1105527452372501</v>
      </c>
      <c r="AI30">
        <v>0</v>
      </c>
      <c r="AJ30">
        <v>0</v>
      </c>
      <c r="AK30">
        <v>0.71088013564262109</v>
      </c>
      <c r="AL30">
        <v>0</v>
      </c>
      <c r="AM30">
        <v>0</v>
      </c>
      <c r="AN30">
        <v>0.54026890308839204</v>
      </c>
      <c r="AO30">
        <v>0</v>
      </c>
      <c r="AP30">
        <v>0</v>
      </c>
    </row>
    <row r="31" spans="3:42" x14ac:dyDescent="0.3">
      <c r="C31">
        <v>41</v>
      </c>
      <c r="D31">
        <f>IF(Tim!B31=0,0,(((HLOOKUP(Sheet14!$C31,Sheet12!$D$8:$AT$9,2)*30/HLOOKUP(Sheet14!D$1,Sheet12!$D$4:$T$6,3))+(Tim!B31*HLOOKUP(Sheet14!$C31,Sheet12!$D$8:$AT$9,2)))/(HLOOKUP(Sheet14!D$1,Sheet12!$D$4:$T$6,2)*313*8*3600)))</f>
        <v>3.4406598565102859</v>
      </c>
      <c r="E31">
        <f>IF(Tim!C31=0,0,(((HLOOKUP(Sheet14!$C31,Sheet12!$D$8:$AT$9,2)*30/HLOOKUP(Sheet14!E$1,Sheet12!$D$4:$T$6,3))+(Tim!C31*HLOOKUP(Sheet14!$C31,Sheet12!$D$8:$AT$9,2)))/(HLOOKUP(Sheet14!E$1,Sheet12!$D$4:$T$6,2)*313*8*3600)))</f>
        <v>0</v>
      </c>
      <c r="F31">
        <f>IF(Tim!D31=0,0,(((HLOOKUP(Sheet14!$C31,Sheet12!$D$8:$AT$9,2)*30/HLOOKUP(Sheet14!F$1,Sheet12!$D$4:$T$6,3))+(Tim!D31*HLOOKUP(Sheet14!$C31,Sheet12!$D$8:$AT$9,2)))/(HLOOKUP(Sheet14!F$1,Sheet12!$D$4:$T$6,2)*313*8*3600)))</f>
        <v>0.39019420778606084</v>
      </c>
      <c r="G31">
        <f>IF(Tim!E31=0,0,(((HLOOKUP(Sheet14!$C31,Sheet12!$D$8:$AT$9,2)*30/HLOOKUP(Sheet14!G$1,Sheet12!$D$4:$T$6,3))+(Tim!E31*HLOOKUP(Sheet14!$C31,Sheet12!$D$8:$AT$9,2)))/(HLOOKUP(Sheet14!G$1,Sheet12!$D$4:$T$6,2)*313*8*3600)))</f>
        <v>0</v>
      </c>
      <c r="H31">
        <f>IF(Tim!F31=0,0,(((HLOOKUP(Sheet14!$C31,Sheet12!$D$8:$AT$9,2)*30/HLOOKUP(Sheet14!H$1,Sheet12!$D$4:$T$6,3))+(Tim!F31*HLOOKUP(Sheet14!$C31,Sheet12!$D$8:$AT$9,2)))/(HLOOKUP(Sheet14!H$1,Sheet12!$D$4:$T$6,2)*313*8*3600)))</f>
        <v>0</v>
      </c>
      <c r="I31">
        <f>IF(Tim!G31=0,0,(((HLOOKUP(Sheet14!$C31,Sheet12!$D$8:$AT$9,2)*30/HLOOKUP(Sheet14!I$1,Sheet12!$D$4:$T$6,3))+(Tim!G31*HLOOKUP(Sheet14!$C31,Sheet12!$D$8:$AT$9,2)))/(HLOOKUP(Sheet14!I$1,Sheet12!$D$4:$T$6,2)*313*8*3600)))</f>
        <v>0</v>
      </c>
      <c r="J31">
        <f>IF(Tim!H31=0,0,(((HLOOKUP(Sheet14!$C31,Sheet12!$D$8:$AT$9,2)*30/HLOOKUP(Sheet14!J$1,Sheet12!$D$4:$T$6,3))+(Tim!H31*HLOOKUP(Sheet14!$C31,Sheet12!$D$8:$AT$9,2)))/(HLOOKUP(Sheet14!J$1,Sheet12!$D$4:$T$6,2)*313*8*3600)))</f>
        <v>0</v>
      </c>
      <c r="K31">
        <f>IF(Tim!I31=0,0,(((HLOOKUP(Sheet14!$C31,Sheet12!$D$8:$AT$9,2)*30/HLOOKUP(Sheet14!K$1,Sheet12!$D$4:$T$6,3))+(Tim!I31*HLOOKUP(Sheet14!$C31,Sheet12!$D$8:$AT$9,2)))/(HLOOKUP(Sheet14!K$1,Sheet12!$D$4:$T$6,2)*313*8*3600)))</f>
        <v>0</v>
      </c>
      <c r="L31">
        <f>IF(Tim!J31=0,0,(((HLOOKUP(Sheet14!$C31,Sheet12!$D$8:$AT$9,2)*30/HLOOKUP(Sheet14!L$1,Sheet12!$D$4:$T$6,3))+(Tim!J31*HLOOKUP(Sheet14!$C31,Sheet12!$D$8:$AT$9,2)))/(HLOOKUP(Sheet14!L$1,Sheet12!$D$4:$T$6,2)*313*8*3600)))</f>
        <v>0</v>
      </c>
      <c r="M31">
        <f>IF(Tim!K31=0,0,(((HLOOKUP(Sheet14!$C31,Sheet12!$D$8:$AT$9,2)*30/HLOOKUP(Sheet14!M$1,Sheet12!$D$4:$T$6,3))+(Tim!K31*HLOOKUP(Sheet14!$C31,Sheet12!$D$8:$AT$9,2)))/(HLOOKUP(Sheet14!M$1,Sheet12!$D$4:$T$6,2)*313*8*3600)))</f>
        <v>0.39019420778606084</v>
      </c>
      <c r="N31">
        <f>IF(Tim!L31=0,0,(((HLOOKUP(Sheet14!$C31,Sheet12!$D$8:$AT$9,2)*30/HLOOKUP(Sheet14!N$1,Sheet12!$D$4:$T$6,3))+(Tim!L31*HLOOKUP(Sheet14!$C31,Sheet12!$D$8:$AT$9,2)))/(HLOOKUP(Sheet14!N$1,Sheet12!$D$4:$T$6,2)*313*8*3600)))</f>
        <v>0</v>
      </c>
      <c r="O31">
        <f>IF(Tim!M31=0,0,(((HLOOKUP(Sheet14!$C31,Sheet12!$D$8:$AT$9,2)*30/HLOOKUP(Sheet14!O$1,Sheet12!$D$4:$T$6,3))+(Tim!M31*HLOOKUP(Sheet14!$C31,Sheet12!$D$8:$AT$9,2)))/(HLOOKUP(Sheet14!O$1,Sheet12!$D$4:$T$6,2)*313*8*3600)))</f>
        <v>0</v>
      </c>
      <c r="P31">
        <f>IF(Tim!N31=0,0,(((HLOOKUP(Sheet14!$C31,Sheet12!$D$8:$AT$9,2)*30/HLOOKUP(Sheet14!P$1,Sheet12!$D$4:$T$6,3))+(Tim!N31*HLOOKUP(Sheet14!$C31,Sheet12!$D$8:$AT$9,2)))/(HLOOKUP(Sheet14!P$1,Sheet12!$D$4:$T$6,2)*313*8*3600)))</f>
        <v>0.71088013564262109</v>
      </c>
      <c r="Q31">
        <f>IF(Tim!O31=0,0,(((HLOOKUP(Sheet14!$C31,Sheet12!$D$8:$AT$9,2)*30/HLOOKUP(Sheet14!Q$1,Sheet12!$D$4:$T$6,3))+(Tim!O31*HLOOKUP(Sheet14!$C31,Sheet12!$D$8:$AT$9,2)))/(HLOOKUP(Sheet14!Q$1,Sheet12!$D$4:$T$6,2)*313*8*3600)))</f>
        <v>0</v>
      </c>
      <c r="R31">
        <f>IF(Tim!P31=0,0,(((HLOOKUP(Sheet14!$C31,Sheet12!$D$8:$AT$9,2)*30/HLOOKUP(Sheet14!R$1,Sheet12!$D$4:$T$6,3))+(Tim!P31*HLOOKUP(Sheet14!$C31,Sheet12!$D$8:$AT$9,2)))/(HLOOKUP(Sheet14!R$1,Sheet12!$D$4:$T$6,2)*313*8*3600)))</f>
        <v>0</v>
      </c>
      <c r="S31">
        <f>IF(Tim!Q31=0,0,(((HLOOKUP(Sheet14!$C31,Sheet12!$D$8:$AT$9,2)*30/HLOOKUP(Sheet14!S$1,Sheet12!$D$4:$T$6,3))+(Tim!Q31*HLOOKUP(Sheet14!$C31,Sheet12!$D$8:$AT$9,2)))/(HLOOKUP(Sheet14!S$1,Sheet12!$D$4:$T$6,2)*313*8*3600)))</f>
        <v>0.54026890308839204</v>
      </c>
      <c r="T31">
        <f>IF(Tim!R31=0,0,(((HLOOKUP(Sheet14!$C31,Sheet12!$D$8:$AT$9,2)*30/HLOOKUP(Sheet14!T$1,Sheet12!$D$4:$T$6,3))+(Tim!R31*HLOOKUP(Sheet14!$C31,Sheet12!$D$8:$AT$9,2)))/(HLOOKUP(Sheet14!T$1,Sheet12!$D$4:$T$6,2)*313*8*3600)))</f>
        <v>0</v>
      </c>
      <c r="U31">
        <f>IF(Tim!S31=0,0,(((HLOOKUP(Sheet14!$C31,Sheet12!$D$8:$AT$9,2)*30/HLOOKUP(Sheet14!U$1,Sheet12!$D$4:$T$6,3))+(Tim!S31*HLOOKUP(Sheet14!$C31,Sheet12!$D$8:$AT$9,2)))/(HLOOKUP(Sheet14!U$1,Sheet12!$D$4:$T$6,2)*313*8*3600)))</f>
        <v>0</v>
      </c>
      <c r="X31">
        <v>41</v>
      </c>
      <c r="Y31">
        <v>3.4406598565102859</v>
      </c>
      <c r="Z31">
        <v>0</v>
      </c>
      <c r="AA31">
        <v>0.39019420778606084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0.39019420778606084</v>
      </c>
      <c r="AI31">
        <v>0</v>
      </c>
      <c r="AJ31">
        <v>0</v>
      </c>
      <c r="AK31">
        <v>0.71088013564262109</v>
      </c>
      <c r="AL31">
        <v>0</v>
      </c>
      <c r="AM31">
        <v>0</v>
      </c>
      <c r="AN31">
        <v>0.54026890308839204</v>
      </c>
      <c r="AO31">
        <v>0</v>
      </c>
      <c r="AP31">
        <v>0</v>
      </c>
    </row>
    <row r="32" spans="3:42" x14ac:dyDescent="0.3">
      <c r="C32">
        <v>21</v>
      </c>
      <c r="D32">
        <f>IF(Tim!B32=0,0,(((HLOOKUP(Sheet14!$C32,Sheet12!$D$8:$AT$9,2)*30/HLOOKUP(Sheet14!D$1,Sheet12!$D$4:$T$6,3))+(Tim!B32*HLOOKUP(Sheet14!$C32,Sheet12!$D$8:$AT$9,2)))/(HLOOKUP(Sheet14!D$1,Sheet12!$D$4:$T$6,2)*313*8*3600)))</f>
        <v>10.603101703940364</v>
      </c>
      <c r="E32">
        <f>IF(Tim!C32=0,0,(((HLOOKUP(Sheet14!$C32,Sheet12!$D$8:$AT$9,2)*30/HLOOKUP(Sheet14!E$1,Sheet12!$D$4:$T$6,3))+(Tim!C32*HLOOKUP(Sheet14!$C32,Sheet12!$D$8:$AT$9,2)))/(HLOOKUP(Sheet14!E$1,Sheet12!$D$4:$T$6,2)*313*8*3600)))</f>
        <v>0</v>
      </c>
      <c r="F32">
        <f>IF(Tim!D32=0,0,(((HLOOKUP(Sheet14!$C32,Sheet12!$D$8:$AT$9,2)*30/HLOOKUP(Sheet14!F$1,Sheet12!$D$4:$T$6,3))+(Tim!D32*HLOOKUP(Sheet14!$C32,Sheet12!$D$8:$AT$9,2)))/(HLOOKUP(Sheet14!F$1,Sheet12!$D$4:$T$6,2)*313*8*3600)))</f>
        <v>0.60372662998461724</v>
      </c>
      <c r="G32">
        <f>IF(Tim!E32=0,0,(((HLOOKUP(Sheet14!$C32,Sheet12!$D$8:$AT$9,2)*30/HLOOKUP(Sheet14!G$1,Sheet12!$D$4:$T$6,3))+(Tim!E32*HLOOKUP(Sheet14!$C32,Sheet12!$D$8:$AT$9,2)))/(HLOOKUP(Sheet14!G$1,Sheet12!$D$4:$T$6,2)*313*8*3600)))</f>
        <v>0</v>
      </c>
      <c r="H32">
        <f>IF(Tim!F32=0,0,(((HLOOKUP(Sheet14!$C32,Sheet12!$D$8:$AT$9,2)*30/HLOOKUP(Sheet14!H$1,Sheet12!$D$4:$T$6,3))+(Tim!F32*HLOOKUP(Sheet14!$C32,Sheet12!$D$8:$AT$9,2)))/(HLOOKUP(Sheet14!H$1,Sheet12!$D$4:$T$6,2)*313*8*3600)))</f>
        <v>0</v>
      </c>
      <c r="I32">
        <f>IF(Tim!G32=0,0,(((HLOOKUP(Sheet14!$C32,Sheet12!$D$8:$AT$9,2)*30/HLOOKUP(Sheet14!I$1,Sheet12!$D$4:$T$6,3))+(Tim!G32*HLOOKUP(Sheet14!$C32,Sheet12!$D$8:$AT$9,2)))/(HLOOKUP(Sheet14!I$1,Sheet12!$D$4:$T$6,2)*313*8*3600)))</f>
        <v>0</v>
      </c>
      <c r="J32">
        <f>IF(Tim!H32=0,0,(((HLOOKUP(Sheet14!$C32,Sheet12!$D$8:$AT$9,2)*30/HLOOKUP(Sheet14!J$1,Sheet12!$D$4:$T$6,3))+(Tim!H32*HLOOKUP(Sheet14!$C32,Sheet12!$D$8:$AT$9,2)))/(HLOOKUP(Sheet14!J$1,Sheet12!$D$4:$T$6,2)*313*8*3600)))</f>
        <v>0</v>
      </c>
      <c r="K32">
        <f>IF(Tim!I32=0,0,(((HLOOKUP(Sheet14!$C32,Sheet12!$D$8:$AT$9,2)*30/HLOOKUP(Sheet14!K$1,Sheet12!$D$4:$T$6,3))+(Tim!I32*HLOOKUP(Sheet14!$C32,Sheet12!$D$8:$AT$9,2)))/(HLOOKUP(Sheet14!K$1,Sheet12!$D$4:$T$6,2)*313*8*3600)))</f>
        <v>0</v>
      </c>
      <c r="L32">
        <f>IF(Tim!J32=0,0,(((HLOOKUP(Sheet14!$C32,Sheet12!$D$8:$AT$9,2)*30/HLOOKUP(Sheet14!L$1,Sheet12!$D$4:$T$6,3))+(Tim!J32*HLOOKUP(Sheet14!$C32,Sheet12!$D$8:$AT$9,2)))/(HLOOKUP(Sheet14!L$1,Sheet12!$D$4:$T$6,2)*313*8*3600)))</f>
        <v>0</v>
      </c>
      <c r="M32">
        <f>IF(Tim!K32=0,0,(((HLOOKUP(Sheet14!$C32,Sheet12!$D$8:$AT$9,2)*30/HLOOKUP(Sheet14!M$1,Sheet12!$D$4:$T$6,3))+(Tim!K32*HLOOKUP(Sheet14!$C32,Sheet12!$D$8:$AT$9,2)))/(HLOOKUP(Sheet14!M$1,Sheet12!$D$4:$T$6,2)*313*8*3600)))</f>
        <v>0</v>
      </c>
      <c r="N32">
        <f>IF(Tim!L32=0,0,(((HLOOKUP(Sheet14!$C32,Sheet12!$D$8:$AT$9,2)*30/HLOOKUP(Sheet14!N$1,Sheet12!$D$4:$T$6,3))+(Tim!L32*HLOOKUP(Sheet14!$C32,Sheet12!$D$8:$AT$9,2)))/(HLOOKUP(Sheet14!N$1,Sheet12!$D$4:$T$6,2)*313*8*3600)))</f>
        <v>0</v>
      </c>
      <c r="O32">
        <f>IF(Tim!M32=0,0,(((HLOOKUP(Sheet14!$C32,Sheet12!$D$8:$AT$9,2)*30/HLOOKUP(Sheet14!O$1,Sheet12!$D$4:$T$6,3))+(Tim!M32*HLOOKUP(Sheet14!$C32,Sheet12!$D$8:$AT$9,2)))/(HLOOKUP(Sheet14!O$1,Sheet12!$D$4:$T$6,2)*313*8*3600)))</f>
        <v>0.32508356999171695</v>
      </c>
      <c r="P32">
        <f>IF(Tim!N32=0,0,(((HLOOKUP(Sheet14!$C32,Sheet12!$D$8:$AT$9,2)*30/HLOOKUP(Sheet14!P$1,Sheet12!$D$4:$T$6,3))+(Tim!N32*HLOOKUP(Sheet14!$C32,Sheet12!$D$8:$AT$9,2)))/(HLOOKUP(Sheet14!P$1,Sheet12!$D$4:$T$6,2)*313*8*3600)))</f>
        <v>1.0999068157614487</v>
      </c>
      <c r="Q32">
        <f>IF(Tim!O32=0,0,(((HLOOKUP(Sheet14!$C32,Sheet12!$D$8:$AT$9,2)*30/HLOOKUP(Sheet14!Q$1,Sheet12!$D$4:$T$6,3))+(Tim!O32*HLOOKUP(Sheet14!$C32,Sheet12!$D$8:$AT$9,2)))/(HLOOKUP(Sheet14!Q$1,Sheet12!$D$4:$T$6,2)*313*8*3600)))</f>
        <v>0</v>
      </c>
      <c r="R32">
        <f>IF(Tim!P32=0,0,(((HLOOKUP(Sheet14!$C32,Sheet12!$D$8:$AT$9,2)*30/HLOOKUP(Sheet14!R$1,Sheet12!$D$4:$T$6,3))+(Tim!P32*HLOOKUP(Sheet14!$C32,Sheet12!$D$8:$AT$9,2)))/(HLOOKUP(Sheet14!R$1,Sheet12!$D$4:$T$6,2)*313*8*3600)))</f>
        <v>0</v>
      </c>
      <c r="S32">
        <f>IF(Tim!Q32=0,0,(((HLOOKUP(Sheet14!$C32,Sheet12!$D$8:$AT$9,2)*30/HLOOKUP(Sheet14!S$1,Sheet12!$D$4:$T$6,3))+(Tim!Q32*HLOOKUP(Sheet14!$C32,Sheet12!$D$8:$AT$9,2)))/(HLOOKUP(Sheet14!S$1,Sheet12!$D$4:$T$6,2)*313*8*3600)))</f>
        <v>0.83592917997870098</v>
      </c>
      <c r="T32">
        <f>IF(Tim!R32=0,0,(((HLOOKUP(Sheet14!$C32,Sheet12!$D$8:$AT$9,2)*30/HLOOKUP(Sheet14!T$1,Sheet12!$D$4:$T$6,3))+(Tim!R32*HLOOKUP(Sheet14!$C32,Sheet12!$D$8:$AT$9,2)))/(HLOOKUP(Sheet14!T$1,Sheet12!$D$4:$T$6,2)*313*8*3600)))</f>
        <v>0</v>
      </c>
      <c r="U32">
        <f>IF(Tim!S32=0,0,(((HLOOKUP(Sheet14!$C32,Sheet12!$D$8:$AT$9,2)*30/HLOOKUP(Sheet14!U$1,Sheet12!$D$4:$T$6,3))+(Tim!S32*HLOOKUP(Sheet14!$C32,Sheet12!$D$8:$AT$9,2)))/(HLOOKUP(Sheet14!U$1,Sheet12!$D$4:$T$6,2)*313*8*3600)))</f>
        <v>0</v>
      </c>
      <c r="X32">
        <v>21</v>
      </c>
      <c r="Y32">
        <v>10.603101703940364</v>
      </c>
      <c r="Z32">
        <v>0</v>
      </c>
      <c r="AA32">
        <v>0.60372662998461724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0.32508356999171695</v>
      </c>
      <c r="AK32">
        <v>1.0999068157614487</v>
      </c>
      <c r="AL32">
        <v>0</v>
      </c>
      <c r="AM32">
        <v>0</v>
      </c>
      <c r="AN32">
        <v>0.83592917997870098</v>
      </c>
      <c r="AO32">
        <v>0</v>
      </c>
      <c r="AP32">
        <v>0</v>
      </c>
    </row>
    <row r="33" spans="3:42" x14ac:dyDescent="0.3">
      <c r="C33">
        <v>3</v>
      </c>
      <c r="D33">
        <f>IF(Tim!B33=0,0,(((HLOOKUP(Sheet14!$C33,Sheet12!$D$8:$AT$9,2)*30/HLOOKUP(Sheet14!D$1,Sheet12!$D$4:$T$6,3))+(Tim!B33*HLOOKUP(Sheet14!$C33,Sheet12!$D$8:$AT$9,2)))/(HLOOKUP(Sheet14!D$1,Sheet12!$D$4:$T$6,2)*313*8*3600)))</f>
        <v>12.389562664648846</v>
      </c>
      <c r="E33">
        <f>IF(Tim!C33=0,0,(((HLOOKUP(Sheet14!$C33,Sheet12!$D$8:$AT$9,2)*30/HLOOKUP(Sheet14!E$1,Sheet12!$D$4:$T$6,3))+(Tim!C33*HLOOKUP(Sheet14!$C33,Sheet12!$D$8:$AT$9,2)))/(HLOOKUP(Sheet14!E$1,Sheet12!$D$4:$T$6,2)*313*8*3600)))</f>
        <v>0</v>
      </c>
      <c r="F33">
        <f>IF(Tim!D33=0,0,(((HLOOKUP(Sheet14!$C33,Sheet12!$D$8:$AT$9,2)*30/HLOOKUP(Sheet14!F$1,Sheet12!$D$4:$T$6,3))+(Tim!D33*HLOOKUP(Sheet14!$C33,Sheet12!$D$8:$AT$9,2)))/(HLOOKUP(Sheet14!F$1,Sheet12!$D$4:$T$6,2)*313*8*3600)))</f>
        <v>1.3566256951840019</v>
      </c>
      <c r="G33">
        <f>IF(Tim!E33=0,0,(((HLOOKUP(Sheet14!$C33,Sheet12!$D$8:$AT$9,2)*30/HLOOKUP(Sheet14!G$1,Sheet12!$D$4:$T$6,3))+(Tim!E33*HLOOKUP(Sheet14!$C33,Sheet12!$D$8:$AT$9,2)))/(HLOOKUP(Sheet14!G$1,Sheet12!$D$4:$T$6,2)*313*8*3600)))</f>
        <v>0</v>
      </c>
      <c r="H33">
        <f>IF(Tim!F33=0,0,(((HLOOKUP(Sheet14!$C33,Sheet12!$D$8:$AT$9,2)*30/HLOOKUP(Sheet14!H$1,Sheet12!$D$4:$T$6,3))+(Tim!F33*HLOOKUP(Sheet14!$C33,Sheet12!$D$8:$AT$9,2)))/(HLOOKUP(Sheet14!H$1,Sheet12!$D$4:$T$6,2)*313*8*3600)))</f>
        <v>0</v>
      </c>
      <c r="I33">
        <f>IF(Tim!G33=0,0,(((HLOOKUP(Sheet14!$C33,Sheet12!$D$8:$AT$9,2)*30/HLOOKUP(Sheet14!I$1,Sheet12!$D$4:$T$6,3))+(Tim!G33*HLOOKUP(Sheet14!$C33,Sheet12!$D$8:$AT$9,2)))/(HLOOKUP(Sheet14!I$1,Sheet12!$D$4:$T$6,2)*313*8*3600)))</f>
        <v>0</v>
      </c>
      <c r="J33">
        <f>IF(Tim!H33=0,0,(((HLOOKUP(Sheet14!$C33,Sheet12!$D$8:$AT$9,2)*30/HLOOKUP(Sheet14!J$1,Sheet12!$D$4:$T$6,3))+(Tim!H33*HLOOKUP(Sheet14!$C33,Sheet12!$D$8:$AT$9,2)))/(HLOOKUP(Sheet14!J$1,Sheet12!$D$4:$T$6,2)*313*8*3600)))</f>
        <v>0</v>
      </c>
      <c r="K33">
        <f>IF(Tim!I33=0,0,(((HLOOKUP(Sheet14!$C33,Sheet12!$D$8:$AT$9,2)*30/HLOOKUP(Sheet14!K$1,Sheet12!$D$4:$T$6,3))+(Tim!I33*HLOOKUP(Sheet14!$C33,Sheet12!$D$8:$AT$9,2)))/(HLOOKUP(Sheet14!K$1,Sheet12!$D$4:$T$6,2)*313*8*3600)))</f>
        <v>0</v>
      </c>
      <c r="L33">
        <f>IF(Tim!J33=0,0,(((HLOOKUP(Sheet14!$C33,Sheet12!$D$8:$AT$9,2)*30/HLOOKUP(Sheet14!L$1,Sheet12!$D$4:$T$6,3))+(Tim!J33*HLOOKUP(Sheet14!$C33,Sheet12!$D$8:$AT$9,2)))/(HLOOKUP(Sheet14!L$1,Sheet12!$D$4:$T$6,2)*313*8*3600)))</f>
        <v>0</v>
      </c>
      <c r="M33">
        <f>IF(Tim!K33=0,0,(((HLOOKUP(Sheet14!$C33,Sheet12!$D$8:$AT$9,2)*30/HLOOKUP(Sheet14!M$1,Sheet12!$D$4:$T$6,3))+(Tim!K33*HLOOKUP(Sheet14!$C33,Sheet12!$D$8:$AT$9,2)))/(HLOOKUP(Sheet14!M$1,Sheet12!$D$4:$T$6,2)*313*8*3600)))</f>
        <v>0</v>
      </c>
      <c r="N33">
        <f>IF(Tim!L33=0,0,(((HLOOKUP(Sheet14!$C33,Sheet12!$D$8:$AT$9,2)*30/HLOOKUP(Sheet14!N$1,Sheet12!$D$4:$T$6,3))+(Tim!L33*HLOOKUP(Sheet14!$C33,Sheet12!$D$8:$AT$9,2)))/(HLOOKUP(Sheet14!N$1,Sheet12!$D$4:$T$6,2)*313*8*3600)))</f>
        <v>0</v>
      </c>
      <c r="O33">
        <f>IF(Tim!M33=0,0,(((HLOOKUP(Sheet14!$C33,Sheet12!$D$8:$AT$9,2)*30/HLOOKUP(Sheet14!O$1,Sheet12!$D$4:$T$6,3))+(Tim!M33*HLOOKUP(Sheet14!$C33,Sheet12!$D$8:$AT$9,2)))/(HLOOKUP(Sheet14!O$1,Sheet12!$D$4:$T$6,2)*313*8*3600)))</f>
        <v>0</v>
      </c>
      <c r="P33">
        <f>IF(Tim!N33=0,0,(((HLOOKUP(Sheet14!$C33,Sheet12!$D$8:$AT$9,2)*30/HLOOKUP(Sheet14!P$1,Sheet12!$D$4:$T$6,3))+(Tim!N33*HLOOKUP(Sheet14!$C33,Sheet12!$D$8:$AT$9,2)))/(HLOOKUP(Sheet14!P$1,Sheet12!$D$4:$T$6,2)*313*8*3600)))</f>
        <v>1.2852243428058967</v>
      </c>
      <c r="Q33">
        <f>IF(Tim!O33=0,0,(((HLOOKUP(Sheet14!$C33,Sheet12!$D$8:$AT$9,2)*30/HLOOKUP(Sheet14!Q$1,Sheet12!$D$4:$T$6,3))+(Tim!O33*HLOOKUP(Sheet14!$C33,Sheet12!$D$8:$AT$9,2)))/(HLOOKUP(Sheet14!Q$1,Sheet12!$D$4:$T$6,2)*313*8*3600)))</f>
        <v>0</v>
      </c>
      <c r="R33">
        <f>IF(Tim!P33=0,0,(((HLOOKUP(Sheet14!$C33,Sheet12!$D$8:$AT$9,2)*30/HLOOKUP(Sheet14!R$1,Sheet12!$D$4:$T$6,3))+(Tim!P33*HLOOKUP(Sheet14!$C33,Sheet12!$D$8:$AT$9,2)))/(HLOOKUP(Sheet14!R$1,Sheet12!$D$4:$T$6,2)*313*8*3600)))</f>
        <v>0</v>
      </c>
      <c r="S33">
        <f>IF(Tim!Q33=0,0,(((HLOOKUP(Sheet14!$C33,Sheet12!$D$8:$AT$9,2)*30/HLOOKUP(Sheet14!S$1,Sheet12!$D$4:$T$6,3))+(Tim!Q33*HLOOKUP(Sheet14!$C33,Sheet12!$D$8:$AT$9,2)))/(HLOOKUP(Sheet14!S$1,Sheet12!$D$4:$T$6,2)*313*8*3600)))</f>
        <v>0.9767705005324816</v>
      </c>
      <c r="T33">
        <f>IF(Tim!R33=0,0,(((HLOOKUP(Sheet14!$C33,Sheet12!$D$8:$AT$9,2)*30/HLOOKUP(Sheet14!T$1,Sheet12!$D$4:$T$6,3))+(Tim!R33*HLOOKUP(Sheet14!$C33,Sheet12!$D$8:$AT$9,2)))/(HLOOKUP(Sheet14!T$1,Sheet12!$D$4:$T$6,2)*313*8*3600)))</f>
        <v>0</v>
      </c>
      <c r="U33">
        <f>IF(Tim!S33=0,0,(((HLOOKUP(Sheet14!$C33,Sheet12!$D$8:$AT$9,2)*30/HLOOKUP(Sheet14!U$1,Sheet12!$D$4:$T$6,3))+(Tim!S33*HLOOKUP(Sheet14!$C33,Sheet12!$D$8:$AT$9,2)))/(HLOOKUP(Sheet14!U$1,Sheet12!$D$4:$T$6,2)*313*8*3600)))</f>
        <v>0</v>
      </c>
      <c r="X33">
        <v>3</v>
      </c>
      <c r="Y33">
        <v>12.389562664648846</v>
      </c>
      <c r="Z33">
        <v>0</v>
      </c>
      <c r="AA33">
        <v>1.3566256951840019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1.2852243428058967</v>
      </c>
      <c r="AL33">
        <v>0</v>
      </c>
      <c r="AM33">
        <v>0</v>
      </c>
      <c r="AN33">
        <v>0.9767705005324816</v>
      </c>
      <c r="AO33">
        <v>0</v>
      </c>
      <c r="AP33">
        <v>0</v>
      </c>
    </row>
    <row r="34" spans="3:42" x14ac:dyDescent="0.3">
      <c r="C34">
        <v>7</v>
      </c>
      <c r="D34">
        <f>IF(Tim!B34=0,0,(((HLOOKUP(Sheet14!$C34,Sheet12!$D$8:$AT$9,2)*30/HLOOKUP(Sheet14!D$1,Sheet12!$D$4:$T$6,3))+(Tim!B34*HLOOKUP(Sheet14!$C34,Sheet12!$D$8:$AT$9,2)))/(HLOOKUP(Sheet14!D$1,Sheet12!$D$4:$T$6,2)*313*8*3600)))</f>
        <v>10.603101703940364</v>
      </c>
      <c r="E34">
        <f>IF(Tim!C34=0,0,(((HLOOKUP(Sheet14!$C34,Sheet12!$D$8:$AT$9,2)*30/HLOOKUP(Sheet14!E$1,Sheet12!$D$4:$T$6,3))+(Tim!C34*HLOOKUP(Sheet14!$C34,Sheet12!$D$8:$AT$9,2)))/(HLOOKUP(Sheet14!E$1,Sheet12!$D$4:$T$6,2)*313*8*3600)))</f>
        <v>0</v>
      </c>
      <c r="F34">
        <f>IF(Tim!D34=0,0,(((HLOOKUP(Sheet14!$C34,Sheet12!$D$8:$AT$9,2)*30/HLOOKUP(Sheet14!F$1,Sheet12!$D$4:$T$6,3))+(Tim!D34*HLOOKUP(Sheet14!$C34,Sheet12!$D$8:$AT$9,2)))/(HLOOKUP(Sheet14!F$1,Sheet12!$D$4:$T$6,2)*313*8*3600)))</f>
        <v>1.1610127499704177</v>
      </c>
      <c r="G34">
        <f>IF(Tim!E34=0,0,(((HLOOKUP(Sheet14!$C34,Sheet12!$D$8:$AT$9,2)*30/HLOOKUP(Sheet14!G$1,Sheet12!$D$4:$T$6,3))+(Tim!E34*HLOOKUP(Sheet14!$C34,Sheet12!$D$8:$AT$9,2)))/(HLOOKUP(Sheet14!G$1,Sheet12!$D$4:$T$6,2)*313*8*3600)))</f>
        <v>0</v>
      </c>
      <c r="H34">
        <f>IF(Tim!F34=0,0,(((HLOOKUP(Sheet14!$C34,Sheet12!$D$8:$AT$9,2)*30/HLOOKUP(Sheet14!H$1,Sheet12!$D$4:$T$6,3))+(Tim!F34*HLOOKUP(Sheet14!$C34,Sheet12!$D$8:$AT$9,2)))/(HLOOKUP(Sheet14!H$1,Sheet12!$D$4:$T$6,2)*313*8*3600)))</f>
        <v>0</v>
      </c>
      <c r="I34">
        <f>IF(Tim!G34=0,0,(((HLOOKUP(Sheet14!$C34,Sheet12!$D$8:$AT$9,2)*30/HLOOKUP(Sheet14!I$1,Sheet12!$D$4:$T$6,3))+(Tim!G34*HLOOKUP(Sheet14!$C34,Sheet12!$D$8:$AT$9,2)))/(HLOOKUP(Sheet14!I$1,Sheet12!$D$4:$T$6,2)*313*8*3600)))</f>
        <v>0</v>
      </c>
      <c r="J34">
        <f>IF(Tim!H34=0,0,(((HLOOKUP(Sheet14!$C34,Sheet12!$D$8:$AT$9,2)*30/HLOOKUP(Sheet14!J$1,Sheet12!$D$4:$T$6,3))+(Tim!H34*HLOOKUP(Sheet14!$C34,Sheet12!$D$8:$AT$9,2)))/(HLOOKUP(Sheet14!J$1,Sheet12!$D$4:$T$6,2)*313*8*3600)))</f>
        <v>0</v>
      </c>
      <c r="K34">
        <f>IF(Tim!I34=0,0,(((HLOOKUP(Sheet14!$C34,Sheet12!$D$8:$AT$9,2)*30/HLOOKUP(Sheet14!K$1,Sheet12!$D$4:$T$6,3))+(Tim!I34*HLOOKUP(Sheet14!$C34,Sheet12!$D$8:$AT$9,2)))/(HLOOKUP(Sheet14!K$1,Sheet12!$D$4:$T$6,2)*313*8*3600)))</f>
        <v>0</v>
      </c>
      <c r="L34">
        <f>IF(Tim!J34=0,0,(((HLOOKUP(Sheet14!$C34,Sheet12!$D$8:$AT$9,2)*30/HLOOKUP(Sheet14!L$1,Sheet12!$D$4:$T$6,3))+(Tim!J34*HLOOKUP(Sheet14!$C34,Sheet12!$D$8:$AT$9,2)))/(HLOOKUP(Sheet14!L$1,Sheet12!$D$4:$T$6,2)*313*8*3600)))</f>
        <v>0</v>
      </c>
      <c r="M34">
        <f>IF(Tim!K34=0,0,(((HLOOKUP(Sheet14!$C34,Sheet12!$D$8:$AT$9,2)*30/HLOOKUP(Sheet14!M$1,Sheet12!$D$4:$T$6,3))+(Tim!K34*HLOOKUP(Sheet14!$C34,Sheet12!$D$8:$AT$9,2)))/(HLOOKUP(Sheet14!M$1,Sheet12!$D$4:$T$6,2)*313*8*3600)))</f>
        <v>0</v>
      </c>
      <c r="N34">
        <f>IF(Tim!L34=0,0,(((HLOOKUP(Sheet14!$C34,Sheet12!$D$8:$AT$9,2)*30/HLOOKUP(Sheet14!N$1,Sheet12!$D$4:$T$6,3))+(Tim!L34*HLOOKUP(Sheet14!$C34,Sheet12!$D$8:$AT$9,2)))/(HLOOKUP(Sheet14!N$1,Sheet12!$D$4:$T$6,2)*313*8*3600)))</f>
        <v>0</v>
      </c>
      <c r="O34">
        <f>IF(Tim!M34=0,0,(((HLOOKUP(Sheet14!$C34,Sheet12!$D$8:$AT$9,2)*30/HLOOKUP(Sheet14!O$1,Sheet12!$D$4:$T$6,3))+(Tim!M34*HLOOKUP(Sheet14!$C34,Sheet12!$D$8:$AT$9,2)))/(HLOOKUP(Sheet14!O$1,Sheet12!$D$4:$T$6,2)*313*8*3600)))</f>
        <v>0</v>
      </c>
      <c r="P34">
        <f>IF(Tim!N34=0,0,(((HLOOKUP(Sheet14!$C34,Sheet12!$D$8:$AT$9,2)*30/HLOOKUP(Sheet14!P$1,Sheet12!$D$4:$T$6,3))+(Tim!N34*HLOOKUP(Sheet14!$C34,Sheet12!$D$8:$AT$9,2)))/(HLOOKUP(Sheet14!P$1,Sheet12!$D$4:$T$6,2)*313*8*3600)))</f>
        <v>1.0999068157614487</v>
      </c>
      <c r="Q34">
        <f>IF(Tim!O34=0,0,(((HLOOKUP(Sheet14!$C34,Sheet12!$D$8:$AT$9,2)*30/HLOOKUP(Sheet14!Q$1,Sheet12!$D$4:$T$6,3))+(Tim!O34*HLOOKUP(Sheet14!$C34,Sheet12!$D$8:$AT$9,2)))/(HLOOKUP(Sheet14!Q$1,Sheet12!$D$4:$T$6,2)*313*8*3600)))</f>
        <v>0</v>
      </c>
      <c r="R34">
        <f>IF(Tim!P34=0,0,(((HLOOKUP(Sheet14!$C34,Sheet12!$D$8:$AT$9,2)*30/HLOOKUP(Sheet14!R$1,Sheet12!$D$4:$T$6,3))+(Tim!P34*HLOOKUP(Sheet14!$C34,Sheet12!$D$8:$AT$9,2)))/(HLOOKUP(Sheet14!R$1,Sheet12!$D$4:$T$6,2)*313*8*3600)))</f>
        <v>0</v>
      </c>
      <c r="S34">
        <f>IF(Tim!Q34=0,0,(((HLOOKUP(Sheet14!$C34,Sheet12!$D$8:$AT$9,2)*30/HLOOKUP(Sheet14!S$1,Sheet12!$D$4:$T$6,3))+(Tim!Q34*HLOOKUP(Sheet14!$C34,Sheet12!$D$8:$AT$9,2)))/(HLOOKUP(Sheet14!S$1,Sheet12!$D$4:$T$6,2)*313*8*3600)))</f>
        <v>0.83592917997870098</v>
      </c>
      <c r="T34">
        <f>IF(Tim!R34=0,0,(((HLOOKUP(Sheet14!$C34,Sheet12!$D$8:$AT$9,2)*30/HLOOKUP(Sheet14!T$1,Sheet12!$D$4:$T$6,3))+(Tim!R34*HLOOKUP(Sheet14!$C34,Sheet12!$D$8:$AT$9,2)))/(HLOOKUP(Sheet14!T$1,Sheet12!$D$4:$T$6,2)*313*8*3600)))</f>
        <v>0</v>
      </c>
      <c r="U34">
        <f>IF(Tim!S34=0,0,(((HLOOKUP(Sheet14!$C34,Sheet12!$D$8:$AT$9,2)*30/HLOOKUP(Sheet14!U$1,Sheet12!$D$4:$T$6,3))+(Tim!S34*HLOOKUP(Sheet14!$C34,Sheet12!$D$8:$AT$9,2)))/(HLOOKUP(Sheet14!U$1,Sheet12!$D$4:$T$6,2)*313*8*3600)))</f>
        <v>0</v>
      </c>
      <c r="X34">
        <v>7</v>
      </c>
      <c r="Y34">
        <v>10.603101703940364</v>
      </c>
      <c r="Z34">
        <v>0</v>
      </c>
      <c r="AA34">
        <v>1.1610127499704177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1.0999068157614487</v>
      </c>
      <c r="AL34">
        <v>0</v>
      </c>
      <c r="AM34">
        <v>0</v>
      </c>
      <c r="AN34">
        <v>0.83592917997870098</v>
      </c>
      <c r="AO34">
        <v>0</v>
      </c>
      <c r="AP34">
        <v>0</v>
      </c>
    </row>
    <row r="35" spans="3:42" x14ac:dyDescent="0.3">
      <c r="C35">
        <v>31</v>
      </c>
      <c r="D35">
        <f>IF(Tim!B35=0,0,(((HLOOKUP(Sheet14!$C35,Sheet12!$D$8:$AT$9,2)*30/HLOOKUP(Sheet14!D$1,Sheet12!$D$4:$T$6,3))+(Tim!B35*HLOOKUP(Sheet14!$C35,Sheet12!$D$8:$AT$9,2)))/(HLOOKUP(Sheet14!D$1,Sheet12!$D$4:$T$6,2)*313*8*3600)))</f>
        <v>2.1672236701978593</v>
      </c>
      <c r="E35">
        <f>IF(Tim!C35=0,0,(((HLOOKUP(Sheet14!$C35,Sheet12!$D$8:$AT$9,2)*30/HLOOKUP(Sheet14!E$1,Sheet12!$D$4:$T$6,3))+(Tim!C35*HLOOKUP(Sheet14!$C35,Sheet12!$D$8:$AT$9,2)))/(HLOOKUP(Sheet14!E$1,Sheet12!$D$4:$T$6,2)*313*8*3600)))</f>
        <v>0</v>
      </c>
      <c r="F35">
        <f>IF(Tim!D35=0,0,(((HLOOKUP(Sheet14!$C35,Sheet12!$D$8:$AT$9,2)*30/HLOOKUP(Sheet14!F$1,Sheet12!$D$4:$T$6,3))+(Tim!D35*HLOOKUP(Sheet14!$C35,Sheet12!$D$8:$AT$9,2)))/(HLOOKUP(Sheet14!F$1,Sheet12!$D$4:$T$6,2)*313*8*3600)))</f>
        <v>0.23730549639095966</v>
      </c>
      <c r="G35">
        <f>IF(Tim!E35=0,0,(((HLOOKUP(Sheet14!$C35,Sheet12!$D$8:$AT$9,2)*30/HLOOKUP(Sheet14!G$1,Sheet12!$D$4:$T$6,3))+(Tim!E35*HLOOKUP(Sheet14!$C35,Sheet12!$D$8:$AT$9,2)))/(HLOOKUP(Sheet14!G$1,Sheet12!$D$4:$T$6,2)*313*8*3600)))</f>
        <v>0</v>
      </c>
      <c r="H35">
        <f>IF(Tim!F35=0,0,(((HLOOKUP(Sheet14!$C35,Sheet12!$D$8:$AT$9,2)*30/HLOOKUP(Sheet14!H$1,Sheet12!$D$4:$T$6,3))+(Tim!F35*HLOOKUP(Sheet14!$C35,Sheet12!$D$8:$AT$9,2)))/(HLOOKUP(Sheet14!H$1,Sheet12!$D$4:$T$6,2)*313*8*3600)))</f>
        <v>0</v>
      </c>
      <c r="I35">
        <f>IF(Tim!G35=0,0,(((HLOOKUP(Sheet14!$C35,Sheet12!$D$8:$AT$9,2)*30/HLOOKUP(Sheet14!I$1,Sheet12!$D$4:$T$6,3))+(Tim!G35*HLOOKUP(Sheet14!$C35,Sheet12!$D$8:$AT$9,2)))/(HLOOKUP(Sheet14!I$1,Sheet12!$D$4:$T$6,2)*313*8*3600)))</f>
        <v>0</v>
      </c>
      <c r="J35">
        <f>IF(Tim!H35=0,0,(((HLOOKUP(Sheet14!$C35,Sheet12!$D$8:$AT$9,2)*30/HLOOKUP(Sheet14!J$1,Sheet12!$D$4:$T$6,3))+(Tim!H35*HLOOKUP(Sheet14!$C35,Sheet12!$D$8:$AT$9,2)))/(HLOOKUP(Sheet14!J$1,Sheet12!$D$4:$T$6,2)*313*8*3600)))</f>
        <v>0</v>
      </c>
      <c r="K35">
        <f>IF(Tim!I35=0,0,(((HLOOKUP(Sheet14!$C35,Sheet12!$D$8:$AT$9,2)*30/HLOOKUP(Sheet14!K$1,Sheet12!$D$4:$T$6,3))+(Tim!I35*HLOOKUP(Sheet14!$C35,Sheet12!$D$8:$AT$9,2)))/(HLOOKUP(Sheet14!K$1,Sheet12!$D$4:$T$6,2)*313*8*3600)))</f>
        <v>0</v>
      </c>
      <c r="L35">
        <f>IF(Tim!J35=0,0,(((HLOOKUP(Sheet14!$C35,Sheet12!$D$8:$AT$9,2)*30/HLOOKUP(Sheet14!L$1,Sheet12!$D$4:$T$6,3))+(Tim!J35*HLOOKUP(Sheet14!$C35,Sheet12!$D$8:$AT$9,2)))/(HLOOKUP(Sheet14!L$1,Sheet12!$D$4:$T$6,2)*313*8*3600)))</f>
        <v>0</v>
      </c>
      <c r="M35">
        <f>IF(Tim!K35=0,0,(((HLOOKUP(Sheet14!$C35,Sheet12!$D$8:$AT$9,2)*30/HLOOKUP(Sheet14!M$1,Sheet12!$D$4:$T$6,3))+(Tim!K35*HLOOKUP(Sheet14!$C35,Sheet12!$D$8:$AT$9,2)))/(HLOOKUP(Sheet14!M$1,Sheet12!$D$4:$T$6,2)*313*8*3600)))</f>
        <v>0</v>
      </c>
      <c r="N35">
        <f>IF(Tim!L35=0,0,(((HLOOKUP(Sheet14!$C35,Sheet12!$D$8:$AT$9,2)*30/HLOOKUP(Sheet14!N$1,Sheet12!$D$4:$T$6,3))+(Tim!L35*HLOOKUP(Sheet14!$C35,Sheet12!$D$8:$AT$9,2)))/(HLOOKUP(Sheet14!N$1,Sheet12!$D$4:$T$6,2)*313*8*3600)))</f>
        <v>0</v>
      </c>
      <c r="O35">
        <f>IF(Tim!M35=0,0,(((HLOOKUP(Sheet14!$C35,Sheet12!$D$8:$AT$9,2)*30/HLOOKUP(Sheet14!O$1,Sheet12!$D$4:$T$6,3))+(Tim!M35*HLOOKUP(Sheet14!$C35,Sheet12!$D$8:$AT$9,2)))/(HLOOKUP(Sheet14!O$1,Sheet12!$D$4:$T$6,2)*313*8*3600)))</f>
        <v>0</v>
      </c>
      <c r="P35">
        <f>IF(Tim!N35=0,0,(((HLOOKUP(Sheet14!$C35,Sheet12!$D$8:$AT$9,2)*30/HLOOKUP(Sheet14!P$1,Sheet12!$D$4:$T$6,3))+(Tim!N35*HLOOKUP(Sheet14!$C35,Sheet12!$D$8:$AT$9,2)))/(HLOOKUP(Sheet14!P$1,Sheet12!$D$4:$T$6,2)*313*8*3600)))</f>
        <v>0.22481573342301445</v>
      </c>
      <c r="Q35">
        <f>IF(Tim!O35=0,0,(((HLOOKUP(Sheet14!$C35,Sheet12!$D$8:$AT$9,2)*30/HLOOKUP(Sheet14!Q$1,Sheet12!$D$4:$T$6,3))+(Tim!O35*HLOOKUP(Sheet14!$C35,Sheet12!$D$8:$AT$9,2)))/(HLOOKUP(Sheet14!Q$1,Sheet12!$D$4:$T$6,2)*313*8*3600)))</f>
        <v>0</v>
      </c>
      <c r="R35">
        <f>IF(Tim!P35=0,0,(((HLOOKUP(Sheet14!$C35,Sheet12!$D$8:$AT$9,2)*30/HLOOKUP(Sheet14!R$1,Sheet12!$D$4:$T$6,3))+(Tim!P35*HLOOKUP(Sheet14!$C35,Sheet12!$D$8:$AT$9,2)))/(HLOOKUP(Sheet14!R$1,Sheet12!$D$4:$T$6,2)*313*8*3600)))</f>
        <v>0</v>
      </c>
      <c r="S35">
        <f>IF(Tim!Q35=0,0,(((HLOOKUP(Sheet14!$C35,Sheet12!$D$8:$AT$9,2)*30/HLOOKUP(Sheet14!S$1,Sheet12!$D$4:$T$6,3))+(Tim!Q35*HLOOKUP(Sheet14!$C35,Sheet12!$D$8:$AT$9,2)))/(HLOOKUP(Sheet14!S$1,Sheet12!$D$4:$T$6,2)*313*8*3600)))</f>
        <v>0.17085995740149099</v>
      </c>
      <c r="T35">
        <f>IF(Tim!R35=0,0,(((HLOOKUP(Sheet14!$C35,Sheet12!$D$8:$AT$9,2)*30/HLOOKUP(Sheet14!T$1,Sheet12!$D$4:$T$6,3))+(Tim!R35*HLOOKUP(Sheet14!$C35,Sheet12!$D$8:$AT$9,2)))/(HLOOKUP(Sheet14!T$1,Sheet12!$D$4:$T$6,2)*313*8*3600)))</f>
        <v>0</v>
      </c>
      <c r="U35">
        <f>IF(Tim!S35=0,0,(((HLOOKUP(Sheet14!$C35,Sheet12!$D$8:$AT$9,2)*30/HLOOKUP(Sheet14!U$1,Sheet12!$D$4:$T$6,3))+(Tim!S35*HLOOKUP(Sheet14!$C35,Sheet12!$D$8:$AT$9,2)))/(HLOOKUP(Sheet14!U$1,Sheet12!$D$4:$T$6,2)*313*8*3600)))</f>
        <v>0</v>
      </c>
      <c r="X35">
        <v>31</v>
      </c>
      <c r="Y35">
        <v>2.1672236701978593</v>
      </c>
      <c r="Z35">
        <v>0</v>
      </c>
      <c r="AA35">
        <v>0.23730549639095966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0.22481573342301445</v>
      </c>
      <c r="AL35">
        <v>0</v>
      </c>
      <c r="AM35">
        <v>0</v>
      </c>
      <c r="AN35">
        <v>0.17085995740149099</v>
      </c>
      <c r="AO35">
        <v>0</v>
      </c>
      <c r="AP35">
        <v>0</v>
      </c>
    </row>
    <row r="36" spans="3:42" x14ac:dyDescent="0.3">
      <c r="C36">
        <v>26</v>
      </c>
      <c r="D36">
        <f>IF(Tim!B36=0,0,(((HLOOKUP(Sheet14!$C36,Sheet12!$D$8:$AT$9,2)*30/HLOOKUP(Sheet14!D$1,Sheet12!$D$4:$T$6,3))+(Tim!B36*HLOOKUP(Sheet14!$C36,Sheet12!$D$8:$AT$9,2)))/(HLOOKUP(Sheet14!D$1,Sheet12!$D$4:$T$6,2)*313*8*3600)))</f>
        <v>2.4846666386413325</v>
      </c>
      <c r="E36">
        <f>IF(Tim!C36=0,0,(((HLOOKUP(Sheet14!$C36,Sheet12!$D$8:$AT$9,2)*30/HLOOKUP(Sheet14!E$1,Sheet12!$D$4:$T$6,3))+(Tim!C36*HLOOKUP(Sheet14!$C36,Sheet12!$D$8:$AT$9,2)))/(HLOOKUP(Sheet14!E$1,Sheet12!$D$4:$T$6,2)*313*8*3600)))</f>
        <v>0</v>
      </c>
      <c r="F36">
        <f>IF(Tim!D36=0,0,(((HLOOKUP(Sheet14!$C36,Sheet12!$D$8:$AT$9,2)*30/HLOOKUP(Sheet14!F$1,Sheet12!$D$4:$T$6,3))+(Tim!D36*HLOOKUP(Sheet14!$C36,Sheet12!$D$8:$AT$9,2)))/(HLOOKUP(Sheet14!F$1,Sheet12!$D$4:$T$6,2)*313*8*3600)))</f>
        <v>0</v>
      </c>
      <c r="G36">
        <f>IF(Tim!E36=0,0,(((HLOOKUP(Sheet14!$C36,Sheet12!$D$8:$AT$9,2)*30/HLOOKUP(Sheet14!G$1,Sheet12!$D$4:$T$6,3))+(Tim!E36*HLOOKUP(Sheet14!$C36,Sheet12!$D$8:$AT$9,2)))/(HLOOKUP(Sheet14!G$1,Sheet12!$D$4:$T$6,2)*313*8*3600)))</f>
        <v>0.10928409281990922</v>
      </c>
      <c r="H36">
        <f>IF(Tim!F36=0,0,(((HLOOKUP(Sheet14!$C36,Sheet12!$D$8:$AT$9,2)*30/HLOOKUP(Sheet14!H$1,Sheet12!$D$4:$T$6,3))+(Tim!F36*HLOOKUP(Sheet14!$C36,Sheet12!$D$8:$AT$9,2)))/(HLOOKUP(Sheet14!H$1,Sheet12!$D$4:$T$6,2)*313*8*3600)))</f>
        <v>0</v>
      </c>
      <c r="I36">
        <f>IF(Tim!G36=0,0,(((HLOOKUP(Sheet14!$C36,Sheet12!$D$8:$AT$9,2)*30/HLOOKUP(Sheet14!I$1,Sheet12!$D$4:$T$6,3))+(Tim!G36*HLOOKUP(Sheet14!$C36,Sheet12!$D$8:$AT$9,2)))/(HLOOKUP(Sheet14!I$1,Sheet12!$D$4:$T$6,2)*313*8*3600)))</f>
        <v>0</v>
      </c>
      <c r="J36">
        <f>IF(Tim!H36=0,0,(((HLOOKUP(Sheet14!$C36,Sheet12!$D$8:$AT$9,2)*30/HLOOKUP(Sheet14!J$1,Sheet12!$D$4:$T$6,3))+(Tim!H36*HLOOKUP(Sheet14!$C36,Sheet12!$D$8:$AT$9,2)))/(HLOOKUP(Sheet14!J$1,Sheet12!$D$4:$T$6,2)*313*8*3600)))</f>
        <v>0</v>
      </c>
      <c r="K36">
        <f>IF(Tim!I36=0,0,(((HLOOKUP(Sheet14!$C36,Sheet12!$D$8:$AT$9,2)*30/HLOOKUP(Sheet14!K$1,Sheet12!$D$4:$T$6,3))+(Tim!I36*HLOOKUP(Sheet14!$C36,Sheet12!$D$8:$AT$9,2)))/(HLOOKUP(Sheet14!K$1,Sheet12!$D$4:$T$6,2)*313*8*3600)))</f>
        <v>8.5700379392971246E-2</v>
      </c>
      <c r="L36">
        <f>IF(Tim!J36=0,0,(((HLOOKUP(Sheet14!$C36,Sheet12!$D$8:$AT$9,2)*30/HLOOKUP(Sheet14!L$1,Sheet12!$D$4:$T$6,3))+(Tim!J36*HLOOKUP(Sheet14!$C36,Sheet12!$D$8:$AT$9,2)))/(HLOOKUP(Sheet14!L$1,Sheet12!$D$4:$T$6,2)*313*8*3600)))</f>
        <v>0</v>
      </c>
      <c r="M36">
        <f>IF(Tim!K36=0,0,(((HLOOKUP(Sheet14!$C36,Sheet12!$D$8:$AT$9,2)*30/HLOOKUP(Sheet14!M$1,Sheet12!$D$4:$T$6,3))+(Tim!K36*HLOOKUP(Sheet14!$C36,Sheet12!$D$8:$AT$9,2)))/(HLOOKUP(Sheet14!M$1,Sheet12!$D$4:$T$6,2)*313*8*3600)))</f>
        <v>6.3119009584664543E-2</v>
      </c>
      <c r="N36">
        <f>IF(Tim!L36=0,0,(((HLOOKUP(Sheet14!$C36,Sheet12!$D$8:$AT$9,2)*30/HLOOKUP(Sheet14!N$1,Sheet12!$D$4:$T$6,3))+(Tim!L36*HLOOKUP(Sheet14!$C36,Sheet12!$D$8:$AT$9,2)))/(HLOOKUP(Sheet14!N$1,Sheet12!$D$4:$T$6,2)*313*8*3600)))</f>
        <v>0</v>
      </c>
      <c r="O36">
        <f>IF(Tim!M36=0,0,(((HLOOKUP(Sheet14!$C36,Sheet12!$D$8:$AT$9,2)*30/HLOOKUP(Sheet14!O$1,Sheet12!$D$4:$T$6,3))+(Tim!M36*HLOOKUP(Sheet14!$C36,Sheet12!$D$8:$AT$9,2)))/(HLOOKUP(Sheet14!O$1,Sheet12!$D$4:$T$6,2)*313*8*3600)))</f>
        <v>0.14147364217252395</v>
      </c>
      <c r="P36">
        <f>IF(Tim!N36=0,0,(((HLOOKUP(Sheet14!$C36,Sheet12!$D$8:$AT$9,2)*30/HLOOKUP(Sheet14!P$1,Sheet12!$D$4:$T$6,3))+(Tim!N36*HLOOKUP(Sheet14!$C36,Sheet12!$D$8:$AT$9,2)))/(HLOOKUP(Sheet14!P$1,Sheet12!$D$4:$T$6,2)*313*8*3600)))</f>
        <v>0</v>
      </c>
      <c r="Q36">
        <f>IF(Tim!O36=0,0,(((HLOOKUP(Sheet14!$C36,Sheet12!$D$8:$AT$9,2)*30/HLOOKUP(Sheet14!Q$1,Sheet12!$D$4:$T$6,3))+(Tim!O36*HLOOKUP(Sheet14!$C36,Sheet12!$D$8:$AT$9,2)))/(HLOOKUP(Sheet14!Q$1,Sheet12!$D$4:$T$6,2)*313*8*3600)))</f>
        <v>0</v>
      </c>
      <c r="R36">
        <f>IF(Tim!P36=0,0,(((HLOOKUP(Sheet14!$C36,Sheet12!$D$8:$AT$9,2)*30/HLOOKUP(Sheet14!R$1,Sheet12!$D$4:$T$6,3))+(Tim!P36*HLOOKUP(Sheet14!$C36,Sheet12!$D$8:$AT$9,2)))/(HLOOKUP(Sheet14!R$1,Sheet12!$D$4:$T$6,2)*313*8*3600)))</f>
        <v>0</v>
      </c>
      <c r="S36">
        <f>IF(Tim!Q36=0,0,(((HLOOKUP(Sheet14!$C36,Sheet12!$D$8:$AT$9,2)*30/HLOOKUP(Sheet14!S$1,Sheet12!$D$4:$T$6,3))+(Tim!Q36*HLOOKUP(Sheet14!$C36,Sheet12!$D$8:$AT$9,2)))/(HLOOKUP(Sheet14!S$1,Sheet12!$D$4:$T$6,2)*313*8*3600)))</f>
        <v>0</v>
      </c>
      <c r="T36">
        <f>IF(Tim!R36=0,0,(((HLOOKUP(Sheet14!$C36,Sheet12!$D$8:$AT$9,2)*30/HLOOKUP(Sheet14!T$1,Sheet12!$D$4:$T$6,3))+(Tim!R36*HLOOKUP(Sheet14!$C36,Sheet12!$D$8:$AT$9,2)))/(HLOOKUP(Sheet14!T$1,Sheet12!$D$4:$T$6,2)*313*8*3600)))</f>
        <v>0</v>
      </c>
      <c r="U36">
        <f>IF(Tim!S36=0,0,(((HLOOKUP(Sheet14!$C36,Sheet12!$D$8:$AT$9,2)*30/HLOOKUP(Sheet14!U$1,Sheet12!$D$4:$T$6,3))+(Tim!S36*HLOOKUP(Sheet14!$C36,Sheet12!$D$8:$AT$9,2)))/(HLOOKUP(Sheet14!U$1,Sheet12!$D$4:$T$6,2)*313*8*3600)))</f>
        <v>0</v>
      </c>
      <c r="X36">
        <v>26</v>
      </c>
      <c r="Y36">
        <v>2.4846666386413325</v>
      </c>
      <c r="Z36">
        <v>0</v>
      </c>
      <c r="AA36">
        <v>0</v>
      </c>
      <c r="AB36">
        <v>0.10928409281990922</v>
      </c>
      <c r="AC36">
        <v>0</v>
      </c>
      <c r="AD36">
        <v>0</v>
      </c>
      <c r="AE36">
        <v>0</v>
      </c>
      <c r="AF36">
        <v>8.5700379392971246E-2</v>
      </c>
      <c r="AG36">
        <v>0</v>
      </c>
      <c r="AH36">
        <v>6.3119009584664543E-2</v>
      </c>
      <c r="AI36">
        <v>0</v>
      </c>
      <c r="AJ36">
        <v>0.14147364217252395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3:42" x14ac:dyDescent="0.3">
      <c r="C37">
        <v>27</v>
      </c>
      <c r="D37">
        <f>IF(Tim!B37=0,0,(((HLOOKUP(Sheet14!$C37,Sheet12!$D$8:$AT$9,2)*30/HLOOKUP(Sheet14!D$1,Sheet12!$D$4:$T$6,3))+(Tim!B37*HLOOKUP(Sheet14!$C37,Sheet12!$D$8:$AT$9,2)))/(HLOOKUP(Sheet14!D$1,Sheet12!$D$4:$T$6,2)*313*8*3600)))</f>
        <v>2.2195679894624747</v>
      </c>
      <c r="E37">
        <f>IF(Tim!C37=0,0,(((HLOOKUP(Sheet14!$C37,Sheet12!$D$8:$AT$9,2)*30/HLOOKUP(Sheet14!E$1,Sheet12!$D$4:$T$6,3))+(Tim!C37*HLOOKUP(Sheet14!$C37,Sheet12!$D$8:$AT$9,2)))/(HLOOKUP(Sheet14!E$1,Sheet12!$D$4:$T$6,2)*313*8*3600)))</f>
        <v>0</v>
      </c>
      <c r="F37">
        <f>IF(Tim!D37=0,0,(((HLOOKUP(Sheet14!$C37,Sheet12!$D$8:$AT$9,2)*30/HLOOKUP(Sheet14!F$1,Sheet12!$D$4:$T$6,3))+(Tim!D37*HLOOKUP(Sheet14!$C37,Sheet12!$D$8:$AT$9,2)))/(HLOOKUP(Sheet14!F$1,Sheet12!$D$4:$T$6,2)*313*8*3600)))</f>
        <v>0</v>
      </c>
      <c r="G37">
        <f>IF(Tim!E37=0,0,(((HLOOKUP(Sheet14!$C37,Sheet12!$D$8:$AT$9,2)*30/HLOOKUP(Sheet14!G$1,Sheet12!$D$4:$T$6,3))+(Tim!E37*HLOOKUP(Sheet14!$C37,Sheet12!$D$8:$AT$9,2)))/(HLOOKUP(Sheet14!G$1,Sheet12!$D$4:$T$6,2)*313*8*3600)))</f>
        <v>9.7624152233619213E-2</v>
      </c>
      <c r="H37">
        <f>IF(Tim!F37=0,0,(((HLOOKUP(Sheet14!$C37,Sheet12!$D$8:$AT$9,2)*30/HLOOKUP(Sheet14!H$1,Sheet12!$D$4:$T$6,3))+(Tim!F37*HLOOKUP(Sheet14!$C37,Sheet12!$D$8:$AT$9,2)))/(HLOOKUP(Sheet14!H$1,Sheet12!$D$4:$T$6,2)*313*8*3600)))</f>
        <v>0</v>
      </c>
      <c r="I37">
        <f>IF(Tim!G37=0,0,(((HLOOKUP(Sheet14!$C37,Sheet12!$D$8:$AT$9,2)*30/HLOOKUP(Sheet14!I$1,Sheet12!$D$4:$T$6,3))+(Tim!G37*HLOOKUP(Sheet14!$C37,Sheet12!$D$8:$AT$9,2)))/(HLOOKUP(Sheet14!I$1,Sheet12!$D$4:$T$6,2)*313*8*3600)))</f>
        <v>0</v>
      </c>
      <c r="J37">
        <f>IF(Tim!H37=0,0,(((HLOOKUP(Sheet14!$C37,Sheet12!$D$8:$AT$9,2)*30/HLOOKUP(Sheet14!J$1,Sheet12!$D$4:$T$6,3))+(Tim!H37*HLOOKUP(Sheet14!$C37,Sheet12!$D$8:$AT$9,2)))/(HLOOKUP(Sheet14!J$1,Sheet12!$D$4:$T$6,2)*313*8*3600)))</f>
        <v>0</v>
      </c>
      <c r="K37">
        <f>IF(Tim!I37=0,0,(((HLOOKUP(Sheet14!$C37,Sheet12!$D$8:$AT$9,2)*30/HLOOKUP(Sheet14!K$1,Sheet12!$D$4:$T$6,3))+(Tim!I37*HLOOKUP(Sheet14!$C37,Sheet12!$D$8:$AT$9,2)))/(HLOOKUP(Sheet14!K$1,Sheet12!$D$4:$T$6,2)*313*8*3600)))</f>
        <v>7.6556675985090528E-2</v>
      </c>
      <c r="L37">
        <f>IF(Tim!J37=0,0,(((HLOOKUP(Sheet14!$C37,Sheet12!$D$8:$AT$9,2)*30/HLOOKUP(Sheet14!L$1,Sheet12!$D$4:$T$6,3))+(Tim!J37*HLOOKUP(Sheet14!$C37,Sheet12!$D$8:$AT$9,2)))/(HLOOKUP(Sheet14!L$1,Sheet12!$D$4:$T$6,2)*313*8*3600)))</f>
        <v>0</v>
      </c>
      <c r="M37">
        <f>IF(Tim!K37=0,0,(((HLOOKUP(Sheet14!$C37,Sheet12!$D$8:$AT$9,2)*30/HLOOKUP(Sheet14!M$1,Sheet12!$D$4:$T$6,3))+(Tim!K37*HLOOKUP(Sheet14!$C37,Sheet12!$D$8:$AT$9,2)))/(HLOOKUP(Sheet14!M$1,Sheet12!$D$4:$T$6,2)*313*8*3600)))</f>
        <v>5.6384599455685719E-2</v>
      </c>
      <c r="N37">
        <f>IF(Tim!L37=0,0,(((HLOOKUP(Sheet14!$C37,Sheet12!$D$8:$AT$9,2)*30/HLOOKUP(Sheet14!N$1,Sheet12!$D$4:$T$6,3))+(Tim!L37*HLOOKUP(Sheet14!$C37,Sheet12!$D$8:$AT$9,2)))/(HLOOKUP(Sheet14!N$1,Sheet12!$D$4:$T$6,2)*313*8*3600)))</f>
        <v>0</v>
      </c>
      <c r="O37">
        <f>IF(Tim!M37=0,0,(((HLOOKUP(Sheet14!$C37,Sheet12!$D$8:$AT$9,2)*30/HLOOKUP(Sheet14!O$1,Sheet12!$D$4:$T$6,3))+(Tim!M37*HLOOKUP(Sheet14!$C37,Sheet12!$D$8:$AT$9,2)))/(HLOOKUP(Sheet14!O$1,Sheet12!$D$4:$T$6,2)*313*8*3600)))</f>
        <v>0.1263792746420542</v>
      </c>
      <c r="P37">
        <f>IF(Tim!N37=0,0,(((HLOOKUP(Sheet14!$C37,Sheet12!$D$8:$AT$9,2)*30/HLOOKUP(Sheet14!P$1,Sheet12!$D$4:$T$6,3))+(Tim!N37*HLOOKUP(Sheet14!$C37,Sheet12!$D$8:$AT$9,2)))/(HLOOKUP(Sheet14!P$1,Sheet12!$D$4:$T$6,2)*313*8*3600)))</f>
        <v>0</v>
      </c>
      <c r="Q37">
        <f>IF(Tim!O37=0,0,(((HLOOKUP(Sheet14!$C37,Sheet12!$D$8:$AT$9,2)*30/HLOOKUP(Sheet14!Q$1,Sheet12!$D$4:$T$6,3))+(Tim!O37*HLOOKUP(Sheet14!$C37,Sheet12!$D$8:$AT$9,2)))/(HLOOKUP(Sheet14!Q$1,Sheet12!$D$4:$T$6,2)*313*8*3600)))</f>
        <v>0</v>
      </c>
      <c r="R37">
        <f>IF(Tim!P37=0,0,(((HLOOKUP(Sheet14!$C37,Sheet12!$D$8:$AT$9,2)*30/HLOOKUP(Sheet14!R$1,Sheet12!$D$4:$T$6,3))+(Tim!P37*HLOOKUP(Sheet14!$C37,Sheet12!$D$8:$AT$9,2)))/(HLOOKUP(Sheet14!R$1,Sheet12!$D$4:$T$6,2)*313*8*3600)))</f>
        <v>0</v>
      </c>
      <c r="S37">
        <f>IF(Tim!Q37=0,0,(((HLOOKUP(Sheet14!$C37,Sheet12!$D$8:$AT$9,2)*30/HLOOKUP(Sheet14!S$1,Sheet12!$D$4:$T$6,3))+(Tim!Q37*HLOOKUP(Sheet14!$C37,Sheet12!$D$8:$AT$9,2)))/(HLOOKUP(Sheet14!S$1,Sheet12!$D$4:$T$6,2)*313*8*3600)))</f>
        <v>0</v>
      </c>
      <c r="T37">
        <f>IF(Tim!R37=0,0,(((HLOOKUP(Sheet14!$C37,Sheet12!$D$8:$AT$9,2)*30/HLOOKUP(Sheet14!T$1,Sheet12!$D$4:$T$6,3))+(Tim!R37*HLOOKUP(Sheet14!$C37,Sheet12!$D$8:$AT$9,2)))/(HLOOKUP(Sheet14!T$1,Sheet12!$D$4:$T$6,2)*313*8*3600)))</f>
        <v>0</v>
      </c>
      <c r="U37">
        <f>IF(Tim!S37=0,0,(((HLOOKUP(Sheet14!$C37,Sheet12!$D$8:$AT$9,2)*30/HLOOKUP(Sheet14!U$1,Sheet12!$D$4:$T$6,3))+(Tim!S37*HLOOKUP(Sheet14!$C37,Sheet12!$D$8:$AT$9,2)))/(HLOOKUP(Sheet14!U$1,Sheet12!$D$4:$T$6,2)*313*8*3600)))</f>
        <v>0</v>
      </c>
      <c r="X37">
        <v>27</v>
      </c>
      <c r="Y37">
        <v>2.2195679894624747</v>
      </c>
      <c r="Z37">
        <v>0</v>
      </c>
      <c r="AA37">
        <v>0</v>
      </c>
      <c r="AB37">
        <v>9.7624152233619213E-2</v>
      </c>
      <c r="AC37">
        <v>0</v>
      </c>
      <c r="AD37">
        <v>0</v>
      </c>
      <c r="AE37">
        <v>0</v>
      </c>
      <c r="AF37">
        <v>7.6556675985090528E-2</v>
      </c>
      <c r="AG37">
        <v>0</v>
      </c>
      <c r="AH37">
        <v>5.6384599455685719E-2</v>
      </c>
      <c r="AI37">
        <v>0</v>
      </c>
      <c r="AJ37">
        <v>0.1263792746420542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3:42" x14ac:dyDescent="0.3">
      <c r="C38">
        <v>29</v>
      </c>
      <c r="D38">
        <f>IF(Tim!B38=0,0,(((HLOOKUP(Sheet14!$C38,Sheet12!$D$8:$AT$9,2)*30/HLOOKUP(Sheet14!D$1,Sheet12!$D$4:$T$6,3))+(Tim!B38*HLOOKUP(Sheet14!$C38,Sheet12!$D$8:$AT$9,2)))/(HLOOKUP(Sheet14!D$1,Sheet12!$D$4:$T$6,2)*313*8*3600)))</f>
        <v>2.1672236701978593</v>
      </c>
      <c r="E38">
        <f>IF(Tim!C38=0,0,(((HLOOKUP(Sheet14!$C38,Sheet12!$D$8:$AT$9,2)*30/HLOOKUP(Sheet14!E$1,Sheet12!$D$4:$T$6,3))+(Tim!C38*HLOOKUP(Sheet14!$C38,Sheet12!$D$8:$AT$9,2)))/(HLOOKUP(Sheet14!E$1,Sheet12!$D$4:$T$6,2)*313*8*3600)))</f>
        <v>0</v>
      </c>
      <c r="F38">
        <f>IF(Tim!D38=0,0,(((HLOOKUP(Sheet14!$C38,Sheet12!$D$8:$AT$9,2)*30/HLOOKUP(Sheet14!F$1,Sheet12!$D$4:$T$6,3))+(Tim!D38*HLOOKUP(Sheet14!$C38,Sheet12!$D$8:$AT$9,2)))/(HLOOKUP(Sheet14!F$1,Sheet12!$D$4:$T$6,2)*313*8*3600)))</f>
        <v>0</v>
      </c>
      <c r="G38">
        <f>IF(Tim!E38=0,0,(((HLOOKUP(Sheet14!$C38,Sheet12!$D$8:$AT$9,2)*30/HLOOKUP(Sheet14!G$1,Sheet12!$D$4:$T$6,3))+(Tim!E38*HLOOKUP(Sheet14!$C38,Sheet12!$D$8:$AT$9,2)))/(HLOOKUP(Sheet14!G$1,Sheet12!$D$4:$T$6,2)*313*8*3600)))</f>
        <v>9.5321870971358122E-2</v>
      </c>
      <c r="H38">
        <f>IF(Tim!F38=0,0,(((HLOOKUP(Sheet14!$C38,Sheet12!$D$8:$AT$9,2)*30/HLOOKUP(Sheet14!H$1,Sheet12!$D$4:$T$6,3))+(Tim!F38*HLOOKUP(Sheet14!$C38,Sheet12!$D$8:$AT$9,2)))/(HLOOKUP(Sheet14!H$1,Sheet12!$D$4:$T$6,2)*313*8*3600)))</f>
        <v>0</v>
      </c>
      <c r="I38">
        <f>IF(Tim!G38=0,0,(((HLOOKUP(Sheet14!$C38,Sheet12!$D$8:$AT$9,2)*30/HLOOKUP(Sheet14!I$1,Sheet12!$D$4:$T$6,3))+(Tim!G38*HLOOKUP(Sheet14!$C38,Sheet12!$D$8:$AT$9,2)))/(HLOOKUP(Sheet14!I$1,Sheet12!$D$4:$T$6,2)*313*8*3600)))</f>
        <v>0</v>
      </c>
      <c r="J38">
        <f>IF(Tim!H38=0,0,(((HLOOKUP(Sheet14!$C38,Sheet12!$D$8:$AT$9,2)*30/HLOOKUP(Sheet14!J$1,Sheet12!$D$4:$T$6,3))+(Tim!H38*HLOOKUP(Sheet14!$C38,Sheet12!$D$8:$AT$9,2)))/(HLOOKUP(Sheet14!J$1,Sheet12!$D$4:$T$6,2)*313*8*3600)))</f>
        <v>0</v>
      </c>
      <c r="K38">
        <f>IF(Tim!I38=0,0,(((HLOOKUP(Sheet14!$C38,Sheet12!$D$8:$AT$9,2)*30/HLOOKUP(Sheet14!K$1,Sheet12!$D$4:$T$6,3))+(Tim!I38*HLOOKUP(Sheet14!$C38,Sheet12!$D$8:$AT$9,2)))/(HLOOKUP(Sheet14!K$1,Sheet12!$D$4:$T$6,2)*313*8*3600)))</f>
        <v>7.4751231363152287E-2</v>
      </c>
      <c r="L38">
        <f>IF(Tim!J38=0,0,(((HLOOKUP(Sheet14!$C38,Sheet12!$D$8:$AT$9,2)*30/HLOOKUP(Sheet14!L$1,Sheet12!$D$4:$T$6,3))+(Tim!J38*HLOOKUP(Sheet14!$C38,Sheet12!$D$8:$AT$9,2)))/(HLOOKUP(Sheet14!L$1,Sheet12!$D$4:$T$6,2)*313*8*3600)))</f>
        <v>0</v>
      </c>
      <c r="M38">
        <f>IF(Tim!K38=0,0,(((HLOOKUP(Sheet14!$C38,Sheet12!$D$8:$AT$9,2)*30/HLOOKUP(Sheet14!M$1,Sheet12!$D$4:$T$6,3))+(Tim!K38*HLOOKUP(Sheet14!$C38,Sheet12!$D$8:$AT$9,2)))/(HLOOKUP(Sheet14!M$1,Sheet12!$D$4:$T$6,2)*313*8*3600)))</f>
        <v>5.5054875162702639E-2</v>
      </c>
      <c r="N38">
        <f>IF(Tim!L38=0,0,(((HLOOKUP(Sheet14!$C38,Sheet12!$D$8:$AT$9,2)*30/HLOOKUP(Sheet14!N$1,Sheet12!$D$4:$T$6,3))+(Tim!L38*HLOOKUP(Sheet14!$C38,Sheet12!$D$8:$AT$9,2)))/(HLOOKUP(Sheet14!N$1,Sheet12!$D$4:$T$6,2)*313*8*3600)))</f>
        <v>0</v>
      </c>
      <c r="O38">
        <f>IF(Tim!M38=0,0,(((HLOOKUP(Sheet14!$C38,Sheet12!$D$8:$AT$9,2)*30/HLOOKUP(Sheet14!O$1,Sheet12!$D$4:$T$6,3))+(Tim!M38*HLOOKUP(Sheet14!$C38,Sheet12!$D$8:$AT$9,2)))/(HLOOKUP(Sheet14!O$1,Sheet12!$D$4:$T$6,2)*313*8*3600)))</f>
        <v>0.12339885812329902</v>
      </c>
      <c r="P38">
        <f>IF(Tim!N38=0,0,(((HLOOKUP(Sheet14!$C38,Sheet12!$D$8:$AT$9,2)*30/HLOOKUP(Sheet14!P$1,Sheet12!$D$4:$T$6,3))+(Tim!N38*HLOOKUP(Sheet14!$C38,Sheet12!$D$8:$AT$9,2)))/(HLOOKUP(Sheet14!P$1,Sheet12!$D$4:$T$6,2)*313*8*3600)))</f>
        <v>0</v>
      </c>
      <c r="Q38">
        <f>IF(Tim!O38=0,0,(((HLOOKUP(Sheet14!$C38,Sheet12!$D$8:$AT$9,2)*30/HLOOKUP(Sheet14!Q$1,Sheet12!$D$4:$T$6,3))+(Tim!O38*HLOOKUP(Sheet14!$C38,Sheet12!$D$8:$AT$9,2)))/(HLOOKUP(Sheet14!Q$1,Sheet12!$D$4:$T$6,2)*313*8*3600)))</f>
        <v>0</v>
      </c>
      <c r="R38">
        <f>IF(Tim!P38=0,0,(((HLOOKUP(Sheet14!$C38,Sheet12!$D$8:$AT$9,2)*30/HLOOKUP(Sheet14!R$1,Sheet12!$D$4:$T$6,3))+(Tim!P38*HLOOKUP(Sheet14!$C38,Sheet12!$D$8:$AT$9,2)))/(HLOOKUP(Sheet14!R$1,Sheet12!$D$4:$T$6,2)*313*8*3600)))</f>
        <v>0</v>
      </c>
      <c r="S38">
        <f>IF(Tim!Q38=0,0,(((HLOOKUP(Sheet14!$C38,Sheet12!$D$8:$AT$9,2)*30/HLOOKUP(Sheet14!S$1,Sheet12!$D$4:$T$6,3))+(Tim!Q38*HLOOKUP(Sheet14!$C38,Sheet12!$D$8:$AT$9,2)))/(HLOOKUP(Sheet14!S$1,Sheet12!$D$4:$T$6,2)*313*8*3600)))</f>
        <v>0</v>
      </c>
      <c r="T38">
        <f>IF(Tim!R38=0,0,(((HLOOKUP(Sheet14!$C38,Sheet12!$D$8:$AT$9,2)*30/HLOOKUP(Sheet14!T$1,Sheet12!$D$4:$T$6,3))+(Tim!R38*HLOOKUP(Sheet14!$C38,Sheet12!$D$8:$AT$9,2)))/(HLOOKUP(Sheet14!T$1,Sheet12!$D$4:$T$6,2)*313*8*3600)))</f>
        <v>0</v>
      </c>
      <c r="U38">
        <f>IF(Tim!S38=0,0,(((HLOOKUP(Sheet14!$C38,Sheet12!$D$8:$AT$9,2)*30/HLOOKUP(Sheet14!U$1,Sheet12!$D$4:$T$6,3))+(Tim!S38*HLOOKUP(Sheet14!$C38,Sheet12!$D$8:$AT$9,2)))/(HLOOKUP(Sheet14!U$1,Sheet12!$D$4:$T$6,2)*313*8*3600)))</f>
        <v>0</v>
      </c>
      <c r="X38">
        <v>29</v>
      </c>
      <c r="Y38">
        <v>2.1672236701978593</v>
      </c>
      <c r="Z38">
        <v>0</v>
      </c>
      <c r="AA38">
        <v>0</v>
      </c>
      <c r="AB38">
        <v>9.5321870971358122E-2</v>
      </c>
      <c r="AC38">
        <v>0</v>
      </c>
      <c r="AD38">
        <v>0</v>
      </c>
      <c r="AE38">
        <v>0</v>
      </c>
      <c r="AF38">
        <v>7.4751231363152287E-2</v>
      </c>
      <c r="AG38">
        <v>0</v>
      </c>
      <c r="AH38">
        <v>5.5054875162702639E-2</v>
      </c>
      <c r="AI38">
        <v>0</v>
      </c>
      <c r="AJ38">
        <v>0.12339885812329902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3:42" x14ac:dyDescent="0.3">
      <c r="C39">
        <v>32</v>
      </c>
      <c r="D39">
        <f>IF(Tim!B39=0,0,(((HLOOKUP(Sheet14!$C39,Sheet12!$D$8:$AT$9,2)*30/HLOOKUP(Sheet14!D$1,Sheet12!$D$4:$T$6,3))+(Tim!B39*HLOOKUP(Sheet14!$C39,Sheet12!$D$8:$AT$9,2)))/(HLOOKUP(Sheet14!D$1,Sheet12!$D$4:$T$6,2)*313*8*3600)))</f>
        <v>4.9355627487248483</v>
      </c>
      <c r="E39">
        <f>IF(Tim!C39=0,0,(((HLOOKUP(Sheet14!$C39,Sheet12!$D$8:$AT$9,2)*30/HLOOKUP(Sheet14!E$1,Sheet12!$D$4:$T$6,3))+(Tim!C39*HLOOKUP(Sheet14!$C39,Sheet12!$D$8:$AT$9,2)))/(HLOOKUP(Sheet14!E$1,Sheet12!$D$4:$T$6,2)*313*8*3600)))</f>
        <v>0</v>
      </c>
      <c r="F39">
        <f>IF(Tim!D39=0,0,(((HLOOKUP(Sheet14!$C39,Sheet12!$D$8:$AT$9,2)*30/HLOOKUP(Sheet14!F$1,Sheet12!$D$4:$T$6,3))+(Tim!D39*HLOOKUP(Sheet14!$C39,Sheet12!$D$8:$AT$9,2)))/(HLOOKUP(Sheet14!F$1,Sheet12!$D$4:$T$6,2)*313*8*3600)))</f>
        <v>0</v>
      </c>
      <c r="G39">
        <f>IF(Tim!E39=0,0,(((HLOOKUP(Sheet14!$C39,Sheet12!$D$8:$AT$9,2)*30/HLOOKUP(Sheet14!G$1,Sheet12!$D$4:$T$6,3))+(Tim!E39*HLOOKUP(Sheet14!$C39,Sheet12!$D$8:$AT$9,2)))/(HLOOKUP(Sheet14!G$1,Sheet12!$D$4:$T$6,2)*313*8*3600)))</f>
        <v>0.21708284288997259</v>
      </c>
      <c r="H39">
        <f>IF(Tim!F39=0,0,(((HLOOKUP(Sheet14!$C39,Sheet12!$D$8:$AT$9,2)*30/HLOOKUP(Sheet14!H$1,Sheet12!$D$4:$T$6,3))+(Tim!F39*HLOOKUP(Sheet14!$C39,Sheet12!$D$8:$AT$9,2)))/(HLOOKUP(Sheet14!H$1,Sheet12!$D$4:$T$6,2)*313*8*3600)))</f>
        <v>0</v>
      </c>
      <c r="I39">
        <f>IF(Tim!G39=0,0,(((HLOOKUP(Sheet14!$C39,Sheet12!$D$8:$AT$9,2)*30/HLOOKUP(Sheet14!I$1,Sheet12!$D$4:$T$6,3))+(Tim!G39*HLOOKUP(Sheet14!$C39,Sheet12!$D$8:$AT$9,2)))/(HLOOKUP(Sheet14!I$1,Sheet12!$D$4:$T$6,2)*313*8*3600)))</f>
        <v>0</v>
      </c>
      <c r="J39">
        <f>IF(Tim!H39=0,0,(((HLOOKUP(Sheet14!$C39,Sheet12!$D$8:$AT$9,2)*30/HLOOKUP(Sheet14!J$1,Sheet12!$D$4:$T$6,3))+(Tim!H39*HLOOKUP(Sheet14!$C39,Sheet12!$D$8:$AT$9,2)))/(HLOOKUP(Sheet14!J$1,Sheet12!$D$4:$T$6,2)*313*8*3600)))</f>
        <v>0</v>
      </c>
      <c r="K39">
        <f>IF(Tim!I39=0,0,(((HLOOKUP(Sheet14!$C39,Sheet12!$D$8:$AT$9,2)*30/HLOOKUP(Sheet14!K$1,Sheet12!$D$4:$T$6,3))+(Tim!I39*HLOOKUP(Sheet14!$C39,Sheet12!$D$8:$AT$9,2)))/(HLOOKUP(Sheet14!K$1,Sheet12!$D$4:$T$6,2)*313*8*3600)))</f>
        <v>0.17023595580404685</v>
      </c>
      <c r="L39">
        <f>IF(Tim!J39=0,0,(((HLOOKUP(Sheet14!$C39,Sheet12!$D$8:$AT$9,2)*30/HLOOKUP(Sheet14!L$1,Sheet12!$D$4:$T$6,3))+(Tim!J39*HLOOKUP(Sheet14!$C39,Sheet12!$D$8:$AT$9,2)))/(HLOOKUP(Sheet14!L$1,Sheet12!$D$4:$T$6,2)*313*8*3600)))</f>
        <v>0</v>
      </c>
      <c r="M39">
        <f>IF(Tim!K39=0,0,(((HLOOKUP(Sheet14!$C39,Sheet12!$D$8:$AT$9,2)*30/HLOOKUP(Sheet14!M$1,Sheet12!$D$4:$T$6,3))+(Tim!K39*HLOOKUP(Sheet14!$C39,Sheet12!$D$8:$AT$9,2)))/(HLOOKUP(Sheet14!M$1,Sheet12!$D$4:$T$6,2)*313*8*3600)))</f>
        <v>0.12538013252869482</v>
      </c>
      <c r="N39">
        <f>IF(Tim!L39=0,0,(((HLOOKUP(Sheet14!$C39,Sheet12!$D$8:$AT$9,2)*30/HLOOKUP(Sheet14!N$1,Sheet12!$D$4:$T$6,3))+(Tim!L39*HLOOKUP(Sheet14!$C39,Sheet12!$D$8:$AT$9,2)))/(HLOOKUP(Sheet14!N$1,Sheet12!$D$4:$T$6,2)*313*8*3600)))</f>
        <v>0</v>
      </c>
      <c r="O39">
        <f>IF(Tim!M39=0,0,(((HLOOKUP(Sheet14!$C39,Sheet12!$D$8:$AT$9,2)*30/HLOOKUP(Sheet14!O$1,Sheet12!$D$4:$T$6,3))+(Tim!M39*HLOOKUP(Sheet14!$C39,Sheet12!$D$8:$AT$9,2)))/(HLOOKUP(Sheet14!O$1,Sheet12!$D$4:$T$6,2)*313*8*3600)))</f>
        <v>0</v>
      </c>
      <c r="P39">
        <f>IF(Tim!N39=0,0,(((HLOOKUP(Sheet14!$C39,Sheet12!$D$8:$AT$9,2)*30/HLOOKUP(Sheet14!P$1,Sheet12!$D$4:$T$6,3))+(Tim!N39*HLOOKUP(Sheet14!$C39,Sheet12!$D$8:$AT$9,2)))/(HLOOKUP(Sheet14!P$1,Sheet12!$D$4:$T$6,2)*313*8*3600)))</f>
        <v>0</v>
      </c>
      <c r="Q39">
        <f>IF(Tim!O39=0,0,(((HLOOKUP(Sheet14!$C39,Sheet12!$D$8:$AT$9,2)*30/HLOOKUP(Sheet14!Q$1,Sheet12!$D$4:$T$6,3))+(Tim!O39*HLOOKUP(Sheet14!$C39,Sheet12!$D$8:$AT$9,2)))/(HLOOKUP(Sheet14!Q$1,Sheet12!$D$4:$T$6,2)*313*8*3600)))</f>
        <v>0.2662336752424192</v>
      </c>
      <c r="R39">
        <f>IF(Tim!P39=0,0,(((HLOOKUP(Sheet14!$C39,Sheet12!$D$8:$AT$9,2)*30/HLOOKUP(Sheet14!R$1,Sheet12!$D$4:$T$6,3))+(Tim!P39*HLOOKUP(Sheet14!$C39,Sheet12!$D$8:$AT$9,2)))/(HLOOKUP(Sheet14!R$1,Sheet12!$D$4:$T$6,2)*313*8*3600)))</f>
        <v>0</v>
      </c>
      <c r="S39">
        <f>IF(Tim!Q39=0,0,(((HLOOKUP(Sheet14!$C39,Sheet12!$D$8:$AT$9,2)*30/HLOOKUP(Sheet14!S$1,Sheet12!$D$4:$T$6,3))+(Tim!Q39*HLOOKUP(Sheet14!$C39,Sheet12!$D$8:$AT$9,2)))/(HLOOKUP(Sheet14!S$1,Sheet12!$D$4:$T$6,2)*313*8*3600)))</f>
        <v>0</v>
      </c>
      <c r="T39">
        <f>IF(Tim!R39=0,0,(((HLOOKUP(Sheet14!$C39,Sheet12!$D$8:$AT$9,2)*30/HLOOKUP(Sheet14!T$1,Sheet12!$D$4:$T$6,3))+(Tim!R39*HLOOKUP(Sheet14!$C39,Sheet12!$D$8:$AT$9,2)))/(HLOOKUP(Sheet14!T$1,Sheet12!$D$4:$T$6,2)*313*8*3600)))</f>
        <v>0</v>
      </c>
      <c r="U39">
        <f>IF(Tim!S39=0,0,(((HLOOKUP(Sheet14!$C39,Sheet12!$D$8:$AT$9,2)*30/HLOOKUP(Sheet14!U$1,Sheet12!$D$4:$T$6,3))+(Tim!S39*HLOOKUP(Sheet14!$C39,Sheet12!$D$8:$AT$9,2)))/(HLOOKUP(Sheet14!U$1,Sheet12!$D$4:$T$6,2)*313*8*3600)))</f>
        <v>0</v>
      </c>
      <c r="X39">
        <v>32</v>
      </c>
      <c r="Y39">
        <v>4.9355627487248483</v>
      </c>
      <c r="Z39">
        <v>0</v>
      </c>
      <c r="AA39">
        <v>0</v>
      </c>
      <c r="AB39">
        <v>0.21708284288997259</v>
      </c>
      <c r="AC39">
        <v>0</v>
      </c>
      <c r="AD39">
        <v>0</v>
      </c>
      <c r="AE39">
        <v>0</v>
      </c>
      <c r="AF39">
        <v>0.17023595580404685</v>
      </c>
      <c r="AG39">
        <v>0</v>
      </c>
      <c r="AH39">
        <v>0.12538013252869482</v>
      </c>
      <c r="AI39">
        <v>0</v>
      </c>
      <c r="AJ39">
        <v>0.28102443497810908</v>
      </c>
      <c r="AK39">
        <v>0</v>
      </c>
      <c r="AL39">
        <v>0.2662336752424192</v>
      </c>
      <c r="AM39">
        <v>0</v>
      </c>
      <c r="AN39">
        <v>0</v>
      </c>
      <c r="AO39">
        <v>0</v>
      </c>
      <c r="AP39">
        <v>0</v>
      </c>
    </row>
    <row r="40" spans="3:42" x14ac:dyDescent="0.3">
      <c r="C40">
        <v>39</v>
      </c>
      <c r="D40">
        <f>IF(Tim!B40=0,0,(((HLOOKUP(Sheet14!$C40,Sheet12!$D$8:$AT$9,2)*30/HLOOKUP(Sheet14!D$1,Sheet12!$D$4:$T$6,3))+(Tim!B40*HLOOKUP(Sheet14!$C40,Sheet12!$D$8:$AT$9,2)))/(HLOOKUP(Sheet14!D$1,Sheet12!$D$4:$T$6,2)*313*8*3600)))</f>
        <v>6.852884507594867</v>
      </c>
      <c r="E40">
        <f>IF(Tim!C40=0,0,(((HLOOKUP(Sheet14!$C40,Sheet12!$D$8:$AT$9,2)*30/HLOOKUP(Sheet14!E$1,Sheet12!$D$4:$T$6,3))+(Tim!C40*HLOOKUP(Sheet14!$C40,Sheet12!$D$8:$AT$9,2)))/(HLOOKUP(Sheet14!E$1,Sheet12!$D$4:$T$6,2)*313*8*3600)))</f>
        <v>0</v>
      </c>
      <c r="F40">
        <f>IF(Tim!D40=0,0,(((HLOOKUP(Sheet14!$C40,Sheet12!$D$8:$AT$9,2)*30/HLOOKUP(Sheet14!F$1,Sheet12!$D$4:$T$6,3))+(Tim!D40*HLOOKUP(Sheet14!$C40,Sheet12!$D$8:$AT$9,2)))/(HLOOKUP(Sheet14!F$1,Sheet12!$D$4:$T$6,2)*313*8*3600)))</f>
        <v>0</v>
      </c>
      <c r="G40">
        <f>IF(Tim!E40=0,0,(((HLOOKUP(Sheet14!$C40,Sheet12!$D$8:$AT$9,2)*30/HLOOKUP(Sheet14!G$1,Sheet12!$D$4:$T$6,3))+(Tim!E40*HLOOKUP(Sheet14!$C40,Sheet12!$D$8:$AT$9,2)))/(HLOOKUP(Sheet14!G$1,Sheet12!$D$4:$T$6,2)*313*8*3600)))</f>
        <v>0.30141317751247132</v>
      </c>
      <c r="H40">
        <f>IF(Tim!F40=0,0,(((HLOOKUP(Sheet14!$C40,Sheet12!$D$8:$AT$9,2)*30/HLOOKUP(Sheet14!H$1,Sheet12!$D$4:$T$6,3))+(Tim!F40*HLOOKUP(Sheet14!$C40,Sheet12!$D$8:$AT$9,2)))/(HLOOKUP(Sheet14!H$1,Sheet12!$D$4:$T$6,2)*313*8*3600)))</f>
        <v>0</v>
      </c>
      <c r="I40">
        <f>IF(Tim!G40=0,0,(((HLOOKUP(Sheet14!$C40,Sheet12!$D$8:$AT$9,2)*30/HLOOKUP(Sheet14!I$1,Sheet12!$D$4:$T$6,3))+(Tim!G40*HLOOKUP(Sheet14!$C40,Sheet12!$D$8:$AT$9,2)))/(HLOOKUP(Sheet14!I$1,Sheet12!$D$4:$T$6,2)*313*8*3600)))</f>
        <v>0</v>
      </c>
      <c r="J40">
        <f>IF(Tim!H40=0,0,(((HLOOKUP(Sheet14!$C40,Sheet12!$D$8:$AT$9,2)*30/HLOOKUP(Sheet14!J$1,Sheet12!$D$4:$T$6,3))+(Tim!H40*HLOOKUP(Sheet14!$C40,Sheet12!$D$8:$AT$9,2)))/(HLOOKUP(Sheet14!J$1,Sheet12!$D$4:$T$6,2)*313*8*3600)))</f>
        <v>0</v>
      </c>
      <c r="K40">
        <f>IF(Tim!I40=0,0,(((HLOOKUP(Sheet14!$C40,Sheet12!$D$8:$AT$9,2)*30/HLOOKUP(Sheet14!K$1,Sheet12!$D$4:$T$6,3))+(Tim!I40*HLOOKUP(Sheet14!$C40,Sheet12!$D$8:$AT$9,2)))/(HLOOKUP(Sheet14!K$1,Sheet12!$D$4:$T$6,2)*313*8*3600)))</f>
        <v>0.23636764510117145</v>
      </c>
      <c r="L40">
        <f>IF(Tim!J40=0,0,(((HLOOKUP(Sheet14!$C40,Sheet12!$D$8:$AT$9,2)*30/HLOOKUP(Sheet14!L$1,Sheet12!$D$4:$T$6,3))+(Tim!J40*HLOOKUP(Sheet14!$C40,Sheet12!$D$8:$AT$9,2)))/(HLOOKUP(Sheet14!L$1,Sheet12!$D$4:$T$6,2)*313*8*3600)))</f>
        <v>0</v>
      </c>
      <c r="M40">
        <f>IF(Tim!K40=0,0,(((HLOOKUP(Sheet14!$C40,Sheet12!$D$8:$AT$9,2)*30/HLOOKUP(Sheet14!M$1,Sheet12!$D$4:$T$6,3))+(Tim!K40*HLOOKUP(Sheet14!$C40,Sheet12!$D$8:$AT$9,2)))/(HLOOKUP(Sheet14!M$1,Sheet12!$D$4:$T$6,2)*313*8*3600)))</f>
        <v>0.17408664655070405</v>
      </c>
      <c r="N40">
        <f>IF(Tim!L40=0,0,(((HLOOKUP(Sheet14!$C40,Sheet12!$D$8:$AT$9,2)*30/HLOOKUP(Sheet14!N$1,Sheet12!$D$4:$T$6,3))+(Tim!L40*HLOOKUP(Sheet14!$C40,Sheet12!$D$8:$AT$9,2)))/(HLOOKUP(Sheet14!N$1,Sheet12!$D$4:$T$6,2)*313*8*3600)))</f>
        <v>0</v>
      </c>
      <c r="O40">
        <f>IF(Tim!M40=0,0,(((HLOOKUP(Sheet14!$C40,Sheet12!$D$8:$AT$9,2)*30/HLOOKUP(Sheet14!O$1,Sheet12!$D$4:$T$6,3))+(Tim!M40*HLOOKUP(Sheet14!$C40,Sheet12!$D$8:$AT$9,2)))/(HLOOKUP(Sheet14!O$1,Sheet12!$D$4:$T$6,2)*313*8*3600)))</f>
        <v>0</v>
      </c>
      <c r="P40">
        <f>IF(Tim!N40=0,0,(((HLOOKUP(Sheet14!$C40,Sheet12!$D$8:$AT$9,2)*30/HLOOKUP(Sheet14!P$1,Sheet12!$D$4:$T$6,3))+(Tim!N40*HLOOKUP(Sheet14!$C40,Sheet12!$D$8:$AT$9,2)))/(HLOOKUP(Sheet14!P$1,Sheet12!$D$4:$T$6,2)*313*8*3600)))</f>
        <v>0</v>
      </c>
      <c r="Q40">
        <f>IF(Tim!O40=0,0,(((HLOOKUP(Sheet14!$C40,Sheet12!$D$8:$AT$9,2)*30/HLOOKUP(Sheet14!Q$1,Sheet12!$D$4:$T$6,3))+(Tim!O40*HLOOKUP(Sheet14!$C40,Sheet12!$D$8:$AT$9,2)))/(HLOOKUP(Sheet14!Q$1,Sheet12!$D$4:$T$6,2)*313*8*3600)))</f>
        <v>0.36965767053416299</v>
      </c>
      <c r="R40">
        <f>IF(Tim!P40=0,0,(((HLOOKUP(Sheet14!$C40,Sheet12!$D$8:$AT$9,2)*30/HLOOKUP(Sheet14!R$1,Sheet12!$D$4:$T$6,3))+(Tim!P40*HLOOKUP(Sheet14!$C40,Sheet12!$D$8:$AT$9,2)))/(HLOOKUP(Sheet14!R$1,Sheet12!$D$4:$T$6,2)*313*8*3600)))</f>
        <v>0</v>
      </c>
      <c r="S40">
        <f>IF(Tim!Q40=0,0,(((HLOOKUP(Sheet14!$C40,Sheet12!$D$8:$AT$9,2)*30/HLOOKUP(Sheet14!S$1,Sheet12!$D$4:$T$6,3))+(Tim!Q40*HLOOKUP(Sheet14!$C40,Sheet12!$D$8:$AT$9,2)))/(HLOOKUP(Sheet14!S$1,Sheet12!$D$4:$T$6,2)*313*8*3600)))</f>
        <v>0</v>
      </c>
      <c r="T40">
        <f>IF(Tim!R40=0,0,(((HLOOKUP(Sheet14!$C40,Sheet12!$D$8:$AT$9,2)*30/HLOOKUP(Sheet14!T$1,Sheet12!$D$4:$T$6,3))+(Tim!R40*HLOOKUP(Sheet14!$C40,Sheet12!$D$8:$AT$9,2)))/(HLOOKUP(Sheet14!T$1,Sheet12!$D$4:$T$6,2)*313*8*3600)))</f>
        <v>0</v>
      </c>
      <c r="U40">
        <f>IF(Tim!S40=0,0,(((HLOOKUP(Sheet14!$C40,Sheet12!$D$8:$AT$9,2)*30/HLOOKUP(Sheet14!U$1,Sheet12!$D$4:$T$6,3))+(Tim!S40*HLOOKUP(Sheet14!$C40,Sheet12!$D$8:$AT$9,2)))/(HLOOKUP(Sheet14!U$1,Sheet12!$D$4:$T$6,2)*313*8*3600)))</f>
        <v>0</v>
      </c>
      <c r="X40">
        <v>39</v>
      </c>
      <c r="Y40">
        <v>6.852884507594867</v>
      </c>
      <c r="Z40">
        <v>0</v>
      </c>
      <c r="AA40">
        <v>0</v>
      </c>
      <c r="AB40">
        <v>0.30141317751247132</v>
      </c>
      <c r="AC40">
        <v>0</v>
      </c>
      <c r="AD40">
        <v>0</v>
      </c>
      <c r="AE40">
        <v>0</v>
      </c>
      <c r="AF40">
        <v>0.23636764510117145</v>
      </c>
      <c r="AG40">
        <v>0</v>
      </c>
      <c r="AH40">
        <v>0.17408664655070405</v>
      </c>
      <c r="AI40">
        <v>0</v>
      </c>
      <c r="AJ40">
        <v>0</v>
      </c>
      <c r="AK40">
        <v>0</v>
      </c>
      <c r="AL40">
        <v>0.36965767053416299</v>
      </c>
      <c r="AM40">
        <v>0</v>
      </c>
      <c r="AN40">
        <v>0</v>
      </c>
      <c r="AO40">
        <v>0</v>
      </c>
      <c r="AP40">
        <v>0</v>
      </c>
    </row>
    <row r="41" spans="3:42" x14ac:dyDescent="0.3">
      <c r="C41">
        <v>20</v>
      </c>
      <c r="D41">
        <f>IF(Tim!B41=0,0,(((HLOOKUP(Sheet14!$C41,Sheet12!$D$8:$AT$9,2)*30/HLOOKUP(Sheet14!D$1,Sheet12!$D$4:$T$6,3))+(Tim!B41*HLOOKUP(Sheet14!$C41,Sheet12!$D$8:$AT$9,2)))/(HLOOKUP(Sheet14!D$1,Sheet12!$D$4:$T$6,2)*313*8*3600)))</f>
        <v>10.603101703940364</v>
      </c>
      <c r="E41">
        <f>IF(Tim!C41=0,0,(((HLOOKUP(Sheet14!$C41,Sheet12!$D$8:$AT$9,2)*30/HLOOKUP(Sheet14!E$1,Sheet12!$D$4:$T$6,3))+(Tim!C41*HLOOKUP(Sheet14!$C41,Sheet12!$D$8:$AT$9,2)))/(HLOOKUP(Sheet14!E$1,Sheet12!$D$4:$T$6,2)*313*8*3600)))</f>
        <v>0</v>
      </c>
      <c r="F41">
        <f>IF(Tim!D41=0,0,(((HLOOKUP(Sheet14!$C41,Sheet12!$D$8:$AT$9,2)*30/HLOOKUP(Sheet14!F$1,Sheet12!$D$4:$T$6,3))+(Tim!D41*HLOOKUP(Sheet14!$C41,Sheet12!$D$8:$AT$9,2)))/(HLOOKUP(Sheet14!F$1,Sheet12!$D$4:$T$6,2)*313*8*3600)))</f>
        <v>0</v>
      </c>
      <c r="G41">
        <f>IF(Tim!E41=0,0,(((HLOOKUP(Sheet14!$C41,Sheet12!$D$8:$AT$9,2)*30/HLOOKUP(Sheet14!G$1,Sheet12!$D$4:$T$6,3))+(Tim!E41*HLOOKUP(Sheet14!$C41,Sheet12!$D$8:$AT$9,2)))/(HLOOKUP(Sheet14!G$1,Sheet12!$D$4:$T$6,2)*313*8*3600)))</f>
        <v>0.46636048988285422</v>
      </c>
      <c r="H41">
        <f>IF(Tim!F41=0,0,(((HLOOKUP(Sheet14!$C41,Sheet12!$D$8:$AT$9,2)*30/HLOOKUP(Sheet14!H$1,Sheet12!$D$4:$T$6,3))+(Tim!F41*HLOOKUP(Sheet14!$C41,Sheet12!$D$8:$AT$9,2)))/(HLOOKUP(Sheet14!H$1,Sheet12!$D$4:$T$6,2)*313*8*3600)))</f>
        <v>0</v>
      </c>
      <c r="I41">
        <f>IF(Tim!G41=0,0,(((HLOOKUP(Sheet14!$C41,Sheet12!$D$8:$AT$9,2)*30/HLOOKUP(Sheet14!I$1,Sheet12!$D$4:$T$6,3))+(Tim!G41*HLOOKUP(Sheet14!$C41,Sheet12!$D$8:$AT$9,2)))/(HLOOKUP(Sheet14!I$1,Sheet12!$D$4:$T$6,2)*313*8*3600)))</f>
        <v>0</v>
      </c>
      <c r="J41">
        <f>IF(Tim!H41=0,0,(((HLOOKUP(Sheet14!$C41,Sheet12!$D$8:$AT$9,2)*30/HLOOKUP(Sheet14!J$1,Sheet12!$D$4:$T$6,3))+(Tim!H41*HLOOKUP(Sheet14!$C41,Sheet12!$D$8:$AT$9,2)))/(HLOOKUP(Sheet14!J$1,Sheet12!$D$4:$T$6,2)*313*8*3600)))</f>
        <v>0</v>
      </c>
      <c r="K41">
        <f>IF(Tim!I41=0,0,(((HLOOKUP(Sheet14!$C41,Sheet12!$D$8:$AT$9,2)*30/HLOOKUP(Sheet14!K$1,Sheet12!$D$4:$T$6,3))+(Tim!I41*HLOOKUP(Sheet14!$C41,Sheet12!$D$8:$AT$9,2)))/(HLOOKUP(Sheet14!K$1,Sheet12!$D$4:$T$6,2)*313*8*3600)))</f>
        <v>0.36571901624068159</v>
      </c>
      <c r="L41">
        <f>IF(Tim!J41=0,0,(((HLOOKUP(Sheet14!$C41,Sheet12!$D$8:$AT$9,2)*30/HLOOKUP(Sheet14!L$1,Sheet12!$D$4:$T$6,3))+(Tim!J41*HLOOKUP(Sheet14!$C41,Sheet12!$D$8:$AT$9,2)))/(HLOOKUP(Sheet14!L$1,Sheet12!$D$4:$T$6,2)*313*8*3600)))</f>
        <v>0</v>
      </c>
      <c r="M41">
        <f>IF(Tim!K41=0,0,(((HLOOKUP(Sheet14!$C41,Sheet12!$D$8:$AT$9,2)*30/HLOOKUP(Sheet14!M$1,Sheet12!$D$4:$T$6,3))+(Tim!K41*HLOOKUP(Sheet14!$C41,Sheet12!$D$8:$AT$9,2)))/(HLOOKUP(Sheet14!M$1,Sheet12!$D$4:$T$6,2)*313*8*3600)))</f>
        <v>0</v>
      </c>
      <c r="N41">
        <f>IF(Tim!L41=0,0,(((HLOOKUP(Sheet14!$C41,Sheet12!$D$8:$AT$9,2)*30/HLOOKUP(Sheet14!N$1,Sheet12!$D$4:$T$6,3))+(Tim!L41*HLOOKUP(Sheet14!$C41,Sheet12!$D$8:$AT$9,2)))/(HLOOKUP(Sheet14!N$1,Sheet12!$D$4:$T$6,2)*313*8*3600)))</f>
        <v>0</v>
      </c>
      <c r="O41">
        <f>IF(Tim!M41=0,0,(((HLOOKUP(Sheet14!$C41,Sheet12!$D$8:$AT$9,2)*30/HLOOKUP(Sheet14!O$1,Sheet12!$D$4:$T$6,3))+(Tim!M41*HLOOKUP(Sheet14!$C41,Sheet12!$D$8:$AT$9,2)))/(HLOOKUP(Sheet14!O$1,Sheet12!$D$4:$T$6,2)*313*8*3600)))</f>
        <v>0</v>
      </c>
      <c r="P41">
        <f>IF(Tim!N41=0,0,(((HLOOKUP(Sheet14!$C41,Sheet12!$D$8:$AT$9,2)*30/HLOOKUP(Sheet14!P$1,Sheet12!$D$4:$T$6,3))+(Tim!N41*HLOOKUP(Sheet14!$C41,Sheet12!$D$8:$AT$9,2)))/(HLOOKUP(Sheet14!P$1,Sheet12!$D$4:$T$6,2)*313*8*3600)))</f>
        <v>0</v>
      </c>
      <c r="Q41">
        <f>IF(Tim!O41=0,0,(((HLOOKUP(Sheet14!$C41,Sheet12!$D$8:$AT$9,2)*30/HLOOKUP(Sheet14!Q$1,Sheet12!$D$4:$T$6,3))+(Tim!O41*HLOOKUP(Sheet14!$C41,Sheet12!$D$8:$AT$9,2)))/(HLOOKUP(Sheet14!Q$1,Sheet12!$D$4:$T$6,2)*313*8*3600)))</f>
        <v>0</v>
      </c>
      <c r="R41">
        <f>IF(Tim!P41=0,0,(((HLOOKUP(Sheet14!$C41,Sheet12!$D$8:$AT$9,2)*30/HLOOKUP(Sheet14!R$1,Sheet12!$D$4:$T$6,3))+(Tim!P41*HLOOKUP(Sheet14!$C41,Sheet12!$D$8:$AT$9,2)))/(HLOOKUP(Sheet14!R$1,Sheet12!$D$4:$T$6,2)*313*8*3600)))</f>
        <v>0</v>
      </c>
      <c r="S41">
        <f>IF(Tim!Q41=0,0,(((HLOOKUP(Sheet14!$C41,Sheet12!$D$8:$AT$9,2)*30/HLOOKUP(Sheet14!S$1,Sheet12!$D$4:$T$6,3))+(Tim!Q41*HLOOKUP(Sheet14!$C41,Sheet12!$D$8:$AT$9,2)))/(HLOOKUP(Sheet14!S$1,Sheet12!$D$4:$T$6,2)*313*8*3600)))</f>
        <v>0</v>
      </c>
      <c r="T41">
        <f>IF(Tim!R41=0,0,(((HLOOKUP(Sheet14!$C41,Sheet12!$D$8:$AT$9,2)*30/HLOOKUP(Sheet14!T$1,Sheet12!$D$4:$T$6,3))+(Tim!R41*HLOOKUP(Sheet14!$C41,Sheet12!$D$8:$AT$9,2)))/(HLOOKUP(Sheet14!T$1,Sheet12!$D$4:$T$6,2)*313*8*3600)))</f>
        <v>0</v>
      </c>
      <c r="U41">
        <f>IF(Tim!S41=0,0,(((HLOOKUP(Sheet14!$C41,Sheet12!$D$8:$AT$9,2)*30/HLOOKUP(Sheet14!U$1,Sheet12!$D$4:$T$6,3))+(Tim!S41*HLOOKUP(Sheet14!$C41,Sheet12!$D$8:$AT$9,2)))/(HLOOKUP(Sheet14!U$1,Sheet12!$D$4:$T$6,2)*313*8*3600)))</f>
        <v>0</v>
      </c>
      <c r="X41">
        <v>20</v>
      </c>
      <c r="Y41">
        <v>10.603101703940364</v>
      </c>
      <c r="Z41">
        <v>0</v>
      </c>
      <c r="AA41">
        <v>0</v>
      </c>
      <c r="AB41">
        <v>0.46636048988285422</v>
      </c>
      <c r="AC41">
        <v>0</v>
      </c>
      <c r="AD41">
        <v>0</v>
      </c>
      <c r="AE41">
        <v>0</v>
      </c>
      <c r="AF41">
        <v>0.36571901624068159</v>
      </c>
      <c r="AG41">
        <v>0</v>
      </c>
      <c r="AH41">
        <v>0</v>
      </c>
      <c r="AI41">
        <v>0</v>
      </c>
      <c r="AJ41">
        <v>0.60372662998461724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3:42" x14ac:dyDescent="0.3">
      <c r="C42">
        <v>16</v>
      </c>
      <c r="D42">
        <f>IF(Tim!B42=0,0,(((HLOOKUP(Sheet14!$C42,Sheet12!$D$8:$AT$9,2)*30/HLOOKUP(Sheet14!D$1,Sheet12!$D$4:$T$6,3))+(Tim!B42*HLOOKUP(Sheet14!$C42,Sheet12!$D$8:$AT$9,2)))/(HLOOKUP(Sheet14!D$1,Sheet12!$D$4:$T$6,2)*313*8*3600)))</f>
        <v>6.3794595314164022</v>
      </c>
      <c r="E42">
        <f>IF(Tim!C42=0,0,(((HLOOKUP(Sheet14!$C42,Sheet12!$D$8:$AT$9,2)*30/HLOOKUP(Sheet14!E$1,Sheet12!$D$4:$T$6,3))+(Tim!C42*HLOOKUP(Sheet14!$C42,Sheet12!$D$8:$AT$9,2)))/(HLOOKUP(Sheet14!E$1,Sheet12!$D$4:$T$6,2)*313*8*3600)))</f>
        <v>0</v>
      </c>
      <c r="F42">
        <f>IF(Tim!D42=0,0,(((HLOOKUP(Sheet14!$C42,Sheet12!$D$8:$AT$9,2)*30/HLOOKUP(Sheet14!F$1,Sheet12!$D$4:$T$6,3))+(Tim!D42*HLOOKUP(Sheet14!$C42,Sheet12!$D$8:$AT$9,2)))/(HLOOKUP(Sheet14!F$1,Sheet12!$D$4:$T$6,2)*313*8*3600)))</f>
        <v>0</v>
      </c>
      <c r="G42">
        <f>IF(Tim!E42=0,0,(((HLOOKUP(Sheet14!$C42,Sheet12!$D$8:$AT$9,2)*30/HLOOKUP(Sheet14!G$1,Sheet12!$D$4:$T$6,3))+(Tim!E42*HLOOKUP(Sheet14!$C42,Sheet12!$D$8:$AT$9,2)))/(HLOOKUP(Sheet14!G$1,Sheet12!$D$4:$T$6,2)*313*8*3600)))</f>
        <v>0</v>
      </c>
      <c r="H42">
        <f>IF(Tim!F42=0,0,(((HLOOKUP(Sheet14!$C42,Sheet12!$D$8:$AT$9,2)*30/HLOOKUP(Sheet14!H$1,Sheet12!$D$4:$T$6,3))+(Tim!F42*HLOOKUP(Sheet14!$C42,Sheet12!$D$8:$AT$9,2)))/(HLOOKUP(Sheet14!H$1,Sheet12!$D$4:$T$6,2)*313*8*3600)))</f>
        <v>0.6791924587326944</v>
      </c>
      <c r="I42">
        <f>IF(Tim!G42=0,0,(((HLOOKUP(Sheet14!$C42,Sheet12!$D$8:$AT$9,2)*30/HLOOKUP(Sheet14!I$1,Sheet12!$D$4:$T$6,3))+(Tim!G42*HLOOKUP(Sheet14!$C42,Sheet12!$D$8:$AT$9,2)))/(HLOOKUP(Sheet14!I$1,Sheet12!$D$4:$T$6,2)*313*8*3600)))</f>
        <v>0</v>
      </c>
      <c r="J42">
        <f>IF(Tim!H42=0,0,(((HLOOKUP(Sheet14!$C42,Sheet12!$D$8:$AT$9,2)*30/HLOOKUP(Sheet14!J$1,Sheet12!$D$4:$T$6,3))+(Tim!H42*HLOOKUP(Sheet14!$C42,Sheet12!$D$8:$AT$9,2)))/(HLOOKUP(Sheet14!J$1,Sheet12!$D$4:$T$6,2)*313*8*3600)))</f>
        <v>0</v>
      </c>
      <c r="K42">
        <f>IF(Tim!I42=0,0,(((HLOOKUP(Sheet14!$C42,Sheet12!$D$8:$AT$9,2)*30/HLOOKUP(Sheet14!K$1,Sheet12!$D$4:$T$6,3))+(Tim!I42*HLOOKUP(Sheet14!$C42,Sheet12!$D$8:$AT$9,2)))/(HLOOKUP(Sheet14!K$1,Sheet12!$D$4:$T$6,2)*313*8*3600)))</f>
        <v>0</v>
      </c>
      <c r="L42">
        <f>IF(Tim!J42=0,0,(((HLOOKUP(Sheet14!$C42,Sheet12!$D$8:$AT$9,2)*30/HLOOKUP(Sheet14!L$1,Sheet12!$D$4:$T$6,3))+(Tim!J42*HLOOKUP(Sheet14!$C42,Sheet12!$D$8:$AT$9,2)))/(HLOOKUP(Sheet14!L$1,Sheet12!$D$4:$T$6,2)*313*8*3600)))</f>
        <v>0</v>
      </c>
      <c r="M42">
        <f>IF(Tim!K42=0,0,(((HLOOKUP(Sheet14!$C42,Sheet12!$D$8:$AT$9,2)*30/HLOOKUP(Sheet14!M$1,Sheet12!$D$4:$T$6,3))+(Tim!K42*HLOOKUP(Sheet14!$C42,Sheet12!$D$8:$AT$9,2)))/(HLOOKUP(Sheet14!M$1,Sheet12!$D$4:$T$6,2)*313*8*3600)))</f>
        <v>0</v>
      </c>
      <c r="N42">
        <f>IF(Tim!L42=0,0,(((HLOOKUP(Sheet14!$C42,Sheet12!$D$8:$AT$9,2)*30/HLOOKUP(Sheet14!N$1,Sheet12!$D$4:$T$6,3))+(Tim!L42*HLOOKUP(Sheet14!$C42,Sheet12!$D$8:$AT$9,2)))/(HLOOKUP(Sheet14!N$1,Sheet12!$D$4:$T$6,2)*313*8*3600)))</f>
        <v>0</v>
      </c>
      <c r="O42">
        <f>IF(Tim!M42=0,0,(((HLOOKUP(Sheet14!$C42,Sheet12!$D$8:$AT$9,2)*30/HLOOKUP(Sheet14!O$1,Sheet12!$D$4:$T$6,3))+(Tim!M42*HLOOKUP(Sheet14!$C42,Sheet12!$D$8:$AT$9,2)))/(HLOOKUP(Sheet14!O$1,Sheet12!$D$4:$T$6,2)*313*8*3600)))</f>
        <v>0</v>
      </c>
      <c r="P42">
        <f>IF(Tim!N42=0,0,(((HLOOKUP(Sheet14!$C42,Sheet12!$D$8:$AT$9,2)*30/HLOOKUP(Sheet14!P$1,Sheet12!$D$4:$T$6,3))+(Tim!N42*HLOOKUP(Sheet14!$C42,Sheet12!$D$8:$AT$9,2)))/(HLOOKUP(Sheet14!P$1,Sheet12!$D$4:$T$6,2)*313*8*3600)))</f>
        <v>1.3638844515441964</v>
      </c>
      <c r="Q42">
        <f>IF(Tim!O42=0,0,(((HLOOKUP(Sheet14!$C42,Sheet12!$D$8:$AT$9,2)*30/HLOOKUP(Sheet14!Q$1,Sheet12!$D$4:$T$6,3))+(Tim!O42*HLOOKUP(Sheet14!$C42,Sheet12!$D$8:$AT$9,2)))/(HLOOKUP(Sheet14!Q$1,Sheet12!$D$4:$T$6,2)*313*8*3600)))</f>
        <v>0.36076943556975516</v>
      </c>
      <c r="R42">
        <f>IF(Tim!P42=0,0,(((HLOOKUP(Sheet14!$C42,Sheet12!$D$8:$AT$9,2)*30/HLOOKUP(Sheet14!R$1,Sheet12!$D$4:$T$6,3))+(Tim!P42*HLOOKUP(Sheet14!$C42,Sheet12!$D$8:$AT$9,2)))/(HLOOKUP(Sheet14!R$1,Sheet12!$D$4:$T$6,2)*313*8*3600)))</f>
        <v>0.3079739084132056</v>
      </c>
      <c r="S42">
        <f>IF(Tim!Q42=0,0,(((HLOOKUP(Sheet14!$C42,Sheet12!$D$8:$AT$9,2)*30/HLOOKUP(Sheet14!S$1,Sheet12!$D$4:$T$6,3))+(Tim!Q42*HLOOKUP(Sheet14!$C42,Sheet12!$D$8:$AT$9,2)))/(HLOOKUP(Sheet14!S$1,Sheet12!$D$4:$T$6,2)*313*8*3600)))</f>
        <v>0</v>
      </c>
      <c r="T42">
        <f>IF(Tim!R42=0,0,(((HLOOKUP(Sheet14!$C42,Sheet12!$D$8:$AT$9,2)*30/HLOOKUP(Sheet14!T$1,Sheet12!$D$4:$T$6,3))+(Tim!R42*HLOOKUP(Sheet14!$C42,Sheet12!$D$8:$AT$9,2)))/(HLOOKUP(Sheet14!T$1,Sheet12!$D$4:$T$6,2)*313*8*3600)))</f>
        <v>0</v>
      </c>
      <c r="U42">
        <f>IF(Tim!S42=0,0,(((HLOOKUP(Sheet14!$C42,Sheet12!$D$8:$AT$9,2)*30/HLOOKUP(Sheet14!U$1,Sheet12!$D$4:$T$6,3))+(Tim!S42*HLOOKUP(Sheet14!$C42,Sheet12!$D$8:$AT$9,2)))/(HLOOKUP(Sheet14!U$1,Sheet12!$D$4:$T$6,2)*313*8*3600)))</f>
        <v>0</v>
      </c>
      <c r="X42">
        <v>16</v>
      </c>
      <c r="Y42">
        <v>6.3794595314164022</v>
      </c>
      <c r="Z42">
        <v>0</v>
      </c>
      <c r="AA42">
        <v>0</v>
      </c>
      <c r="AB42">
        <v>0</v>
      </c>
      <c r="AC42">
        <v>0.6791924587326944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1.3638844515441964</v>
      </c>
      <c r="AL42">
        <v>0.36076943556975516</v>
      </c>
      <c r="AM42">
        <v>0.3079739084132056</v>
      </c>
      <c r="AN42">
        <v>0</v>
      </c>
      <c r="AO42">
        <v>0</v>
      </c>
      <c r="AP42">
        <v>0</v>
      </c>
    </row>
    <row r="43" spans="3:42" x14ac:dyDescent="0.3">
      <c r="C43">
        <v>19</v>
      </c>
      <c r="D43">
        <f>IF(Tim!B43=0,0,(((HLOOKUP(Sheet14!$C43,Sheet12!$D$8:$AT$9,2)*30/HLOOKUP(Sheet14!D$1,Sheet12!$D$4:$T$6,3))+(Tim!B43*HLOOKUP(Sheet14!$C43,Sheet12!$D$8:$AT$9,2)))/(HLOOKUP(Sheet14!D$1,Sheet12!$D$4:$T$6,2)*313*8*3600)))</f>
        <v>6.3794595314164022</v>
      </c>
      <c r="E43">
        <f>IF(Tim!C43=0,0,(((HLOOKUP(Sheet14!$C43,Sheet12!$D$8:$AT$9,2)*30/HLOOKUP(Sheet14!E$1,Sheet12!$D$4:$T$6,3))+(Tim!C43*HLOOKUP(Sheet14!$C43,Sheet12!$D$8:$AT$9,2)))/(HLOOKUP(Sheet14!E$1,Sheet12!$D$4:$T$6,2)*313*8*3600)))</f>
        <v>0</v>
      </c>
      <c r="F43">
        <f>IF(Tim!D43=0,0,(((HLOOKUP(Sheet14!$C43,Sheet12!$D$8:$AT$9,2)*30/HLOOKUP(Sheet14!F$1,Sheet12!$D$4:$T$6,3))+(Tim!D43*HLOOKUP(Sheet14!$C43,Sheet12!$D$8:$AT$9,2)))/(HLOOKUP(Sheet14!F$1,Sheet12!$D$4:$T$6,2)*313*8*3600)))</f>
        <v>0</v>
      </c>
      <c r="G43">
        <f>IF(Tim!E43=0,0,(((HLOOKUP(Sheet14!$C43,Sheet12!$D$8:$AT$9,2)*30/HLOOKUP(Sheet14!G$1,Sheet12!$D$4:$T$6,3))+(Tim!E43*HLOOKUP(Sheet14!$C43,Sheet12!$D$8:$AT$9,2)))/(HLOOKUP(Sheet14!G$1,Sheet12!$D$4:$T$6,2)*313*8*3600)))</f>
        <v>0</v>
      </c>
      <c r="H43">
        <f>IF(Tim!F43=0,0,(((HLOOKUP(Sheet14!$C43,Sheet12!$D$8:$AT$9,2)*30/HLOOKUP(Sheet14!H$1,Sheet12!$D$4:$T$6,3))+(Tim!F43*HLOOKUP(Sheet14!$C43,Sheet12!$D$8:$AT$9,2)))/(HLOOKUP(Sheet14!H$1,Sheet12!$D$4:$T$6,2)*313*8*3600)))</f>
        <v>0.6791924587326944</v>
      </c>
      <c r="I43">
        <f>IF(Tim!G43=0,0,(((HLOOKUP(Sheet14!$C43,Sheet12!$D$8:$AT$9,2)*30/HLOOKUP(Sheet14!I$1,Sheet12!$D$4:$T$6,3))+(Tim!G43*HLOOKUP(Sheet14!$C43,Sheet12!$D$8:$AT$9,2)))/(HLOOKUP(Sheet14!I$1,Sheet12!$D$4:$T$6,2)*313*8*3600)))</f>
        <v>0</v>
      </c>
      <c r="J43">
        <f>IF(Tim!H43=0,0,(((HLOOKUP(Sheet14!$C43,Sheet12!$D$8:$AT$9,2)*30/HLOOKUP(Sheet14!J$1,Sheet12!$D$4:$T$6,3))+(Tim!H43*HLOOKUP(Sheet14!$C43,Sheet12!$D$8:$AT$9,2)))/(HLOOKUP(Sheet14!J$1,Sheet12!$D$4:$T$6,2)*313*8*3600)))</f>
        <v>0</v>
      </c>
      <c r="K43">
        <f>IF(Tim!I43=0,0,(((HLOOKUP(Sheet14!$C43,Sheet12!$D$8:$AT$9,2)*30/HLOOKUP(Sheet14!K$1,Sheet12!$D$4:$T$6,3))+(Tim!I43*HLOOKUP(Sheet14!$C43,Sheet12!$D$8:$AT$9,2)))/(HLOOKUP(Sheet14!K$1,Sheet12!$D$4:$T$6,2)*313*8*3600)))</f>
        <v>0</v>
      </c>
      <c r="L43">
        <f>IF(Tim!J43=0,0,(((HLOOKUP(Sheet14!$C43,Sheet12!$D$8:$AT$9,2)*30/HLOOKUP(Sheet14!L$1,Sheet12!$D$4:$T$6,3))+(Tim!J43*HLOOKUP(Sheet14!$C43,Sheet12!$D$8:$AT$9,2)))/(HLOOKUP(Sheet14!L$1,Sheet12!$D$4:$T$6,2)*313*8*3600)))</f>
        <v>0</v>
      </c>
      <c r="M43">
        <f>IF(Tim!K43=0,0,(((HLOOKUP(Sheet14!$C43,Sheet12!$D$8:$AT$9,2)*30/HLOOKUP(Sheet14!M$1,Sheet12!$D$4:$T$6,3))+(Tim!K43*HLOOKUP(Sheet14!$C43,Sheet12!$D$8:$AT$9,2)))/(HLOOKUP(Sheet14!M$1,Sheet12!$D$4:$T$6,2)*313*8*3600)))</f>
        <v>0</v>
      </c>
      <c r="N43">
        <f>IF(Tim!L43=0,0,(((HLOOKUP(Sheet14!$C43,Sheet12!$D$8:$AT$9,2)*30/HLOOKUP(Sheet14!N$1,Sheet12!$D$4:$T$6,3))+(Tim!L43*HLOOKUP(Sheet14!$C43,Sheet12!$D$8:$AT$9,2)))/(HLOOKUP(Sheet14!N$1,Sheet12!$D$4:$T$6,2)*313*8*3600)))</f>
        <v>0</v>
      </c>
      <c r="O43">
        <f>IF(Tim!M43=0,0,(((HLOOKUP(Sheet14!$C43,Sheet12!$D$8:$AT$9,2)*30/HLOOKUP(Sheet14!O$1,Sheet12!$D$4:$T$6,3))+(Tim!M43*HLOOKUP(Sheet14!$C43,Sheet12!$D$8:$AT$9,2)))/(HLOOKUP(Sheet14!O$1,Sheet12!$D$4:$T$6,2)*313*8*3600)))</f>
        <v>0</v>
      </c>
      <c r="P43">
        <f>IF(Tim!N43=0,0,(((HLOOKUP(Sheet14!$C43,Sheet12!$D$8:$AT$9,2)*30/HLOOKUP(Sheet14!P$1,Sheet12!$D$4:$T$6,3))+(Tim!N43*HLOOKUP(Sheet14!$C43,Sheet12!$D$8:$AT$9,2)))/(HLOOKUP(Sheet14!P$1,Sheet12!$D$4:$T$6,2)*313*8*3600)))</f>
        <v>1.3638844515441964</v>
      </c>
      <c r="Q43">
        <f>IF(Tim!O43=0,0,(((HLOOKUP(Sheet14!$C43,Sheet12!$D$8:$AT$9,2)*30/HLOOKUP(Sheet14!Q$1,Sheet12!$D$4:$T$6,3))+(Tim!O43*HLOOKUP(Sheet14!$C43,Sheet12!$D$8:$AT$9,2)))/(HLOOKUP(Sheet14!Q$1,Sheet12!$D$4:$T$6,2)*313*8*3600)))</f>
        <v>0.36076943556975516</v>
      </c>
      <c r="R43">
        <f>IF(Tim!P43=0,0,(((HLOOKUP(Sheet14!$C43,Sheet12!$D$8:$AT$9,2)*30/HLOOKUP(Sheet14!R$1,Sheet12!$D$4:$T$6,3))+(Tim!P43*HLOOKUP(Sheet14!$C43,Sheet12!$D$8:$AT$9,2)))/(HLOOKUP(Sheet14!R$1,Sheet12!$D$4:$T$6,2)*313*8*3600)))</f>
        <v>0.3079739084132056</v>
      </c>
      <c r="S43">
        <f>IF(Tim!Q43=0,0,(((HLOOKUP(Sheet14!$C43,Sheet12!$D$8:$AT$9,2)*30/HLOOKUP(Sheet14!S$1,Sheet12!$D$4:$T$6,3))+(Tim!Q43*HLOOKUP(Sheet14!$C43,Sheet12!$D$8:$AT$9,2)))/(HLOOKUP(Sheet14!S$1,Sheet12!$D$4:$T$6,2)*313*8*3600)))</f>
        <v>0</v>
      </c>
      <c r="T43">
        <f>IF(Tim!R43=0,0,(((HLOOKUP(Sheet14!$C43,Sheet12!$D$8:$AT$9,2)*30/HLOOKUP(Sheet14!T$1,Sheet12!$D$4:$T$6,3))+(Tim!R43*HLOOKUP(Sheet14!$C43,Sheet12!$D$8:$AT$9,2)))/(HLOOKUP(Sheet14!T$1,Sheet12!$D$4:$T$6,2)*313*8*3600)))</f>
        <v>0</v>
      </c>
      <c r="U43">
        <f>IF(Tim!S43=0,0,(((HLOOKUP(Sheet14!$C43,Sheet12!$D$8:$AT$9,2)*30/HLOOKUP(Sheet14!U$1,Sheet12!$D$4:$T$6,3))+(Tim!S43*HLOOKUP(Sheet14!$C43,Sheet12!$D$8:$AT$9,2)))/(HLOOKUP(Sheet14!U$1,Sheet12!$D$4:$T$6,2)*313*8*3600)))</f>
        <v>0</v>
      </c>
      <c r="X43">
        <v>19</v>
      </c>
      <c r="Y43">
        <v>6.3794595314164022</v>
      </c>
      <c r="Z43">
        <v>0</v>
      </c>
      <c r="AA43">
        <v>0</v>
      </c>
      <c r="AB43">
        <v>0</v>
      </c>
      <c r="AC43">
        <v>0.6791924587326944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1.3638844515441964</v>
      </c>
      <c r="AL43">
        <v>0.36076943556975516</v>
      </c>
      <c r="AM43">
        <v>0.3079739084132056</v>
      </c>
      <c r="AN43">
        <v>0</v>
      </c>
      <c r="AO43">
        <v>0</v>
      </c>
      <c r="AP43">
        <v>0</v>
      </c>
    </row>
    <row r="44" spans="3:42" x14ac:dyDescent="0.3">
      <c r="C44">
        <v>42</v>
      </c>
      <c r="D44">
        <f>IF(Tim!B44=0,0,(((HLOOKUP(Sheet14!$C44,Sheet12!$D$8:$AT$9,2)*30/HLOOKUP(Sheet14!D$1,Sheet12!$D$4:$T$6,3))+(Tim!B44*HLOOKUP(Sheet14!$C44,Sheet12!$D$8:$AT$9,2)))/(HLOOKUP(Sheet14!D$1,Sheet12!$D$4:$T$6,2)*313*8*3600)))</f>
        <v>3.3393237486687974</v>
      </c>
      <c r="E44">
        <f>IF(Tim!C44=0,0,(((HLOOKUP(Sheet14!$C44,Sheet12!$D$8:$AT$9,2)*30/HLOOKUP(Sheet14!E$1,Sheet12!$D$4:$T$6,3))+(Tim!C44*HLOOKUP(Sheet14!$C44,Sheet12!$D$8:$AT$9,2)))/(HLOOKUP(Sheet14!E$1,Sheet12!$D$4:$T$6,2)*313*8*3600)))</f>
        <v>0</v>
      </c>
      <c r="F44">
        <f>IF(Tim!D44=0,0,(((HLOOKUP(Sheet14!$C44,Sheet12!$D$8:$AT$9,2)*30/HLOOKUP(Sheet14!F$1,Sheet12!$D$4:$T$6,3))+(Tim!D44*HLOOKUP(Sheet14!$C44,Sheet12!$D$8:$AT$9,2)))/(HLOOKUP(Sheet14!F$1,Sheet12!$D$4:$T$6,2)*313*8*3600)))</f>
        <v>0</v>
      </c>
      <c r="G44">
        <f>IF(Tim!E44=0,0,(((HLOOKUP(Sheet14!$C44,Sheet12!$D$8:$AT$9,2)*30/HLOOKUP(Sheet14!G$1,Sheet12!$D$4:$T$6,3))+(Tim!E44*HLOOKUP(Sheet14!$C44,Sheet12!$D$8:$AT$9,2)))/(HLOOKUP(Sheet14!G$1,Sheet12!$D$4:$T$6,2)*313*8*3600)))</f>
        <v>0</v>
      </c>
      <c r="H44">
        <f>IF(Tim!F44=0,0,(((HLOOKUP(Sheet14!$C44,Sheet12!$D$8:$AT$9,2)*30/HLOOKUP(Sheet14!H$1,Sheet12!$D$4:$T$6,3))+(Tim!F44*HLOOKUP(Sheet14!$C44,Sheet12!$D$8:$AT$9,2)))/(HLOOKUP(Sheet14!H$1,Sheet12!$D$4:$T$6,2)*313*8*3600)))</f>
        <v>0.35552283013844516</v>
      </c>
      <c r="I44">
        <f>IF(Tim!G44=0,0,(((HLOOKUP(Sheet14!$C44,Sheet12!$D$8:$AT$9,2)*30/HLOOKUP(Sheet14!I$1,Sheet12!$D$4:$T$6,3))+(Tim!G44*HLOOKUP(Sheet14!$C44,Sheet12!$D$8:$AT$9,2)))/(HLOOKUP(Sheet14!I$1,Sheet12!$D$4:$T$6,2)*313*8*3600)))</f>
        <v>0</v>
      </c>
      <c r="J44">
        <f>IF(Tim!H44=0,0,(((HLOOKUP(Sheet14!$C44,Sheet12!$D$8:$AT$9,2)*30/HLOOKUP(Sheet14!J$1,Sheet12!$D$4:$T$6,3))+(Tim!H44*HLOOKUP(Sheet14!$C44,Sheet12!$D$8:$AT$9,2)))/(HLOOKUP(Sheet14!J$1,Sheet12!$D$4:$T$6,2)*313*8*3600)))</f>
        <v>0</v>
      </c>
      <c r="K44">
        <f>IF(Tim!I44=0,0,(((HLOOKUP(Sheet14!$C44,Sheet12!$D$8:$AT$9,2)*30/HLOOKUP(Sheet14!K$1,Sheet12!$D$4:$T$6,3))+(Tim!I44*HLOOKUP(Sheet14!$C44,Sheet12!$D$8:$AT$9,2)))/(HLOOKUP(Sheet14!K$1,Sheet12!$D$4:$T$6,2)*313*8*3600)))</f>
        <v>0</v>
      </c>
      <c r="L44">
        <f>IF(Tim!J44=0,0,(((HLOOKUP(Sheet14!$C44,Sheet12!$D$8:$AT$9,2)*30/HLOOKUP(Sheet14!L$1,Sheet12!$D$4:$T$6,3))+(Tim!J44*HLOOKUP(Sheet14!$C44,Sheet12!$D$8:$AT$9,2)))/(HLOOKUP(Sheet14!L$1,Sheet12!$D$4:$T$6,2)*313*8*3600)))</f>
        <v>0</v>
      </c>
      <c r="M44">
        <f>IF(Tim!K44=0,0,(((HLOOKUP(Sheet14!$C44,Sheet12!$D$8:$AT$9,2)*30/HLOOKUP(Sheet14!M$1,Sheet12!$D$4:$T$6,3))+(Tim!K44*HLOOKUP(Sheet14!$C44,Sheet12!$D$8:$AT$9,2)))/(HLOOKUP(Sheet14!M$1,Sheet12!$D$4:$T$6,2)*313*8*3600)))</f>
        <v>0</v>
      </c>
      <c r="N44">
        <f>IF(Tim!L44=0,0,(((HLOOKUP(Sheet14!$C44,Sheet12!$D$8:$AT$9,2)*30/HLOOKUP(Sheet14!N$1,Sheet12!$D$4:$T$6,3))+(Tim!L44*HLOOKUP(Sheet14!$C44,Sheet12!$D$8:$AT$9,2)))/(HLOOKUP(Sheet14!N$1,Sheet12!$D$4:$T$6,2)*313*8*3600)))</f>
        <v>0</v>
      </c>
      <c r="O44">
        <f>IF(Tim!M44=0,0,(((HLOOKUP(Sheet14!$C44,Sheet12!$D$8:$AT$9,2)*30/HLOOKUP(Sheet14!O$1,Sheet12!$D$4:$T$6,3))+(Tim!M44*HLOOKUP(Sheet14!$C44,Sheet12!$D$8:$AT$9,2)))/(HLOOKUP(Sheet14!O$1,Sheet12!$D$4:$T$6,2)*313*8*3600)))</f>
        <v>0</v>
      </c>
      <c r="P44">
        <f>IF(Tim!N44=0,0,(((HLOOKUP(Sheet14!$C44,Sheet12!$D$8:$AT$9,2)*30/HLOOKUP(Sheet14!P$1,Sheet12!$D$4:$T$6,3))+(Tim!N44*HLOOKUP(Sheet14!$C44,Sheet12!$D$8:$AT$9,2)))/(HLOOKUP(Sheet14!P$1,Sheet12!$D$4:$T$6,2)*313*8*3600)))</f>
        <v>0.71392438764643251</v>
      </c>
      <c r="Q44">
        <f>IF(Tim!O44=0,0,(((HLOOKUP(Sheet14!$C44,Sheet12!$D$8:$AT$9,2)*30/HLOOKUP(Sheet14!Q$1,Sheet12!$D$4:$T$6,3))+(Tim!O44*HLOOKUP(Sheet14!$C44,Sheet12!$D$8:$AT$9,2)))/(HLOOKUP(Sheet14!Q$1,Sheet12!$D$4:$T$6,2)*313*8*3600)))</f>
        <v>0.18884451544195957</v>
      </c>
      <c r="R44">
        <f>IF(Tim!P44=0,0,(((HLOOKUP(Sheet14!$C44,Sheet12!$D$8:$AT$9,2)*30/HLOOKUP(Sheet14!R$1,Sheet12!$D$4:$T$6,3))+(Tim!P44*HLOOKUP(Sheet14!$C44,Sheet12!$D$8:$AT$9,2)))/(HLOOKUP(Sheet14!R$1,Sheet12!$D$4:$T$6,2)*313*8*3600)))</f>
        <v>0.16120873269435573</v>
      </c>
      <c r="S44">
        <f>IF(Tim!Q44=0,0,(((HLOOKUP(Sheet14!$C44,Sheet12!$D$8:$AT$9,2)*30/HLOOKUP(Sheet14!S$1,Sheet12!$D$4:$T$6,3))+(Tim!Q44*HLOOKUP(Sheet14!$C44,Sheet12!$D$8:$AT$9,2)))/(HLOOKUP(Sheet14!S$1,Sheet12!$D$4:$T$6,2)*313*8*3600)))</f>
        <v>0</v>
      </c>
      <c r="T44">
        <f>IF(Tim!R44=0,0,(((HLOOKUP(Sheet14!$C44,Sheet12!$D$8:$AT$9,2)*30/HLOOKUP(Sheet14!T$1,Sheet12!$D$4:$T$6,3))+(Tim!R44*HLOOKUP(Sheet14!$C44,Sheet12!$D$8:$AT$9,2)))/(HLOOKUP(Sheet14!T$1,Sheet12!$D$4:$T$6,2)*313*8*3600)))</f>
        <v>0</v>
      </c>
      <c r="U44">
        <f>IF(Tim!S44=0,0,(((HLOOKUP(Sheet14!$C44,Sheet12!$D$8:$AT$9,2)*30/HLOOKUP(Sheet14!U$1,Sheet12!$D$4:$T$6,3))+(Tim!S44*HLOOKUP(Sheet14!$C44,Sheet12!$D$8:$AT$9,2)))/(HLOOKUP(Sheet14!U$1,Sheet12!$D$4:$T$6,2)*313*8*3600)))</f>
        <v>0</v>
      </c>
      <c r="X44">
        <v>42</v>
      </c>
      <c r="Y44">
        <v>3.3393237486687974</v>
      </c>
      <c r="Z44">
        <v>0</v>
      </c>
      <c r="AA44">
        <v>0</v>
      </c>
      <c r="AB44">
        <v>0</v>
      </c>
      <c r="AC44">
        <v>0.35552283013844516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0.71392438764643251</v>
      </c>
      <c r="AL44">
        <v>0.18884451544195957</v>
      </c>
      <c r="AM44">
        <v>0.16120873269435573</v>
      </c>
      <c r="AN44">
        <v>0</v>
      </c>
      <c r="AO44">
        <v>0</v>
      </c>
      <c r="AP44">
        <v>0</v>
      </c>
    </row>
  </sheetData>
  <conditionalFormatting sqref="I11">
    <cfRule type="cellIs" dxfId="2" priority="2" operator="greaterThan">
      <formula>1</formula>
    </cfRule>
  </conditionalFormatting>
  <conditionalFormatting sqref="D2:V44">
    <cfRule type="cellIs" dxfId="1" priority="1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1FBA-D62E-445F-BB80-E11B0B57FC1C}">
  <dimension ref="A1:AS46"/>
  <sheetViews>
    <sheetView topLeftCell="A25" zoomScale="122" zoomScaleNormal="70" workbookViewId="0">
      <selection activeCell="L39" sqref="L39"/>
    </sheetView>
  </sheetViews>
  <sheetFormatPr defaultRowHeight="15.6" x14ac:dyDescent="0.3"/>
  <sheetData>
    <row r="1" spans="1:45" x14ac:dyDescent="0.3">
      <c r="A1">
        <f t="array" ref="A1:AR19">TRANSPOSE(Sheet14!X1:AP44)</f>
        <v>0</v>
      </c>
      <c r="B1">
        <v>2</v>
      </c>
      <c r="C1">
        <v>5</v>
      </c>
      <c r="D1">
        <v>11</v>
      </c>
      <c r="E1">
        <v>12</v>
      </c>
      <c r="F1">
        <v>15</v>
      </c>
      <c r="G1">
        <v>37</v>
      </c>
      <c r="H1">
        <v>40</v>
      </c>
      <c r="I1">
        <v>10</v>
      </c>
      <c r="J1">
        <v>14</v>
      </c>
      <c r="K1">
        <v>1</v>
      </c>
      <c r="L1">
        <v>4</v>
      </c>
      <c r="M1">
        <v>8</v>
      </c>
      <c r="N1">
        <v>9</v>
      </c>
      <c r="O1">
        <v>13</v>
      </c>
      <c r="P1">
        <v>18</v>
      </c>
      <c r="Q1">
        <v>24</v>
      </c>
      <c r="R1">
        <v>25</v>
      </c>
      <c r="S1">
        <v>30</v>
      </c>
      <c r="T1">
        <v>33</v>
      </c>
      <c r="U1">
        <v>36</v>
      </c>
      <c r="V1">
        <v>38</v>
      </c>
      <c r="W1">
        <v>6</v>
      </c>
      <c r="X1">
        <v>22</v>
      </c>
      <c r="Y1">
        <v>23</v>
      </c>
      <c r="Z1">
        <v>28</v>
      </c>
      <c r="AA1">
        <v>17</v>
      </c>
      <c r="AB1">
        <v>43</v>
      </c>
      <c r="AC1">
        <v>34</v>
      </c>
      <c r="AD1">
        <v>35</v>
      </c>
      <c r="AE1">
        <v>41</v>
      </c>
      <c r="AF1">
        <v>21</v>
      </c>
      <c r="AG1">
        <v>3</v>
      </c>
      <c r="AH1">
        <v>7</v>
      </c>
      <c r="AI1">
        <v>31</v>
      </c>
      <c r="AJ1">
        <v>26</v>
      </c>
      <c r="AK1">
        <v>27</v>
      </c>
      <c r="AL1">
        <v>29</v>
      </c>
      <c r="AM1">
        <v>32</v>
      </c>
      <c r="AN1">
        <v>39</v>
      </c>
      <c r="AO1">
        <v>20</v>
      </c>
      <c r="AP1">
        <v>16</v>
      </c>
      <c r="AQ1">
        <v>19</v>
      </c>
      <c r="AR1">
        <v>42</v>
      </c>
    </row>
    <row r="2" spans="1:45" x14ac:dyDescent="0.3">
      <c r="A2" t="str">
        <v>M</v>
      </c>
      <c r="B2">
        <v>6.2204858191805403</v>
      </c>
      <c r="C2">
        <v>2.7679572333389388</v>
      </c>
      <c r="D2">
        <v>5.3235489882854115</v>
      </c>
      <c r="E2">
        <v>5.3235489882854115</v>
      </c>
      <c r="F2">
        <v>5.3235489882854115</v>
      </c>
      <c r="G2">
        <v>3.4406598565102859</v>
      </c>
      <c r="H2">
        <v>3.4406598565102859</v>
      </c>
      <c r="I2">
        <v>10.603101703940364</v>
      </c>
      <c r="J2">
        <v>10.603101703940364</v>
      </c>
      <c r="K2">
        <v>3.5150000000000001</v>
      </c>
      <c r="L2">
        <v>5.5130387870635067</v>
      </c>
      <c r="M2">
        <v>10.603101703940364</v>
      </c>
      <c r="N2">
        <v>10.603101703940364</v>
      </c>
      <c r="O2">
        <v>10.603101703940364</v>
      </c>
      <c r="P2">
        <v>10.603101703940364</v>
      </c>
      <c r="Q2">
        <v>10.603101703940364</v>
      </c>
      <c r="R2">
        <v>10.603101703940364</v>
      </c>
      <c r="S2">
        <v>2.1672236701978593</v>
      </c>
      <c r="T2">
        <v>6.852884507594867</v>
      </c>
      <c r="U2">
        <v>6.852884507594867</v>
      </c>
      <c r="V2">
        <v>6.852884507594867</v>
      </c>
      <c r="W2">
        <v>13.269284933579959</v>
      </c>
      <c r="X2">
        <v>10.603101703940364</v>
      </c>
      <c r="Y2">
        <v>10.603101703940364</v>
      </c>
      <c r="Z2">
        <v>2.2195679894624747</v>
      </c>
      <c r="AA2">
        <v>10.603101703940364</v>
      </c>
      <c r="AB2">
        <v>3.3393237486687974</v>
      </c>
      <c r="AC2">
        <v>6.852884507594867</v>
      </c>
      <c r="AD2">
        <v>6.852884507594867</v>
      </c>
      <c r="AE2">
        <v>3.4406598565102859</v>
      </c>
      <c r="AF2">
        <v>10.603101703940364</v>
      </c>
      <c r="AG2">
        <v>12.389562664648846</v>
      </c>
      <c r="AH2">
        <v>10.603101703940364</v>
      </c>
      <c r="AI2">
        <v>2.1672236701978593</v>
      </c>
      <c r="AJ2">
        <v>2.4846666386413325</v>
      </c>
      <c r="AK2">
        <v>2.2195679894624747</v>
      </c>
      <c r="AL2">
        <v>2.1672236701978593</v>
      </c>
      <c r="AM2">
        <v>4.9355627487248483</v>
      </c>
      <c r="AN2">
        <v>6.852884507594867</v>
      </c>
      <c r="AO2">
        <v>10.603101703940364</v>
      </c>
      <c r="AP2">
        <v>6.3794595314164022</v>
      </c>
      <c r="AQ2">
        <v>6.3794595314164022</v>
      </c>
      <c r="AR2">
        <v>3.3393237486687974</v>
      </c>
      <c r="AS2">
        <f>SUM($B2:$AR2)</f>
        <v>297.32728980998826</v>
      </c>
    </row>
    <row r="3" spans="1:45" x14ac:dyDescent="0.3">
      <c r="A3" t="str">
        <v>A</v>
      </c>
      <c r="B3">
        <v>0.79362603168264112</v>
      </c>
      <c r="C3">
        <v>0.35314330404685834</v>
      </c>
      <c r="D3">
        <v>0.6791924587326944</v>
      </c>
      <c r="E3">
        <v>0.6791924587326944</v>
      </c>
      <c r="F3">
        <v>0.6791924587326944</v>
      </c>
      <c r="G3">
        <v>0.43896848375931841</v>
      </c>
      <c r="H3">
        <v>0.43896848375931841</v>
      </c>
      <c r="I3">
        <v>0.36571901624068159</v>
      </c>
      <c r="J3">
        <v>0.36571901624068159</v>
      </c>
      <c r="K3">
        <v>0.13800000000000001</v>
      </c>
      <c r="L3">
        <v>0.22275193024494142</v>
      </c>
      <c r="M3">
        <v>0.42841370473908413</v>
      </c>
      <c r="N3">
        <v>0.42841370473908413</v>
      </c>
      <c r="O3">
        <v>0.42841370473908413</v>
      </c>
      <c r="P3">
        <v>0.42841370473908413</v>
      </c>
      <c r="Q3">
        <v>0.42841370473908413</v>
      </c>
      <c r="R3">
        <v>0.42841370473908413</v>
      </c>
      <c r="S3">
        <v>8.7565728168264106E-2</v>
      </c>
      <c r="T3">
        <v>0.27688781283280084</v>
      </c>
      <c r="U3">
        <v>0.27688781283280084</v>
      </c>
      <c r="V3">
        <v>0.27688781283280084</v>
      </c>
      <c r="W3">
        <v>0.45768021166134187</v>
      </c>
      <c r="X3">
        <v>0.36571901624068159</v>
      </c>
      <c r="Y3">
        <v>0.36571901624068159</v>
      </c>
      <c r="Z3">
        <v>7.6556675985090528E-2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f t="shared" ref="AS3:AS19" si="0">SUM($B3:$AR3)</f>
        <v>9.9088599574014911</v>
      </c>
    </row>
    <row r="4" spans="1:45" x14ac:dyDescent="0.3">
      <c r="A4" t="str">
        <v>Q</v>
      </c>
      <c r="B4">
        <v>0.37985519465152051</v>
      </c>
      <c r="C4">
        <v>0.16902585492841085</v>
      </c>
      <c r="D4">
        <v>0.32508356999171695</v>
      </c>
      <c r="E4">
        <v>0.32508356999171695</v>
      </c>
      <c r="F4">
        <v>0.32508356999171695</v>
      </c>
      <c r="G4">
        <v>0.21010457342326352</v>
      </c>
      <c r="H4">
        <v>0.21010457342326352</v>
      </c>
      <c r="I4">
        <v>0.21362634599455685</v>
      </c>
      <c r="J4">
        <v>0.21362634599455685</v>
      </c>
      <c r="K4">
        <v>0.25700000000000001</v>
      </c>
      <c r="L4">
        <v>0.31390515915276301</v>
      </c>
      <c r="M4">
        <v>0.60372662998461724</v>
      </c>
      <c r="N4">
        <v>0.60372662998461724</v>
      </c>
      <c r="O4">
        <v>0.60372662998461724</v>
      </c>
      <c r="P4">
        <v>0.60372662998461724</v>
      </c>
      <c r="Q4">
        <v>0.60372662998461724</v>
      </c>
      <c r="R4">
        <v>0.60372662998461724</v>
      </c>
      <c r="S4">
        <v>0.12339885812329902</v>
      </c>
      <c r="T4">
        <v>0.39019420778606084</v>
      </c>
      <c r="U4">
        <v>0.39019420778606084</v>
      </c>
      <c r="V4">
        <v>0.39019420778606084</v>
      </c>
      <c r="W4">
        <v>0.75553558750443739</v>
      </c>
      <c r="X4">
        <v>0</v>
      </c>
      <c r="Y4">
        <v>0</v>
      </c>
      <c r="Z4">
        <v>0</v>
      </c>
      <c r="AA4">
        <v>0.32508356999171695</v>
      </c>
      <c r="AB4">
        <v>0.17016477339959768</v>
      </c>
      <c r="AC4">
        <v>0.57028384214885808</v>
      </c>
      <c r="AD4">
        <v>0.75037347651165542</v>
      </c>
      <c r="AE4">
        <v>0.39019420778606084</v>
      </c>
      <c r="AF4">
        <v>0.60372662998461724</v>
      </c>
      <c r="AG4">
        <v>1.3566256951840019</v>
      </c>
      <c r="AH4">
        <v>1.1610127499704177</v>
      </c>
      <c r="AI4">
        <v>0.23730549639095966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f t="shared" si="0"/>
        <v>14.179146047804995</v>
      </c>
    </row>
    <row r="5" spans="1:45" x14ac:dyDescent="0.3">
      <c r="A5" t="str">
        <v>E</v>
      </c>
      <c r="B5">
        <v>0.42155358444033414</v>
      </c>
      <c r="C5">
        <v>0.18758057283784546</v>
      </c>
      <c r="D5">
        <v>0.36076943556975516</v>
      </c>
      <c r="E5">
        <v>0.36076943556975516</v>
      </c>
      <c r="F5">
        <v>0.36076943556975516</v>
      </c>
      <c r="G5">
        <v>0.23316868449077971</v>
      </c>
      <c r="H5">
        <v>0.23316868449077971</v>
      </c>
      <c r="I5">
        <v>0.57195154419595329</v>
      </c>
      <c r="J5">
        <v>0.57195154419595329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0.71577055658315136</v>
      </c>
      <c r="X5">
        <v>0.57195154419595329</v>
      </c>
      <c r="Y5">
        <v>0.57195154419595329</v>
      </c>
      <c r="Z5">
        <v>0.11972773387141979</v>
      </c>
      <c r="AA5">
        <v>0.46636048988285422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0.10928409281990922</v>
      </c>
      <c r="AK5">
        <v>9.7624152233619213E-2</v>
      </c>
      <c r="AL5">
        <v>9.5321870971358122E-2</v>
      </c>
      <c r="AM5">
        <v>0.21708284288997259</v>
      </c>
      <c r="AN5">
        <v>0.30141317751247132</v>
      </c>
      <c r="AO5">
        <v>0.46636048988285422</v>
      </c>
      <c r="AP5">
        <v>0</v>
      </c>
      <c r="AQ5">
        <v>0</v>
      </c>
      <c r="AR5">
        <v>0</v>
      </c>
      <c r="AS5">
        <f t="shared" si="0"/>
        <v>7.0345314164004282</v>
      </c>
    </row>
    <row r="6" spans="1:45" x14ac:dyDescent="0.3">
      <c r="A6" t="str">
        <v>B</v>
      </c>
      <c r="B6">
        <v>0.4273370939829606</v>
      </c>
      <c r="C6">
        <v>0.19015408679446219</v>
      </c>
      <c r="D6">
        <v>0.36571901624068159</v>
      </c>
      <c r="E6">
        <v>0.36571901624068159</v>
      </c>
      <c r="F6">
        <v>0.36571901624068159</v>
      </c>
      <c r="G6">
        <v>0.23636764510117145</v>
      </c>
      <c r="H6">
        <v>0.23636764510117145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0.35552283013844516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0.6791924587326944</v>
      </c>
      <c r="AQ6">
        <v>0.6791924587326944</v>
      </c>
      <c r="AR6">
        <v>0.35552283013844516</v>
      </c>
      <c r="AS6">
        <f t="shared" si="0"/>
        <v>4.2568140974440896</v>
      </c>
    </row>
    <row r="7" spans="1:45" x14ac:dyDescent="0.3">
      <c r="A7" t="str">
        <v>C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0.36571901624068159</v>
      </c>
      <c r="J7">
        <v>0.36571901624068159</v>
      </c>
      <c r="K7">
        <v>0.1021</v>
      </c>
      <c r="L7">
        <v>0.19015408679446219</v>
      </c>
      <c r="M7">
        <v>0.36571901624068159</v>
      </c>
      <c r="N7">
        <v>0.36571901624068159</v>
      </c>
      <c r="O7">
        <v>0.36571901624068159</v>
      </c>
      <c r="P7">
        <v>0.36571901624068159</v>
      </c>
      <c r="Q7">
        <v>0.36571901624068159</v>
      </c>
      <c r="R7">
        <v>0.36571901624068159</v>
      </c>
      <c r="S7">
        <v>7.4751231363152287E-2</v>
      </c>
      <c r="T7">
        <v>0.23636764510117145</v>
      </c>
      <c r="U7">
        <v>0.23636764510117145</v>
      </c>
      <c r="V7">
        <v>0.23636764510117145</v>
      </c>
      <c r="W7">
        <v>0.45768021166134187</v>
      </c>
      <c r="X7">
        <v>0.36571901624068159</v>
      </c>
      <c r="Y7">
        <v>0.36571901624068159</v>
      </c>
      <c r="Z7">
        <v>7.6556675985090528E-2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f t="shared" si="0"/>
        <v>5.2675353035143768</v>
      </c>
    </row>
    <row r="8" spans="1:45" x14ac:dyDescent="0.3">
      <c r="A8" t="str">
        <v>L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0.3079739084132056</v>
      </c>
      <c r="J8">
        <v>0.3079739084132056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0.38541491508323533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f t="shared" si="0"/>
        <v>1.0013627319096465</v>
      </c>
    </row>
    <row r="9" spans="1:45" x14ac:dyDescent="0.3">
      <c r="A9" t="str">
        <v>D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0.44740000000000002</v>
      </c>
      <c r="L9">
        <v>0.61392605165069225</v>
      </c>
      <c r="M9">
        <v>0.55380308173588921</v>
      </c>
      <c r="N9">
        <v>0.9926659012247071</v>
      </c>
      <c r="O9">
        <v>1.3061393437167199</v>
      </c>
      <c r="P9">
        <v>1.1807499667199148</v>
      </c>
      <c r="Q9">
        <v>0.9926659012247071</v>
      </c>
      <c r="R9">
        <v>0.9926659012247071</v>
      </c>
      <c r="S9">
        <v>0.2669686834398296</v>
      </c>
      <c r="T9">
        <v>0.35792814829605962</v>
      </c>
      <c r="U9">
        <v>0.84417016107561238</v>
      </c>
      <c r="V9">
        <v>0.84417016107561238</v>
      </c>
      <c r="W9">
        <v>0</v>
      </c>
      <c r="X9">
        <v>0</v>
      </c>
      <c r="Y9">
        <v>0</v>
      </c>
      <c r="Z9">
        <v>0</v>
      </c>
      <c r="AA9">
        <v>0.36571901624068159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8.5700379392971246E-2</v>
      </c>
      <c r="AK9">
        <v>7.6556675985090528E-2</v>
      </c>
      <c r="AL9">
        <v>7.4751231363152287E-2</v>
      </c>
      <c r="AM9">
        <v>0.17023595580404685</v>
      </c>
      <c r="AN9">
        <v>0.23636764510117145</v>
      </c>
      <c r="AO9">
        <v>0.36571901624068159</v>
      </c>
      <c r="AP9">
        <v>0</v>
      </c>
      <c r="AQ9">
        <v>0</v>
      </c>
      <c r="AR9">
        <v>0</v>
      </c>
      <c r="AS9">
        <f t="shared" si="0"/>
        <v>10.768303221512246</v>
      </c>
    </row>
    <row r="10" spans="1:45" x14ac:dyDescent="0.3">
      <c r="A10" t="str">
        <v>K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0.22459999999999999</v>
      </c>
      <c r="L10">
        <v>0.3522854660613195</v>
      </c>
      <c r="M10">
        <v>0.6775425985090523</v>
      </c>
      <c r="N10">
        <v>0.6775425985090523</v>
      </c>
      <c r="O10">
        <v>0.6775425985090523</v>
      </c>
      <c r="P10">
        <v>0.6775425985090523</v>
      </c>
      <c r="Q10">
        <v>0.6775425985090523</v>
      </c>
      <c r="R10">
        <v>0.6775425985090523</v>
      </c>
      <c r="S10">
        <v>0.13848649178857692</v>
      </c>
      <c r="T10">
        <v>0.4379021635558546</v>
      </c>
      <c r="U10">
        <v>0.4379021635558546</v>
      </c>
      <c r="V10">
        <v>0.4379021635558546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f t="shared" si="0"/>
        <v>6.0943340395717742</v>
      </c>
    </row>
    <row r="11" spans="1:45" x14ac:dyDescent="0.3">
      <c r="A11" t="str">
        <v>R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0.26734336173233936</v>
      </c>
      <c r="X11">
        <v>0.21362634599455685</v>
      </c>
      <c r="Y11">
        <v>0.21362634599455685</v>
      </c>
      <c r="Z11">
        <v>4.4718820257957641E-2</v>
      </c>
      <c r="AA11">
        <v>0</v>
      </c>
      <c r="AB11">
        <v>0</v>
      </c>
      <c r="AC11">
        <v>0.39019420778606084</v>
      </c>
      <c r="AD11">
        <v>1.1105527452372501</v>
      </c>
      <c r="AE11">
        <v>0.39019420778606084</v>
      </c>
      <c r="AF11">
        <v>0</v>
      </c>
      <c r="AG11">
        <v>0</v>
      </c>
      <c r="AH11">
        <v>0</v>
      </c>
      <c r="AI11">
        <v>0</v>
      </c>
      <c r="AJ11">
        <v>6.3119009584664543E-2</v>
      </c>
      <c r="AK11">
        <v>5.6384599455685719E-2</v>
      </c>
      <c r="AL11">
        <v>5.5054875162702639E-2</v>
      </c>
      <c r="AM11">
        <v>0.12538013252869482</v>
      </c>
      <c r="AN11">
        <v>0.17408664655070405</v>
      </c>
      <c r="AO11">
        <v>0</v>
      </c>
      <c r="AP11">
        <v>0</v>
      </c>
      <c r="AQ11">
        <v>0</v>
      </c>
      <c r="AR11">
        <v>0</v>
      </c>
      <c r="AS11">
        <f t="shared" si="0"/>
        <v>3.1042812980712338</v>
      </c>
    </row>
    <row r="12" spans="1:45" x14ac:dyDescent="0.3">
      <c r="A12" t="str">
        <v>O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0.32508356999171695</v>
      </c>
      <c r="Y12">
        <v>0.32508356999171695</v>
      </c>
      <c r="Z12">
        <v>6.8050378653413804E-2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f t="shared" si="0"/>
        <v>0.71821751863684768</v>
      </c>
    </row>
    <row r="13" spans="1:45" x14ac:dyDescent="0.3">
      <c r="A13" t="str">
        <v>P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0.60372662998461724</v>
      </c>
      <c r="AB13">
        <v>0</v>
      </c>
      <c r="AC13">
        <v>0</v>
      </c>
      <c r="AD13">
        <v>0</v>
      </c>
      <c r="AE13">
        <v>0</v>
      </c>
      <c r="AF13">
        <v>0.32508356999171695</v>
      </c>
      <c r="AG13">
        <v>0</v>
      </c>
      <c r="AH13">
        <v>0</v>
      </c>
      <c r="AI13">
        <v>0</v>
      </c>
      <c r="AJ13">
        <v>0.14147364217252395</v>
      </c>
      <c r="AK13">
        <v>0.1263792746420542</v>
      </c>
      <c r="AL13">
        <v>0.12339885812329902</v>
      </c>
      <c r="AM13">
        <v>0.28102443497810908</v>
      </c>
      <c r="AN13">
        <v>0</v>
      </c>
      <c r="AO13">
        <v>0.60372662998461724</v>
      </c>
      <c r="AP13">
        <v>0</v>
      </c>
      <c r="AQ13">
        <v>0</v>
      </c>
      <c r="AR13">
        <v>0</v>
      </c>
      <c r="AS13">
        <f t="shared" si="0"/>
        <v>2.2048130398769374</v>
      </c>
    </row>
    <row r="14" spans="1:45" x14ac:dyDescent="0.3">
      <c r="A14" t="str">
        <v>G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0.71392438764643251</v>
      </c>
      <c r="AC14">
        <v>0.71088013564262109</v>
      </c>
      <c r="AD14">
        <v>0.71088013564262109</v>
      </c>
      <c r="AE14">
        <v>0.71088013564262109</v>
      </c>
      <c r="AF14">
        <v>1.0999068157614487</v>
      </c>
      <c r="AG14">
        <v>1.2852243428058967</v>
      </c>
      <c r="AH14">
        <v>1.0999068157614487</v>
      </c>
      <c r="AI14">
        <v>0.22481573342301445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1.3638844515441964</v>
      </c>
      <c r="AQ14">
        <v>1.3638844515441964</v>
      </c>
      <c r="AR14">
        <v>0.71392438764643251</v>
      </c>
      <c r="AS14">
        <f t="shared" si="0"/>
        <v>9.9981117930609287</v>
      </c>
    </row>
    <row r="15" spans="1:45" x14ac:dyDescent="0.3">
      <c r="A15" t="str">
        <v>J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0.16120873269435573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0.2662336752424192</v>
      </c>
      <c r="AN15">
        <v>0.36965767053416299</v>
      </c>
      <c r="AO15">
        <v>0</v>
      </c>
      <c r="AP15">
        <v>0.36076943556975516</v>
      </c>
      <c r="AQ15">
        <v>0.36076943556975516</v>
      </c>
      <c r="AR15">
        <v>0.18884451544195957</v>
      </c>
      <c r="AS15">
        <f t="shared" si="0"/>
        <v>1.7074834650524078</v>
      </c>
    </row>
    <row r="16" spans="1:45" x14ac:dyDescent="0.3">
      <c r="A16" t="str">
        <v>I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0.18884451544195957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0.3079739084132056</v>
      </c>
      <c r="AQ16">
        <v>0.3079739084132056</v>
      </c>
      <c r="AR16">
        <v>0.16120873269435573</v>
      </c>
      <c r="AS16">
        <f t="shared" si="0"/>
        <v>0.96600106496272653</v>
      </c>
    </row>
    <row r="17" spans="1:45" x14ac:dyDescent="0.3">
      <c r="A17" t="str">
        <v>F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0.54026890308839204</v>
      </c>
      <c r="AD17">
        <v>0.54026890308839204</v>
      </c>
      <c r="AE17">
        <v>0.54026890308839204</v>
      </c>
      <c r="AF17">
        <v>0.83592917997870098</v>
      </c>
      <c r="AG17">
        <v>0.9767705005324816</v>
      </c>
      <c r="AH17">
        <v>0.83592917997870098</v>
      </c>
      <c r="AI17">
        <v>0.17085995740149099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f t="shared" si="0"/>
        <v>4.4402955271565494</v>
      </c>
    </row>
    <row r="18" spans="1:45" x14ac:dyDescent="0.3">
      <c r="A18" t="str">
        <v>H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f t="shared" si="0"/>
        <v>0</v>
      </c>
    </row>
    <row r="19" spans="1:45" x14ac:dyDescent="0.3">
      <c r="A19" t="str">
        <v>N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f t="shared" si="0"/>
        <v>0</v>
      </c>
    </row>
    <row r="28" spans="1:45" x14ac:dyDescent="0.3">
      <c r="B28" t="s">
        <v>12</v>
      </c>
      <c r="C28" t="s">
        <v>0</v>
      </c>
      <c r="D28" t="s">
        <v>16</v>
      </c>
      <c r="E28" t="s">
        <v>4</v>
      </c>
      <c r="F28" t="s">
        <v>1</v>
      </c>
      <c r="G28" t="s">
        <v>2</v>
      </c>
      <c r="H28" t="s">
        <v>11</v>
      </c>
      <c r="I28" t="s">
        <v>3</v>
      </c>
      <c r="J28" t="s">
        <v>10</v>
      </c>
      <c r="K28" t="s">
        <v>17</v>
      </c>
      <c r="L28" t="s">
        <v>14</v>
      </c>
      <c r="M28" t="s">
        <v>15</v>
      </c>
      <c r="N28" t="s">
        <v>6</v>
      </c>
      <c r="O28" t="s">
        <v>9</v>
      </c>
      <c r="P28" t="s">
        <v>8</v>
      </c>
      <c r="Q28" t="s">
        <v>5</v>
      </c>
      <c r="R28" t="s">
        <v>7</v>
      </c>
      <c r="S28" t="s">
        <v>13</v>
      </c>
    </row>
    <row r="29" spans="1:45" x14ac:dyDescent="0.3">
      <c r="A29" t="s">
        <v>12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45" x14ac:dyDescent="0.3">
      <c r="A30" t="s">
        <v>0</v>
      </c>
      <c r="B30">
        <v>1</v>
      </c>
      <c r="C30">
        <v>0</v>
      </c>
      <c r="D30">
        <v>0.88</v>
      </c>
      <c r="E30">
        <v>0.5</v>
      </c>
      <c r="F30">
        <v>0.63629999999999998</v>
      </c>
      <c r="G30">
        <v>1</v>
      </c>
      <c r="H30">
        <v>1</v>
      </c>
      <c r="I30">
        <v>0.63100000000000001</v>
      </c>
      <c r="J30">
        <v>1</v>
      </c>
      <c r="K30">
        <v>0.33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45" x14ac:dyDescent="0.3">
      <c r="A31" t="s">
        <v>16</v>
      </c>
      <c r="B31">
        <v>1</v>
      </c>
      <c r="C31">
        <v>0.88</v>
      </c>
      <c r="D31">
        <v>0</v>
      </c>
      <c r="E31">
        <v>0.5</v>
      </c>
      <c r="F31">
        <v>0.63629999999999998</v>
      </c>
      <c r="G31">
        <v>0.77700000000000002</v>
      </c>
      <c r="H31">
        <v>0.66700000000000004</v>
      </c>
      <c r="I31">
        <v>0.68420000000000003</v>
      </c>
      <c r="J31">
        <v>1</v>
      </c>
      <c r="K31">
        <v>0.25</v>
      </c>
      <c r="L31">
        <v>0</v>
      </c>
      <c r="M31">
        <v>0.28570000000000001</v>
      </c>
      <c r="N31">
        <v>0.72719999999999996</v>
      </c>
      <c r="O31">
        <v>0.1666</v>
      </c>
      <c r="P31">
        <v>0.25</v>
      </c>
      <c r="Q31">
        <v>1</v>
      </c>
      <c r="R31">
        <v>0</v>
      </c>
      <c r="S31">
        <v>0</v>
      </c>
    </row>
    <row r="32" spans="1:45" x14ac:dyDescent="0.3">
      <c r="A32" t="s">
        <v>4</v>
      </c>
      <c r="B32">
        <v>1</v>
      </c>
      <c r="C32">
        <v>0.5</v>
      </c>
      <c r="D32">
        <v>0.5</v>
      </c>
      <c r="E32">
        <v>0</v>
      </c>
      <c r="F32">
        <v>0.63629999999999998</v>
      </c>
      <c r="G32">
        <v>0.33300000000000002</v>
      </c>
      <c r="H32">
        <v>1</v>
      </c>
      <c r="I32">
        <v>1</v>
      </c>
      <c r="J32">
        <v>0</v>
      </c>
      <c r="K32">
        <v>0.75</v>
      </c>
      <c r="L32">
        <v>1</v>
      </c>
      <c r="M32">
        <v>0.57140000000000002</v>
      </c>
      <c r="N32">
        <v>0</v>
      </c>
      <c r="O32">
        <v>0.33300000000000002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1</v>
      </c>
      <c r="B33">
        <v>1</v>
      </c>
      <c r="C33">
        <v>0.63629999999999998</v>
      </c>
      <c r="D33">
        <v>0.63629999999999998</v>
      </c>
      <c r="E33">
        <v>0.63629999999999998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0.36359999999999998</v>
      </c>
      <c r="O33">
        <v>0.66669999999999996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2</v>
      </c>
      <c r="B34">
        <v>1</v>
      </c>
      <c r="C34">
        <v>1</v>
      </c>
      <c r="D34">
        <v>0.77700000000000002</v>
      </c>
      <c r="E34">
        <v>0.33300000000000002</v>
      </c>
      <c r="F34">
        <v>0</v>
      </c>
      <c r="G34">
        <v>0</v>
      </c>
      <c r="H34">
        <v>1</v>
      </c>
      <c r="I34">
        <v>0.66669999999999996</v>
      </c>
      <c r="J34">
        <v>1</v>
      </c>
      <c r="K34">
        <v>0.33300000000000002</v>
      </c>
      <c r="L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11</v>
      </c>
      <c r="B35">
        <v>1</v>
      </c>
      <c r="C35">
        <v>1</v>
      </c>
      <c r="D35">
        <v>0.66700000000000004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3</v>
      </c>
      <c r="B36">
        <v>1</v>
      </c>
      <c r="C36">
        <v>0.63100000000000001</v>
      </c>
      <c r="D36">
        <v>0.68420000000000003</v>
      </c>
      <c r="E36">
        <v>0.36840000000000001</v>
      </c>
      <c r="F36">
        <v>0</v>
      </c>
      <c r="G36">
        <v>0.66669999999999996</v>
      </c>
      <c r="H36">
        <v>0</v>
      </c>
      <c r="I36">
        <v>0</v>
      </c>
      <c r="J36">
        <v>1</v>
      </c>
      <c r="K36">
        <v>0.41660000000000003</v>
      </c>
      <c r="L36">
        <v>0</v>
      </c>
      <c r="M36">
        <v>0.71419999999999995</v>
      </c>
      <c r="N36">
        <v>0</v>
      </c>
      <c r="O36">
        <v>0.33329999999999999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10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17</v>
      </c>
      <c r="B38">
        <v>1</v>
      </c>
      <c r="C38">
        <v>0.33</v>
      </c>
      <c r="D38">
        <v>0.25</v>
      </c>
      <c r="E38">
        <v>0.75</v>
      </c>
      <c r="F38">
        <v>0</v>
      </c>
      <c r="G38">
        <v>0.33300000000000002</v>
      </c>
      <c r="H38">
        <v>1</v>
      </c>
      <c r="I38">
        <v>0.41660000000000003</v>
      </c>
      <c r="J38">
        <v>0</v>
      </c>
      <c r="K38">
        <v>0</v>
      </c>
      <c r="L38">
        <v>1</v>
      </c>
      <c r="M38">
        <v>0.42799999999999999</v>
      </c>
      <c r="N38">
        <v>0.2727</v>
      </c>
      <c r="O38">
        <v>0.33300000000000002</v>
      </c>
      <c r="P38">
        <v>0</v>
      </c>
      <c r="Q38">
        <v>0.42849999999999999</v>
      </c>
      <c r="R38">
        <v>0</v>
      </c>
      <c r="S38">
        <v>0</v>
      </c>
    </row>
    <row r="39" spans="1:19" x14ac:dyDescent="0.3">
      <c r="A39" t="s">
        <v>14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15</v>
      </c>
      <c r="B40">
        <v>1</v>
      </c>
      <c r="C40">
        <v>0</v>
      </c>
      <c r="D40">
        <v>0.28570000000000001</v>
      </c>
      <c r="E40">
        <v>0.57140000000000002</v>
      </c>
      <c r="F40">
        <v>0</v>
      </c>
      <c r="H40">
        <v>0</v>
      </c>
      <c r="I40">
        <v>0.71419999999999995</v>
      </c>
      <c r="J40">
        <v>0</v>
      </c>
      <c r="K40">
        <v>0.42799999999999999</v>
      </c>
      <c r="L40">
        <v>0</v>
      </c>
      <c r="M40">
        <v>0</v>
      </c>
      <c r="N40">
        <v>0.14280000000000001</v>
      </c>
      <c r="O40">
        <v>0</v>
      </c>
      <c r="P40">
        <v>0</v>
      </c>
      <c r="Q40">
        <v>0.14280000000000001</v>
      </c>
      <c r="R40">
        <v>0</v>
      </c>
      <c r="S40">
        <v>0</v>
      </c>
    </row>
    <row r="41" spans="1:19" x14ac:dyDescent="0.3">
      <c r="A41" t="s">
        <v>6</v>
      </c>
      <c r="B41">
        <v>1</v>
      </c>
      <c r="C41">
        <v>0</v>
      </c>
      <c r="D41">
        <v>0.72719999999999996</v>
      </c>
      <c r="E41">
        <v>0</v>
      </c>
      <c r="F41">
        <v>0.36359999999999998</v>
      </c>
      <c r="G41">
        <v>0</v>
      </c>
      <c r="H41">
        <v>0</v>
      </c>
      <c r="I41">
        <v>0</v>
      </c>
      <c r="J41">
        <v>0</v>
      </c>
      <c r="K41">
        <v>0.2727</v>
      </c>
      <c r="L41">
        <v>0</v>
      </c>
      <c r="M41">
        <v>0.14280000000000001</v>
      </c>
      <c r="N41">
        <v>0</v>
      </c>
      <c r="O41">
        <v>0.66600000000000004</v>
      </c>
      <c r="P41">
        <v>1</v>
      </c>
      <c r="Q41">
        <v>0.57140000000000002</v>
      </c>
      <c r="R41">
        <v>0</v>
      </c>
      <c r="S41">
        <v>0</v>
      </c>
    </row>
    <row r="42" spans="1:19" x14ac:dyDescent="0.3">
      <c r="A42" t="s">
        <v>9</v>
      </c>
      <c r="B42">
        <v>1</v>
      </c>
      <c r="C42">
        <v>0</v>
      </c>
      <c r="D42">
        <v>0.1666</v>
      </c>
      <c r="E42">
        <v>0.33300000000000002</v>
      </c>
      <c r="F42">
        <v>0.66669999999999996</v>
      </c>
      <c r="G42">
        <v>0</v>
      </c>
      <c r="H42">
        <v>0</v>
      </c>
      <c r="I42">
        <v>0.33329999999999999</v>
      </c>
      <c r="J42">
        <v>0</v>
      </c>
      <c r="K42">
        <v>0.33300000000000002</v>
      </c>
      <c r="L42">
        <v>0</v>
      </c>
      <c r="M42">
        <v>0</v>
      </c>
      <c r="N42">
        <v>0.66600000000000004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8</v>
      </c>
      <c r="B43">
        <v>1</v>
      </c>
      <c r="C43">
        <v>0</v>
      </c>
      <c r="D43">
        <v>0.25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</row>
    <row r="44" spans="1:19" x14ac:dyDescent="0.3">
      <c r="A44" t="s">
        <v>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0.42849999999999999</v>
      </c>
      <c r="L44">
        <v>0</v>
      </c>
      <c r="M44">
        <v>0.14280000000000001</v>
      </c>
      <c r="N44">
        <v>0.57140000000000002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conditionalFormatting sqref="B30:S4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0014-E7A8-416C-AE2F-F46FE6C5D89B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Sheet5</vt:lpstr>
      <vt:lpstr>Sheet6</vt:lpstr>
      <vt:lpstr>Sheet7</vt:lpstr>
      <vt:lpstr>Sheet8</vt:lpstr>
      <vt:lpstr>Sheet9</vt:lpstr>
      <vt:lpstr>Sheet10</vt:lpstr>
      <vt:lpstr>Sheet11</vt:lpstr>
      <vt:lpstr>Sheet3</vt:lpstr>
      <vt:lpstr>Sheet2</vt:lpstr>
      <vt:lpstr>Sheet4</vt:lpstr>
      <vt:lpstr>Sheet12</vt:lpstr>
      <vt:lpstr>Tim</vt:lpstr>
      <vt:lpstr>Sheet14</vt:lpstr>
      <vt:lpstr>Sheet13</vt:lpstr>
      <vt:lpstr>Sheet15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debpratimc@gmail.com</dc:creator>
  <cp:lastModifiedBy>Jayz</cp:lastModifiedBy>
  <dcterms:created xsi:type="dcterms:W3CDTF">2018-04-07T21:37:42Z</dcterms:created>
  <dcterms:modified xsi:type="dcterms:W3CDTF">2018-04-23T01:41:36Z</dcterms:modified>
</cp:coreProperties>
</file>