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led\Dropbox\Regen Real Estate Brokers\Developer Projects - Jan 2021\2020 Marquis\"/>
    </mc:Choice>
  </mc:AlternateContent>
  <xr:revisionPtr revIDLastSave="0" documentId="13_ncr:1_{48BC6073-61D4-4A2E-9D97-0B9AB07A2D5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etailed" sheetId="1" r:id="rId1"/>
  </sheets>
  <definedNames>
    <definedName name="_xlnm.Print_Titles" localSheetId="0">Detailed!$3:$3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B33" i="1"/>
  <c r="B34" i="1" s="1"/>
  <c r="B35" i="1" s="1"/>
  <c r="B36" i="1" s="1"/>
  <c r="B37" i="1" s="1"/>
  <c r="B38" i="1" s="1"/>
  <c r="B39" i="1" s="1"/>
  <c r="B27" i="1"/>
  <c r="B32" i="1"/>
  <c r="B18" i="1" l="1"/>
  <c r="G17" i="1"/>
  <c r="F49" i="1"/>
  <c r="G49" i="1" s="1"/>
  <c r="G48" i="1"/>
  <c r="F47" i="1"/>
  <c r="G47" i="1" s="1"/>
  <c r="G46" i="1"/>
  <c r="G45" i="1"/>
  <c r="G44" i="1"/>
  <c r="G43" i="1"/>
  <c r="B43" i="1"/>
  <c r="B44" i="1" s="1"/>
  <c r="B45" i="1" s="1"/>
  <c r="B46" i="1" s="1"/>
  <c r="B47" i="1" s="1"/>
  <c r="B48" i="1" s="1"/>
  <c r="B49" i="1" s="1"/>
  <c r="G42" i="1"/>
  <c r="G39" i="1"/>
  <c r="F38" i="1"/>
  <c r="G38" i="1" s="1"/>
  <c r="G37" i="1"/>
  <c r="F36" i="1"/>
  <c r="G35" i="1"/>
  <c r="G34" i="1"/>
  <c r="G33" i="1"/>
  <c r="G32" i="1"/>
  <c r="G31" i="1"/>
  <c r="F28" i="1"/>
  <c r="G28" i="1" s="1"/>
  <c r="G27" i="1"/>
  <c r="B28" i="1"/>
  <c r="G26" i="1"/>
  <c r="F23" i="1"/>
  <c r="G22" i="1"/>
  <c r="G21" i="1"/>
  <c r="B22" i="1"/>
  <c r="B23" i="1" s="1"/>
  <c r="F18" i="1"/>
  <c r="G18" i="1" s="1"/>
  <c r="F14" i="1"/>
  <c r="G14" i="1" s="1"/>
  <c r="F13" i="1"/>
  <c r="G12" i="1"/>
  <c r="G11" i="1"/>
  <c r="G10" i="1"/>
  <c r="G9" i="1"/>
  <c r="G8" i="1"/>
  <c r="G7" i="1"/>
  <c r="G6" i="1"/>
  <c r="G5" i="1"/>
  <c r="B6" i="1"/>
  <c r="B7" i="1" s="1"/>
  <c r="B8" i="1" s="1"/>
  <c r="B9" i="1" s="1"/>
  <c r="B10" i="1" s="1"/>
  <c r="B11" i="1" s="1"/>
  <c r="B12" i="1" s="1"/>
  <c r="B13" i="1" s="1"/>
  <c r="B14" i="1" s="1"/>
  <c r="A6" i="1"/>
  <c r="A7" i="1" s="1"/>
  <c r="A8" i="1" s="1"/>
  <c r="A9" i="1" s="1"/>
  <c r="A10" i="1" s="1"/>
  <c r="A11" i="1" s="1"/>
  <c r="A12" i="1" s="1"/>
  <c r="A13" i="1" s="1"/>
  <c r="A14" i="1" s="1"/>
  <c r="G13" i="1" l="1"/>
  <c r="F51" i="1"/>
  <c r="G36" i="1"/>
  <c r="G23" i="1"/>
  <c r="E51" i="1"/>
  <c r="G51" i="1" l="1"/>
  <c r="A17" i="1"/>
  <c r="A18" i="1" l="1"/>
  <c r="A21" i="1" l="1"/>
  <c r="A22" i="1" s="1"/>
  <c r="A23" i="1" s="1"/>
  <c r="A26" i="1" s="1"/>
  <c r="A27" i="1" s="1"/>
  <c r="A28" i="1" s="1"/>
  <c r="A31" i="1" s="1"/>
  <c r="A32" i="1" l="1"/>
  <c r="A33" i="1" s="1"/>
  <c r="A34" i="1" s="1"/>
  <c r="A35" i="1" s="1"/>
  <c r="A36" i="1" s="1"/>
  <c r="A37" i="1" s="1"/>
  <c r="A38" i="1" s="1"/>
  <c r="A39" i="1" l="1"/>
  <c r="A42" i="1" s="1"/>
  <c r="A43" i="1" s="1"/>
  <c r="A44" i="1" s="1"/>
  <c r="A45" i="1" s="1"/>
  <c r="A46" i="1" s="1"/>
  <c r="A47" i="1" s="1"/>
  <c r="A48" i="1" s="1"/>
  <c r="A49" i="1" s="1"/>
</calcChain>
</file>

<file path=xl/sharedStrings.xml><?xml version="1.0" encoding="utf-8"?>
<sst xmlns="http://schemas.openxmlformats.org/spreadsheetml/2006/main" count="123" uniqueCount="26">
  <si>
    <t>No.</t>
  </si>
  <si>
    <t>Sub Count</t>
  </si>
  <si>
    <t>Flat No</t>
  </si>
  <si>
    <t>Type</t>
  </si>
  <si>
    <t>Apartment area (sq.ft)</t>
  </si>
  <si>
    <t>Balcony area (sq.ft)</t>
  </si>
  <si>
    <t>Total area (sq.ft.)</t>
  </si>
  <si>
    <t>View</t>
  </si>
  <si>
    <t>Kitchen</t>
  </si>
  <si>
    <t>FIRST FLOOR</t>
  </si>
  <si>
    <t>1BHK</t>
  </si>
  <si>
    <t>Street view</t>
  </si>
  <si>
    <t>Open</t>
  </si>
  <si>
    <t>Pool terrace</t>
  </si>
  <si>
    <t>Closed</t>
  </si>
  <si>
    <t>2BHK</t>
  </si>
  <si>
    <t>Side view</t>
  </si>
  <si>
    <t>Pool View</t>
  </si>
  <si>
    <t>THIRD FLOOR</t>
  </si>
  <si>
    <t>FOURTH FLOOR</t>
  </si>
  <si>
    <t>FIFTH FLOOR</t>
  </si>
  <si>
    <t>SIXTH FLOOR</t>
  </si>
  <si>
    <t>SEVENTH FLOOR</t>
  </si>
  <si>
    <t>Total</t>
  </si>
  <si>
    <t>2020 Marquis</t>
  </si>
  <si>
    <r>
      <t>Availability as at 7</t>
    </r>
    <r>
      <rPr>
        <b/>
        <vertAlign val="superscript"/>
        <sz val="9"/>
        <rFont val="Calibri"/>
        <family val="2"/>
        <scheme val="minor"/>
      </rPr>
      <t>th</t>
    </r>
    <r>
      <rPr>
        <b/>
        <sz val="9"/>
        <rFont val="Calibri"/>
        <family val="2"/>
        <scheme val="minor"/>
      </rPr>
      <t xml:space="preserve"> Mar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</si>
</sst>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/>
    </xf>
    <xf numFmtId="165" fontId="3" fillId="0" borderId="0" xfId="1" applyNumberFormat="1" applyFo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3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3" xfId="0" applyNumberFormat="1" applyFont="1" applyFill="1" applyBorder="1" applyAlignment="1">
      <alignment horizontal="center" vertical="center"/>
    </xf>
    <xf numFmtId="3" fontId="5" fillId="0" borderId="4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3" borderId="7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3" fillId="4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3"/>
  <sheetViews>
    <sheetView tabSelected="1" view="pageBreakPreview" zoomScaleNormal="100" zoomScaleSheetLayoutView="100" workbookViewId="0">
      <pane ySplit="3" topLeftCell="A4" activePane="bottomLeft" state="frozen"/>
      <selection pane="bottomLeft" activeCell="E5" sqref="E5"/>
    </sheetView>
  </sheetViews>
  <sheetFormatPr defaultColWidth="9.140625" defaultRowHeight="15" outlineLevelRow="2" x14ac:dyDescent="0.25"/>
  <cols>
    <col min="1" max="2" width="6.140625" style="3" customWidth="1"/>
    <col min="3" max="3" width="10.5703125" style="5" customWidth="1"/>
    <col min="4" max="4" width="13.7109375" style="5" customWidth="1"/>
    <col min="5" max="5" width="12.5703125" style="15" customWidth="1"/>
    <col min="6" max="6" width="11.42578125" style="15" customWidth="1"/>
    <col min="7" max="7" width="10.140625" style="15" customWidth="1"/>
    <col min="8" max="8" width="17.7109375" style="5" customWidth="1"/>
    <col min="9" max="9" width="15.7109375" style="5" customWidth="1"/>
    <col min="10" max="16384" width="9.140625" style="2"/>
  </cols>
  <sheetData>
    <row r="1" spans="1:10" ht="28.5" x14ac:dyDescent="0.45">
      <c r="A1" s="21" t="s">
        <v>24</v>
      </c>
    </row>
    <row r="2" spans="1:10" x14ac:dyDescent="0.25">
      <c r="A2" s="22" t="s">
        <v>25</v>
      </c>
    </row>
    <row r="3" spans="1:10" ht="45" x14ac:dyDescent="0.25">
      <c r="A3" s="1" t="s">
        <v>0</v>
      </c>
      <c r="B3" s="1" t="s">
        <v>1</v>
      </c>
      <c r="C3" s="1" t="s">
        <v>2</v>
      </c>
      <c r="D3" s="1" t="s">
        <v>3</v>
      </c>
      <c r="E3" s="13" t="s">
        <v>4</v>
      </c>
      <c r="F3" s="13" t="s">
        <v>5</v>
      </c>
      <c r="G3" s="13" t="s">
        <v>6</v>
      </c>
      <c r="H3" s="1" t="s">
        <v>7</v>
      </c>
      <c r="I3" s="1" t="s">
        <v>8</v>
      </c>
    </row>
    <row r="4" spans="1:10" x14ac:dyDescent="0.25">
      <c r="A4" s="26" t="s">
        <v>9</v>
      </c>
      <c r="B4" s="26"/>
      <c r="C4" s="26"/>
      <c r="D4" s="26"/>
      <c r="E4" s="26"/>
      <c r="F4" s="26"/>
      <c r="G4" s="26"/>
      <c r="H4" s="26"/>
      <c r="I4" s="27"/>
    </row>
    <row r="5" spans="1:10" outlineLevel="2" x14ac:dyDescent="0.25">
      <c r="A5" s="6">
        <v>1</v>
      </c>
      <c r="B5" s="6">
        <v>1</v>
      </c>
      <c r="C5" s="7">
        <v>102</v>
      </c>
      <c r="D5" s="7" t="s">
        <v>10</v>
      </c>
      <c r="E5" s="14">
        <v>670</v>
      </c>
      <c r="F5" s="14">
        <v>190</v>
      </c>
      <c r="G5" s="14">
        <f t="shared" ref="G5:G12" si="0">E5+F5</f>
        <v>860</v>
      </c>
      <c r="H5" s="7" t="s">
        <v>11</v>
      </c>
      <c r="I5" s="7" t="s">
        <v>12</v>
      </c>
      <c r="J5" s="28">
        <f>G5*900</f>
        <v>774000</v>
      </c>
    </row>
    <row r="6" spans="1:10" outlineLevel="2" x14ac:dyDescent="0.25">
      <c r="A6" s="6">
        <f>A5+1</f>
        <v>2</v>
      </c>
      <c r="B6" s="6">
        <f t="shared" ref="B6:B14" si="1">+B5+1</f>
        <v>2</v>
      </c>
      <c r="C6" s="7">
        <v>106</v>
      </c>
      <c r="D6" s="7" t="s">
        <v>10</v>
      </c>
      <c r="E6" s="14">
        <v>665</v>
      </c>
      <c r="F6" s="14">
        <v>238</v>
      </c>
      <c r="G6" s="14">
        <f t="shared" si="0"/>
        <v>903</v>
      </c>
      <c r="H6" s="7" t="s">
        <v>13</v>
      </c>
      <c r="I6" s="7" t="s">
        <v>12</v>
      </c>
      <c r="J6" s="28">
        <f t="shared" ref="J6:J14" si="2">G6*900</f>
        <v>812700</v>
      </c>
    </row>
    <row r="7" spans="1:10" outlineLevel="2" x14ac:dyDescent="0.25">
      <c r="A7" s="6">
        <f t="shared" ref="A7:A14" si="3">A6+1</f>
        <v>3</v>
      </c>
      <c r="B7" s="6">
        <f t="shared" si="1"/>
        <v>3</v>
      </c>
      <c r="C7" s="7">
        <v>107</v>
      </c>
      <c r="D7" s="7" t="s">
        <v>10</v>
      </c>
      <c r="E7" s="14">
        <v>665</v>
      </c>
      <c r="F7" s="14">
        <v>238</v>
      </c>
      <c r="G7" s="14">
        <f t="shared" si="0"/>
        <v>903</v>
      </c>
      <c r="H7" s="7" t="s">
        <v>13</v>
      </c>
      <c r="I7" s="7" t="s">
        <v>12</v>
      </c>
      <c r="J7" s="28">
        <f t="shared" si="2"/>
        <v>812700</v>
      </c>
    </row>
    <row r="8" spans="1:10" outlineLevel="2" x14ac:dyDescent="0.25">
      <c r="A8" s="6">
        <f t="shared" si="3"/>
        <v>4</v>
      </c>
      <c r="B8" s="6">
        <f t="shared" si="1"/>
        <v>4</v>
      </c>
      <c r="C8" s="8">
        <v>109</v>
      </c>
      <c r="D8" s="8" t="s">
        <v>10</v>
      </c>
      <c r="E8" s="19">
        <v>665</v>
      </c>
      <c r="F8" s="19">
        <v>238</v>
      </c>
      <c r="G8" s="19">
        <f t="shared" si="0"/>
        <v>903</v>
      </c>
      <c r="H8" s="8" t="s">
        <v>13</v>
      </c>
      <c r="I8" s="8" t="s">
        <v>12</v>
      </c>
      <c r="J8" s="28">
        <f t="shared" si="2"/>
        <v>812700</v>
      </c>
    </row>
    <row r="9" spans="1:10" outlineLevel="2" x14ac:dyDescent="0.25">
      <c r="A9" s="6">
        <f t="shared" si="3"/>
        <v>5</v>
      </c>
      <c r="B9" s="6">
        <f t="shared" si="1"/>
        <v>5</v>
      </c>
      <c r="C9" s="8">
        <v>111</v>
      </c>
      <c r="D9" s="8" t="s">
        <v>10</v>
      </c>
      <c r="E9" s="19">
        <v>893</v>
      </c>
      <c r="F9" s="19">
        <v>185</v>
      </c>
      <c r="G9" s="19">
        <f t="shared" si="0"/>
        <v>1078</v>
      </c>
      <c r="H9" s="8" t="s">
        <v>13</v>
      </c>
      <c r="I9" s="8" t="s">
        <v>14</v>
      </c>
      <c r="J9" s="28">
        <f t="shared" si="2"/>
        <v>970200</v>
      </c>
    </row>
    <row r="10" spans="1:10" outlineLevel="2" x14ac:dyDescent="0.25">
      <c r="A10" s="6">
        <f t="shared" si="3"/>
        <v>6</v>
      </c>
      <c r="B10" s="6">
        <f t="shared" si="1"/>
        <v>6</v>
      </c>
      <c r="C10" s="8">
        <v>112</v>
      </c>
      <c r="D10" s="8" t="s">
        <v>10</v>
      </c>
      <c r="E10" s="19">
        <v>676</v>
      </c>
      <c r="F10" s="19">
        <v>135</v>
      </c>
      <c r="G10" s="19">
        <f t="shared" si="0"/>
        <v>811</v>
      </c>
      <c r="H10" s="8" t="s">
        <v>11</v>
      </c>
      <c r="I10" s="8" t="s">
        <v>12</v>
      </c>
      <c r="J10" s="28">
        <f t="shared" si="2"/>
        <v>729900</v>
      </c>
    </row>
    <row r="11" spans="1:10" outlineLevel="2" x14ac:dyDescent="0.25">
      <c r="A11" s="6">
        <f t="shared" si="3"/>
        <v>7</v>
      </c>
      <c r="B11" s="6">
        <f t="shared" si="1"/>
        <v>7</v>
      </c>
      <c r="C11" s="8">
        <v>114</v>
      </c>
      <c r="D11" s="8" t="s">
        <v>10</v>
      </c>
      <c r="E11" s="19">
        <v>765</v>
      </c>
      <c r="F11" s="19">
        <v>140</v>
      </c>
      <c r="G11" s="19">
        <f t="shared" si="0"/>
        <v>905</v>
      </c>
      <c r="H11" s="8" t="s">
        <v>11</v>
      </c>
      <c r="I11" s="8" t="s">
        <v>14</v>
      </c>
      <c r="J11" s="28">
        <f t="shared" si="2"/>
        <v>814500</v>
      </c>
    </row>
    <row r="12" spans="1:10" outlineLevel="2" x14ac:dyDescent="0.25">
      <c r="A12" s="6">
        <f t="shared" si="3"/>
        <v>8</v>
      </c>
      <c r="B12" s="6">
        <f t="shared" si="1"/>
        <v>8</v>
      </c>
      <c r="C12" s="7">
        <v>115</v>
      </c>
      <c r="D12" s="7" t="s">
        <v>10</v>
      </c>
      <c r="E12" s="14">
        <v>596</v>
      </c>
      <c r="F12" s="14">
        <v>143</v>
      </c>
      <c r="G12" s="14">
        <f t="shared" si="0"/>
        <v>739</v>
      </c>
      <c r="H12" s="7" t="s">
        <v>11</v>
      </c>
      <c r="I12" s="7" t="s">
        <v>12</v>
      </c>
      <c r="J12" s="28">
        <f t="shared" si="2"/>
        <v>665100</v>
      </c>
    </row>
    <row r="13" spans="1:10" outlineLevel="2" x14ac:dyDescent="0.25">
      <c r="A13" s="6">
        <f t="shared" si="3"/>
        <v>9</v>
      </c>
      <c r="B13" s="6">
        <f t="shared" si="1"/>
        <v>9</v>
      </c>
      <c r="C13" s="7">
        <v>104</v>
      </c>
      <c r="D13" s="7" t="s">
        <v>15</v>
      </c>
      <c r="E13" s="14">
        <v>1048</v>
      </c>
      <c r="F13" s="14">
        <f>200+165</f>
        <v>365</v>
      </c>
      <c r="G13" s="14">
        <f>E13+F13</f>
        <v>1413</v>
      </c>
      <c r="H13" s="7" t="s">
        <v>16</v>
      </c>
      <c r="I13" s="7" t="s">
        <v>12</v>
      </c>
      <c r="J13" s="28">
        <f t="shared" si="2"/>
        <v>1271700</v>
      </c>
    </row>
    <row r="14" spans="1:10" outlineLevel="2" x14ac:dyDescent="0.25">
      <c r="A14" s="6">
        <f t="shared" si="3"/>
        <v>10</v>
      </c>
      <c r="B14" s="6">
        <f t="shared" si="1"/>
        <v>10</v>
      </c>
      <c r="C14" s="7">
        <v>105</v>
      </c>
      <c r="D14" s="7" t="s">
        <v>15</v>
      </c>
      <c r="E14" s="14">
        <v>1069</v>
      </c>
      <c r="F14" s="14">
        <f>142+88</f>
        <v>230</v>
      </c>
      <c r="G14" s="14">
        <f>E14+F14</f>
        <v>1299</v>
      </c>
      <c r="H14" s="7" t="s">
        <v>13</v>
      </c>
      <c r="I14" s="7" t="s">
        <v>12</v>
      </c>
      <c r="J14" s="28">
        <f t="shared" si="2"/>
        <v>1169100</v>
      </c>
    </row>
    <row r="15" spans="1:10" x14ac:dyDescent="0.25">
      <c r="A15" s="6"/>
      <c r="B15" s="6"/>
      <c r="C15" s="7"/>
      <c r="D15" s="7"/>
      <c r="E15" s="16"/>
      <c r="F15" s="16"/>
      <c r="G15" s="16"/>
      <c r="H15" s="7"/>
      <c r="I15" s="7"/>
    </row>
    <row r="16" spans="1:10" x14ac:dyDescent="0.25">
      <c r="A16" s="23" t="s">
        <v>18</v>
      </c>
      <c r="B16" s="24"/>
      <c r="C16" s="24"/>
      <c r="D16" s="24"/>
      <c r="E16" s="24"/>
      <c r="F16" s="24"/>
      <c r="G16" s="24"/>
      <c r="H16" s="24"/>
      <c r="I16" s="25"/>
    </row>
    <row r="17" spans="1:9" outlineLevel="2" x14ac:dyDescent="0.25">
      <c r="A17" s="6">
        <f>+A14+1</f>
        <v>11</v>
      </c>
      <c r="B17" s="6">
        <v>1</v>
      </c>
      <c r="C17" s="8">
        <v>303</v>
      </c>
      <c r="D17" s="7" t="s">
        <v>15</v>
      </c>
      <c r="E17" s="14">
        <v>1072</v>
      </c>
      <c r="F17" s="14">
        <v>194</v>
      </c>
      <c r="G17" s="14">
        <f t="shared" ref="G17:G18" si="4">E17+F17</f>
        <v>1266</v>
      </c>
      <c r="H17" s="7" t="s">
        <v>11</v>
      </c>
      <c r="I17" s="7" t="s">
        <v>12</v>
      </c>
    </row>
    <row r="18" spans="1:9" outlineLevel="2" x14ac:dyDescent="0.25">
      <c r="A18" s="6">
        <f>A17+1</f>
        <v>12</v>
      </c>
      <c r="B18" s="6">
        <f>+B17+1</f>
        <v>2</v>
      </c>
      <c r="C18" s="8">
        <v>305</v>
      </c>
      <c r="D18" s="7" t="s">
        <v>15</v>
      </c>
      <c r="E18" s="20">
        <v>1008</v>
      </c>
      <c r="F18" s="20">
        <f>271+86</f>
        <v>357</v>
      </c>
      <c r="G18" s="20">
        <f t="shared" si="4"/>
        <v>1365</v>
      </c>
      <c r="H18" s="7" t="s">
        <v>16</v>
      </c>
      <c r="I18" s="7" t="s">
        <v>12</v>
      </c>
    </row>
    <row r="19" spans="1:9" x14ac:dyDescent="0.25">
      <c r="A19" s="6"/>
      <c r="B19" s="6"/>
      <c r="C19" s="8"/>
      <c r="D19" s="8"/>
      <c r="E19" s="17"/>
      <c r="F19" s="17"/>
      <c r="G19" s="17"/>
      <c r="H19" s="8"/>
      <c r="I19" s="8"/>
    </row>
    <row r="20" spans="1:9" x14ac:dyDescent="0.25">
      <c r="A20" s="23" t="s">
        <v>19</v>
      </c>
      <c r="B20" s="24"/>
      <c r="C20" s="24"/>
      <c r="D20" s="24"/>
      <c r="E20" s="24"/>
      <c r="F20" s="24"/>
      <c r="G20" s="24"/>
      <c r="H20" s="24"/>
      <c r="I20" s="25"/>
    </row>
    <row r="21" spans="1:9" outlineLevel="2" x14ac:dyDescent="0.25">
      <c r="A21" s="6">
        <f>+A18+1</f>
        <v>13</v>
      </c>
      <c r="B21" s="6">
        <v>1</v>
      </c>
      <c r="C21" s="8">
        <v>418</v>
      </c>
      <c r="D21" s="7" t="s">
        <v>10</v>
      </c>
      <c r="E21" s="14">
        <v>561</v>
      </c>
      <c r="F21" s="14">
        <v>132</v>
      </c>
      <c r="G21" s="14">
        <f t="shared" ref="G21:G22" si="5">E21+F21</f>
        <v>693</v>
      </c>
      <c r="H21" s="7" t="s">
        <v>11</v>
      </c>
      <c r="I21" s="7" t="s">
        <v>12</v>
      </c>
    </row>
    <row r="22" spans="1:9" outlineLevel="2" x14ac:dyDescent="0.25">
      <c r="A22" s="6">
        <f t="shared" ref="A22:B23" si="6">+A21+1</f>
        <v>14</v>
      </c>
      <c r="B22" s="6">
        <f t="shared" si="6"/>
        <v>2</v>
      </c>
      <c r="C22" s="8">
        <v>419</v>
      </c>
      <c r="D22" s="7" t="s">
        <v>10</v>
      </c>
      <c r="E22" s="14">
        <v>575</v>
      </c>
      <c r="F22" s="14">
        <v>128</v>
      </c>
      <c r="G22" s="14">
        <f t="shared" si="5"/>
        <v>703</v>
      </c>
      <c r="H22" s="7" t="s">
        <v>11</v>
      </c>
      <c r="I22" s="7" t="s">
        <v>12</v>
      </c>
    </row>
    <row r="23" spans="1:9" outlineLevel="2" x14ac:dyDescent="0.25">
      <c r="A23" s="6">
        <f>+A22+1</f>
        <v>15</v>
      </c>
      <c r="B23" s="6">
        <f t="shared" si="6"/>
        <v>3</v>
      </c>
      <c r="C23" s="8">
        <v>405</v>
      </c>
      <c r="D23" s="7" t="s">
        <v>15</v>
      </c>
      <c r="E23" s="14">
        <v>1008</v>
      </c>
      <c r="F23" s="14">
        <f>271+86</f>
        <v>357</v>
      </c>
      <c r="G23" s="14">
        <f t="shared" ref="G23" si="7">E23+F23</f>
        <v>1365</v>
      </c>
      <c r="H23" s="7" t="s">
        <v>16</v>
      </c>
      <c r="I23" s="7" t="s">
        <v>12</v>
      </c>
    </row>
    <row r="24" spans="1:9" x14ac:dyDescent="0.25">
      <c r="A24" s="6"/>
      <c r="B24" s="6"/>
      <c r="C24" s="8"/>
      <c r="D24" s="8"/>
      <c r="E24" s="17"/>
      <c r="F24" s="17"/>
      <c r="G24" s="17"/>
      <c r="H24" s="8"/>
      <c r="I24" s="8"/>
    </row>
    <row r="25" spans="1:9" x14ac:dyDescent="0.25">
      <c r="A25" s="23" t="s">
        <v>20</v>
      </c>
      <c r="B25" s="24"/>
      <c r="C25" s="24"/>
      <c r="D25" s="24"/>
      <c r="E25" s="24"/>
      <c r="F25" s="24"/>
      <c r="G25" s="24"/>
      <c r="H25" s="24"/>
      <c r="I25" s="25"/>
    </row>
    <row r="26" spans="1:9" outlineLevel="2" x14ac:dyDescent="0.25">
      <c r="A26" s="6">
        <f>+A23+1</f>
        <v>16</v>
      </c>
      <c r="B26" s="6">
        <v>1</v>
      </c>
      <c r="C26" s="8">
        <v>514</v>
      </c>
      <c r="D26" s="7" t="s">
        <v>10</v>
      </c>
      <c r="E26" s="14">
        <v>669</v>
      </c>
      <c r="F26" s="14">
        <v>135</v>
      </c>
      <c r="G26" s="14">
        <f t="shared" ref="G26" si="8">E26+F26</f>
        <v>804</v>
      </c>
      <c r="H26" s="7" t="s">
        <v>11</v>
      </c>
      <c r="I26" s="7" t="s">
        <v>12</v>
      </c>
    </row>
    <row r="27" spans="1:9" outlineLevel="2" x14ac:dyDescent="0.25">
      <c r="A27" s="6">
        <f>+A26+1</f>
        <v>17</v>
      </c>
      <c r="B27" s="6">
        <f>+B26+1</f>
        <v>2</v>
      </c>
      <c r="C27" s="8">
        <v>503</v>
      </c>
      <c r="D27" s="7" t="s">
        <v>15</v>
      </c>
      <c r="E27" s="14">
        <v>1072</v>
      </c>
      <c r="F27" s="14">
        <v>194</v>
      </c>
      <c r="G27" s="14">
        <f t="shared" ref="G27:G28" si="9">E27+F27</f>
        <v>1266</v>
      </c>
      <c r="H27" s="7" t="s">
        <v>11</v>
      </c>
      <c r="I27" s="7" t="s">
        <v>12</v>
      </c>
    </row>
    <row r="28" spans="1:9" outlineLevel="2" x14ac:dyDescent="0.25">
      <c r="A28" s="6">
        <f t="shared" ref="A28:B28" si="10">+A27+1</f>
        <v>18</v>
      </c>
      <c r="B28" s="6">
        <f t="shared" si="10"/>
        <v>3</v>
      </c>
      <c r="C28" s="8">
        <v>505</v>
      </c>
      <c r="D28" s="7" t="s">
        <v>15</v>
      </c>
      <c r="E28" s="14">
        <v>1008</v>
      </c>
      <c r="F28" s="14">
        <f>271+86</f>
        <v>357</v>
      </c>
      <c r="G28" s="14">
        <f t="shared" si="9"/>
        <v>1365</v>
      </c>
      <c r="H28" s="7" t="s">
        <v>16</v>
      </c>
      <c r="I28" s="7" t="s">
        <v>12</v>
      </c>
    </row>
    <row r="29" spans="1:9" x14ac:dyDescent="0.25">
      <c r="A29" s="6"/>
      <c r="B29" s="6"/>
      <c r="C29" s="8"/>
      <c r="D29" s="8"/>
      <c r="E29" s="17"/>
      <c r="F29" s="17"/>
      <c r="G29" s="17"/>
      <c r="H29" s="8"/>
      <c r="I29" s="8"/>
    </row>
    <row r="30" spans="1:9" x14ac:dyDescent="0.25">
      <c r="A30" s="23" t="s">
        <v>21</v>
      </c>
      <c r="B30" s="24"/>
      <c r="C30" s="24"/>
      <c r="D30" s="24"/>
      <c r="E30" s="24"/>
      <c r="F30" s="24"/>
      <c r="G30" s="24"/>
      <c r="H30" s="24"/>
      <c r="I30" s="25"/>
    </row>
    <row r="31" spans="1:9" outlineLevel="2" x14ac:dyDescent="0.25">
      <c r="A31" s="6">
        <f>+A28+1</f>
        <v>19</v>
      </c>
      <c r="B31" s="6">
        <v>1</v>
      </c>
      <c r="C31" s="8">
        <v>614</v>
      </c>
      <c r="D31" s="7" t="s">
        <v>10</v>
      </c>
      <c r="E31" s="14">
        <v>669</v>
      </c>
      <c r="F31" s="14">
        <v>135</v>
      </c>
      <c r="G31" s="14">
        <f t="shared" ref="G31:G35" si="11">E31+F31</f>
        <v>804</v>
      </c>
      <c r="H31" s="7" t="s">
        <v>11</v>
      </c>
      <c r="I31" s="7" t="s">
        <v>12</v>
      </c>
    </row>
    <row r="32" spans="1:9" outlineLevel="2" x14ac:dyDescent="0.25">
      <c r="A32" s="6">
        <f>+A31+1</f>
        <v>20</v>
      </c>
      <c r="B32" s="6">
        <f>+B31+1</f>
        <v>2</v>
      </c>
      <c r="C32" s="8">
        <v>616</v>
      </c>
      <c r="D32" s="7" t="s">
        <v>10</v>
      </c>
      <c r="E32" s="14">
        <v>596</v>
      </c>
      <c r="F32" s="14">
        <v>143</v>
      </c>
      <c r="G32" s="14">
        <f t="shared" si="11"/>
        <v>739</v>
      </c>
      <c r="H32" s="7" t="s">
        <v>11</v>
      </c>
      <c r="I32" s="7" t="s">
        <v>12</v>
      </c>
    </row>
    <row r="33" spans="1:9" outlineLevel="2" x14ac:dyDescent="0.25">
      <c r="A33" s="6">
        <f t="shared" ref="A33:B39" si="12">+A32+1</f>
        <v>21</v>
      </c>
      <c r="B33" s="6">
        <f t="shared" si="12"/>
        <v>3</v>
      </c>
      <c r="C33" s="8">
        <v>617</v>
      </c>
      <c r="D33" s="7" t="s">
        <v>10</v>
      </c>
      <c r="E33" s="14">
        <v>594</v>
      </c>
      <c r="F33" s="14">
        <v>134</v>
      </c>
      <c r="G33" s="14">
        <f t="shared" si="11"/>
        <v>728</v>
      </c>
      <c r="H33" s="7" t="s">
        <v>11</v>
      </c>
      <c r="I33" s="7" t="s">
        <v>12</v>
      </c>
    </row>
    <row r="34" spans="1:9" outlineLevel="2" x14ac:dyDescent="0.25">
      <c r="A34" s="6">
        <f t="shared" si="12"/>
        <v>22</v>
      </c>
      <c r="B34" s="6">
        <f t="shared" si="12"/>
        <v>4</v>
      </c>
      <c r="C34" s="8">
        <v>618</v>
      </c>
      <c r="D34" s="7" t="s">
        <v>10</v>
      </c>
      <c r="E34" s="14">
        <v>561</v>
      </c>
      <c r="F34" s="14">
        <v>132</v>
      </c>
      <c r="G34" s="14">
        <f t="shared" si="11"/>
        <v>693</v>
      </c>
      <c r="H34" s="7" t="s">
        <v>11</v>
      </c>
      <c r="I34" s="7" t="s">
        <v>12</v>
      </c>
    </row>
    <row r="35" spans="1:9" outlineLevel="2" x14ac:dyDescent="0.25">
      <c r="A35" s="6">
        <f t="shared" si="12"/>
        <v>23</v>
      </c>
      <c r="B35" s="6">
        <f t="shared" si="12"/>
        <v>5</v>
      </c>
      <c r="C35" s="8">
        <v>619</v>
      </c>
      <c r="D35" s="7" t="s">
        <v>10</v>
      </c>
      <c r="E35" s="14">
        <v>575</v>
      </c>
      <c r="F35" s="14">
        <v>128</v>
      </c>
      <c r="G35" s="14">
        <f t="shared" si="11"/>
        <v>703</v>
      </c>
      <c r="H35" s="7" t="s">
        <v>11</v>
      </c>
      <c r="I35" s="7" t="s">
        <v>12</v>
      </c>
    </row>
    <row r="36" spans="1:9" outlineLevel="2" x14ac:dyDescent="0.25">
      <c r="A36" s="6">
        <f>+A35+1</f>
        <v>24</v>
      </c>
      <c r="B36" s="6">
        <f t="shared" ref="B36:B39" si="13">+B35+1</f>
        <v>6</v>
      </c>
      <c r="C36" s="8">
        <v>601</v>
      </c>
      <c r="D36" s="7" t="s">
        <v>15</v>
      </c>
      <c r="E36" s="14">
        <v>956</v>
      </c>
      <c r="F36" s="14">
        <f>111+123</f>
        <v>234</v>
      </c>
      <c r="G36" s="14">
        <f t="shared" ref="G36:G39" si="14">E36+F36</f>
        <v>1190</v>
      </c>
      <c r="H36" s="7" t="s">
        <v>11</v>
      </c>
      <c r="I36" s="7" t="s">
        <v>12</v>
      </c>
    </row>
    <row r="37" spans="1:9" outlineLevel="2" x14ac:dyDescent="0.25">
      <c r="A37" s="6">
        <f t="shared" si="12"/>
        <v>25</v>
      </c>
      <c r="B37" s="6">
        <f t="shared" si="13"/>
        <v>7</v>
      </c>
      <c r="C37" s="8">
        <v>603</v>
      </c>
      <c r="D37" s="7" t="s">
        <v>15</v>
      </c>
      <c r="E37" s="14">
        <v>1072</v>
      </c>
      <c r="F37" s="14">
        <v>194</v>
      </c>
      <c r="G37" s="14">
        <f t="shared" si="14"/>
        <v>1266</v>
      </c>
      <c r="H37" s="7" t="s">
        <v>11</v>
      </c>
      <c r="I37" s="7" t="s">
        <v>12</v>
      </c>
    </row>
    <row r="38" spans="1:9" outlineLevel="2" x14ac:dyDescent="0.25">
      <c r="A38" s="6">
        <f t="shared" si="12"/>
        <v>26</v>
      </c>
      <c r="B38" s="6">
        <f t="shared" si="13"/>
        <v>8</v>
      </c>
      <c r="C38" s="8">
        <v>605</v>
      </c>
      <c r="D38" s="7" t="s">
        <v>15</v>
      </c>
      <c r="E38" s="14">
        <v>1008</v>
      </c>
      <c r="F38" s="14">
        <f>271+86</f>
        <v>357</v>
      </c>
      <c r="G38" s="14">
        <f t="shared" si="14"/>
        <v>1365</v>
      </c>
      <c r="H38" s="7" t="s">
        <v>16</v>
      </c>
      <c r="I38" s="7" t="s">
        <v>12</v>
      </c>
    </row>
    <row r="39" spans="1:9" outlineLevel="2" x14ac:dyDescent="0.25">
      <c r="A39" s="6">
        <f t="shared" si="12"/>
        <v>27</v>
      </c>
      <c r="B39" s="6">
        <f t="shared" si="13"/>
        <v>9</v>
      </c>
      <c r="C39" s="8">
        <v>611</v>
      </c>
      <c r="D39" s="7" t="s">
        <v>15</v>
      </c>
      <c r="E39" s="14">
        <v>986</v>
      </c>
      <c r="F39" s="14">
        <v>205</v>
      </c>
      <c r="G39" s="14">
        <f t="shared" si="14"/>
        <v>1191</v>
      </c>
      <c r="H39" s="7" t="s">
        <v>17</v>
      </c>
      <c r="I39" s="7" t="s">
        <v>12</v>
      </c>
    </row>
    <row r="40" spans="1:9" x14ac:dyDescent="0.25">
      <c r="A40" s="6"/>
      <c r="B40" s="6"/>
      <c r="C40" s="8"/>
      <c r="D40" s="8"/>
      <c r="E40" s="17"/>
      <c r="F40" s="17"/>
      <c r="G40" s="17"/>
      <c r="H40" s="8"/>
      <c r="I40" s="8"/>
    </row>
    <row r="41" spans="1:9" x14ac:dyDescent="0.25">
      <c r="A41" s="23" t="s">
        <v>22</v>
      </c>
      <c r="B41" s="24"/>
      <c r="C41" s="24"/>
      <c r="D41" s="24"/>
      <c r="E41" s="24"/>
      <c r="F41" s="24"/>
      <c r="G41" s="24"/>
      <c r="H41" s="24"/>
      <c r="I41" s="25"/>
    </row>
    <row r="42" spans="1:9" outlineLevel="2" x14ac:dyDescent="0.25">
      <c r="A42" s="6">
        <f>+A39+1</f>
        <v>28</v>
      </c>
      <c r="B42" s="6">
        <v>1</v>
      </c>
      <c r="C42" s="8">
        <v>702</v>
      </c>
      <c r="D42" s="7" t="s">
        <v>10</v>
      </c>
      <c r="E42" s="14">
        <v>670</v>
      </c>
      <c r="F42" s="14">
        <v>163</v>
      </c>
      <c r="G42" s="14">
        <f t="shared" ref="G42:G46" si="15">E42+F42</f>
        <v>833</v>
      </c>
      <c r="H42" s="7" t="s">
        <v>11</v>
      </c>
      <c r="I42" s="7" t="s">
        <v>12</v>
      </c>
    </row>
    <row r="43" spans="1:9" outlineLevel="2" x14ac:dyDescent="0.25">
      <c r="A43" s="6">
        <f t="shared" ref="A43:B45" si="16">+A42+1</f>
        <v>29</v>
      </c>
      <c r="B43" s="6">
        <f t="shared" si="16"/>
        <v>2</v>
      </c>
      <c r="C43" s="8">
        <v>704</v>
      </c>
      <c r="D43" s="7" t="s">
        <v>10</v>
      </c>
      <c r="E43" s="14">
        <v>674</v>
      </c>
      <c r="F43" s="14">
        <v>166</v>
      </c>
      <c r="G43" s="14">
        <f t="shared" si="15"/>
        <v>840</v>
      </c>
      <c r="H43" s="7" t="s">
        <v>16</v>
      </c>
      <c r="I43" s="7" t="s">
        <v>12</v>
      </c>
    </row>
    <row r="44" spans="1:9" outlineLevel="2" x14ac:dyDescent="0.25">
      <c r="A44" s="6">
        <f t="shared" si="16"/>
        <v>30</v>
      </c>
      <c r="B44" s="6">
        <f t="shared" ref="B44" si="17">+B43+1</f>
        <v>3</v>
      </c>
      <c r="C44" s="8">
        <v>716</v>
      </c>
      <c r="D44" s="7" t="s">
        <v>10</v>
      </c>
      <c r="E44" s="14">
        <v>596</v>
      </c>
      <c r="F44" s="14">
        <v>143</v>
      </c>
      <c r="G44" s="14">
        <f t="shared" si="15"/>
        <v>739</v>
      </c>
      <c r="H44" s="7" t="s">
        <v>11</v>
      </c>
      <c r="I44" s="7" t="s">
        <v>12</v>
      </c>
    </row>
    <row r="45" spans="1:9" outlineLevel="2" x14ac:dyDescent="0.25">
      <c r="A45" s="6">
        <f t="shared" si="16"/>
        <v>31</v>
      </c>
      <c r="B45" s="6">
        <f t="shared" ref="B45" si="18">+B44+1</f>
        <v>4</v>
      </c>
      <c r="C45" s="8">
        <v>718</v>
      </c>
      <c r="D45" s="7" t="s">
        <v>10</v>
      </c>
      <c r="E45" s="14">
        <v>561</v>
      </c>
      <c r="F45" s="14">
        <v>132</v>
      </c>
      <c r="G45" s="14">
        <f t="shared" si="15"/>
        <v>693</v>
      </c>
      <c r="H45" s="7" t="s">
        <v>11</v>
      </c>
      <c r="I45" s="7" t="s">
        <v>12</v>
      </c>
    </row>
    <row r="46" spans="1:9" outlineLevel="2" x14ac:dyDescent="0.25">
      <c r="A46" s="6">
        <f t="shared" ref="A46:B49" si="19">+A45+1</f>
        <v>32</v>
      </c>
      <c r="B46" s="6">
        <f t="shared" si="19"/>
        <v>5</v>
      </c>
      <c r="C46" s="8">
        <v>719</v>
      </c>
      <c r="D46" s="7" t="s">
        <v>10</v>
      </c>
      <c r="E46" s="14">
        <v>575</v>
      </c>
      <c r="F46" s="14">
        <v>128</v>
      </c>
      <c r="G46" s="14">
        <f t="shared" si="15"/>
        <v>703</v>
      </c>
      <c r="H46" s="7" t="s">
        <v>11</v>
      </c>
      <c r="I46" s="7" t="s">
        <v>12</v>
      </c>
    </row>
    <row r="47" spans="1:9" outlineLevel="2" x14ac:dyDescent="0.25">
      <c r="A47" s="6">
        <f>+A46+1</f>
        <v>33</v>
      </c>
      <c r="B47" s="6">
        <f t="shared" ref="B47" si="20">+B46+1</f>
        <v>6</v>
      </c>
      <c r="C47" s="8">
        <v>701</v>
      </c>
      <c r="D47" s="7" t="s">
        <v>15</v>
      </c>
      <c r="E47" s="14">
        <v>956</v>
      </c>
      <c r="F47" s="14">
        <f>111+123</f>
        <v>234</v>
      </c>
      <c r="G47" s="14">
        <f t="shared" ref="G47:G49" si="21">E47+F47</f>
        <v>1190</v>
      </c>
      <c r="H47" s="7" t="s">
        <v>11</v>
      </c>
      <c r="I47" s="7" t="s">
        <v>12</v>
      </c>
    </row>
    <row r="48" spans="1:9" outlineLevel="2" x14ac:dyDescent="0.25">
      <c r="A48" s="6">
        <f t="shared" si="19"/>
        <v>34</v>
      </c>
      <c r="B48" s="6">
        <f t="shared" si="19"/>
        <v>7</v>
      </c>
      <c r="C48" s="8">
        <v>703</v>
      </c>
      <c r="D48" s="7" t="s">
        <v>15</v>
      </c>
      <c r="E48" s="14">
        <v>1072</v>
      </c>
      <c r="F48" s="14">
        <v>194</v>
      </c>
      <c r="G48" s="14">
        <f t="shared" si="21"/>
        <v>1266</v>
      </c>
      <c r="H48" s="7" t="s">
        <v>11</v>
      </c>
      <c r="I48" s="7" t="s">
        <v>12</v>
      </c>
    </row>
    <row r="49" spans="1:9" outlineLevel="2" x14ac:dyDescent="0.25">
      <c r="A49" s="6">
        <f t="shared" si="19"/>
        <v>35</v>
      </c>
      <c r="B49" s="6">
        <f t="shared" si="19"/>
        <v>8</v>
      </c>
      <c r="C49" s="8">
        <v>706</v>
      </c>
      <c r="D49" s="7" t="s">
        <v>15</v>
      </c>
      <c r="E49" s="14">
        <v>1069</v>
      </c>
      <c r="F49" s="14">
        <f>138+72</f>
        <v>210</v>
      </c>
      <c r="G49" s="14">
        <f t="shared" si="21"/>
        <v>1279</v>
      </c>
      <c r="H49" s="7" t="s">
        <v>17</v>
      </c>
      <c r="I49" s="7" t="s">
        <v>12</v>
      </c>
    </row>
    <row r="50" spans="1:9" x14ac:dyDescent="0.25">
      <c r="A50" s="6"/>
      <c r="B50" s="6"/>
      <c r="C50" s="8"/>
      <c r="D50" s="8"/>
      <c r="E50" s="17"/>
      <c r="F50" s="17"/>
      <c r="G50" s="17"/>
      <c r="H50" s="8"/>
      <c r="I50" s="8"/>
    </row>
    <row r="51" spans="1:9" s="12" customFormat="1" ht="16.5" thickBot="1" x14ac:dyDescent="0.3">
      <c r="A51" s="10"/>
      <c r="B51" s="10"/>
      <c r="C51" s="11"/>
      <c r="D51" s="9" t="s">
        <v>23</v>
      </c>
      <c r="E51" s="18">
        <f>SUBTOTAL(9,E4:E50)</f>
        <v>27875</v>
      </c>
      <c r="F51" s="18">
        <f t="shared" ref="F51:G51" si="22">SUBTOTAL(9,F4:F50)</f>
        <v>6988</v>
      </c>
      <c r="G51" s="18">
        <f t="shared" si="22"/>
        <v>34863</v>
      </c>
      <c r="H51" s="11"/>
      <c r="I51" s="11"/>
    </row>
    <row r="52" spans="1:9" s="4" customFormat="1" ht="15.75" thickTop="1" x14ac:dyDescent="0.25">
      <c r="A52" s="3"/>
      <c r="B52" s="3"/>
      <c r="C52" s="5"/>
      <c r="D52" s="5"/>
      <c r="E52" s="15"/>
      <c r="F52" s="15"/>
      <c r="G52" s="15"/>
      <c r="H52" s="5"/>
      <c r="I52" s="5"/>
    </row>
    <row r="53" spans="1:9" s="4" customFormat="1" x14ac:dyDescent="0.25">
      <c r="A53" s="3"/>
      <c r="B53" s="3"/>
      <c r="C53" s="5"/>
      <c r="D53" s="5"/>
      <c r="E53" s="15"/>
      <c r="F53" s="15"/>
      <c r="G53" s="15"/>
      <c r="H53" s="5"/>
      <c r="I53" s="5"/>
    </row>
  </sheetData>
  <mergeCells count="6">
    <mergeCell ref="A41:I41"/>
    <mergeCell ref="A4:I4"/>
    <mergeCell ref="A16:I16"/>
    <mergeCell ref="A20:I20"/>
    <mergeCell ref="A25:I25"/>
    <mergeCell ref="A30:I30"/>
  </mergeCells>
  <pageMargins left="0.63" right="0.23622047244094491" top="0.74803149606299213" bottom="0.74803149606299213" header="0.31496062992125984" footer="0.31496062992125984"/>
  <pageSetup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Detailed</vt:lpstr>
      <vt:lpstr>Detailed!Print_Titles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Khaled</cp:lastModifiedBy>
  <cp:lastPrinted>2021-03-07T13:07:14Z</cp:lastPrinted>
  <dcterms:created xsi:type="dcterms:W3CDTF">2021-02-21T11:06:36Z</dcterms:created>
  <dcterms:modified xsi:type="dcterms:W3CDTF">2021-03-13T10:15:44Z</dcterms:modified>
</cp:coreProperties>
</file>