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714A6334-8000-4753-9DE7-AFB455BBD499}" xr6:coauthVersionLast="45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MAL" sheetId="12" r:id="rId1"/>
    <sheet name="18" sheetId="11" r:id="rId2"/>
    <sheet name="19" sheetId="10" r:id="rId3"/>
    <sheet name="Line Differential" sheetId="2" r:id="rId4"/>
    <sheet name="Transformer Prot" sheetId="6" r:id="rId5"/>
    <sheet name="Bus Coupler" sheetId="9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1" i="12" l="1"/>
  <c r="C58" i="12"/>
  <c r="F56" i="12" s="1"/>
  <c r="L57" i="12"/>
  <c r="C60" i="12" s="1"/>
  <c r="L59" i="12" s="1"/>
  <c r="M59" i="12" s="1"/>
  <c r="L56" i="12"/>
  <c r="C57" i="12" s="1"/>
  <c r="L58" i="12" s="1"/>
  <c r="M58" i="12" s="1"/>
  <c r="I56" i="12"/>
  <c r="H56" i="12"/>
  <c r="E56" i="12"/>
  <c r="D56" i="12"/>
  <c r="C49" i="12"/>
  <c r="H41" i="12"/>
  <c r="H34" i="12"/>
  <c r="C34" i="12"/>
  <c r="H19" i="12"/>
  <c r="C19" i="12"/>
  <c r="H11" i="12"/>
  <c r="C11" i="12"/>
  <c r="L57" i="11"/>
  <c r="C60" i="11" s="1"/>
  <c r="L59" i="11" s="1"/>
  <c r="M59" i="11" s="1"/>
  <c r="C61" i="11" s="1"/>
  <c r="L56" i="11"/>
  <c r="C57" i="11" s="1"/>
  <c r="L58" i="11" s="1"/>
  <c r="M58" i="11" s="1"/>
  <c r="C58" i="11" s="1"/>
  <c r="C49" i="11"/>
  <c r="H41" i="11"/>
  <c r="H34" i="11"/>
  <c r="C34" i="11"/>
  <c r="H19" i="11"/>
  <c r="C19" i="11"/>
  <c r="H11" i="11"/>
  <c r="C11" i="11"/>
  <c r="D56" i="11" l="1"/>
  <c r="E56" i="11"/>
  <c r="F56" i="11"/>
  <c r="H56" i="11"/>
  <c r="I56" i="11"/>
  <c r="L56" i="9"/>
  <c r="L48" i="9"/>
  <c r="L49" i="9"/>
  <c r="L50" i="9"/>
  <c r="L47" i="9"/>
  <c r="C57" i="9" s="1"/>
  <c r="L46" i="9"/>
  <c r="L52" i="9"/>
  <c r="L53" i="9"/>
  <c r="L54" i="9"/>
  <c r="L55" i="9"/>
  <c r="L51" i="9"/>
  <c r="H42" i="9"/>
  <c r="C42" i="9"/>
  <c r="H31" i="9"/>
  <c r="C31" i="9"/>
  <c r="L57" i="10"/>
  <c r="C60" i="10" s="1"/>
  <c r="L59" i="10" s="1"/>
  <c r="M59" i="10" s="1"/>
  <c r="C61" i="10" s="1"/>
  <c r="L56" i="10"/>
  <c r="C57" i="10" s="1"/>
  <c r="L58" i="10" s="1"/>
  <c r="M58" i="10" s="1"/>
  <c r="C58" i="10" s="1"/>
  <c r="C49" i="10"/>
  <c r="H41" i="10"/>
  <c r="H34" i="10"/>
  <c r="C34" i="10"/>
  <c r="H19" i="10"/>
  <c r="C19" i="10"/>
  <c r="H11" i="10"/>
  <c r="C11" i="10"/>
  <c r="C85" i="9"/>
  <c r="L81" i="9"/>
  <c r="C84" i="9" s="1"/>
  <c r="L83" i="9" s="1"/>
  <c r="M83" i="9" s="1"/>
  <c r="L80" i="9"/>
  <c r="C81" i="9" s="1"/>
  <c r="L82" i="9" s="1"/>
  <c r="M82" i="9" s="1"/>
  <c r="C82" i="9" s="1"/>
  <c r="H18" i="9"/>
  <c r="C18" i="9"/>
  <c r="H11" i="9"/>
  <c r="C11" i="9"/>
  <c r="E56" i="10" l="1"/>
  <c r="F56" i="10"/>
  <c r="H56" i="10"/>
  <c r="D56" i="10"/>
  <c r="I56" i="10"/>
  <c r="F80" i="9"/>
  <c r="I80" i="9"/>
  <c r="E80" i="9"/>
  <c r="D80" i="9"/>
  <c r="H80" i="9"/>
  <c r="C46" i="6"/>
  <c r="H32" i="6"/>
  <c r="C32" i="6"/>
  <c r="H18" i="6"/>
  <c r="C18" i="6"/>
  <c r="H11" i="6"/>
  <c r="C11" i="6"/>
  <c r="L54" i="6"/>
  <c r="C57" i="6" s="1"/>
  <c r="L56" i="6" s="1"/>
  <c r="M56" i="6" s="1"/>
  <c r="C58" i="6" s="1"/>
  <c r="L53" i="6"/>
  <c r="C54" i="6" s="1"/>
  <c r="L55" i="6" s="1"/>
  <c r="M55" i="6" s="1"/>
  <c r="C55" i="6" s="1"/>
  <c r="H53" i="6" l="1"/>
  <c r="D53" i="6"/>
  <c r="E53" i="6"/>
  <c r="I53" i="6"/>
  <c r="F53" i="6"/>
  <c r="L57" i="2"/>
  <c r="C60" i="2" s="1"/>
  <c r="L59" i="2" s="1"/>
  <c r="M59" i="2" s="1"/>
  <c r="C61" i="2" s="1"/>
  <c r="L56" i="2"/>
  <c r="C57" i="2" s="1"/>
  <c r="L58" i="2" s="1"/>
  <c r="M58" i="2" s="1"/>
  <c r="C58" i="2" s="1"/>
  <c r="H41" i="2"/>
  <c r="C49" i="2"/>
  <c r="H34" i="2"/>
  <c r="H19" i="2"/>
  <c r="C19" i="2"/>
  <c r="H11" i="2"/>
  <c r="C11" i="2"/>
  <c r="C34" i="2"/>
  <c r="H56" i="2" l="1"/>
  <c r="F56" i="2"/>
  <c r="E56" i="2"/>
  <c r="I56" i="2"/>
  <c r="D56" i="2"/>
</calcChain>
</file>

<file path=xl/sharedStrings.xml><?xml version="1.0" encoding="utf-8"?>
<sst xmlns="http://schemas.openxmlformats.org/spreadsheetml/2006/main" count="952" uniqueCount="127">
  <si>
    <t>D/L Charging Mode</t>
  </si>
  <si>
    <t>Status</t>
  </si>
  <si>
    <t>CB Open Position</t>
  </si>
  <si>
    <t>Checking Status</t>
  </si>
  <si>
    <t>132 KV Line Differential Protection</t>
  </si>
  <si>
    <t>Name of the Substation</t>
  </si>
  <si>
    <t>Date</t>
  </si>
  <si>
    <t>Line No.</t>
  </si>
  <si>
    <t>Functions</t>
  </si>
  <si>
    <t>CB Open</t>
  </si>
  <si>
    <t>CB Open Status</t>
  </si>
  <si>
    <t>MB Close Request</t>
  </si>
  <si>
    <t>CHECK LIST</t>
  </si>
  <si>
    <t>MB Open Request</t>
  </si>
  <si>
    <t>MB Isolator Close Request</t>
  </si>
  <si>
    <t>MB Isolator Open Request</t>
  </si>
  <si>
    <t>Line Isolator Close Request</t>
  </si>
  <si>
    <t>Line Isolator Open Request</t>
  </si>
  <si>
    <t>Earth Switch Open</t>
  </si>
  <si>
    <t>Line Iso Close Request</t>
  </si>
  <si>
    <t>Checking Remarks</t>
  </si>
  <si>
    <t>CB CLOSE ORDER</t>
  </si>
  <si>
    <t>Protection of Gr. A Trip Relay Operated</t>
  </si>
  <si>
    <t>A/R Lockout Relay Operated</t>
  </si>
  <si>
    <t>Dead Line</t>
  </si>
  <si>
    <t>Live Line Charging Mode</t>
  </si>
  <si>
    <t>Check Syncho.</t>
  </si>
  <si>
    <t>CB close Request</t>
  </si>
  <si>
    <t>A</t>
  </si>
  <si>
    <t>H</t>
  </si>
  <si>
    <t>E</t>
  </si>
  <si>
    <t>I</t>
  </si>
  <si>
    <t>B</t>
  </si>
  <si>
    <t>C</t>
  </si>
  <si>
    <t>D</t>
  </si>
  <si>
    <t>F</t>
  </si>
  <si>
    <t>G</t>
  </si>
  <si>
    <t>J</t>
  </si>
  <si>
    <t>Final Output =                                              (A+B+C+D)' . [{(E.F)+(G.H)}.I] . J</t>
  </si>
  <si>
    <t>Bus Bar Protection Relay Operated</t>
  </si>
  <si>
    <t>Final Output = (A.B).C</t>
  </si>
  <si>
    <t>Final Output = A.B</t>
  </si>
  <si>
    <t>Line Iso Open Request</t>
  </si>
  <si>
    <t>Bus-Couple Main Bus Isolator Close</t>
  </si>
  <si>
    <t>Bus-Coupler CB Open</t>
  </si>
  <si>
    <t>Bus-Couple Transfer Bus Isolator Close</t>
  </si>
  <si>
    <t>Bay Line Earth Switch Open</t>
  </si>
  <si>
    <t>All Bay TB Isolator Open</t>
  </si>
  <si>
    <t>TB Isolator Close Request</t>
  </si>
  <si>
    <t>AND(F24,F25,F26,F27,F28)</t>
  </si>
  <si>
    <t>AND(F29,F30,F31)</t>
  </si>
  <si>
    <t>AND((OR((AND(F24,F25,F26,F27,F28)),(AND(F29,F30,F31)))),F32)</t>
  </si>
  <si>
    <t>Final Output =                                             [(A.B.C.D)+(F.G.H)].I</t>
  </si>
  <si>
    <t>TB ISOLATOR CLOSE ORDER</t>
  </si>
  <si>
    <t>TB Isolator Open Request</t>
  </si>
  <si>
    <t>TB ISOLATOR OPEN ORDER</t>
  </si>
  <si>
    <t>Line Under Voltage</t>
  </si>
  <si>
    <t>Earth Switch Interlock Permissive</t>
  </si>
  <si>
    <t>NIT Selection Switch</t>
  </si>
  <si>
    <t>Bay in NI Position</t>
  </si>
  <si>
    <t>Bay in Transfer Position</t>
  </si>
  <si>
    <t>Bay in IT Position</t>
  </si>
  <si>
    <t>Bay in Normal Position</t>
  </si>
  <si>
    <t>Bay in Inter Position</t>
  </si>
  <si>
    <t>Line Isolator Closed</t>
  </si>
  <si>
    <t>Line Isolator Open</t>
  </si>
  <si>
    <t>Line TB Closed</t>
  </si>
  <si>
    <t>Line TB Open</t>
  </si>
  <si>
    <t>Bay Normal</t>
  </si>
  <si>
    <t>Bay Transfer</t>
  </si>
  <si>
    <t>Final Output Equation</t>
  </si>
  <si>
    <t>A'</t>
  </si>
  <si>
    <t>B'</t>
  </si>
  <si>
    <t>E (A' . B)</t>
  </si>
  <si>
    <t>F (A . B')</t>
  </si>
  <si>
    <t>Position of the Latch</t>
  </si>
  <si>
    <t>132 KV Transformer Protection</t>
  </si>
  <si>
    <t>Transformer Isolator Close Request</t>
  </si>
  <si>
    <t>Transformer Isolator Open Request</t>
  </si>
  <si>
    <t>T Close Request</t>
  </si>
  <si>
    <t>Final Output =                                              (A+B+C)' . [{(D.E)+(F.G)}.H] . I</t>
  </si>
  <si>
    <t>Protection of Gr. B Trip Relay Operated</t>
  </si>
  <si>
    <t xml:space="preserve">F </t>
  </si>
  <si>
    <t>Bus-Coupler Transfer Bus Isolator Close</t>
  </si>
  <si>
    <t>Bay CB Close Position</t>
  </si>
  <si>
    <t>All Bay TB Open</t>
  </si>
  <si>
    <t>Bus Coupler CB Open</t>
  </si>
  <si>
    <t>Final Output =                                             [(A.B.C.D.E)+(F.G)].H</t>
  </si>
  <si>
    <t>Final Output =                                             [(A.B.C.D.E)+(F.G)].I</t>
  </si>
  <si>
    <t>Transformer Isolator Closed</t>
  </si>
  <si>
    <t>Transformer Isolator Open</t>
  </si>
  <si>
    <t>132 KV Line Protection</t>
  </si>
  <si>
    <t>Final Output =                                             [(A.B.C.D.E)+(F.G.H)].I</t>
  </si>
  <si>
    <t>TB Close Request</t>
  </si>
  <si>
    <t>Bus-Section A Isolator Close</t>
  </si>
  <si>
    <t>Bus-Section B Isolator Close</t>
  </si>
  <si>
    <t>Bus-Section A Isolator Open</t>
  </si>
  <si>
    <t>MB 1 Isolator Open</t>
  </si>
  <si>
    <t>MB 2 Isolator Open</t>
  </si>
  <si>
    <t>MB 3 Isolator Open</t>
  </si>
  <si>
    <t>MB 4 Isolator Open</t>
  </si>
  <si>
    <t>MB 5 Isolator Open</t>
  </si>
  <si>
    <t>MB 6 Isolator Open</t>
  </si>
  <si>
    <t>Bus-Section B Isolator Close request</t>
  </si>
  <si>
    <t>Bus-Section B Isolator Open request</t>
  </si>
  <si>
    <t xml:space="preserve">B </t>
  </si>
  <si>
    <t>Final Output = (A+(B.C.D.E.F.G)).H</t>
  </si>
  <si>
    <t>Bus-Section B Isolator Open</t>
  </si>
  <si>
    <t>MB 8 Isolator Open</t>
  </si>
  <si>
    <t>MB 9 Isolator Open</t>
  </si>
  <si>
    <t>MB 10 Isolator Open</t>
  </si>
  <si>
    <t>MB 11 Isolator Open</t>
  </si>
  <si>
    <t>Final Output = (A+(B.C.D.E.)).F</t>
  </si>
  <si>
    <t>Bus-Section A Isolator Close Request</t>
  </si>
  <si>
    <t>Bus- Coupler Breaker Close Order</t>
  </si>
  <si>
    <t>A/R Lockout Operated</t>
  </si>
  <si>
    <t>LBB Protection Operated</t>
  </si>
  <si>
    <t>Trip Circuit -1 Faulty</t>
  </si>
  <si>
    <t>Trip Circuit -2 Faulty</t>
  </si>
  <si>
    <t>B/C CB Close Request</t>
  </si>
  <si>
    <t>Check Syncho</t>
  </si>
  <si>
    <t>B/C CB Open Position</t>
  </si>
  <si>
    <t>Final Formula = A'.B'.C'.D'.((F.G+H.I).E).J</t>
  </si>
  <si>
    <t>220/132/33KV Kalyaneswari S/S</t>
  </si>
  <si>
    <t>OK</t>
  </si>
  <si>
    <t>ok</t>
  </si>
  <si>
    <t>MAL+IMPEX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</si>
</sst>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b/>
      <sz val="8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6" xfId="0" applyFont="1" applyBorder="1" applyAlignment="1">
      <alignment horizontal="left" vertical="center" wrapText="1"/>
    </xf>
    <xf numFmtId="0" fontId="1" fillId="0" borderId="6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vertical="center" wrapText="1"/>
    </xf>
    <xf numFmtId="0" fontId="1" fillId="0" borderId="4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32625-CEF6-41B3-8C6D-DFA849BD4361}">
  <dimension ref="A1:M62"/>
  <sheetViews>
    <sheetView topLeftCell="A45" workbookViewId="0">
      <selection activeCell="C62" sqref="C62:I62"/>
    </sheetView>
  </sheetViews>
  <sheetFormatPr defaultRowHeight="14" x14ac:dyDescent="0.35"/>
  <cols>
    <col min="1" max="1" width="8.7265625" style="3"/>
    <col min="2" max="2" width="23.08984375" style="3" customWidth="1"/>
    <col min="3" max="3" width="7.90625" style="3" customWidth="1"/>
    <col min="4" max="4" width="12.54296875" style="3" customWidth="1"/>
    <col min="5" max="5" width="9.36328125" style="3" customWidth="1"/>
    <col min="6" max="6" width="8.90625" style="3" customWidth="1"/>
    <col min="7" max="7" width="13.36328125" style="3" customWidth="1"/>
    <col min="8" max="8" width="8.7265625" style="3"/>
    <col min="9" max="9" width="7.1796875" style="3" customWidth="1"/>
    <col min="10" max="10" width="8.7265625" style="3"/>
    <col min="11" max="13" width="0" style="3" hidden="1" customWidth="1"/>
    <col min="14" max="16384" width="8.7265625" style="3"/>
  </cols>
  <sheetData>
    <row r="1" spans="1:8" ht="14.5" customHeight="1" x14ac:dyDescent="0.35">
      <c r="A1" s="74" t="s">
        <v>12</v>
      </c>
      <c r="B1" s="74"/>
      <c r="C1" s="74"/>
      <c r="D1" s="74"/>
      <c r="E1" s="74"/>
      <c r="F1" s="74"/>
      <c r="G1" s="74"/>
      <c r="H1" s="74"/>
    </row>
    <row r="2" spans="1:8" ht="14" customHeight="1" x14ac:dyDescent="0.35">
      <c r="A2" s="74" t="s">
        <v>91</v>
      </c>
      <c r="B2" s="74"/>
      <c r="C2" s="74"/>
      <c r="D2" s="74"/>
      <c r="E2" s="74"/>
      <c r="F2" s="74"/>
      <c r="G2" s="74"/>
      <c r="H2" s="74"/>
    </row>
    <row r="3" spans="1:8" ht="14" customHeight="1" x14ac:dyDescent="0.35">
      <c r="A3" s="75" t="s">
        <v>5</v>
      </c>
      <c r="B3" s="76"/>
      <c r="C3" s="77" t="s">
        <v>123</v>
      </c>
      <c r="D3" s="78"/>
      <c r="E3" s="78"/>
      <c r="F3" s="78"/>
      <c r="G3" s="78"/>
      <c r="H3" s="79"/>
    </row>
    <row r="4" spans="1:8" ht="14.5" customHeight="1" x14ac:dyDescent="0.35">
      <c r="A4" s="7" t="s">
        <v>6</v>
      </c>
      <c r="B4" s="77"/>
      <c r="C4" s="78"/>
      <c r="D4" s="65"/>
      <c r="E4" s="24"/>
      <c r="F4" s="80"/>
      <c r="G4" s="80"/>
      <c r="H4" s="80"/>
    </row>
    <row r="5" spans="1:8" ht="14.5" customHeight="1" x14ac:dyDescent="0.35">
      <c r="A5" s="81" t="s">
        <v>7</v>
      </c>
      <c r="B5" s="81"/>
      <c r="C5" s="81"/>
      <c r="D5" s="116" t="s">
        <v>126</v>
      </c>
      <c r="E5" s="20"/>
      <c r="F5" s="82"/>
      <c r="G5" s="82"/>
      <c r="H5" s="82"/>
    </row>
    <row r="6" spans="1:8" x14ac:dyDescent="0.35">
      <c r="A6" s="21"/>
      <c r="B6" s="9"/>
      <c r="C6" s="9"/>
      <c r="D6" s="46"/>
      <c r="E6" s="9"/>
      <c r="F6" s="10"/>
      <c r="G6" s="10"/>
      <c r="H6" s="11"/>
    </row>
    <row r="7" spans="1:8" ht="14" customHeight="1" x14ac:dyDescent="0.35">
      <c r="A7" s="83" t="s">
        <v>14</v>
      </c>
      <c r="B7" s="83"/>
      <c r="C7" s="84"/>
      <c r="D7" s="47"/>
      <c r="E7" s="45"/>
      <c r="F7" s="83" t="s">
        <v>15</v>
      </c>
      <c r="G7" s="83"/>
      <c r="H7" s="83"/>
    </row>
    <row r="8" spans="1:8" ht="14.5" customHeight="1" x14ac:dyDescent="0.35">
      <c r="A8" s="85" t="s">
        <v>8</v>
      </c>
      <c r="B8" s="85"/>
      <c r="C8" s="66" t="s">
        <v>1</v>
      </c>
      <c r="D8" s="48"/>
      <c r="E8" s="67"/>
      <c r="F8" s="86" t="s">
        <v>8</v>
      </c>
      <c r="G8" s="87"/>
      <c r="H8" s="62" t="s">
        <v>1</v>
      </c>
    </row>
    <row r="9" spans="1:8" ht="14" customHeight="1" x14ac:dyDescent="0.35">
      <c r="A9" s="16" t="s">
        <v>28</v>
      </c>
      <c r="B9" s="8" t="s">
        <v>10</v>
      </c>
      <c r="C9" s="15">
        <v>1</v>
      </c>
      <c r="D9" s="49"/>
      <c r="E9" s="17" t="s">
        <v>28</v>
      </c>
      <c r="F9" s="88" t="s">
        <v>10</v>
      </c>
      <c r="G9" s="89"/>
      <c r="H9" s="63">
        <v>1</v>
      </c>
    </row>
    <row r="10" spans="1:8" ht="14" customHeight="1" x14ac:dyDescent="0.35">
      <c r="A10" s="16" t="s">
        <v>32</v>
      </c>
      <c r="B10" s="8" t="s">
        <v>11</v>
      </c>
      <c r="C10" s="15">
        <v>1</v>
      </c>
      <c r="D10" s="49"/>
      <c r="E10" s="17" t="s">
        <v>32</v>
      </c>
      <c r="F10" s="88" t="s">
        <v>13</v>
      </c>
      <c r="G10" s="89"/>
      <c r="H10" s="63">
        <v>1</v>
      </c>
    </row>
    <row r="11" spans="1:8" ht="14" customHeight="1" x14ac:dyDescent="0.35">
      <c r="A11" s="85" t="s">
        <v>41</v>
      </c>
      <c r="B11" s="85"/>
      <c r="C11" s="64" t="b">
        <f>AND(C9,C10)</f>
        <v>1</v>
      </c>
      <c r="D11" s="48"/>
      <c r="E11" s="90" t="s">
        <v>41</v>
      </c>
      <c r="F11" s="90"/>
      <c r="G11" s="87"/>
      <c r="H11" s="6" t="b">
        <f>AND(H9,H10)</f>
        <v>1</v>
      </c>
    </row>
    <row r="12" spans="1:8" ht="14" customHeight="1" x14ac:dyDescent="0.35">
      <c r="A12" s="85" t="s">
        <v>20</v>
      </c>
      <c r="B12" s="85"/>
      <c r="C12" s="64"/>
      <c r="D12" s="48"/>
      <c r="E12" s="90" t="s">
        <v>20</v>
      </c>
      <c r="F12" s="90"/>
      <c r="G12" s="87"/>
      <c r="H12" s="6"/>
    </row>
    <row r="13" spans="1:8" x14ac:dyDescent="0.35">
      <c r="D13" s="50"/>
    </row>
    <row r="14" spans="1:8" ht="14" customHeight="1" x14ac:dyDescent="0.35">
      <c r="A14" s="85" t="s">
        <v>16</v>
      </c>
      <c r="B14" s="85"/>
      <c r="C14" s="86"/>
      <c r="D14" s="48"/>
      <c r="E14" s="67"/>
      <c r="F14" s="85" t="s">
        <v>17</v>
      </c>
      <c r="G14" s="85"/>
      <c r="H14" s="85"/>
    </row>
    <row r="15" spans="1:8" ht="14.5" customHeight="1" x14ac:dyDescent="0.35">
      <c r="A15" s="85" t="s">
        <v>8</v>
      </c>
      <c r="B15" s="85"/>
      <c r="C15" s="66" t="s">
        <v>1</v>
      </c>
      <c r="D15" s="48"/>
      <c r="E15" s="90" t="s">
        <v>8</v>
      </c>
      <c r="F15" s="90"/>
      <c r="G15" s="87"/>
      <c r="H15" s="62" t="s">
        <v>1</v>
      </c>
    </row>
    <row r="16" spans="1:8" ht="28" customHeight="1" x14ac:dyDescent="0.35">
      <c r="A16" s="16" t="s">
        <v>28</v>
      </c>
      <c r="B16" s="8" t="s">
        <v>10</v>
      </c>
      <c r="C16" s="15">
        <v>1</v>
      </c>
      <c r="D16" s="49"/>
      <c r="E16" s="17" t="s">
        <v>28</v>
      </c>
      <c r="F16" s="88" t="s">
        <v>10</v>
      </c>
      <c r="G16" s="89"/>
      <c r="H16" s="63">
        <v>1</v>
      </c>
    </row>
    <row r="17" spans="1:12" ht="42" customHeight="1" x14ac:dyDescent="0.35">
      <c r="A17" s="16" t="s">
        <v>32</v>
      </c>
      <c r="B17" s="8" t="s">
        <v>18</v>
      </c>
      <c r="C17" s="15">
        <v>1</v>
      </c>
      <c r="D17" s="49"/>
      <c r="E17" s="17" t="s">
        <v>32</v>
      </c>
      <c r="F17" s="88" t="s">
        <v>18</v>
      </c>
      <c r="G17" s="89"/>
      <c r="H17" s="63">
        <v>1</v>
      </c>
    </row>
    <row r="18" spans="1:12" ht="42" customHeight="1" x14ac:dyDescent="0.35">
      <c r="A18" s="16" t="s">
        <v>33</v>
      </c>
      <c r="B18" s="8" t="s">
        <v>19</v>
      </c>
      <c r="C18" s="15">
        <v>1</v>
      </c>
      <c r="D18" s="49"/>
      <c r="E18" s="17" t="s">
        <v>33</v>
      </c>
      <c r="F18" s="88" t="s">
        <v>42</v>
      </c>
      <c r="G18" s="89"/>
      <c r="H18" s="63">
        <v>1</v>
      </c>
    </row>
    <row r="19" spans="1:12" ht="14.5" customHeight="1" x14ac:dyDescent="0.35">
      <c r="A19" s="85" t="s">
        <v>40</v>
      </c>
      <c r="B19" s="85"/>
      <c r="C19" s="64" t="b">
        <f>AND((AND(C16,C17)),C18)</f>
        <v>1</v>
      </c>
      <c r="D19" s="48"/>
      <c r="E19" s="87" t="s">
        <v>40</v>
      </c>
      <c r="F19" s="85"/>
      <c r="G19" s="62"/>
      <c r="H19" s="6" t="b">
        <f>AND((AND(H16,H17)),H18)</f>
        <v>1</v>
      </c>
    </row>
    <row r="20" spans="1:12" ht="14.5" customHeight="1" x14ac:dyDescent="0.35">
      <c r="A20" s="85" t="s">
        <v>20</v>
      </c>
      <c r="B20" s="85"/>
      <c r="C20" s="21" t="s">
        <v>124</v>
      </c>
      <c r="D20" s="50"/>
      <c r="E20" s="87" t="s">
        <v>20</v>
      </c>
      <c r="F20" s="85"/>
      <c r="G20" s="62"/>
      <c r="H20" s="5" t="s">
        <v>124</v>
      </c>
    </row>
    <row r="21" spans="1:12" x14ac:dyDescent="0.35">
      <c r="D21" s="50"/>
    </row>
    <row r="22" spans="1:12" ht="19.5" customHeight="1" x14ac:dyDescent="0.35">
      <c r="A22" s="85" t="s">
        <v>21</v>
      </c>
      <c r="B22" s="85"/>
      <c r="C22" s="86"/>
      <c r="D22" s="48"/>
      <c r="E22" s="87" t="s">
        <v>53</v>
      </c>
      <c r="F22" s="85"/>
      <c r="G22" s="85"/>
      <c r="H22" s="85"/>
    </row>
    <row r="23" spans="1:12" ht="14.5" customHeight="1" thickBot="1" x14ac:dyDescent="0.4">
      <c r="A23" s="85" t="s">
        <v>8</v>
      </c>
      <c r="B23" s="85"/>
      <c r="C23" s="40" t="s">
        <v>1</v>
      </c>
      <c r="D23" s="51"/>
      <c r="E23" s="87" t="s">
        <v>8</v>
      </c>
      <c r="F23" s="85"/>
      <c r="G23" s="62"/>
      <c r="H23" s="8" t="s">
        <v>1</v>
      </c>
    </row>
    <row r="24" spans="1:12" ht="43" customHeight="1" x14ac:dyDescent="0.35">
      <c r="A24" s="16" t="s">
        <v>28</v>
      </c>
      <c r="B24" s="13" t="s">
        <v>39</v>
      </c>
      <c r="C24" s="41">
        <v>0</v>
      </c>
      <c r="D24" s="49"/>
      <c r="E24" s="17" t="s">
        <v>28</v>
      </c>
      <c r="F24" s="91" t="s">
        <v>43</v>
      </c>
      <c r="G24" s="92"/>
      <c r="H24" s="63">
        <v>1</v>
      </c>
      <c r="I24" s="93"/>
    </row>
    <row r="25" spans="1:12" ht="29.5" customHeight="1" x14ac:dyDescent="0.35">
      <c r="A25" s="16" t="s">
        <v>32</v>
      </c>
      <c r="B25" s="13" t="s">
        <v>22</v>
      </c>
      <c r="C25" s="42">
        <v>0</v>
      </c>
      <c r="D25" s="49"/>
      <c r="E25" s="17" t="s">
        <v>32</v>
      </c>
      <c r="F25" s="91" t="s">
        <v>44</v>
      </c>
      <c r="G25" s="92"/>
      <c r="H25" s="63">
        <v>0</v>
      </c>
      <c r="I25" s="93"/>
      <c r="L25" s="3" t="s">
        <v>49</v>
      </c>
    </row>
    <row r="26" spans="1:12" ht="28.5" customHeight="1" x14ac:dyDescent="0.35">
      <c r="A26" s="16" t="s">
        <v>33</v>
      </c>
      <c r="B26" s="13" t="s">
        <v>22</v>
      </c>
      <c r="C26" s="42">
        <v>0</v>
      </c>
      <c r="D26" s="49"/>
      <c r="E26" s="17" t="s">
        <v>33</v>
      </c>
      <c r="F26" s="91" t="s">
        <v>45</v>
      </c>
      <c r="G26" s="92"/>
      <c r="H26" s="63">
        <v>1</v>
      </c>
      <c r="I26" s="93"/>
    </row>
    <row r="27" spans="1:12" ht="19" customHeight="1" thickBot="1" x14ac:dyDescent="0.4">
      <c r="A27" s="16" t="s">
        <v>34</v>
      </c>
      <c r="B27" s="28" t="s">
        <v>23</v>
      </c>
      <c r="C27" s="43">
        <v>0</v>
      </c>
      <c r="D27" s="49"/>
      <c r="E27" s="17" t="s">
        <v>34</v>
      </c>
      <c r="F27" s="91" t="s">
        <v>46</v>
      </c>
      <c r="G27" s="92"/>
      <c r="H27" s="63">
        <v>1</v>
      </c>
      <c r="I27" s="93"/>
      <c r="L27" s="3" t="s">
        <v>51</v>
      </c>
    </row>
    <row r="28" spans="1:12" ht="18.5" customHeight="1" x14ac:dyDescent="0.35">
      <c r="A28" s="16" t="s">
        <v>30</v>
      </c>
      <c r="B28" s="13" t="s">
        <v>0</v>
      </c>
      <c r="C28" s="41">
        <v>1</v>
      </c>
      <c r="D28" s="49"/>
      <c r="E28" s="17" t="s">
        <v>30</v>
      </c>
      <c r="F28" s="91" t="s">
        <v>47</v>
      </c>
      <c r="G28" s="92"/>
      <c r="H28" s="63">
        <v>1</v>
      </c>
      <c r="I28" s="93"/>
      <c r="J28" s="93"/>
      <c r="L28" s="3" t="s">
        <v>50</v>
      </c>
    </row>
    <row r="29" spans="1:12" ht="16.5" customHeight="1" thickBot="1" x14ac:dyDescent="0.4">
      <c r="A29" s="16" t="s">
        <v>35</v>
      </c>
      <c r="B29" s="13" t="s">
        <v>24</v>
      </c>
      <c r="C29" s="43">
        <v>0</v>
      </c>
      <c r="D29" s="49"/>
      <c r="E29" s="17" t="s">
        <v>35</v>
      </c>
      <c r="F29" s="91" t="s">
        <v>44</v>
      </c>
      <c r="G29" s="92"/>
      <c r="H29" s="63">
        <v>1</v>
      </c>
      <c r="I29" s="93"/>
      <c r="J29" s="93"/>
    </row>
    <row r="30" spans="1:12" ht="17.5" customHeight="1" x14ac:dyDescent="0.35">
      <c r="A30" s="16" t="s">
        <v>36</v>
      </c>
      <c r="B30" s="13" t="s">
        <v>25</v>
      </c>
      <c r="C30" s="41">
        <v>0</v>
      </c>
      <c r="D30" s="49"/>
      <c r="E30" s="17" t="s">
        <v>36</v>
      </c>
      <c r="F30" s="91" t="s">
        <v>47</v>
      </c>
      <c r="G30" s="92"/>
      <c r="H30" s="63">
        <v>1</v>
      </c>
      <c r="I30" s="93"/>
      <c r="J30" s="93"/>
    </row>
    <row r="31" spans="1:12" ht="15" customHeight="1" thickBot="1" x14ac:dyDescent="0.4">
      <c r="A31" s="16" t="s">
        <v>29</v>
      </c>
      <c r="B31" s="13" t="s">
        <v>26</v>
      </c>
      <c r="C31" s="43">
        <v>1</v>
      </c>
      <c r="D31" s="49"/>
      <c r="E31" s="17" t="s">
        <v>29</v>
      </c>
      <c r="F31" s="91" t="s">
        <v>46</v>
      </c>
      <c r="G31" s="92"/>
      <c r="H31" s="63">
        <v>1</v>
      </c>
      <c r="I31" s="93"/>
      <c r="J31" s="93"/>
    </row>
    <row r="32" spans="1:12" ht="16.5" customHeight="1" x14ac:dyDescent="0.35">
      <c r="A32" s="16" t="s">
        <v>31</v>
      </c>
      <c r="B32" s="12" t="s">
        <v>27</v>
      </c>
      <c r="C32" s="69">
        <v>1</v>
      </c>
      <c r="D32" s="49"/>
      <c r="E32" s="17" t="s">
        <v>31</v>
      </c>
      <c r="F32" s="91" t="s">
        <v>48</v>
      </c>
      <c r="G32" s="92"/>
      <c r="H32" s="63">
        <v>1</v>
      </c>
      <c r="J32" s="93"/>
    </row>
    <row r="33" spans="1:8" x14ac:dyDescent="0.35">
      <c r="A33" s="16" t="s">
        <v>37</v>
      </c>
      <c r="B33" s="12" t="s">
        <v>2</v>
      </c>
      <c r="C33" s="15">
        <v>1</v>
      </c>
      <c r="D33" s="49"/>
      <c r="E33" s="95"/>
      <c r="F33" s="94"/>
      <c r="G33" s="68"/>
      <c r="H33" s="63"/>
    </row>
    <row r="34" spans="1:8" s="4" customFormat="1" ht="43" customHeight="1" x14ac:dyDescent="0.35">
      <c r="A34" s="94" t="s">
        <v>38</v>
      </c>
      <c r="B34" s="94"/>
      <c r="C34" s="64" t="b">
        <f t="shared" ref="C34" si="0">AND(NOT(OR(C24,C25,C26,C27)),(AND(OR(AND(C28,C29),AND(C30,C31)),C32)),C33)</f>
        <v>0</v>
      </c>
      <c r="D34" s="48"/>
      <c r="E34" s="96" t="s">
        <v>92</v>
      </c>
      <c r="F34" s="96"/>
      <c r="G34" s="95"/>
      <c r="H34" s="6" t="b">
        <f>AND((OR((AND(H24,H25,H26,H27,H28)),(AND(H29,H30,H31)))),H32)</f>
        <v>1</v>
      </c>
    </row>
    <row r="35" spans="1:8" ht="14.5" customHeight="1" x14ac:dyDescent="0.35">
      <c r="A35" s="97" t="s">
        <v>20</v>
      </c>
      <c r="B35" s="97"/>
      <c r="C35" s="15" t="s">
        <v>125</v>
      </c>
      <c r="D35" s="49"/>
      <c r="E35" s="98" t="s">
        <v>20</v>
      </c>
      <c r="F35" s="98"/>
      <c r="G35" s="99"/>
      <c r="H35" s="19"/>
    </row>
    <row r="36" spans="1:8" x14ac:dyDescent="0.35">
      <c r="D36" s="50"/>
    </row>
    <row r="37" spans="1:8" x14ac:dyDescent="0.35">
      <c r="A37" s="85" t="s">
        <v>55</v>
      </c>
      <c r="B37" s="85"/>
      <c r="C37" s="86"/>
      <c r="D37" s="48"/>
      <c r="E37" s="87" t="s">
        <v>57</v>
      </c>
      <c r="F37" s="85"/>
      <c r="G37" s="85"/>
      <c r="H37" s="85"/>
    </row>
    <row r="38" spans="1:8" x14ac:dyDescent="0.35">
      <c r="A38" s="85" t="s">
        <v>8</v>
      </c>
      <c r="B38" s="85"/>
      <c r="C38" s="44" t="s">
        <v>1</v>
      </c>
      <c r="D38" s="51"/>
      <c r="E38" s="87" t="s">
        <v>8</v>
      </c>
      <c r="F38" s="85"/>
      <c r="G38" s="62"/>
      <c r="H38" s="8" t="s">
        <v>1</v>
      </c>
    </row>
    <row r="39" spans="1:8" ht="19.5" customHeight="1" x14ac:dyDescent="0.35">
      <c r="A39" s="17" t="s">
        <v>28</v>
      </c>
      <c r="B39" s="12" t="s">
        <v>43</v>
      </c>
      <c r="C39" s="15">
        <v>0</v>
      </c>
      <c r="D39" s="49"/>
      <c r="E39" s="17" t="s">
        <v>28</v>
      </c>
      <c r="F39" s="88" t="s">
        <v>9</v>
      </c>
      <c r="G39" s="89"/>
      <c r="H39" s="63">
        <v>1</v>
      </c>
    </row>
    <row r="40" spans="1:8" ht="20" customHeight="1" x14ac:dyDescent="0.35">
      <c r="A40" s="17" t="s">
        <v>32</v>
      </c>
      <c r="B40" s="12" t="s">
        <v>44</v>
      </c>
      <c r="C40" s="15">
        <v>0</v>
      </c>
      <c r="D40" s="49"/>
      <c r="E40" s="17" t="s">
        <v>32</v>
      </c>
      <c r="F40" s="88" t="s">
        <v>56</v>
      </c>
      <c r="G40" s="89"/>
      <c r="H40" s="63">
        <v>1</v>
      </c>
    </row>
    <row r="41" spans="1:8" ht="26" customHeight="1" x14ac:dyDescent="0.35">
      <c r="A41" s="17" t="s">
        <v>33</v>
      </c>
      <c r="B41" s="12" t="s">
        <v>45</v>
      </c>
      <c r="C41" s="15">
        <v>0</v>
      </c>
      <c r="D41" s="49"/>
      <c r="E41" s="90" t="s">
        <v>41</v>
      </c>
      <c r="F41" s="90"/>
      <c r="G41" s="87"/>
      <c r="H41" s="6" t="b">
        <f>AND(H39,H40)</f>
        <v>1</v>
      </c>
    </row>
    <row r="42" spans="1:8" x14ac:dyDescent="0.35">
      <c r="A42" s="17" t="s">
        <v>34</v>
      </c>
      <c r="B42" s="12" t="s">
        <v>46</v>
      </c>
      <c r="C42" s="15">
        <v>1</v>
      </c>
      <c r="D42" s="49"/>
      <c r="E42" s="98" t="s">
        <v>20</v>
      </c>
      <c r="F42" s="98"/>
      <c r="G42" s="99"/>
      <c r="H42" s="19" t="s">
        <v>124</v>
      </c>
    </row>
    <row r="43" spans="1:8" x14ac:dyDescent="0.35">
      <c r="A43" s="17" t="s">
        <v>30</v>
      </c>
      <c r="B43" s="12" t="s">
        <v>47</v>
      </c>
      <c r="C43" s="15">
        <v>0</v>
      </c>
      <c r="D43" s="49"/>
    </row>
    <row r="44" spans="1:8" x14ac:dyDescent="0.35">
      <c r="A44" s="17" t="s">
        <v>35</v>
      </c>
      <c r="B44" s="12" t="s">
        <v>44</v>
      </c>
      <c r="C44" s="15">
        <v>1</v>
      </c>
      <c r="D44" s="49"/>
    </row>
    <row r="45" spans="1:8" x14ac:dyDescent="0.35">
      <c r="A45" s="17" t="s">
        <v>36</v>
      </c>
      <c r="B45" s="12" t="s">
        <v>47</v>
      </c>
      <c r="C45" s="15">
        <v>1</v>
      </c>
      <c r="D45" s="49"/>
    </row>
    <row r="46" spans="1:8" x14ac:dyDescent="0.35">
      <c r="A46" s="17" t="s">
        <v>29</v>
      </c>
      <c r="B46" s="12" t="s">
        <v>46</v>
      </c>
      <c r="C46" s="15">
        <v>1</v>
      </c>
      <c r="D46" s="49"/>
    </row>
    <row r="47" spans="1:8" x14ac:dyDescent="0.35">
      <c r="A47" s="16" t="s">
        <v>31</v>
      </c>
      <c r="B47" s="12" t="s">
        <v>54</v>
      </c>
      <c r="C47" s="15">
        <v>1</v>
      </c>
      <c r="D47" s="49"/>
    </row>
    <row r="48" spans="1:8" x14ac:dyDescent="0.35">
      <c r="A48" s="94"/>
      <c r="B48" s="94"/>
      <c r="C48" s="15"/>
      <c r="D48" s="49"/>
    </row>
    <row r="49" spans="1:13" ht="40.5" customHeight="1" x14ac:dyDescent="0.35">
      <c r="A49" s="94" t="s">
        <v>92</v>
      </c>
      <c r="B49" s="94"/>
      <c r="C49" s="64" t="b">
        <f>AND((OR((AND(C39,C40,C41,C42,C43)),(AND(C44,C45,C46)))),C47)</f>
        <v>1</v>
      </c>
      <c r="D49" s="48"/>
    </row>
    <row r="50" spans="1:13" x14ac:dyDescent="0.35">
      <c r="A50" s="97" t="s">
        <v>20</v>
      </c>
      <c r="B50" s="97"/>
      <c r="C50" s="39"/>
      <c r="D50" s="49"/>
    </row>
    <row r="51" spans="1:13" x14ac:dyDescent="0.35">
      <c r="D51" s="52"/>
    </row>
    <row r="52" spans="1:13" ht="14" customHeight="1" x14ac:dyDescent="0.35">
      <c r="A52" s="85" t="s">
        <v>58</v>
      </c>
      <c r="B52" s="85"/>
      <c r="C52" s="85"/>
      <c r="D52" s="83"/>
      <c r="E52" s="85"/>
      <c r="F52" s="85"/>
      <c r="G52" s="85"/>
      <c r="H52" s="85"/>
      <c r="I52" s="85"/>
    </row>
    <row r="53" spans="1:13" x14ac:dyDescent="0.35">
      <c r="A53" s="85" t="s">
        <v>8</v>
      </c>
      <c r="B53" s="85"/>
      <c r="C53" s="85" t="s">
        <v>1</v>
      </c>
      <c r="D53" s="85"/>
      <c r="E53" s="85"/>
      <c r="F53" s="85"/>
      <c r="G53" s="85"/>
      <c r="H53" s="85"/>
      <c r="I53" s="85"/>
    </row>
    <row r="54" spans="1:13" ht="34.5" x14ac:dyDescent="0.35">
      <c r="A54" s="85"/>
      <c r="B54" s="85"/>
      <c r="C54" s="68" t="s">
        <v>75</v>
      </c>
      <c r="D54" s="68" t="s">
        <v>59</v>
      </c>
      <c r="E54" s="68" t="s">
        <v>60</v>
      </c>
      <c r="F54" s="94" t="s">
        <v>61</v>
      </c>
      <c r="G54" s="94"/>
      <c r="H54" s="68" t="s">
        <v>62</v>
      </c>
      <c r="I54" s="68" t="s">
        <v>63</v>
      </c>
    </row>
    <row r="55" spans="1:13" ht="15.5" customHeight="1" x14ac:dyDescent="0.35">
      <c r="A55" s="85" t="s">
        <v>70</v>
      </c>
      <c r="B55" s="85"/>
      <c r="C55" s="26"/>
      <c r="D55" s="26"/>
      <c r="E55" s="26"/>
      <c r="F55" s="103"/>
      <c r="G55" s="103"/>
      <c r="H55" s="26"/>
      <c r="I55" s="26"/>
    </row>
    <row r="56" spans="1:13" x14ac:dyDescent="0.35">
      <c r="A56" s="27" t="s">
        <v>28</v>
      </c>
      <c r="B56" s="8" t="s">
        <v>64</v>
      </c>
      <c r="C56" s="29">
        <v>1</v>
      </c>
      <c r="D56" s="82" t="b">
        <f>OR(AND(C58,C61),AND(C58,NOT(C61)))</f>
        <v>1</v>
      </c>
      <c r="E56" s="82" t="b">
        <f>AND(C61,NOT(C58))</f>
        <v>0</v>
      </c>
      <c r="F56" s="104" t="b">
        <f>OR(AND(C58,C61),AND(NOT(C58),C61))</f>
        <v>1</v>
      </c>
      <c r="G56" s="105"/>
      <c r="H56" s="82" t="b">
        <f>AND(C58,NOT(C61))</f>
        <v>0</v>
      </c>
      <c r="I56" s="82" t="b">
        <f>AND(C58,C61)</f>
        <v>1</v>
      </c>
      <c r="K56" s="3" t="s">
        <v>71</v>
      </c>
      <c r="L56" s="3" t="b">
        <f>NOT(C56)</f>
        <v>0</v>
      </c>
    </row>
    <row r="57" spans="1:13" x14ac:dyDescent="0.35">
      <c r="A57" s="27" t="s">
        <v>71</v>
      </c>
      <c r="B57" s="8" t="s">
        <v>65</v>
      </c>
      <c r="C57" s="29">
        <f>IF(L56=TRUE,1,0)</f>
        <v>0</v>
      </c>
      <c r="D57" s="100"/>
      <c r="E57" s="100"/>
      <c r="F57" s="106"/>
      <c r="G57" s="107"/>
      <c r="H57" s="100"/>
      <c r="I57" s="100"/>
      <c r="K57" s="3" t="s">
        <v>72</v>
      </c>
      <c r="L57" s="3" t="b">
        <f>NOT(C59)</f>
        <v>0</v>
      </c>
    </row>
    <row r="58" spans="1:13" ht="14" customHeight="1" x14ac:dyDescent="0.35">
      <c r="A58" s="27" t="s">
        <v>33</v>
      </c>
      <c r="B58" s="8" t="s">
        <v>68</v>
      </c>
      <c r="C58" s="29">
        <f>IF(C56=1, 1, IF(M58=1, 0))</f>
        <v>1</v>
      </c>
      <c r="D58" s="100"/>
      <c r="E58" s="100"/>
      <c r="F58" s="106"/>
      <c r="G58" s="107"/>
      <c r="H58" s="100"/>
      <c r="I58" s="100"/>
      <c r="K58" s="3" t="s">
        <v>73</v>
      </c>
      <c r="L58" s="3" t="b">
        <f>AND(C57,C59)</f>
        <v>0</v>
      </c>
      <c r="M58" s="3">
        <f>IF(L58=TRUE, 1,0)</f>
        <v>0</v>
      </c>
    </row>
    <row r="59" spans="1:13" x14ac:dyDescent="0.35">
      <c r="A59" s="27" t="s">
        <v>32</v>
      </c>
      <c r="B59" s="8" t="s">
        <v>66</v>
      </c>
      <c r="C59" s="29">
        <v>1</v>
      </c>
      <c r="D59" s="100"/>
      <c r="E59" s="100"/>
      <c r="F59" s="106"/>
      <c r="G59" s="107"/>
      <c r="H59" s="100"/>
      <c r="I59" s="100"/>
      <c r="K59" s="3" t="s">
        <v>74</v>
      </c>
      <c r="L59" s="3" t="b">
        <f>AND(C56,C60)</f>
        <v>0</v>
      </c>
      <c r="M59" s="3">
        <f>IF(L59=TRUE,1,0)</f>
        <v>0</v>
      </c>
    </row>
    <row r="60" spans="1:13" x14ac:dyDescent="0.35">
      <c r="A60" s="27" t="s">
        <v>72</v>
      </c>
      <c r="B60" s="8" t="s">
        <v>67</v>
      </c>
      <c r="C60" s="29">
        <f>IF(L57=TRUE,1,0)</f>
        <v>0</v>
      </c>
      <c r="D60" s="100"/>
      <c r="E60" s="100"/>
      <c r="F60" s="106"/>
      <c r="G60" s="107"/>
      <c r="H60" s="100"/>
      <c r="I60" s="100"/>
    </row>
    <row r="61" spans="1:13" x14ac:dyDescent="0.35">
      <c r="A61" s="27" t="s">
        <v>34</v>
      </c>
      <c r="B61" s="8" t="s">
        <v>69</v>
      </c>
      <c r="C61" s="29">
        <f>IF(C59=1, 1, IF(M59=1,0))</f>
        <v>1</v>
      </c>
      <c r="D61" s="101"/>
      <c r="E61" s="101"/>
      <c r="F61" s="108"/>
      <c r="G61" s="109"/>
      <c r="H61" s="101"/>
      <c r="I61" s="101"/>
    </row>
    <row r="62" spans="1:13" ht="14.5" customHeight="1" x14ac:dyDescent="0.35">
      <c r="A62" s="102" t="s">
        <v>20</v>
      </c>
      <c r="B62" s="102"/>
      <c r="C62" s="117" t="s">
        <v>124</v>
      </c>
      <c r="D62" s="118"/>
      <c r="E62" s="118"/>
      <c r="F62" s="118"/>
      <c r="G62" s="118"/>
      <c r="H62" s="118"/>
      <c r="I62" s="119"/>
    </row>
  </sheetData>
  <mergeCells count="74">
    <mergeCell ref="I56:I61"/>
    <mergeCell ref="A62:B62"/>
    <mergeCell ref="A55:B55"/>
    <mergeCell ref="F55:G55"/>
    <mergeCell ref="D56:D61"/>
    <mergeCell ref="E56:E61"/>
    <mergeCell ref="F56:G61"/>
    <mergeCell ref="H56:H61"/>
    <mergeCell ref="C62:I62"/>
    <mergeCell ref="A49:B49"/>
    <mergeCell ref="A50:B50"/>
    <mergeCell ref="A52:I52"/>
    <mergeCell ref="A53:B54"/>
    <mergeCell ref="C53:I53"/>
    <mergeCell ref="F54:G54"/>
    <mergeCell ref="A48:B48"/>
    <mergeCell ref="E33:F33"/>
    <mergeCell ref="A34:B34"/>
    <mergeCell ref="E34:G34"/>
    <mergeCell ref="A35:B35"/>
    <mergeCell ref="E35:G35"/>
    <mergeCell ref="A37:C37"/>
    <mergeCell ref="E37:H37"/>
    <mergeCell ref="A38:B38"/>
    <mergeCell ref="E38:F38"/>
    <mergeCell ref="F39:G39"/>
    <mergeCell ref="F40:G40"/>
    <mergeCell ref="E41:G41"/>
    <mergeCell ref="E42:G42"/>
    <mergeCell ref="F28:G28"/>
    <mergeCell ref="I28:I31"/>
    <mergeCell ref="J28:J32"/>
    <mergeCell ref="F29:G29"/>
    <mergeCell ref="F30:G30"/>
    <mergeCell ref="F31:G31"/>
    <mergeCell ref="F32:G32"/>
    <mergeCell ref="A23:B23"/>
    <mergeCell ref="E23:F23"/>
    <mergeCell ref="F24:G24"/>
    <mergeCell ref="I24:I27"/>
    <mergeCell ref="F25:G25"/>
    <mergeCell ref="F26:G26"/>
    <mergeCell ref="F27:G27"/>
    <mergeCell ref="A22:C22"/>
    <mergeCell ref="E22:H22"/>
    <mergeCell ref="A14:C14"/>
    <mergeCell ref="F14:H14"/>
    <mergeCell ref="A15:B15"/>
    <mergeCell ref="E15:G15"/>
    <mergeCell ref="F16:G16"/>
    <mergeCell ref="F17:G17"/>
    <mergeCell ref="F18:G18"/>
    <mergeCell ref="A19:B19"/>
    <mergeCell ref="E19:F19"/>
    <mergeCell ref="A20:B20"/>
    <mergeCell ref="E20:F20"/>
    <mergeCell ref="F9:G9"/>
    <mergeCell ref="F10:G10"/>
    <mergeCell ref="A11:B11"/>
    <mergeCell ref="E11:G11"/>
    <mergeCell ref="A12:B12"/>
    <mergeCell ref="E12:G12"/>
    <mergeCell ref="A5:C5"/>
    <mergeCell ref="F5:H5"/>
    <mergeCell ref="A7:C7"/>
    <mergeCell ref="F7:H7"/>
    <mergeCell ref="A8:B8"/>
    <mergeCell ref="F8:G8"/>
    <mergeCell ref="A1:H1"/>
    <mergeCell ref="A2:H2"/>
    <mergeCell ref="A3:B3"/>
    <mergeCell ref="C3:H3"/>
    <mergeCell ref="B4:C4"/>
    <mergeCell ref="F4:H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88C18-68EF-400E-99DC-6B293F9F0138}">
  <dimension ref="A1:M62"/>
  <sheetViews>
    <sheetView topLeftCell="A46" workbookViewId="0">
      <selection activeCell="C63" sqref="C63"/>
    </sheetView>
  </sheetViews>
  <sheetFormatPr defaultRowHeight="14" x14ac:dyDescent="0.35"/>
  <cols>
    <col min="1" max="1" width="8.7265625" style="3"/>
    <col min="2" max="2" width="23.08984375" style="3" customWidth="1"/>
    <col min="3" max="4" width="7.90625" style="3" customWidth="1"/>
    <col min="5" max="5" width="9.36328125" style="3" customWidth="1"/>
    <col min="6" max="6" width="8.90625" style="3" customWidth="1"/>
    <col min="7" max="7" width="13.36328125" style="3" customWidth="1"/>
    <col min="8" max="8" width="8.7265625" style="3"/>
    <col min="9" max="9" width="7.1796875" style="3" customWidth="1"/>
    <col min="10" max="10" width="8.7265625" style="3"/>
    <col min="11" max="13" width="0" style="3" hidden="1" customWidth="1"/>
    <col min="14" max="16384" width="8.7265625" style="3"/>
  </cols>
  <sheetData>
    <row r="1" spans="1:8" ht="14.5" customHeight="1" x14ac:dyDescent="0.35">
      <c r="A1" s="74" t="s">
        <v>12</v>
      </c>
      <c r="B1" s="74"/>
      <c r="C1" s="74"/>
      <c r="D1" s="74"/>
      <c r="E1" s="74"/>
      <c r="F1" s="74"/>
      <c r="G1" s="74"/>
      <c r="H1" s="74"/>
    </row>
    <row r="2" spans="1:8" ht="14" customHeight="1" x14ac:dyDescent="0.35">
      <c r="A2" s="74" t="s">
        <v>91</v>
      </c>
      <c r="B2" s="74"/>
      <c r="C2" s="74"/>
      <c r="D2" s="74"/>
      <c r="E2" s="74"/>
      <c r="F2" s="74"/>
      <c r="G2" s="74"/>
      <c r="H2" s="74"/>
    </row>
    <row r="3" spans="1:8" ht="14" customHeight="1" x14ac:dyDescent="0.35">
      <c r="A3" s="75" t="s">
        <v>5</v>
      </c>
      <c r="B3" s="76"/>
      <c r="C3" s="77" t="s">
        <v>123</v>
      </c>
      <c r="D3" s="78"/>
      <c r="E3" s="78"/>
      <c r="F3" s="78"/>
      <c r="G3" s="78"/>
      <c r="H3" s="79"/>
    </row>
    <row r="4" spans="1:8" ht="14.5" customHeight="1" x14ac:dyDescent="0.35">
      <c r="A4" s="7" t="s">
        <v>6</v>
      </c>
      <c r="B4" s="77"/>
      <c r="C4" s="78"/>
      <c r="D4" s="65"/>
      <c r="E4" s="24"/>
      <c r="F4" s="80"/>
      <c r="G4" s="80"/>
      <c r="H4" s="80"/>
    </row>
    <row r="5" spans="1:8" ht="14.5" customHeight="1" x14ac:dyDescent="0.35">
      <c r="A5" s="81" t="s">
        <v>7</v>
      </c>
      <c r="B5" s="81"/>
      <c r="C5" s="81"/>
      <c r="D5" s="20">
        <v>18</v>
      </c>
      <c r="E5" s="20"/>
      <c r="F5" s="82"/>
      <c r="G5" s="82"/>
      <c r="H5" s="82"/>
    </row>
    <row r="6" spans="1:8" x14ac:dyDescent="0.35">
      <c r="A6" s="21"/>
      <c r="B6" s="9"/>
      <c r="C6" s="9"/>
      <c r="D6" s="46"/>
      <c r="E6" s="9"/>
      <c r="F6" s="10"/>
      <c r="G6" s="10"/>
      <c r="H6" s="11"/>
    </row>
    <row r="7" spans="1:8" ht="14" customHeight="1" x14ac:dyDescent="0.35">
      <c r="A7" s="83" t="s">
        <v>14</v>
      </c>
      <c r="B7" s="83"/>
      <c r="C7" s="84"/>
      <c r="D7" s="47"/>
      <c r="E7" s="45"/>
      <c r="F7" s="83" t="s">
        <v>15</v>
      </c>
      <c r="G7" s="83"/>
      <c r="H7" s="83"/>
    </row>
    <row r="8" spans="1:8" ht="14.5" customHeight="1" x14ac:dyDescent="0.35">
      <c r="A8" s="85" t="s">
        <v>8</v>
      </c>
      <c r="B8" s="85"/>
      <c r="C8" s="66" t="s">
        <v>1</v>
      </c>
      <c r="D8" s="48"/>
      <c r="E8" s="67"/>
      <c r="F8" s="86" t="s">
        <v>8</v>
      </c>
      <c r="G8" s="87"/>
      <c r="H8" s="62" t="s">
        <v>1</v>
      </c>
    </row>
    <row r="9" spans="1:8" ht="14" customHeight="1" x14ac:dyDescent="0.35">
      <c r="A9" s="16" t="s">
        <v>28</v>
      </c>
      <c r="B9" s="8" t="s">
        <v>10</v>
      </c>
      <c r="C9" s="15">
        <v>1</v>
      </c>
      <c r="D9" s="49"/>
      <c r="E9" s="17" t="s">
        <v>28</v>
      </c>
      <c r="F9" s="88" t="s">
        <v>10</v>
      </c>
      <c r="G9" s="89"/>
      <c r="H9" s="63">
        <v>1</v>
      </c>
    </row>
    <row r="10" spans="1:8" ht="14" customHeight="1" x14ac:dyDescent="0.35">
      <c r="A10" s="16" t="s">
        <v>32</v>
      </c>
      <c r="B10" s="8" t="s">
        <v>11</v>
      </c>
      <c r="C10" s="15">
        <v>1</v>
      </c>
      <c r="D10" s="49"/>
      <c r="E10" s="17" t="s">
        <v>32</v>
      </c>
      <c r="F10" s="88" t="s">
        <v>13</v>
      </c>
      <c r="G10" s="89"/>
      <c r="H10" s="63">
        <v>1</v>
      </c>
    </row>
    <row r="11" spans="1:8" ht="14" customHeight="1" x14ac:dyDescent="0.35">
      <c r="A11" s="85" t="s">
        <v>41</v>
      </c>
      <c r="B11" s="85"/>
      <c r="C11" s="64" t="b">
        <f>AND(C9,C10)</f>
        <v>1</v>
      </c>
      <c r="D11" s="48"/>
      <c r="E11" s="90" t="s">
        <v>41</v>
      </c>
      <c r="F11" s="90"/>
      <c r="G11" s="87"/>
      <c r="H11" s="6" t="b">
        <f>AND(H9,H10)</f>
        <v>1</v>
      </c>
    </row>
    <row r="12" spans="1:8" ht="14" customHeight="1" x14ac:dyDescent="0.35">
      <c r="A12" s="85" t="s">
        <v>20</v>
      </c>
      <c r="B12" s="85"/>
      <c r="C12" s="64" t="s">
        <v>124</v>
      </c>
      <c r="D12" s="48"/>
      <c r="E12" s="90" t="s">
        <v>20</v>
      </c>
      <c r="F12" s="90"/>
      <c r="G12" s="87"/>
      <c r="H12" s="6" t="s">
        <v>124</v>
      </c>
    </row>
    <row r="13" spans="1:8" x14ac:dyDescent="0.35">
      <c r="D13" s="50"/>
    </row>
    <row r="14" spans="1:8" ht="14" customHeight="1" x14ac:dyDescent="0.35">
      <c r="A14" s="85" t="s">
        <v>16</v>
      </c>
      <c r="B14" s="85"/>
      <c r="C14" s="86"/>
      <c r="D14" s="48"/>
      <c r="E14" s="67"/>
      <c r="F14" s="85" t="s">
        <v>17</v>
      </c>
      <c r="G14" s="85"/>
      <c r="H14" s="85"/>
    </row>
    <row r="15" spans="1:8" ht="14.5" customHeight="1" x14ac:dyDescent="0.35">
      <c r="A15" s="85" t="s">
        <v>8</v>
      </c>
      <c r="B15" s="85"/>
      <c r="C15" s="66" t="s">
        <v>1</v>
      </c>
      <c r="D15" s="48"/>
      <c r="E15" s="90" t="s">
        <v>8</v>
      </c>
      <c r="F15" s="90"/>
      <c r="G15" s="87"/>
      <c r="H15" s="62" t="s">
        <v>1</v>
      </c>
    </row>
    <row r="16" spans="1:8" ht="28" customHeight="1" x14ac:dyDescent="0.35">
      <c r="A16" s="16" t="s">
        <v>28</v>
      </c>
      <c r="B16" s="8" t="s">
        <v>10</v>
      </c>
      <c r="C16" s="15">
        <v>1</v>
      </c>
      <c r="D16" s="49"/>
      <c r="E16" s="17" t="s">
        <v>28</v>
      </c>
      <c r="F16" s="88" t="s">
        <v>10</v>
      </c>
      <c r="G16" s="89"/>
      <c r="H16" s="63">
        <v>1</v>
      </c>
    </row>
    <row r="17" spans="1:12" ht="42" customHeight="1" x14ac:dyDescent="0.35">
      <c r="A17" s="16" t="s">
        <v>32</v>
      </c>
      <c r="B17" s="8" t="s">
        <v>18</v>
      </c>
      <c r="C17" s="15">
        <v>1</v>
      </c>
      <c r="D17" s="49"/>
      <c r="E17" s="17" t="s">
        <v>32</v>
      </c>
      <c r="F17" s="88" t="s">
        <v>18</v>
      </c>
      <c r="G17" s="89"/>
      <c r="H17" s="63">
        <v>1</v>
      </c>
    </row>
    <row r="18" spans="1:12" ht="42" customHeight="1" x14ac:dyDescent="0.35">
      <c r="A18" s="16" t="s">
        <v>33</v>
      </c>
      <c r="B18" s="8" t="s">
        <v>19</v>
      </c>
      <c r="C18" s="15">
        <v>1</v>
      </c>
      <c r="D18" s="49"/>
      <c r="E18" s="17" t="s">
        <v>33</v>
      </c>
      <c r="F18" s="88" t="s">
        <v>42</v>
      </c>
      <c r="G18" s="89"/>
      <c r="H18" s="63">
        <v>1</v>
      </c>
    </row>
    <row r="19" spans="1:12" ht="14.5" customHeight="1" x14ac:dyDescent="0.35">
      <c r="A19" s="85" t="s">
        <v>40</v>
      </c>
      <c r="B19" s="85"/>
      <c r="C19" s="64" t="b">
        <f>AND((AND(C16,C17)),C18)</f>
        <v>1</v>
      </c>
      <c r="D19" s="48"/>
      <c r="E19" s="87" t="s">
        <v>40</v>
      </c>
      <c r="F19" s="85"/>
      <c r="G19" s="62"/>
      <c r="H19" s="6" t="b">
        <f>AND((AND(H16,H17)),H18)</f>
        <v>1</v>
      </c>
    </row>
    <row r="20" spans="1:12" ht="14.5" customHeight="1" x14ac:dyDescent="0.35">
      <c r="A20" s="85" t="s">
        <v>20</v>
      </c>
      <c r="B20" s="85"/>
      <c r="C20" s="21" t="s">
        <v>124</v>
      </c>
      <c r="D20" s="50"/>
      <c r="E20" s="87" t="s">
        <v>20</v>
      </c>
      <c r="F20" s="85"/>
      <c r="G20" s="62"/>
      <c r="H20" s="5" t="s">
        <v>124</v>
      </c>
    </row>
    <row r="21" spans="1:12" x14ac:dyDescent="0.35">
      <c r="D21" s="50"/>
    </row>
    <row r="22" spans="1:12" ht="19.5" customHeight="1" x14ac:dyDescent="0.35">
      <c r="A22" s="85" t="s">
        <v>21</v>
      </c>
      <c r="B22" s="85"/>
      <c r="C22" s="86"/>
      <c r="D22" s="48"/>
      <c r="E22" s="87" t="s">
        <v>53</v>
      </c>
      <c r="F22" s="85"/>
      <c r="G22" s="85"/>
      <c r="H22" s="85"/>
    </row>
    <row r="23" spans="1:12" ht="14.5" customHeight="1" thickBot="1" x14ac:dyDescent="0.4">
      <c r="A23" s="85" t="s">
        <v>8</v>
      </c>
      <c r="B23" s="85"/>
      <c r="C23" s="40" t="s">
        <v>1</v>
      </c>
      <c r="D23" s="51"/>
      <c r="E23" s="87" t="s">
        <v>8</v>
      </c>
      <c r="F23" s="85"/>
      <c r="G23" s="62"/>
      <c r="H23" s="8" t="s">
        <v>1</v>
      </c>
    </row>
    <row r="24" spans="1:12" ht="43" customHeight="1" x14ac:dyDescent="0.35">
      <c r="A24" s="16" t="s">
        <v>28</v>
      </c>
      <c r="B24" s="13" t="s">
        <v>39</v>
      </c>
      <c r="C24" s="41">
        <v>0</v>
      </c>
      <c r="D24" s="49"/>
      <c r="E24" s="17" t="s">
        <v>28</v>
      </c>
      <c r="F24" s="91" t="s">
        <v>43</v>
      </c>
      <c r="G24" s="92"/>
      <c r="H24" s="63">
        <v>1</v>
      </c>
      <c r="I24" s="93"/>
    </row>
    <row r="25" spans="1:12" ht="29.5" customHeight="1" x14ac:dyDescent="0.35">
      <c r="A25" s="16" t="s">
        <v>32</v>
      </c>
      <c r="B25" s="13" t="s">
        <v>22</v>
      </c>
      <c r="C25" s="42">
        <v>0</v>
      </c>
      <c r="D25" s="49"/>
      <c r="E25" s="17" t="s">
        <v>32</v>
      </c>
      <c r="F25" s="91" t="s">
        <v>44</v>
      </c>
      <c r="G25" s="92"/>
      <c r="H25" s="63">
        <v>0</v>
      </c>
      <c r="I25" s="93"/>
      <c r="L25" s="3" t="s">
        <v>49</v>
      </c>
    </row>
    <row r="26" spans="1:12" ht="28.5" customHeight="1" x14ac:dyDescent="0.35">
      <c r="A26" s="16" t="s">
        <v>33</v>
      </c>
      <c r="B26" s="13" t="s">
        <v>22</v>
      </c>
      <c r="C26" s="42">
        <v>0</v>
      </c>
      <c r="D26" s="49"/>
      <c r="E26" s="17" t="s">
        <v>33</v>
      </c>
      <c r="F26" s="91" t="s">
        <v>45</v>
      </c>
      <c r="G26" s="92"/>
      <c r="H26" s="63">
        <v>1</v>
      </c>
      <c r="I26" s="93"/>
    </row>
    <row r="27" spans="1:12" ht="19" customHeight="1" thickBot="1" x14ac:dyDescent="0.4">
      <c r="A27" s="16" t="s">
        <v>34</v>
      </c>
      <c r="B27" s="28" t="s">
        <v>23</v>
      </c>
      <c r="C27" s="43">
        <v>0</v>
      </c>
      <c r="D27" s="49"/>
      <c r="E27" s="17" t="s">
        <v>34</v>
      </c>
      <c r="F27" s="91" t="s">
        <v>46</v>
      </c>
      <c r="G27" s="92"/>
      <c r="H27" s="63">
        <v>1</v>
      </c>
      <c r="I27" s="93"/>
      <c r="L27" s="3" t="s">
        <v>51</v>
      </c>
    </row>
    <row r="28" spans="1:12" ht="18.5" customHeight="1" x14ac:dyDescent="0.35">
      <c r="A28" s="16" t="s">
        <v>30</v>
      </c>
      <c r="B28" s="13" t="s">
        <v>0</v>
      </c>
      <c r="C28" s="41">
        <v>1</v>
      </c>
      <c r="D28" s="49"/>
      <c r="E28" s="17" t="s">
        <v>30</v>
      </c>
      <c r="F28" s="91" t="s">
        <v>47</v>
      </c>
      <c r="G28" s="92"/>
      <c r="H28" s="63">
        <v>1</v>
      </c>
      <c r="I28" s="93"/>
      <c r="J28" s="93"/>
      <c r="L28" s="3" t="s">
        <v>50</v>
      </c>
    </row>
    <row r="29" spans="1:12" ht="16.5" customHeight="1" thickBot="1" x14ac:dyDescent="0.4">
      <c r="A29" s="16" t="s">
        <v>35</v>
      </c>
      <c r="B29" s="13" t="s">
        <v>24</v>
      </c>
      <c r="C29" s="43">
        <v>1</v>
      </c>
      <c r="D29" s="49"/>
      <c r="E29" s="17" t="s">
        <v>35</v>
      </c>
      <c r="F29" s="91" t="s">
        <v>44</v>
      </c>
      <c r="G29" s="92"/>
      <c r="H29" s="63">
        <v>1</v>
      </c>
      <c r="I29" s="93"/>
      <c r="J29" s="93"/>
    </row>
    <row r="30" spans="1:12" ht="17.5" customHeight="1" x14ac:dyDescent="0.35">
      <c r="A30" s="16" t="s">
        <v>36</v>
      </c>
      <c r="B30" s="13" t="s">
        <v>25</v>
      </c>
      <c r="C30" s="41">
        <v>0</v>
      </c>
      <c r="D30" s="49"/>
      <c r="E30" s="17" t="s">
        <v>36</v>
      </c>
      <c r="F30" s="91" t="s">
        <v>47</v>
      </c>
      <c r="G30" s="92"/>
      <c r="H30" s="63">
        <v>1</v>
      </c>
      <c r="I30" s="93"/>
      <c r="J30" s="93"/>
    </row>
    <row r="31" spans="1:12" ht="15" customHeight="1" thickBot="1" x14ac:dyDescent="0.4">
      <c r="A31" s="16" t="s">
        <v>29</v>
      </c>
      <c r="B31" s="13" t="s">
        <v>26</v>
      </c>
      <c r="C31" s="43">
        <v>1</v>
      </c>
      <c r="D31" s="49"/>
      <c r="E31" s="17" t="s">
        <v>29</v>
      </c>
      <c r="F31" s="91" t="s">
        <v>46</v>
      </c>
      <c r="G31" s="92"/>
      <c r="H31" s="63">
        <v>1</v>
      </c>
      <c r="I31" s="93"/>
      <c r="J31" s="93"/>
    </row>
    <row r="32" spans="1:12" ht="16.5" customHeight="1" x14ac:dyDescent="0.35">
      <c r="A32" s="16" t="s">
        <v>31</v>
      </c>
      <c r="B32" s="12" t="s">
        <v>27</v>
      </c>
      <c r="C32" s="69">
        <v>1</v>
      </c>
      <c r="D32" s="49"/>
      <c r="E32" s="17" t="s">
        <v>31</v>
      </c>
      <c r="F32" s="91" t="s">
        <v>48</v>
      </c>
      <c r="G32" s="92"/>
      <c r="H32" s="63">
        <v>1</v>
      </c>
      <c r="J32" s="93"/>
    </row>
    <row r="33" spans="1:8" x14ac:dyDescent="0.35">
      <c r="A33" s="16" t="s">
        <v>37</v>
      </c>
      <c r="B33" s="12" t="s">
        <v>2</v>
      </c>
      <c r="C33" s="15">
        <v>1</v>
      </c>
      <c r="D33" s="49"/>
      <c r="E33" s="95"/>
      <c r="F33" s="94"/>
      <c r="G33" s="68"/>
      <c r="H33" s="63"/>
    </row>
    <row r="34" spans="1:8" s="4" customFormat="1" ht="43" customHeight="1" x14ac:dyDescent="0.35">
      <c r="A34" s="94" t="s">
        <v>38</v>
      </c>
      <c r="B34" s="94"/>
      <c r="C34" s="64" t="b">
        <f t="shared" ref="C34" si="0">AND(NOT(OR(C24,C25,C26,C27)),(AND(OR(AND(C28,C29),AND(C30,C31)),C32)),C33)</f>
        <v>1</v>
      </c>
      <c r="D34" s="48"/>
      <c r="E34" s="96" t="s">
        <v>92</v>
      </c>
      <c r="F34" s="96"/>
      <c r="G34" s="95"/>
      <c r="H34" s="6" t="b">
        <f>AND((OR((AND(H24,H25,H26,H27,H28)),(AND(H29,H30,H31)))),H32)</f>
        <v>1</v>
      </c>
    </row>
    <row r="35" spans="1:8" ht="14.5" customHeight="1" x14ac:dyDescent="0.35">
      <c r="A35" s="97" t="s">
        <v>20</v>
      </c>
      <c r="B35" s="97"/>
      <c r="C35" s="15" t="s">
        <v>124</v>
      </c>
      <c r="D35" s="49"/>
      <c r="E35" s="98" t="s">
        <v>20</v>
      </c>
      <c r="F35" s="98"/>
      <c r="G35" s="99"/>
      <c r="H35" s="19"/>
    </row>
    <row r="36" spans="1:8" x14ac:dyDescent="0.35">
      <c r="D36" s="50"/>
    </row>
    <row r="37" spans="1:8" x14ac:dyDescent="0.35">
      <c r="A37" s="85" t="s">
        <v>55</v>
      </c>
      <c r="B37" s="85"/>
      <c r="C37" s="86"/>
      <c r="D37" s="48"/>
      <c r="E37" s="87" t="s">
        <v>57</v>
      </c>
      <c r="F37" s="85"/>
      <c r="G37" s="85"/>
      <c r="H37" s="85"/>
    </row>
    <row r="38" spans="1:8" x14ac:dyDescent="0.35">
      <c r="A38" s="85" t="s">
        <v>8</v>
      </c>
      <c r="B38" s="85"/>
      <c r="C38" s="44" t="s">
        <v>1</v>
      </c>
      <c r="D38" s="51"/>
      <c r="E38" s="87" t="s">
        <v>8</v>
      </c>
      <c r="F38" s="85"/>
      <c r="G38" s="62"/>
      <c r="H38" s="8" t="s">
        <v>1</v>
      </c>
    </row>
    <row r="39" spans="1:8" ht="19.5" customHeight="1" x14ac:dyDescent="0.35">
      <c r="A39" s="17" t="s">
        <v>28</v>
      </c>
      <c r="B39" s="12" t="s">
        <v>43</v>
      </c>
      <c r="C39" s="15">
        <v>0</v>
      </c>
      <c r="D39" s="49"/>
      <c r="E39" s="17" t="s">
        <v>28</v>
      </c>
      <c r="F39" s="88" t="s">
        <v>9</v>
      </c>
      <c r="G39" s="89"/>
      <c r="H39" s="63">
        <v>1</v>
      </c>
    </row>
    <row r="40" spans="1:8" ht="20" customHeight="1" x14ac:dyDescent="0.35">
      <c r="A40" s="17" t="s">
        <v>32</v>
      </c>
      <c r="B40" s="12" t="s">
        <v>44</v>
      </c>
      <c r="C40" s="15">
        <v>0</v>
      </c>
      <c r="D40" s="49"/>
      <c r="E40" s="17" t="s">
        <v>32</v>
      </c>
      <c r="F40" s="88" t="s">
        <v>56</v>
      </c>
      <c r="G40" s="89"/>
      <c r="H40" s="63">
        <v>1</v>
      </c>
    </row>
    <row r="41" spans="1:8" ht="26" customHeight="1" x14ac:dyDescent="0.35">
      <c r="A41" s="17" t="s">
        <v>33</v>
      </c>
      <c r="B41" s="12" t="s">
        <v>45</v>
      </c>
      <c r="C41" s="15">
        <v>0</v>
      </c>
      <c r="D41" s="49"/>
      <c r="E41" s="90" t="s">
        <v>41</v>
      </c>
      <c r="F41" s="90"/>
      <c r="G41" s="87"/>
      <c r="H41" s="6" t="b">
        <f>AND(H39,H40)</f>
        <v>1</v>
      </c>
    </row>
    <row r="42" spans="1:8" x14ac:dyDescent="0.35">
      <c r="A42" s="17" t="s">
        <v>34</v>
      </c>
      <c r="B42" s="12" t="s">
        <v>46</v>
      </c>
      <c r="C42" s="15">
        <v>1</v>
      </c>
      <c r="D42" s="49"/>
      <c r="E42" s="98" t="s">
        <v>20</v>
      </c>
      <c r="F42" s="98"/>
      <c r="G42" s="99"/>
      <c r="H42" s="19" t="s">
        <v>124</v>
      </c>
    </row>
    <row r="43" spans="1:8" x14ac:dyDescent="0.35">
      <c r="A43" s="17" t="s">
        <v>30</v>
      </c>
      <c r="B43" s="12" t="s">
        <v>47</v>
      </c>
      <c r="C43" s="15">
        <v>0</v>
      </c>
      <c r="D43" s="49"/>
    </row>
    <row r="44" spans="1:8" x14ac:dyDescent="0.35">
      <c r="A44" s="17" t="s">
        <v>35</v>
      </c>
      <c r="B44" s="12" t="s">
        <v>44</v>
      </c>
      <c r="C44" s="15">
        <v>1</v>
      </c>
      <c r="D44" s="49"/>
    </row>
    <row r="45" spans="1:8" x14ac:dyDescent="0.35">
      <c r="A45" s="17" t="s">
        <v>36</v>
      </c>
      <c r="B45" s="12" t="s">
        <v>47</v>
      </c>
      <c r="C45" s="15">
        <v>1</v>
      </c>
      <c r="D45" s="49"/>
    </row>
    <row r="46" spans="1:8" x14ac:dyDescent="0.35">
      <c r="A46" s="17" t="s">
        <v>29</v>
      </c>
      <c r="B46" s="12" t="s">
        <v>46</v>
      </c>
      <c r="C46" s="15">
        <v>1</v>
      </c>
      <c r="D46" s="49"/>
    </row>
    <row r="47" spans="1:8" x14ac:dyDescent="0.35">
      <c r="A47" s="16" t="s">
        <v>31</v>
      </c>
      <c r="B47" s="12" t="s">
        <v>54</v>
      </c>
      <c r="C47" s="15">
        <v>1</v>
      </c>
      <c r="D47" s="49"/>
    </row>
    <row r="48" spans="1:8" x14ac:dyDescent="0.35">
      <c r="A48" s="94"/>
      <c r="B48" s="94"/>
      <c r="C48" s="15"/>
      <c r="D48" s="49"/>
    </row>
    <row r="49" spans="1:13" ht="40.5" customHeight="1" x14ac:dyDescent="0.35">
      <c r="A49" s="94" t="s">
        <v>92</v>
      </c>
      <c r="B49" s="94"/>
      <c r="C49" s="64" t="b">
        <f>AND((OR((AND(C39,C40,C41,C42,C43)),(AND(C44,C45,C46)))),C47)</f>
        <v>1</v>
      </c>
      <c r="D49" s="48"/>
    </row>
    <row r="50" spans="1:13" x14ac:dyDescent="0.35">
      <c r="A50" s="97" t="s">
        <v>20</v>
      </c>
      <c r="B50" s="97"/>
      <c r="C50" s="39"/>
      <c r="D50" s="49"/>
    </row>
    <row r="51" spans="1:13" x14ac:dyDescent="0.35">
      <c r="D51" s="52"/>
    </row>
    <row r="52" spans="1:13" ht="14" customHeight="1" x14ac:dyDescent="0.35">
      <c r="A52" s="85" t="s">
        <v>58</v>
      </c>
      <c r="B52" s="85"/>
      <c r="C52" s="85"/>
      <c r="D52" s="83"/>
      <c r="E52" s="85"/>
      <c r="F52" s="85"/>
      <c r="G52" s="85"/>
      <c r="H52" s="85"/>
      <c r="I52" s="85"/>
    </row>
    <row r="53" spans="1:13" x14ac:dyDescent="0.35">
      <c r="A53" s="85" t="s">
        <v>8</v>
      </c>
      <c r="B53" s="85"/>
      <c r="C53" s="85" t="s">
        <v>1</v>
      </c>
      <c r="D53" s="85"/>
      <c r="E53" s="85"/>
      <c r="F53" s="85"/>
      <c r="G53" s="85"/>
      <c r="H53" s="85"/>
      <c r="I53" s="85"/>
    </row>
    <row r="54" spans="1:13" ht="34.5" x14ac:dyDescent="0.35">
      <c r="A54" s="85"/>
      <c r="B54" s="85"/>
      <c r="C54" s="68" t="s">
        <v>75</v>
      </c>
      <c r="D54" s="68" t="s">
        <v>59</v>
      </c>
      <c r="E54" s="68" t="s">
        <v>60</v>
      </c>
      <c r="F54" s="94" t="s">
        <v>61</v>
      </c>
      <c r="G54" s="94"/>
      <c r="H54" s="68" t="s">
        <v>62</v>
      </c>
      <c r="I54" s="68" t="s">
        <v>63</v>
      </c>
    </row>
    <row r="55" spans="1:13" ht="15.5" customHeight="1" x14ac:dyDescent="0.35">
      <c r="A55" s="85" t="s">
        <v>70</v>
      </c>
      <c r="B55" s="85"/>
      <c r="C55" s="26"/>
      <c r="D55" s="26"/>
      <c r="E55" s="26"/>
      <c r="F55" s="103"/>
      <c r="G55" s="103"/>
      <c r="H55" s="26"/>
      <c r="I55" s="26"/>
    </row>
    <row r="56" spans="1:13" x14ac:dyDescent="0.35">
      <c r="A56" s="27" t="s">
        <v>28</v>
      </c>
      <c r="B56" s="8" t="s">
        <v>64</v>
      </c>
      <c r="C56" s="29">
        <v>1</v>
      </c>
      <c r="D56" s="82" t="b">
        <f>OR(AND(C58,C61),AND(C58,NOT(C61)))</f>
        <v>1</v>
      </c>
      <c r="E56" s="82" t="b">
        <f>AND(C61,NOT(C58))</f>
        <v>0</v>
      </c>
      <c r="F56" s="104" t="b">
        <f>OR(AND(C58,C61),AND(NOT(C58),C61))</f>
        <v>1</v>
      </c>
      <c r="G56" s="105"/>
      <c r="H56" s="82" t="b">
        <f>AND(C58,NOT(C61))</f>
        <v>0</v>
      </c>
      <c r="I56" s="82" t="b">
        <f>AND(C58,C61)</f>
        <v>1</v>
      </c>
      <c r="K56" s="3" t="s">
        <v>71</v>
      </c>
      <c r="L56" s="3" t="b">
        <f>NOT(C56)</f>
        <v>0</v>
      </c>
    </row>
    <row r="57" spans="1:13" x14ac:dyDescent="0.35">
      <c r="A57" s="27" t="s">
        <v>71</v>
      </c>
      <c r="B57" s="8" t="s">
        <v>65</v>
      </c>
      <c r="C57" s="29">
        <f>IF(L56=TRUE,1,0)</f>
        <v>0</v>
      </c>
      <c r="D57" s="100"/>
      <c r="E57" s="100"/>
      <c r="F57" s="106"/>
      <c r="G57" s="107"/>
      <c r="H57" s="100"/>
      <c r="I57" s="100"/>
      <c r="K57" s="3" t="s">
        <v>72</v>
      </c>
      <c r="L57" s="3" t="b">
        <f>NOT(C59)</f>
        <v>0</v>
      </c>
    </row>
    <row r="58" spans="1:13" ht="14" customHeight="1" x14ac:dyDescent="0.35">
      <c r="A58" s="27" t="s">
        <v>33</v>
      </c>
      <c r="B58" s="8" t="s">
        <v>68</v>
      </c>
      <c r="C58" s="29">
        <f>IF(C56=1, 1, IF(M58=1, 0))</f>
        <v>1</v>
      </c>
      <c r="D58" s="100"/>
      <c r="E58" s="100"/>
      <c r="F58" s="106"/>
      <c r="G58" s="107"/>
      <c r="H58" s="100"/>
      <c r="I58" s="100"/>
      <c r="K58" s="3" t="s">
        <v>73</v>
      </c>
      <c r="L58" s="3" t="b">
        <f>AND(C57,C59)</f>
        <v>0</v>
      </c>
      <c r="M58" s="3">
        <f>IF(L58=TRUE, 1,0)</f>
        <v>0</v>
      </c>
    </row>
    <row r="59" spans="1:13" x14ac:dyDescent="0.35">
      <c r="A59" s="27" t="s">
        <v>32</v>
      </c>
      <c r="B59" s="8" t="s">
        <v>66</v>
      </c>
      <c r="C59" s="29">
        <v>1</v>
      </c>
      <c r="D59" s="100"/>
      <c r="E59" s="100"/>
      <c r="F59" s="106"/>
      <c r="G59" s="107"/>
      <c r="H59" s="100"/>
      <c r="I59" s="100"/>
      <c r="K59" s="3" t="s">
        <v>74</v>
      </c>
      <c r="L59" s="3" t="b">
        <f>AND(C56,C60)</f>
        <v>0</v>
      </c>
      <c r="M59" s="3">
        <f>IF(L59=TRUE,1,0)</f>
        <v>0</v>
      </c>
    </row>
    <row r="60" spans="1:13" x14ac:dyDescent="0.35">
      <c r="A60" s="27" t="s">
        <v>72</v>
      </c>
      <c r="B60" s="8" t="s">
        <v>67</v>
      </c>
      <c r="C60" s="29">
        <f>IF(L57=TRUE,1,0)</f>
        <v>0</v>
      </c>
      <c r="D60" s="100"/>
      <c r="E60" s="100"/>
      <c r="F60" s="106"/>
      <c r="G60" s="107"/>
      <c r="H60" s="100"/>
      <c r="I60" s="100"/>
    </row>
    <row r="61" spans="1:13" x14ac:dyDescent="0.35">
      <c r="A61" s="27" t="s">
        <v>34</v>
      </c>
      <c r="B61" s="8" t="s">
        <v>69</v>
      </c>
      <c r="C61" s="29">
        <f>IF(C59=1, 1, IF(M59=1,0))</f>
        <v>1</v>
      </c>
      <c r="D61" s="101"/>
      <c r="E61" s="101"/>
      <c r="F61" s="108"/>
      <c r="G61" s="109"/>
      <c r="H61" s="101"/>
      <c r="I61" s="101"/>
    </row>
    <row r="62" spans="1:13" ht="14.5" customHeight="1" x14ac:dyDescent="0.35">
      <c r="A62" s="102" t="s">
        <v>20</v>
      </c>
      <c r="B62" s="102"/>
      <c r="C62" s="117" t="s">
        <v>124</v>
      </c>
      <c r="D62" s="118"/>
      <c r="E62" s="118"/>
      <c r="F62" s="118"/>
      <c r="G62" s="118"/>
      <c r="H62" s="118"/>
      <c r="I62" s="119"/>
    </row>
  </sheetData>
  <mergeCells count="74">
    <mergeCell ref="I56:I61"/>
    <mergeCell ref="A62:B62"/>
    <mergeCell ref="A55:B55"/>
    <mergeCell ref="F55:G55"/>
    <mergeCell ref="D56:D61"/>
    <mergeCell ref="E56:E61"/>
    <mergeCell ref="F56:G61"/>
    <mergeCell ref="H56:H61"/>
    <mergeCell ref="C62:I62"/>
    <mergeCell ref="A49:B49"/>
    <mergeCell ref="A50:B50"/>
    <mergeCell ref="A52:I52"/>
    <mergeCell ref="A53:B54"/>
    <mergeCell ref="C53:I53"/>
    <mergeCell ref="F54:G54"/>
    <mergeCell ref="A48:B48"/>
    <mergeCell ref="E33:F33"/>
    <mergeCell ref="A34:B34"/>
    <mergeCell ref="E34:G34"/>
    <mergeCell ref="A35:B35"/>
    <mergeCell ref="E35:G35"/>
    <mergeCell ref="A37:C37"/>
    <mergeCell ref="E37:H37"/>
    <mergeCell ref="A38:B38"/>
    <mergeCell ref="E38:F38"/>
    <mergeCell ref="F39:G39"/>
    <mergeCell ref="F40:G40"/>
    <mergeCell ref="E41:G41"/>
    <mergeCell ref="E42:G42"/>
    <mergeCell ref="F28:G28"/>
    <mergeCell ref="I28:I31"/>
    <mergeCell ref="J28:J32"/>
    <mergeCell ref="F29:G29"/>
    <mergeCell ref="F30:G30"/>
    <mergeCell ref="F31:G31"/>
    <mergeCell ref="F32:G32"/>
    <mergeCell ref="A23:B23"/>
    <mergeCell ref="E23:F23"/>
    <mergeCell ref="F24:G24"/>
    <mergeCell ref="I24:I27"/>
    <mergeCell ref="F25:G25"/>
    <mergeCell ref="F26:G26"/>
    <mergeCell ref="F27:G27"/>
    <mergeCell ref="A22:C22"/>
    <mergeCell ref="E22:H22"/>
    <mergeCell ref="A14:C14"/>
    <mergeCell ref="F14:H14"/>
    <mergeCell ref="A15:B15"/>
    <mergeCell ref="E15:G15"/>
    <mergeCell ref="F16:G16"/>
    <mergeCell ref="F17:G17"/>
    <mergeCell ref="F18:G18"/>
    <mergeCell ref="A19:B19"/>
    <mergeCell ref="E19:F19"/>
    <mergeCell ref="A20:B20"/>
    <mergeCell ref="E20:F20"/>
    <mergeCell ref="F9:G9"/>
    <mergeCell ref="F10:G10"/>
    <mergeCell ref="A11:B11"/>
    <mergeCell ref="E11:G11"/>
    <mergeCell ref="A12:B12"/>
    <mergeCell ref="E12:G12"/>
    <mergeCell ref="A5:C5"/>
    <mergeCell ref="F5:H5"/>
    <mergeCell ref="A7:C7"/>
    <mergeCell ref="F7:H7"/>
    <mergeCell ref="A8:B8"/>
    <mergeCell ref="F8:G8"/>
    <mergeCell ref="A1:H1"/>
    <mergeCell ref="A2:H2"/>
    <mergeCell ref="A3:B3"/>
    <mergeCell ref="C3:H3"/>
    <mergeCell ref="B4:C4"/>
    <mergeCell ref="F4:H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1CA5F-E0EA-4FCD-83AA-A540D8018019}">
  <dimension ref="A1:M62"/>
  <sheetViews>
    <sheetView tabSelected="1" topLeftCell="A45" workbookViewId="0">
      <selection activeCell="H62" sqref="H62"/>
    </sheetView>
  </sheetViews>
  <sheetFormatPr defaultRowHeight="14" x14ac:dyDescent="0.35"/>
  <cols>
    <col min="1" max="1" width="8.7265625" style="3"/>
    <col min="2" max="2" width="23.08984375" style="3" customWidth="1"/>
    <col min="3" max="4" width="7.90625" style="3" customWidth="1"/>
    <col min="5" max="5" width="9.36328125" style="3" customWidth="1"/>
    <col min="6" max="6" width="8.90625" style="3" customWidth="1"/>
    <col min="7" max="7" width="13.36328125" style="3" customWidth="1"/>
    <col min="8" max="8" width="8.7265625" style="3"/>
    <col min="9" max="9" width="7.1796875" style="3" customWidth="1"/>
    <col min="10" max="10" width="8.7265625" style="3"/>
    <col min="11" max="13" width="0" style="3" hidden="1" customWidth="1"/>
    <col min="14" max="16384" width="8.7265625" style="3"/>
  </cols>
  <sheetData>
    <row r="1" spans="1:8" ht="14.5" customHeight="1" x14ac:dyDescent="0.35">
      <c r="A1" s="74" t="s">
        <v>12</v>
      </c>
      <c r="B1" s="74"/>
      <c r="C1" s="74"/>
      <c r="D1" s="74"/>
      <c r="E1" s="74"/>
      <c r="F1" s="74"/>
      <c r="G1" s="74"/>
      <c r="H1" s="74"/>
    </row>
    <row r="2" spans="1:8" ht="14" customHeight="1" x14ac:dyDescent="0.35">
      <c r="A2" s="74" t="s">
        <v>91</v>
      </c>
      <c r="B2" s="74"/>
      <c r="C2" s="74"/>
      <c r="D2" s="74"/>
      <c r="E2" s="74"/>
      <c r="F2" s="74"/>
      <c r="G2" s="74"/>
      <c r="H2" s="74"/>
    </row>
    <row r="3" spans="1:8" ht="14" customHeight="1" x14ac:dyDescent="0.35">
      <c r="A3" s="75" t="s">
        <v>5</v>
      </c>
      <c r="B3" s="76"/>
      <c r="C3" s="77" t="s">
        <v>123</v>
      </c>
      <c r="D3" s="78"/>
      <c r="E3" s="78"/>
      <c r="F3" s="78"/>
      <c r="G3" s="78"/>
      <c r="H3" s="79"/>
    </row>
    <row r="4" spans="1:8" ht="14.5" customHeight="1" x14ac:dyDescent="0.35">
      <c r="A4" s="7" t="s">
        <v>6</v>
      </c>
      <c r="B4" s="77"/>
      <c r="C4" s="78"/>
      <c r="D4" s="60"/>
      <c r="E4" s="24"/>
      <c r="F4" s="80"/>
      <c r="G4" s="80"/>
      <c r="H4" s="80"/>
    </row>
    <row r="5" spans="1:8" ht="14.5" customHeight="1" x14ac:dyDescent="0.35">
      <c r="A5" s="81" t="s">
        <v>7</v>
      </c>
      <c r="B5" s="81"/>
      <c r="C5" s="81"/>
      <c r="D5" s="20">
        <v>19</v>
      </c>
      <c r="E5" s="20"/>
      <c r="F5" s="82"/>
      <c r="G5" s="82"/>
      <c r="H5" s="82"/>
    </row>
    <row r="6" spans="1:8" x14ac:dyDescent="0.35">
      <c r="A6" s="21"/>
      <c r="B6" s="9"/>
      <c r="C6" s="9"/>
      <c r="D6" s="46"/>
      <c r="E6" s="9"/>
      <c r="F6" s="10"/>
      <c r="G6" s="10"/>
      <c r="H6" s="11"/>
    </row>
    <row r="7" spans="1:8" ht="14" customHeight="1" x14ac:dyDescent="0.35">
      <c r="A7" s="83" t="s">
        <v>14</v>
      </c>
      <c r="B7" s="83"/>
      <c r="C7" s="84"/>
      <c r="D7" s="47"/>
      <c r="E7" s="45"/>
      <c r="F7" s="83" t="s">
        <v>15</v>
      </c>
      <c r="G7" s="83"/>
      <c r="H7" s="83"/>
    </row>
    <row r="8" spans="1:8" ht="14.5" customHeight="1" x14ac:dyDescent="0.35">
      <c r="A8" s="85" t="s">
        <v>8</v>
      </c>
      <c r="B8" s="85"/>
      <c r="C8" s="61" t="s">
        <v>1</v>
      </c>
      <c r="D8" s="48"/>
      <c r="E8" s="57"/>
      <c r="F8" s="86" t="s">
        <v>8</v>
      </c>
      <c r="G8" s="87"/>
      <c r="H8" s="54" t="s">
        <v>1</v>
      </c>
    </row>
    <row r="9" spans="1:8" ht="14" customHeight="1" x14ac:dyDescent="0.35">
      <c r="A9" s="16" t="s">
        <v>28</v>
      </c>
      <c r="B9" s="8" t="s">
        <v>10</v>
      </c>
      <c r="C9" s="15">
        <v>1</v>
      </c>
      <c r="D9" s="49"/>
      <c r="E9" s="17" t="s">
        <v>28</v>
      </c>
      <c r="F9" s="88" t="s">
        <v>10</v>
      </c>
      <c r="G9" s="89"/>
      <c r="H9" s="55">
        <v>1</v>
      </c>
    </row>
    <row r="10" spans="1:8" ht="14" customHeight="1" x14ac:dyDescent="0.35">
      <c r="A10" s="16" t="s">
        <v>32</v>
      </c>
      <c r="B10" s="8" t="s">
        <v>11</v>
      </c>
      <c r="C10" s="15">
        <v>1</v>
      </c>
      <c r="D10" s="49"/>
      <c r="E10" s="17" t="s">
        <v>32</v>
      </c>
      <c r="F10" s="88" t="s">
        <v>13</v>
      </c>
      <c r="G10" s="89"/>
      <c r="H10" s="55">
        <v>1</v>
      </c>
    </row>
    <row r="11" spans="1:8" ht="14" customHeight="1" x14ac:dyDescent="0.35">
      <c r="A11" s="85" t="s">
        <v>41</v>
      </c>
      <c r="B11" s="85"/>
      <c r="C11" s="59" t="b">
        <f>AND(C9,C10)</f>
        <v>1</v>
      </c>
      <c r="D11" s="48"/>
      <c r="E11" s="90" t="s">
        <v>41</v>
      </c>
      <c r="F11" s="90"/>
      <c r="G11" s="87"/>
      <c r="H11" s="6" t="b">
        <f>AND(H9,H10)</f>
        <v>1</v>
      </c>
    </row>
    <row r="12" spans="1:8" ht="14" customHeight="1" x14ac:dyDescent="0.35">
      <c r="A12" s="85" t="s">
        <v>20</v>
      </c>
      <c r="B12" s="85"/>
      <c r="C12" s="59" t="s">
        <v>124</v>
      </c>
      <c r="D12" s="48"/>
      <c r="E12" s="90" t="s">
        <v>20</v>
      </c>
      <c r="F12" s="90"/>
      <c r="G12" s="87"/>
      <c r="H12" s="6" t="s">
        <v>124</v>
      </c>
    </row>
    <row r="13" spans="1:8" x14ac:dyDescent="0.35">
      <c r="D13" s="50"/>
    </row>
    <row r="14" spans="1:8" ht="14" customHeight="1" x14ac:dyDescent="0.35">
      <c r="A14" s="85" t="s">
        <v>16</v>
      </c>
      <c r="B14" s="85"/>
      <c r="C14" s="86"/>
      <c r="D14" s="48"/>
      <c r="E14" s="57"/>
      <c r="F14" s="85" t="s">
        <v>17</v>
      </c>
      <c r="G14" s="85"/>
      <c r="H14" s="85"/>
    </row>
    <row r="15" spans="1:8" ht="14.5" customHeight="1" x14ac:dyDescent="0.35">
      <c r="A15" s="85" t="s">
        <v>8</v>
      </c>
      <c r="B15" s="85"/>
      <c r="C15" s="61" t="s">
        <v>1</v>
      </c>
      <c r="D15" s="48"/>
      <c r="E15" s="90" t="s">
        <v>8</v>
      </c>
      <c r="F15" s="90"/>
      <c r="G15" s="87"/>
      <c r="H15" s="54" t="s">
        <v>1</v>
      </c>
    </row>
    <row r="16" spans="1:8" ht="28" customHeight="1" x14ac:dyDescent="0.35">
      <c r="A16" s="16" t="s">
        <v>28</v>
      </c>
      <c r="B16" s="8" t="s">
        <v>10</v>
      </c>
      <c r="C16" s="15">
        <v>1</v>
      </c>
      <c r="D16" s="49"/>
      <c r="E16" s="17" t="s">
        <v>28</v>
      </c>
      <c r="F16" s="88" t="s">
        <v>10</v>
      </c>
      <c r="G16" s="89"/>
      <c r="H16" s="55">
        <v>1</v>
      </c>
    </row>
    <row r="17" spans="1:12" ht="42" customHeight="1" x14ac:dyDescent="0.35">
      <c r="A17" s="16" t="s">
        <v>32</v>
      </c>
      <c r="B17" s="8" t="s">
        <v>18</v>
      </c>
      <c r="C17" s="15">
        <v>1</v>
      </c>
      <c r="D17" s="49"/>
      <c r="E17" s="17" t="s">
        <v>32</v>
      </c>
      <c r="F17" s="88" t="s">
        <v>18</v>
      </c>
      <c r="G17" s="89"/>
      <c r="H17" s="55">
        <v>1</v>
      </c>
    </row>
    <row r="18" spans="1:12" ht="42" customHeight="1" x14ac:dyDescent="0.35">
      <c r="A18" s="16" t="s">
        <v>33</v>
      </c>
      <c r="B18" s="8" t="s">
        <v>19</v>
      </c>
      <c r="C18" s="15">
        <v>1</v>
      </c>
      <c r="D18" s="49"/>
      <c r="E18" s="17" t="s">
        <v>33</v>
      </c>
      <c r="F18" s="88" t="s">
        <v>42</v>
      </c>
      <c r="G18" s="89"/>
      <c r="H18" s="55">
        <v>1</v>
      </c>
    </row>
    <row r="19" spans="1:12" ht="14.5" customHeight="1" x14ac:dyDescent="0.35">
      <c r="A19" s="85" t="s">
        <v>40</v>
      </c>
      <c r="B19" s="85"/>
      <c r="C19" s="59" t="b">
        <f>AND((AND(C16,C17)),C18)</f>
        <v>1</v>
      </c>
      <c r="D19" s="48"/>
      <c r="E19" s="87" t="s">
        <v>40</v>
      </c>
      <c r="F19" s="85"/>
      <c r="G19" s="54"/>
      <c r="H19" s="6" t="b">
        <f>AND((AND(H16,H17)),H18)</f>
        <v>1</v>
      </c>
    </row>
    <row r="20" spans="1:12" ht="14.5" customHeight="1" x14ac:dyDescent="0.35">
      <c r="A20" s="85" t="s">
        <v>20</v>
      </c>
      <c r="B20" s="85"/>
      <c r="C20" s="21" t="s">
        <v>124</v>
      </c>
      <c r="D20" s="50"/>
      <c r="E20" s="87" t="s">
        <v>20</v>
      </c>
      <c r="F20" s="85"/>
      <c r="G20" s="54"/>
      <c r="H20" s="5" t="s">
        <v>124</v>
      </c>
    </row>
    <row r="21" spans="1:12" x14ac:dyDescent="0.35">
      <c r="D21" s="50"/>
    </row>
    <row r="22" spans="1:12" ht="19.5" customHeight="1" x14ac:dyDescent="0.35">
      <c r="A22" s="85" t="s">
        <v>21</v>
      </c>
      <c r="B22" s="85"/>
      <c r="C22" s="86"/>
      <c r="D22" s="48"/>
      <c r="E22" s="87" t="s">
        <v>53</v>
      </c>
      <c r="F22" s="85"/>
      <c r="G22" s="85"/>
      <c r="H22" s="85"/>
    </row>
    <row r="23" spans="1:12" ht="14.5" customHeight="1" thickBot="1" x14ac:dyDescent="0.4">
      <c r="A23" s="85" t="s">
        <v>8</v>
      </c>
      <c r="B23" s="85"/>
      <c r="C23" s="40" t="s">
        <v>1</v>
      </c>
      <c r="D23" s="51"/>
      <c r="E23" s="87" t="s">
        <v>8</v>
      </c>
      <c r="F23" s="85"/>
      <c r="G23" s="54"/>
      <c r="H23" s="8" t="s">
        <v>1</v>
      </c>
    </row>
    <row r="24" spans="1:12" ht="43" customHeight="1" x14ac:dyDescent="0.35">
      <c r="A24" s="16" t="s">
        <v>28</v>
      </c>
      <c r="B24" s="13" t="s">
        <v>39</v>
      </c>
      <c r="C24" s="41">
        <v>0</v>
      </c>
      <c r="D24" s="49"/>
      <c r="E24" s="17" t="s">
        <v>28</v>
      </c>
      <c r="F24" s="91" t="s">
        <v>43</v>
      </c>
      <c r="G24" s="92"/>
      <c r="H24" s="55">
        <v>0</v>
      </c>
      <c r="I24" s="93"/>
    </row>
    <row r="25" spans="1:12" ht="29.5" customHeight="1" x14ac:dyDescent="0.35">
      <c r="A25" s="16" t="s">
        <v>32</v>
      </c>
      <c r="B25" s="13" t="s">
        <v>22</v>
      </c>
      <c r="C25" s="42">
        <v>0</v>
      </c>
      <c r="D25" s="49"/>
      <c r="E25" s="17" t="s">
        <v>32</v>
      </c>
      <c r="F25" s="91" t="s">
        <v>44</v>
      </c>
      <c r="G25" s="92"/>
      <c r="H25" s="55">
        <v>1</v>
      </c>
      <c r="I25" s="93"/>
      <c r="L25" s="3" t="s">
        <v>49</v>
      </c>
    </row>
    <row r="26" spans="1:12" ht="28.5" customHeight="1" x14ac:dyDescent="0.35">
      <c r="A26" s="16" t="s">
        <v>33</v>
      </c>
      <c r="B26" s="13" t="s">
        <v>22</v>
      </c>
      <c r="C26" s="42">
        <v>0</v>
      </c>
      <c r="D26" s="49"/>
      <c r="E26" s="17" t="s">
        <v>33</v>
      </c>
      <c r="F26" s="91" t="s">
        <v>45</v>
      </c>
      <c r="G26" s="92"/>
      <c r="H26" s="55">
        <v>1</v>
      </c>
      <c r="I26" s="93"/>
    </row>
    <row r="27" spans="1:12" ht="19" customHeight="1" thickBot="1" x14ac:dyDescent="0.4">
      <c r="A27" s="16" t="s">
        <v>34</v>
      </c>
      <c r="B27" s="28" t="s">
        <v>23</v>
      </c>
      <c r="C27" s="43">
        <v>0</v>
      </c>
      <c r="D27" s="49"/>
      <c r="E27" s="17" t="s">
        <v>34</v>
      </c>
      <c r="F27" s="91" t="s">
        <v>46</v>
      </c>
      <c r="G27" s="92"/>
      <c r="H27" s="55">
        <v>1</v>
      </c>
      <c r="I27" s="93"/>
      <c r="L27" s="3" t="s">
        <v>51</v>
      </c>
    </row>
    <row r="28" spans="1:12" ht="18.5" customHeight="1" x14ac:dyDescent="0.35">
      <c r="A28" s="16" t="s">
        <v>30</v>
      </c>
      <c r="B28" s="13" t="s">
        <v>0</v>
      </c>
      <c r="C28" s="41">
        <v>1</v>
      </c>
      <c r="D28" s="49"/>
      <c r="E28" s="17" t="s">
        <v>30</v>
      </c>
      <c r="F28" s="91" t="s">
        <v>47</v>
      </c>
      <c r="G28" s="92"/>
      <c r="H28" s="55">
        <v>1</v>
      </c>
      <c r="I28" s="93"/>
      <c r="J28" s="93"/>
      <c r="L28" s="3" t="s">
        <v>50</v>
      </c>
    </row>
    <row r="29" spans="1:12" ht="16.5" customHeight="1" thickBot="1" x14ac:dyDescent="0.4">
      <c r="A29" s="16" t="s">
        <v>35</v>
      </c>
      <c r="B29" s="13" t="s">
        <v>24</v>
      </c>
      <c r="C29" s="43">
        <v>1</v>
      </c>
      <c r="D29" s="49"/>
      <c r="E29" s="17" t="s">
        <v>35</v>
      </c>
      <c r="F29" s="91" t="s">
        <v>44</v>
      </c>
      <c r="G29" s="92"/>
      <c r="H29" s="55">
        <v>1</v>
      </c>
      <c r="I29" s="93"/>
      <c r="J29" s="93"/>
    </row>
    <row r="30" spans="1:12" ht="17.5" customHeight="1" x14ac:dyDescent="0.35">
      <c r="A30" s="16" t="s">
        <v>36</v>
      </c>
      <c r="B30" s="13" t="s">
        <v>25</v>
      </c>
      <c r="C30" s="41">
        <v>1</v>
      </c>
      <c r="D30" s="49"/>
      <c r="E30" s="17" t="s">
        <v>36</v>
      </c>
      <c r="F30" s="91" t="s">
        <v>47</v>
      </c>
      <c r="G30" s="92"/>
      <c r="H30" s="55">
        <v>1</v>
      </c>
      <c r="I30" s="93"/>
      <c r="J30" s="93"/>
    </row>
    <row r="31" spans="1:12" ht="15" customHeight="1" thickBot="1" x14ac:dyDescent="0.4">
      <c r="A31" s="16" t="s">
        <v>29</v>
      </c>
      <c r="B31" s="13" t="s">
        <v>26</v>
      </c>
      <c r="C31" s="43">
        <v>1</v>
      </c>
      <c r="D31" s="49"/>
      <c r="E31" s="17" t="s">
        <v>29</v>
      </c>
      <c r="F31" s="91" t="s">
        <v>46</v>
      </c>
      <c r="G31" s="92"/>
      <c r="H31" s="55">
        <v>1</v>
      </c>
      <c r="I31" s="93"/>
      <c r="J31" s="93"/>
    </row>
    <row r="32" spans="1:12" ht="16.5" customHeight="1" x14ac:dyDescent="0.35">
      <c r="A32" s="16" t="s">
        <v>31</v>
      </c>
      <c r="B32" s="12" t="s">
        <v>27</v>
      </c>
      <c r="C32" s="56">
        <v>1</v>
      </c>
      <c r="D32" s="49"/>
      <c r="E32" s="17" t="s">
        <v>31</v>
      </c>
      <c r="F32" s="91" t="s">
        <v>48</v>
      </c>
      <c r="G32" s="92"/>
      <c r="H32" s="55">
        <v>1</v>
      </c>
      <c r="J32" s="93"/>
    </row>
    <row r="33" spans="1:8" x14ac:dyDescent="0.35">
      <c r="A33" s="16" t="s">
        <v>37</v>
      </c>
      <c r="B33" s="12" t="s">
        <v>2</v>
      </c>
      <c r="C33" s="15">
        <v>1</v>
      </c>
      <c r="D33" s="49"/>
      <c r="E33" s="95"/>
      <c r="F33" s="94"/>
      <c r="G33" s="58"/>
      <c r="H33" s="55"/>
    </row>
    <row r="34" spans="1:8" s="4" customFormat="1" ht="43" customHeight="1" x14ac:dyDescent="0.35">
      <c r="A34" s="94" t="s">
        <v>38</v>
      </c>
      <c r="B34" s="94"/>
      <c r="C34" s="59" t="b">
        <f t="shared" ref="C34" si="0">AND(NOT(OR(C24,C25,C26,C27)),(AND(OR(AND(C28,C29),AND(C30,C31)),C32)),C33)</f>
        <v>1</v>
      </c>
      <c r="D34" s="48"/>
      <c r="E34" s="96" t="s">
        <v>92</v>
      </c>
      <c r="F34" s="96"/>
      <c r="G34" s="95"/>
      <c r="H34" s="6" t="b">
        <f>AND((OR((AND(H24,H25,H26,H27,H28)),(AND(H29,H30,H31)))),H32)</f>
        <v>1</v>
      </c>
    </row>
    <row r="35" spans="1:8" ht="14.5" customHeight="1" x14ac:dyDescent="0.35">
      <c r="A35" s="97" t="s">
        <v>20</v>
      </c>
      <c r="B35" s="97"/>
      <c r="C35" s="15" t="s">
        <v>124</v>
      </c>
      <c r="D35" s="49"/>
      <c r="E35" s="98" t="s">
        <v>20</v>
      </c>
      <c r="F35" s="98"/>
      <c r="G35" s="99"/>
      <c r="H35" s="19"/>
    </row>
    <row r="36" spans="1:8" x14ac:dyDescent="0.35">
      <c r="D36" s="50"/>
    </row>
    <row r="37" spans="1:8" x14ac:dyDescent="0.35">
      <c r="A37" s="85" t="s">
        <v>55</v>
      </c>
      <c r="B37" s="85"/>
      <c r="C37" s="86"/>
      <c r="D37" s="48"/>
      <c r="E37" s="87" t="s">
        <v>57</v>
      </c>
      <c r="F37" s="85"/>
      <c r="G37" s="85"/>
      <c r="H37" s="85"/>
    </row>
    <row r="38" spans="1:8" x14ac:dyDescent="0.35">
      <c r="A38" s="85" t="s">
        <v>8</v>
      </c>
      <c r="B38" s="85"/>
      <c r="C38" s="44" t="s">
        <v>1</v>
      </c>
      <c r="D38" s="51"/>
      <c r="E38" s="87" t="s">
        <v>8</v>
      </c>
      <c r="F38" s="85"/>
      <c r="G38" s="54"/>
      <c r="H38" s="8" t="s">
        <v>1</v>
      </c>
    </row>
    <row r="39" spans="1:8" ht="19.5" customHeight="1" x14ac:dyDescent="0.35">
      <c r="A39" s="17" t="s">
        <v>28</v>
      </c>
      <c r="B39" s="12" t="s">
        <v>43</v>
      </c>
      <c r="C39" s="15">
        <v>0</v>
      </c>
      <c r="D39" s="49"/>
      <c r="E39" s="17" t="s">
        <v>28</v>
      </c>
      <c r="F39" s="88" t="s">
        <v>9</v>
      </c>
      <c r="G39" s="89"/>
      <c r="H39" s="55">
        <v>1</v>
      </c>
    </row>
    <row r="40" spans="1:8" ht="20" customHeight="1" x14ac:dyDescent="0.35">
      <c r="A40" s="17" t="s">
        <v>32</v>
      </c>
      <c r="B40" s="12" t="s">
        <v>44</v>
      </c>
      <c r="C40" s="15">
        <v>0</v>
      </c>
      <c r="D40" s="49"/>
      <c r="E40" s="17" t="s">
        <v>32</v>
      </c>
      <c r="F40" s="88" t="s">
        <v>56</v>
      </c>
      <c r="G40" s="89"/>
      <c r="H40" s="55">
        <v>1</v>
      </c>
    </row>
    <row r="41" spans="1:8" ht="26" customHeight="1" x14ac:dyDescent="0.35">
      <c r="A41" s="17" t="s">
        <v>33</v>
      </c>
      <c r="B41" s="12" t="s">
        <v>45</v>
      </c>
      <c r="C41" s="15">
        <v>0</v>
      </c>
      <c r="D41" s="49"/>
      <c r="E41" s="90" t="s">
        <v>41</v>
      </c>
      <c r="F41" s="90"/>
      <c r="G41" s="87"/>
      <c r="H41" s="6" t="b">
        <f>AND(H39,H40)</f>
        <v>1</v>
      </c>
    </row>
    <row r="42" spans="1:8" x14ac:dyDescent="0.35">
      <c r="A42" s="17" t="s">
        <v>34</v>
      </c>
      <c r="B42" s="12" t="s">
        <v>46</v>
      </c>
      <c r="C42" s="15">
        <v>1</v>
      </c>
      <c r="D42" s="49"/>
      <c r="E42" s="98" t="s">
        <v>20</v>
      </c>
      <c r="F42" s="98"/>
      <c r="G42" s="99"/>
      <c r="H42" s="19" t="s">
        <v>124</v>
      </c>
    </row>
    <row r="43" spans="1:8" x14ac:dyDescent="0.35">
      <c r="A43" s="17" t="s">
        <v>30</v>
      </c>
      <c r="B43" s="12" t="s">
        <v>47</v>
      </c>
      <c r="C43" s="15">
        <v>0</v>
      </c>
      <c r="D43" s="49"/>
    </row>
    <row r="44" spans="1:8" x14ac:dyDescent="0.35">
      <c r="A44" s="17" t="s">
        <v>35</v>
      </c>
      <c r="B44" s="12" t="s">
        <v>44</v>
      </c>
      <c r="C44" s="15">
        <v>1</v>
      </c>
      <c r="D44" s="49"/>
    </row>
    <row r="45" spans="1:8" x14ac:dyDescent="0.35">
      <c r="A45" s="17" t="s">
        <v>36</v>
      </c>
      <c r="B45" s="12" t="s">
        <v>47</v>
      </c>
      <c r="C45" s="15">
        <v>1</v>
      </c>
      <c r="D45" s="49"/>
    </row>
    <row r="46" spans="1:8" x14ac:dyDescent="0.35">
      <c r="A46" s="17" t="s">
        <v>29</v>
      </c>
      <c r="B46" s="12" t="s">
        <v>46</v>
      </c>
      <c r="C46" s="15">
        <v>1</v>
      </c>
      <c r="D46" s="49"/>
    </row>
    <row r="47" spans="1:8" x14ac:dyDescent="0.35">
      <c r="A47" s="16" t="s">
        <v>31</v>
      </c>
      <c r="B47" s="12" t="s">
        <v>54</v>
      </c>
      <c r="C47" s="15">
        <v>1</v>
      </c>
      <c r="D47" s="49"/>
    </row>
    <row r="48" spans="1:8" x14ac:dyDescent="0.35">
      <c r="A48" s="94"/>
      <c r="B48" s="94"/>
      <c r="C48" s="15"/>
      <c r="D48" s="49"/>
    </row>
    <row r="49" spans="1:13" ht="40.5" customHeight="1" x14ac:dyDescent="0.35">
      <c r="A49" s="94" t="s">
        <v>92</v>
      </c>
      <c r="B49" s="94"/>
      <c r="C49" s="59" t="b">
        <f>AND((OR((AND(C39,C40,C41,C42,C43)),(AND(C44,C45,C46)))),C47)</f>
        <v>1</v>
      </c>
      <c r="D49" s="48"/>
    </row>
    <row r="50" spans="1:13" x14ac:dyDescent="0.35">
      <c r="A50" s="97" t="s">
        <v>20</v>
      </c>
      <c r="B50" s="97"/>
      <c r="C50" s="39"/>
      <c r="D50" s="49"/>
    </row>
    <row r="51" spans="1:13" x14ac:dyDescent="0.35">
      <c r="D51" s="52"/>
    </row>
    <row r="52" spans="1:13" ht="14" customHeight="1" x14ac:dyDescent="0.35">
      <c r="A52" s="85" t="s">
        <v>58</v>
      </c>
      <c r="B52" s="85"/>
      <c r="C52" s="85"/>
      <c r="D52" s="83"/>
      <c r="E52" s="85"/>
      <c r="F52" s="85"/>
      <c r="G52" s="85"/>
      <c r="H52" s="85"/>
      <c r="I52" s="85"/>
    </row>
    <row r="53" spans="1:13" x14ac:dyDescent="0.35">
      <c r="A53" s="85" t="s">
        <v>8</v>
      </c>
      <c r="B53" s="85"/>
      <c r="C53" s="85" t="s">
        <v>1</v>
      </c>
      <c r="D53" s="85"/>
      <c r="E53" s="85"/>
      <c r="F53" s="85"/>
      <c r="G53" s="85"/>
      <c r="H53" s="85"/>
      <c r="I53" s="85"/>
    </row>
    <row r="54" spans="1:13" ht="34.5" x14ac:dyDescent="0.35">
      <c r="A54" s="85"/>
      <c r="B54" s="85"/>
      <c r="C54" s="58" t="s">
        <v>75</v>
      </c>
      <c r="D54" s="58" t="s">
        <v>59</v>
      </c>
      <c r="E54" s="58" t="s">
        <v>60</v>
      </c>
      <c r="F54" s="94" t="s">
        <v>61</v>
      </c>
      <c r="G54" s="94"/>
      <c r="H54" s="58" t="s">
        <v>62</v>
      </c>
      <c r="I54" s="58" t="s">
        <v>63</v>
      </c>
    </row>
    <row r="55" spans="1:13" ht="15.5" customHeight="1" x14ac:dyDescent="0.35">
      <c r="A55" s="85" t="s">
        <v>70</v>
      </c>
      <c r="B55" s="85"/>
      <c r="C55" s="26"/>
      <c r="D55" s="26"/>
      <c r="E55" s="26"/>
      <c r="F55" s="103"/>
      <c r="G55" s="103"/>
      <c r="H55" s="26"/>
      <c r="I55" s="26"/>
    </row>
    <row r="56" spans="1:13" x14ac:dyDescent="0.35">
      <c r="A56" s="27" t="s">
        <v>28</v>
      </c>
      <c r="B56" s="8" t="s">
        <v>64</v>
      </c>
      <c r="C56" s="29">
        <v>1</v>
      </c>
      <c r="D56" s="82" t="b">
        <f>OR(AND(C58,C61),AND(C58,NOT(C61)))</f>
        <v>1</v>
      </c>
      <c r="E56" s="82" t="b">
        <f>AND(C61,NOT(C58))</f>
        <v>0</v>
      </c>
      <c r="F56" s="104" t="b">
        <f>OR(AND(C58,C61),AND(NOT(C58),C61))</f>
        <v>1</v>
      </c>
      <c r="G56" s="105"/>
      <c r="H56" s="82" t="b">
        <f>AND(C58,NOT(C61))</f>
        <v>0</v>
      </c>
      <c r="I56" s="82" t="b">
        <f>AND(C58,C61)</f>
        <v>1</v>
      </c>
      <c r="K56" s="3" t="s">
        <v>71</v>
      </c>
      <c r="L56" s="3" t="b">
        <f>NOT(C56)</f>
        <v>0</v>
      </c>
    </row>
    <row r="57" spans="1:13" x14ac:dyDescent="0.35">
      <c r="A57" s="27" t="s">
        <v>71</v>
      </c>
      <c r="B57" s="8" t="s">
        <v>65</v>
      </c>
      <c r="C57" s="29">
        <f>IF(L56=TRUE,1,0)</f>
        <v>0</v>
      </c>
      <c r="D57" s="100"/>
      <c r="E57" s="100"/>
      <c r="F57" s="106"/>
      <c r="G57" s="107"/>
      <c r="H57" s="100"/>
      <c r="I57" s="100"/>
      <c r="K57" s="3" t="s">
        <v>72</v>
      </c>
      <c r="L57" s="3" t="b">
        <f>NOT(C59)</f>
        <v>0</v>
      </c>
    </row>
    <row r="58" spans="1:13" ht="14" customHeight="1" x14ac:dyDescent="0.35">
      <c r="A58" s="27" t="s">
        <v>33</v>
      </c>
      <c r="B58" s="8" t="s">
        <v>68</v>
      </c>
      <c r="C58" s="29">
        <f>IF(C56=1, 1, IF(M58=1, 0))</f>
        <v>1</v>
      </c>
      <c r="D58" s="100"/>
      <c r="E58" s="100"/>
      <c r="F58" s="106"/>
      <c r="G58" s="107"/>
      <c r="H58" s="100"/>
      <c r="I58" s="100"/>
      <c r="K58" s="3" t="s">
        <v>73</v>
      </c>
      <c r="L58" s="3" t="b">
        <f>AND(C57,C59)</f>
        <v>0</v>
      </c>
      <c r="M58" s="3">
        <f>IF(L58=TRUE, 1,0)</f>
        <v>0</v>
      </c>
    </row>
    <row r="59" spans="1:13" x14ac:dyDescent="0.35">
      <c r="A59" s="27" t="s">
        <v>32</v>
      </c>
      <c r="B59" s="8" t="s">
        <v>66</v>
      </c>
      <c r="C59" s="29">
        <v>1</v>
      </c>
      <c r="D59" s="100"/>
      <c r="E59" s="100"/>
      <c r="F59" s="106"/>
      <c r="G59" s="107"/>
      <c r="H59" s="100"/>
      <c r="I59" s="100"/>
      <c r="K59" s="3" t="s">
        <v>74</v>
      </c>
      <c r="L59" s="3" t="b">
        <f>AND(C56,C60)</f>
        <v>0</v>
      </c>
      <c r="M59" s="3">
        <f>IF(L59=TRUE,1,0)</f>
        <v>0</v>
      </c>
    </row>
    <row r="60" spans="1:13" x14ac:dyDescent="0.35">
      <c r="A60" s="27" t="s">
        <v>72</v>
      </c>
      <c r="B60" s="8" t="s">
        <v>67</v>
      </c>
      <c r="C60" s="29">
        <f>IF(L57=TRUE,1,0)</f>
        <v>0</v>
      </c>
      <c r="D60" s="100"/>
      <c r="E60" s="100"/>
      <c r="F60" s="106"/>
      <c r="G60" s="107"/>
      <c r="H60" s="100"/>
      <c r="I60" s="100"/>
    </row>
    <row r="61" spans="1:13" x14ac:dyDescent="0.35">
      <c r="A61" s="27" t="s">
        <v>34</v>
      </c>
      <c r="B61" s="8" t="s">
        <v>69</v>
      </c>
      <c r="C61" s="29">
        <f>IF(C59=1, 1, IF(M59=1,0))</f>
        <v>1</v>
      </c>
      <c r="D61" s="101"/>
      <c r="E61" s="101"/>
      <c r="F61" s="108"/>
      <c r="G61" s="109"/>
      <c r="H61" s="101"/>
      <c r="I61" s="101"/>
    </row>
    <row r="62" spans="1:13" ht="14.5" customHeight="1" x14ac:dyDescent="0.35">
      <c r="A62" s="102" t="s">
        <v>20</v>
      </c>
      <c r="B62" s="102"/>
      <c r="C62" s="55"/>
      <c r="D62" s="55" t="s">
        <v>125</v>
      </c>
      <c r="E62" s="55" t="s">
        <v>124</v>
      </c>
      <c r="F62" s="80" t="s">
        <v>125</v>
      </c>
      <c r="G62" s="80"/>
      <c r="H62" s="55" t="s">
        <v>124</v>
      </c>
      <c r="I62" s="55" t="s">
        <v>124</v>
      </c>
    </row>
  </sheetData>
  <mergeCells count="74">
    <mergeCell ref="A1:H1"/>
    <mergeCell ref="A2:H2"/>
    <mergeCell ref="A3:B3"/>
    <mergeCell ref="C3:H3"/>
    <mergeCell ref="B4:C4"/>
    <mergeCell ref="F4:H4"/>
    <mergeCell ref="A5:C5"/>
    <mergeCell ref="F5:H5"/>
    <mergeCell ref="A7:C7"/>
    <mergeCell ref="F7:H7"/>
    <mergeCell ref="A8:B8"/>
    <mergeCell ref="F8:G8"/>
    <mergeCell ref="F9:G9"/>
    <mergeCell ref="F10:G10"/>
    <mergeCell ref="A11:B11"/>
    <mergeCell ref="E11:G11"/>
    <mergeCell ref="A12:B12"/>
    <mergeCell ref="E12:G12"/>
    <mergeCell ref="A22:C22"/>
    <mergeCell ref="E22:H22"/>
    <mergeCell ref="A14:C14"/>
    <mergeCell ref="F14:H14"/>
    <mergeCell ref="A15:B15"/>
    <mergeCell ref="E15:G15"/>
    <mergeCell ref="F16:G16"/>
    <mergeCell ref="F17:G17"/>
    <mergeCell ref="F18:G18"/>
    <mergeCell ref="A19:B19"/>
    <mergeCell ref="E19:F19"/>
    <mergeCell ref="A20:B20"/>
    <mergeCell ref="E20:F20"/>
    <mergeCell ref="A23:B23"/>
    <mergeCell ref="E23:F23"/>
    <mergeCell ref="F24:G24"/>
    <mergeCell ref="I24:I27"/>
    <mergeCell ref="F25:G25"/>
    <mergeCell ref="F26:G26"/>
    <mergeCell ref="F27:G27"/>
    <mergeCell ref="F28:G28"/>
    <mergeCell ref="I28:I31"/>
    <mergeCell ref="J28:J32"/>
    <mergeCell ref="F29:G29"/>
    <mergeCell ref="F30:G30"/>
    <mergeCell ref="F31:G31"/>
    <mergeCell ref="F32:G32"/>
    <mergeCell ref="A48:B48"/>
    <mergeCell ref="E33:F33"/>
    <mergeCell ref="A34:B34"/>
    <mergeCell ref="E34:G34"/>
    <mergeCell ref="A35:B35"/>
    <mergeCell ref="E35:G35"/>
    <mergeCell ref="A37:C37"/>
    <mergeCell ref="E37:H37"/>
    <mergeCell ref="A38:B38"/>
    <mergeCell ref="E38:F38"/>
    <mergeCell ref="F39:G39"/>
    <mergeCell ref="F40:G40"/>
    <mergeCell ref="E41:G41"/>
    <mergeCell ref="E42:G42"/>
    <mergeCell ref="A49:B49"/>
    <mergeCell ref="A50:B50"/>
    <mergeCell ref="A52:I52"/>
    <mergeCell ref="A53:B54"/>
    <mergeCell ref="C53:I53"/>
    <mergeCell ref="F54:G54"/>
    <mergeCell ref="I56:I61"/>
    <mergeCell ref="A62:B62"/>
    <mergeCell ref="F62:G62"/>
    <mergeCell ref="A55:B55"/>
    <mergeCell ref="F55:G55"/>
    <mergeCell ref="D56:D61"/>
    <mergeCell ref="E56:E61"/>
    <mergeCell ref="F56:G61"/>
    <mergeCell ref="H56:H6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8AF0F-0D19-4E9B-A8B7-4D82D53BEA6F}">
  <dimension ref="A1:M62"/>
  <sheetViews>
    <sheetView topLeftCell="A14" workbookViewId="0">
      <selection activeCell="O17" sqref="O17"/>
    </sheetView>
  </sheetViews>
  <sheetFormatPr defaultRowHeight="14" x14ac:dyDescent="0.35"/>
  <cols>
    <col min="1" max="1" width="8.7265625" style="3"/>
    <col min="2" max="2" width="23.08984375" style="3" customWidth="1"/>
    <col min="3" max="4" width="7.90625" style="3" customWidth="1"/>
    <col min="5" max="5" width="9.36328125" style="3" customWidth="1"/>
    <col min="6" max="6" width="8.90625" style="3" customWidth="1"/>
    <col min="7" max="7" width="13.36328125" style="3" customWidth="1"/>
    <col min="8" max="8" width="8.7265625" style="3"/>
    <col min="9" max="9" width="7.1796875" style="3" customWidth="1"/>
    <col min="10" max="10" width="8.7265625" style="3"/>
    <col min="11" max="13" width="0" style="3" hidden="1" customWidth="1"/>
    <col min="14" max="16384" width="8.7265625" style="3"/>
  </cols>
  <sheetData>
    <row r="1" spans="1:8" ht="14.5" customHeight="1" x14ac:dyDescent="0.35">
      <c r="A1" s="74" t="s">
        <v>12</v>
      </c>
      <c r="B1" s="74"/>
      <c r="C1" s="74"/>
      <c r="D1" s="74"/>
      <c r="E1" s="74"/>
      <c r="F1" s="74"/>
      <c r="G1" s="74"/>
      <c r="H1" s="74"/>
    </row>
    <row r="2" spans="1:8" ht="14" customHeight="1" x14ac:dyDescent="0.35">
      <c r="A2" s="74" t="s">
        <v>4</v>
      </c>
      <c r="B2" s="74"/>
      <c r="C2" s="74"/>
      <c r="D2" s="74"/>
      <c r="E2" s="74"/>
      <c r="F2" s="74"/>
      <c r="G2" s="74"/>
      <c r="H2" s="74"/>
    </row>
    <row r="3" spans="1:8" ht="14" customHeight="1" x14ac:dyDescent="0.35">
      <c r="A3" s="75" t="s">
        <v>5</v>
      </c>
      <c r="B3" s="76"/>
      <c r="C3" s="77"/>
      <c r="D3" s="78"/>
      <c r="E3" s="78"/>
      <c r="F3" s="78"/>
      <c r="G3" s="78"/>
      <c r="H3" s="79"/>
    </row>
    <row r="4" spans="1:8" ht="14.5" customHeight="1" x14ac:dyDescent="0.35">
      <c r="A4" s="7" t="s">
        <v>6</v>
      </c>
      <c r="B4" s="77"/>
      <c r="C4" s="78"/>
      <c r="D4" s="23"/>
      <c r="E4" s="24"/>
      <c r="F4" s="80"/>
      <c r="G4" s="80"/>
      <c r="H4" s="80"/>
    </row>
    <row r="5" spans="1:8" ht="14.5" customHeight="1" x14ac:dyDescent="0.35">
      <c r="A5" s="81" t="s">
        <v>7</v>
      </c>
      <c r="B5" s="81"/>
      <c r="C5" s="81"/>
      <c r="D5" s="20"/>
      <c r="E5" s="20"/>
      <c r="F5" s="82"/>
      <c r="G5" s="82"/>
      <c r="H5" s="82"/>
    </row>
    <row r="6" spans="1:8" x14ac:dyDescent="0.35">
      <c r="A6" s="21"/>
      <c r="B6" s="9"/>
      <c r="C6" s="9"/>
      <c r="D6" s="46"/>
      <c r="E6" s="9"/>
      <c r="F6" s="10"/>
      <c r="G6" s="10"/>
      <c r="H6" s="11"/>
    </row>
    <row r="7" spans="1:8" ht="14" customHeight="1" x14ac:dyDescent="0.35">
      <c r="A7" s="83" t="s">
        <v>14</v>
      </c>
      <c r="B7" s="83"/>
      <c r="C7" s="84"/>
      <c r="D7" s="47"/>
      <c r="E7" s="45"/>
      <c r="F7" s="83" t="s">
        <v>15</v>
      </c>
      <c r="G7" s="83"/>
      <c r="H7" s="83"/>
    </row>
    <row r="8" spans="1:8" ht="14.5" customHeight="1" x14ac:dyDescent="0.35">
      <c r="A8" s="85" t="s">
        <v>8</v>
      </c>
      <c r="B8" s="85"/>
      <c r="C8" s="14" t="s">
        <v>1</v>
      </c>
      <c r="D8" s="48"/>
      <c r="E8" s="25"/>
      <c r="F8" s="86" t="s">
        <v>8</v>
      </c>
      <c r="G8" s="87"/>
      <c r="H8" s="2" t="s">
        <v>1</v>
      </c>
    </row>
    <row r="9" spans="1:8" ht="14" customHeight="1" x14ac:dyDescent="0.35">
      <c r="A9" s="16" t="s">
        <v>28</v>
      </c>
      <c r="B9" s="8" t="s">
        <v>10</v>
      </c>
      <c r="C9" s="15">
        <v>1</v>
      </c>
      <c r="D9" s="49"/>
      <c r="E9" s="17" t="s">
        <v>28</v>
      </c>
      <c r="F9" s="88" t="s">
        <v>10</v>
      </c>
      <c r="G9" s="89"/>
      <c r="H9" s="1">
        <v>1</v>
      </c>
    </row>
    <row r="10" spans="1:8" ht="14" customHeight="1" x14ac:dyDescent="0.35">
      <c r="A10" s="16" t="s">
        <v>32</v>
      </c>
      <c r="B10" s="8" t="s">
        <v>11</v>
      </c>
      <c r="C10" s="15">
        <v>1</v>
      </c>
      <c r="D10" s="49"/>
      <c r="E10" s="17" t="s">
        <v>32</v>
      </c>
      <c r="F10" s="88" t="s">
        <v>13</v>
      </c>
      <c r="G10" s="89"/>
      <c r="H10" s="1">
        <v>1</v>
      </c>
    </row>
    <row r="11" spans="1:8" ht="14" customHeight="1" x14ac:dyDescent="0.35">
      <c r="A11" s="85" t="s">
        <v>41</v>
      </c>
      <c r="B11" s="85"/>
      <c r="C11" s="22" t="b">
        <f>AND(C9,C10)</f>
        <v>1</v>
      </c>
      <c r="D11" s="48"/>
      <c r="E11" s="90" t="s">
        <v>41</v>
      </c>
      <c r="F11" s="90"/>
      <c r="G11" s="87"/>
      <c r="H11" s="6" t="b">
        <f>AND(H9,H10)</f>
        <v>1</v>
      </c>
    </row>
    <row r="12" spans="1:8" ht="14" customHeight="1" x14ac:dyDescent="0.35">
      <c r="A12" s="85" t="s">
        <v>20</v>
      </c>
      <c r="B12" s="85"/>
      <c r="C12" s="22"/>
      <c r="D12" s="48"/>
      <c r="E12" s="90" t="s">
        <v>20</v>
      </c>
      <c r="F12" s="90"/>
      <c r="G12" s="87"/>
      <c r="H12" s="6"/>
    </row>
    <row r="13" spans="1:8" x14ac:dyDescent="0.35">
      <c r="D13" s="50"/>
    </row>
    <row r="14" spans="1:8" ht="14" customHeight="1" x14ac:dyDescent="0.35">
      <c r="A14" s="85" t="s">
        <v>16</v>
      </c>
      <c r="B14" s="85"/>
      <c r="C14" s="86"/>
      <c r="D14" s="48"/>
      <c r="E14" s="25"/>
      <c r="F14" s="85" t="s">
        <v>17</v>
      </c>
      <c r="G14" s="85"/>
      <c r="H14" s="85"/>
    </row>
    <row r="15" spans="1:8" ht="14.5" customHeight="1" x14ac:dyDescent="0.35">
      <c r="A15" s="85" t="s">
        <v>8</v>
      </c>
      <c r="B15" s="85"/>
      <c r="C15" s="14" t="s">
        <v>1</v>
      </c>
      <c r="D15" s="48"/>
      <c r="E15" s="90" t="s">
        <v>8</v>
      </c>
      <c r="F15" s="90"/>
      <c r="G15" s="87"/>
      <c r="H15" s="2" t="s">
        <v>1</v>
      </c>
    </row>
    <row r="16" spans="1:8" ht="28" customHeight="1" x14ac:dyDescent="0.35">
      <c r="A16" s="16" t="s">
        <v>28</v>
      </c>
      <c r="B16" s="8" t="s">
        <v>10</v>
      </c>
      <c r="C16" s="15">
        <v>1</v>
      </c>
      <c r="D16" s="49"/>
      <c r="E16" s="17" t="s">
        <v>28</v>
      </c>
      <c r="F16" s="88" t="s">
        <v>10</v>
      </c>
      <c r="G16" s="89"/>
      <c r="H16" s="1">
        <v>1</v>
      </c>
    </row>
    <row r="17" spans="1:12" ht="42" customHeight="1" x14ac:dyDescent="0.35">
      <c r="A17" s="16" t="s">
        <v>32</v>
      </c>
      <c r="B17" s="8" t="s">
        <v>18</v>
      </c>
      <c r="C17" s="15">
        <v>1</v>
      </c>
      <c r="D17" s="49"/>
      <c r="E17" s="17" t="s">
        <v>32</v>
      </c>
      <c r="F17" s="88" t="s">
        <v>18</v>
      </c>
      <c r="G17" s="89"/>
      <c r="H17" s="1">
        <v>1</v>
      </c>
    </row>
    <row r="18" spans="1:12" ht="42" customHeight="1" x14ac:dyDescent="0.35">
      <c r="A18" s="16" t="s">
        <v>33</v>
      </c>
      <c r="B18" s="8" t="s">
        <v>19</v>
      </c>
      <c r="C18" s="15">
        <v>1</v>
      </c>
      <c r="D18" s="49"/>
      <c r="E18" s="17" t="s">
        <v>33</v>
      </c>
      <c r="F18" s="88" t="s">
        <v>42</v>
      </c>
      <c r="G18" s="89"/>
      <c r="H18" s="1">
        <v>1</v>
      </c>
    </row>
    <row r="19" spans="1:12" ht="14.5" customHeight="1" x14ac:dyDescent="0.35">
      <c r="A19" s="85" t="s">
        <v>40</v>
      </c>
      <c r="B19" s="85"/>
      <c r="C19" s="22" t="b">
        <f>AND((AND(C16,C17)),C18)</f>
        <v>1</v>
      </c>
      <c r="D19" s="48"/>
      <c r="E19" s="87" t="s">
        <v>40</v>
      </c>
      <c r="F19" s="85"/>
      <c r="G19" s="2"/>
      <c r="H19" s="6" t="b">
        <f>AND((AND(H16,H17)),H18)</f>
        <v>1</v>
      </c>
    </row>
    <row r="20" spans="1:12" ht="14.5" customHeight="1" x14ac:dyDescent="0.35">
      <c r="A20" s="85" t="s">
        <v>20</v>
      </c>
      <c r="B20" s="85"/>
      <c r="C20" s="21"/>
      <c r="D20" s="50"/>
      <c r="E20" s="87" t="s">
        <v>20</v>
      </c>
      <c r="F20" s="85"/>
      <c r="G20" s="2"/>
      <c r="H20" s="5"/>
    </row>
    <row r="21" spans="1:12" x14ac:dyDescent="0.35">
      <c r="D21" s="50"/>
    </row>
    <row r="22" spans="1:12" ht="19.5" customHeight="1" x14ac:dyDescent="0.35">
      <c r="A22" s="85" t="s">
        <v>21</v>
      </c>
      <c r="B22" s="85"/>
      <c r="C22" s="86"/>
      <c r="D22" s="48"/>
      <c r="E22" s="87" t="s">
        <v>53</v>
      </c>
      <c r="F22" s="85"/>
      <c r="G22" s="85"/>
      <c r="H22" s="85"/>
    </row>
    <row r="23" spans="1:12" ht="14.5" customHeight="1" thickBot="1" x14ac:dyDescent="0.4">
      <c r="A23" s="85" t="s">
        <v>8</v>
      </c>
      <c r="B23" s="85"/>
      <c r="C23" s="40" t="s">
        <v>1</v>
      </c>
      <c r="D23" s="51"/>
      <c r="E23" s="87" t="s">
        <v>8</v>
      </c>
      <c r="F23" s="85"/>
      <c r="G23" s="2"/>
      <c r="H23" s="8" t="s">
        <v>1</v>
      </c>
    </row>
    <row r="24" spans="1:12" ht="43" customHeight="1" x14ac:dyDescent="0.35">
      <c r="A24" s="16" t="s">
        <v>28</v>
      </c>
      <c r="B24" s="13" t="s">
        <v>39</v>
      </c>
      <c r="C24" s="41">
        <v>0</v>
      </c>
      <c r="D24" s="49"/>
      <c r="E24" s="17" t="s">
        <v>28</v>
      </c>
      <c r="F24" s="91" t="s">
        <v>43</v>
      </c>
      <c r="G24" s="92"/>
      <c r="H24" s="1">
        <v>1</v>
      </c>
      <c r="I24" s="93"/>
    </row>
    <row r="25" spans="1:12" ht="29.5" customHeight="1" x14ac:dyDescent="0.35">
      <c r="A25" s="16" t="s">
        <v>32</v>
      </c>
      <c r="B25" s="13" t="s">
        <v>22</v>
      </c>
      <c r="C25" s="42">
        <v>0</v>
      </c>
      <c r="D25" s="49"/>
      <c r="E25" s="17" t="s">
        <v>32</v>
      </c>
      <c r="F25" s="91" t="s">
        <v>44</v>
      </c>
      <c r="G25" s="92"/>
      <c r="H25" s="1">
        <v>1</v>
      </c>
      <c r="I25" s="93"/>
      <c r="L25" s="3" t="s">
        <v>49</v>
      </c>
    </row>
    <row r="26" spans="1:12" ht="28.5" customHeight="1" x14ac:dyDescent="0.35">
      <c r="A26" s="16" t="s">
        <v>33</v>
      </c>
      <c r="B26" s="13" t="s">
        <v>22</v>
      </c>
      <c r="C26" s="42">
        <v>0</v>
      </c>
      <c r="D26" s="49"/>
      <c r="E26" s="17" t="s">
        <v>33</v>
      </c>
      <c r="F26" s="91" t="s">
        <v>45</v>
      </c>
      <c r="G26" s="92"/>
      <c r="H26" s="1">
        <v>1</v>
      </c>
      <c r="I26" s="93"/>
    </row>
    <row r="27" spans="1:12" ht="19" customHeight="1" thickBot="1" x14ac:dyDescent="0.4">
      <c r="A27" s="16" t="s">
        <v>34</v>
      </c>
      <c r="B27" s="28" t="s">
        <v>23</v>
      </c>
      <c r="C27" s="43">
        <v>0</v>
      </c>
      <c r="D27" s="49"/>
      <c r="E27" s="17" t="s">
        <v>34</v>
      </c>
      <c r="F27" s="91" t="s">
        <v>46</v>
      </c>
      <c r="G27" s="92"/>
      <c r="H27" s="1">
        <v>1</v>
      </c>
      <c r="I27" s="93"/>
      <c r="L27" s="3" t="s">
        <v>51</v>
      </c>
    </row>
    <row r="28" spans="1:12" ht="18.5" customHeight="1" x14ac:dyDescent="0.35">
      <c r="A28" s="16" t="s">
        <v>30</v>
      </c>
      <c r="B28" s="13" t="s">
        <v>0</v>
      </c>
      <c r="C28" s="41">
        <v>1</v>
      </c>
      <c r="D28" s="49"/>
      <c r="E28" s="17" t="s">
        <v>30</v>
      </c>
      <c r="F28" s="91" t="s">
        <v>47</v>
      </c>
      <c r="G28" s="92"/>
      <c r="H28" s="1">
        <v>1</v>
      </c>
      <c r="I28" s="93"/>
      <c r="J28" s="93"/>
      <c r="L28" s="3" t="s">
        <v>50</v>
      </c>
    </row>
    <row r="29" spans="1:12" ht="16.5" customHeight="1" thickBot="1" x14ac:dyDescent="0.4">
      <c r="A29" s="16" t="s">
        <v>35</v>
      </c>
      <c r="B29" s="13" t="s">
        <v>24</v>
      </c>
      <c r="C29" s="43">
        <v>0</v>
      </c>
      <c r="D29" s="49"/>
      <c r="E29" s="17" t="s">
        <v>35</v>
      </c>
      <c r="F29" s="91" t="s">
        <v>44</v>
      </c>
      <c r="G29" s="92"/>
      <c r="H29" s="1">
        <v>1</v>
      </c>
      <c r="I29" s="93"/>
      <c r="J29" s="93"/>
    </row>
    <row r="30" spans="1:12" ht="17.5" customHeight="1" x14ac:dyDescent="0.35">
      <c r="A30" s="16" t="s">
        <v>36</v>
      </c>
      <c r="B30" s="13" t="s">
        <v>25</v>
      </c>
      <c r="C30" s="41">
        <v>0</v>
      </c>
      <c r="D30" s="49"/>
      <c r="E30" s="17" t="s">
        <v>36</v>
      </c>
      <c r="F30" s="91" t="s">
        <v>47</v>
      </c>
      <c r="G30" s="92"/>
      <c r="H30" s="1">
        <v>1</v>
      </c>
      <c r="I30" s="93"/>
      <c r="J30" s="93"/>
    </row>
    <row r="31" spans="1:12" ht="15" customHeight="1" thickBot="1" x14ac:dyDescent="0.4">
      <c r="A31" s="16" t="s">
        <v>29</v>
      </c>
      <c r="B31" s="13" t="s">
        <v>26</v>
      </c>
      <c r="C31" s="43">
        <v>1</v>
      </c>
      <c r="D31" s="49"/>
      <c r="E31" s="17" t="s">
        <v>29</v>
      </c>
      <c r="F31" s="91" t="s">
        <v>46</v>
      </c>
      <c r="G31" s="92"/>
      <c r="H31" s="1">
        <v>1</v>
      </c>
      <c r="I31" s="93"/>
      <c r="J31" s="93"/>
    </row>
    <row r="32" spans="1:12" ht="16.5" customHeight="1" x14ac:dyDescent="0.35">
      <c r="A32" s="16" t="s">
        <v>31</v>
      </c>
      <c r="B32" s="12" t="s">
        <v>27</v>
      </c>
      <c r="C32" s="30">
        <v>1</v>
      </c>
      <c r="D32" s="49"/>
      <c r="E32" s="17" t="s">
        <v>31</v>
      </c>
      <c r="F32" s="91" t="s">
        <v>48</v>
      </c>
      <c r="G32" s="92"/>
      <c r="H32" s="1">
        <v>0</v>
      </c>
      <c r="J32" s="93"/>
    </row>
    <row r="33" spans="1:8" x14ac:dyDescent="0.35">
      <c r="A33" s="16" t="s">
        <v>37</v>
      </c>
      <c r="B33" s="12" t="s">
        <v>2</v>
      </c>
      <c r="C33" s="15">
        <v>0</v>
      </c>
      <c r="D33" s="49"/>
      <c r="E33" s="95"/>
      <c r="F33" s="94"/>
      <c r="G33" s="18"/>
      <c r="H33" s="1"/>
    </row>
    <row r="34" spans="1:8" s="4" customFormat="1" ht="43" customHeight="1" x14ac:dyDescent="0.35">
      <c r="A34" s="94" t="s">
        <v>38</v>
      </c>
      <c r="B34" s="94"/>
      <c r="C34" s="22" t="b">
        <f t="shared" ref="C34" si="0">AND(NOT(OR(C24,C25,C26,C27)),(AND(OR(AND(C28,C29),AND(C30,C31)),C32)),C33)</f>
        <v>0</v>
      </c>
      <c r="D34" s="48"/>
      <c r="E34" s="96" t="s">
        <v>52</v>
      </c>
      <c r="F34" s="96"/>
      <c r="G34" s="95"/>
      <c r="H34" s="6" t="b">
        <f>AND((OR((AND(H24,H25,H26,H27,H28)),(AND(H29,H30,H31)))),H32)</f>
        <v>0</v>
      </c>
    </row>
    <row r="35" spans="1:8" ht="14.5" customHeight="1" x14ac:dyDescent="0.35">
      <c r="A35" s="97" t="s">
        <v>20</v>
      </c>
      <c r="B35" s="97"/>
      <c r="C35" s="15"/>
      <c r="D35" s="49"/>
      <c r="E35" s="98" t="s">
        <v>20</v>
      </c>
      <c r="F35" s="98"/>
      <c r="G35" s="99"/>
      <c r="H35" s="19"/>
    </row>
    <row r="36" spans="1:8" x14ac:dyDescent="0.35">
      <c r="D36" s="50"/>
    </row>
    <row r="37" spans="1:8" x14ac:dyDescent="0.35">
      <c r="A37" s="85" t="s">
        <v>55</v>
      </c>
      <c r="B37" s="85"/>
      <c r="C37" s="86"/>
      <c r="D37" s="48"/>
      <c r="E37" s="87" t="s">
        <v>57</v>
      </c>
      <c r="F37" s="85"/>
      <c r="G37" s="85"/>
      <c r="H37" s="85"/>
    </row>
    <row r="38" spans="1:8" x14ac:dyDescent="0.35">
      <c r="A38" s="85" t="s">
        <v>8</v>
      </c>
      <c r="B38" s="85"/>
      <c r="C38" s="44" t="s">
        <v>1</v>
      </c>
      <c r="D38" s="51"/>
      <c r="E38" s="87" t="s">
        <v>8</v>
      </c>
      <c r="F38" s="85"/>
      <c r="G38" s="2"/>
      <c r="H38" s="8" t="s">
        <v>1</v>
      </c>
    </row>
    <row r="39" spans="1:8" ht="19.5" customHeight="1" x14ac:dyDescent="0.35">
      <c r="A39" s="17" t="s">
        <v>28</v>
      </c>
      <c r="B39" s="12" t="s">
        <v>43</v>
      </c>
      <c r="C39" s="15">
        <v>0</v>
      </c>
      <c r="D39" s="49"/>
      <c r="E39" s="17" t="s">
        <v>28</v>
      </c>
      <c r="F39" s="88" t="s">
        <v>9</v>
      </c>
      <c r="G39" s="89"/>
      <c r="H39" s="1">
        <v>1</v>
      </c>
    </row>
    <row r="40" spans="1:8" ht="20" customHeight="1" x14ac:dyDescent="0.35">
      <c r="A40" s="17" t="s">
        <v>32</v>
      </c>
      <c r="B40" s="12" t="s">
        <v>44</v>
      </c>
      <c r="C40" s="15">
        <v>0</v>
      </c>
      <c r="D40" s="49"/>
      <c r="E40" s="17" t="s">
        <v>32</v>
      </c>
      <c r="F40" s="88" t="s">
        <v>56</v>
      </c>
      <c r="G40" s="89"/>
      <c r="H40" s="1">
        <v>1</v>
      </c>
    </row>
    <row r="41" spans="1:8" ht="26" customHeight="1" x14ac:dyDescent="0.35">
      <c r="A41" s="17" t="s">
        <v>33</v>
      </c>
      <c r="B41" s="12" t="s">
        <v>45</v>
      </c>
      <c r="C41" s="15">
        <v>0</v>
      </c>
      <c r="D41" s="49"/>
      <c r="E41" s="90" t="s">
        <v>41</v>
      </c>
      <c r="F41" s="90"/>
      <c r="G41" s="87"/>
      <c r="H41" s="6" t="b">
        <f>AND(H39,H40)</f>
        <v>1</v>
      </c>
    </row>
    <row r="42" spans="1:8" x14ac:dyDescent="0.35">
      <c r="A42" s="17" t="s">
        <v>34</v>
      </c>
      <c r="B42" s="12" t="s">
        <v>46</v>
      </c>
      <c r="C42" s="15">
        <v>1</v>
      </c>
      <c r="D42" s="49"/>
    </row>
    <row r="43" spans="1:8" x14ac:dyDescent="0.35">
      <c r="A43" s="17" t="s">
        <v>30</v>
      </c>
      <c r="B43" s="12" t="s">
        <v>47</v>
      </c>
      <c r="C43" s="15">
        <v>0</v>
      </c>
      <c r="D43" s="49"/>
    </row>
    <row r="44" spans="1:8" x14ac:dyDescent="0.35">
      <c r="A44" s="17" t="s">
        <v>35</v>
      </c>
      <c r="B44" s="12" t="s">
        <v>44</v>
      </c>
      <c r="C44" s="15">
        <v>1</v>
      </c>
      <c r="D44" s="49"/>
    </row>
    <row r="45" spans="1:8" x14ac:dyDescent="0.35">
      <c r="A45" s="17" t="s">
        <v>36</v>
      </c>
      <c r="B45" s="12" t="s">
        <v>47</v>
      </c>
      <c r="C45" s="15">
        <v>1</v>
      </c>
      <c r="D45" s="49"/>
    </row>
    <row r="46" spans="1:8" x14ac:dyDescent="0.35">
      <c r="A46" s="17" t="s">
        <v>29</v>
      </c>
      <c r="B46" s="12" t="s">
        <v>46</v>
      </c>
      <c r="C46" s="15">
        <v>1</v>
      </c>
      <c r="D46" s="49"/>
    </row>
    <row r="47" spans="1:8" x14ac:dyDescent="0.35">
      <c r="A47" s="16" t="s">
        <v>31</v>
      </c>
      <c r="B47" s="12" t="s">
        <v>54</v>
      </c>
      <c r="C47" s="15">
        <v>1</v>
      </c>
      <c r="D47" s="49"/>
    </row>
    <row r="48" spans="1:8" x14ac:dyDescent="0.35">
      <c r="A48" s="94"/>
      <c r="B48" s="94"/>
      <c r="C48" s="15"/>
      <c r="D48" s="49"/>
    </row>
    <row r="49" spans="1:13" ht="40.5" customHeight="1" x14ac:dyDescent="0.35">
      <c r="A49" s="94" t="s">
        <v>52</v>
      </c>
      <c r="B49" s="94"/>
      <c r="C49" s="22" t="b">
        <f>AND((OR((AND(C39,C40,C41,C42,C43)),(AND(C44,C45,C46)))),C47)</f>
        <v>1</v>
      </c>
      <c r="D49" s="48"/>
    </row>
    <row r="50" spans="1:13" x14ac:dyDescent="0.35">
      <c r="A50" s="97" t="s">
        <v>20</v>
      </c>
      <c r="B50" s="97"/>
      <c r="C50" s="39"/>
      <c r="D50" s="49"/>
    </row>
    <row r="51" spans="1:13" x14ac:dyDescent="0.35">
      <c r="D51" s="52"/>
    </row>
    <row r="52" spans="1:13" ht="14" customHeight="1" x14ac:dyDescent="0.35">
      <c r="A52" s="85" t="s">
        <v>58</v>
      </c>
      <c r="B52" s="85"/>
      <c r="C52" s="85"/>
      <c r="D52" s="83"/>
      <c r="E52" s="85"/>
      <c r="F52" s="85"/>
      <c r="G52" s="85"/>
      <c r="H52" s="85"/>
      <c r="I52" s="85"/>
    </row>
    <row r="53" spans="1:13" x14ac:dyDescent="0.35">
      <c r="A53" s="85" t="s">
        <v>8</v>
      </c>
      <c r="B53" s="85"/>
      <c r="C53" s="85" t="s">
        <v>1</v>
      </c>
      <c r="D53" s="85"/>
      <c r="E53" s="85"/>
      <c r="F53" s="85"/>
      <c r="G53" s="85"/>
      <c r="H53" s="85"/>
      <c r="I53" s="85"/>
    </row>
    <row r="54" spans="1:13" ht="34.5" x14ac:dyDescent="0.35">
      <c r="A54" s="85"/>
      <c r="B54" s="85"/>
      <c r="C54" s="18" t="s">
        <v>75</v>
      </c>
      <c r="D54" s="18" t="s">
        <v>59</v>
      </c>
      <c r="E54" s="18" t="s">
        <v>60</v>
      </c>
      <c r="F54" s="94" t="s">
        <v>61</v>
      </c>
      <c r="G54" s="94"/>
      <c r="H54" s="18" t="s">
        <v>62</v>
      </c>
      <c r="I54" s="18" t="s">
        <v>63</v>
      </c>
    </row>
    <row r="55" spans="1:13" ht="15.5" customHeight="1" x14ac:dyDescent="0.35">
      <c r="A55" s="85" t="s">
        <v>70</v>
      </c>
      <c r="B55" s="85"/>
      <c r="C55" s="26"/>
      <c r="D55" s="26"/>
      <c r="E55" s="26"/>
      <c r="F55" s="103"/>
      <c r="G55" s="103"/>
      <c r="H55" s="26"/>
      <c r="I55" s="26"/>
    </row>
    <row r="56" spans="1:13" x14ac:dyDescent="0.35">
      <c r="A56" s="27" t="s">
        <v>28</v>
      </c>
      <c r="B56" s="8" t="s">
        <v>64</v>
      </c>
      <c r="C56" s="29">
        <v>1</v>
      </c>
      <c r="D56" s="82" t="b">
        <f>OR(AND(C58,C61),AND(C58,NOT(C61)))</f>
        <v>1</v>
      </c>
      <c r="E56" s="82" t="b">
        <f>AND(C61,NOT(C58))</f>
        <v>0</v>
      </c>
      <c r="F56" s="104" t="b">
        <f>OR(AND(C58,C61),AND(NOT(C58),C61))</f>
        <v>1</v>
      </c>
      <c r="G56" s="105"/>
      <c r="H56" s="82" t="b">
        <f>AND(C58,NOT(C61))</f>
        <v>0</v>
      </c>
      <c r="I56" s="82" t="b">
        <f>AND(C58,C61)</f>
        <v>1</v>
      </c>
      <c r="K56" s="3" t="s">
        <v>71</v>
      </c>
      <c r="L56" s="3" t="b">
        <f>NOT(C56)</f>
        <v>0</v>
      </c>
    </row>
    <row r="57" spans="1:13" x14ac:dyDescent="0.35">
      <c r="A57" s="27" t="s">
        <v>71</v>
      </c>
      <c r="B57" s="8" t="s">
        <v>65</v>
      </c>
      <c r="C57" s="29">
        <f>IF(L56=TRUE,1,0)</f>
        <v>0</v>
      </c>
      <c r="D57" s="100"/>
      <c r="E57" s="100"/>
      <c r="F57" s="106"/>
      <c r="G57" s="107"/>
      <c r="H57" s="100"/>
      <c r="I57" s="100"/>
      <c r="K57" s="3" t="s">
        <v>72</v>
      </c>
      <c r="L57" s="3" t="b">
        <f>NOT(C59)</f>
        <v>0</v>
      </c>
    </row>
    <row r="58" spans="1:13" ht="14" customHeight="1" x14ac:dyDescent="0.35">
      <c r="A58" s="27" t="s">
        <v>33</v>
      </c>
      <c r="B58" s="8" t="s">
        <v>68</v>
      </c>
      <c r="C58" s="29">
        <f>IF(C56=1, 1, IF(M58=1, 0))</f>
        <v>1</v>
      </c>
      <c r="D58" s="100"/>
      <c r="E58" s="100"/>
      <c r="F58" s="106"/>
      <c r="G58" s="107"/>
      <c r="H58" s="100"/>
      <c r="I58" s="100"/>
      <c r="K58" s="3" t="s">
        <v>73</v>
      </c>
      <c r="L58" s="3" t="b">
        <f>AND(C57,C59)</f>
        <v>0</v>
      </c>
      <c r="M58" s="3">
        <f>IF(L58=TRUE, 1,0)</f>
        <v>0</v>
      </c>
    </row>
    <row r="59" spans="1:13" x14ac:dyDescent="0.35">
      <c r="A59" s="27" t="s">
        <v>32</v>
      </c>
      <c r="B59" s="8" t="s">
        <v>66</v>
      </c>
      <c r="C59" s="29">
        <v>1</v>
      </c>
      <c r="D59" s="100"/>
      <c r="E59" s="100"/>
      <c r="F59" s="106"/>
      <c r="G59" s="107"/>
      <c r="H59" s="100"/>
      <c r="I59" s="100"/>
      <c r="K59" s="3" t="s">
        <v>74</v>
      </c>
      <c r="L59" s="3" t="b">
        <f>AND(C56,C60)</f>
        <v>0</v>
      </c>
      <c r="M59" s="3">
        <f>IF(L59=TRUE,1,0)</f>
        <v>0</v>
      </c>
    </row>
    <row r="60" spans="1:13" x14ac:dyDescent="0.35">
      <c r="A60" s="27" t="s">
        <v>72</v>
      </c>
      <c r="B60" s="8" t="s">
        <v>67</v>
      </c>
      <c r="C60" s="29">
        <f>IF(L57=TRUE,1,0)</f>
        <v>0</v>
      </c>
      <c r="D60" s="100"/>
      <c r="E60" s="100"/>
      <c r="F60" s="106"/>
      <c r="G60" s="107"/>
      <c r="H60" s="100"/>
      <c r="I60" s="100"/>
    </row>
    <row r="61" spans="1:13" x14ac:dyDescent="0.35">
      <c r="A61" s="27" t="s">
        <v>34</v>
      </c>
      <c r="B61" s="8" t="s">
        <v>69</v>
      </c>
      <c r="C61" s="29">
        <f>IF(C59=1, 1, IF(M59=1,0))</f>
        <v>1</v>
      </c>
      <c r="D61" s="101"/>
      <c r="E61" s="101"/>
      <c r="F61" s="108"/>
      <c r="G61" s="109"/>
      <c r="H61" s="101"/>
      <c r="I61" s="101"/>
    </row>
    <row r="62" spans="1:13" ht="14.5" customHeight="1" x14ac:dyDescent="0.35">
      <c r="A62" s="102" t="s">
        <v>20</v>
      </c>
      <c r="B62" s="102"/>
      <c r="C62" s="1"/>
      <c r="D62" s="1"/>
      <c r="E62" s="1"/>
      <c r="F62" s="80"/>
      <c r="G62" s="80"/>
      <c r="H62" s="1"/>
      <c r="I62" s="1"/>
    </row>
  </sheetData>
  <mergeCells count="73">
    <mergeCell ref="F7:H7"/>
    <mergeCell ref="F4:H4"/>
    <mergeCell ref="F5:H5"/>
    <mergeCell ref="A7:C7"/>
    <mergeCell ref="A8:B8"/>
    <mergeCell ref="B4:C4"/>
    <mergeCell ref="A5:C5"/>
    <mergeCell ref="J28:J32"/>
    <mergeCell ref="A22:C22"/>
    <mergeCell ref="A14:C14"/>
    <mergeCell ref="A15:B15"/>
    <mergeCell ref="A19:B19"/>
    <mergeCell ref="A20:B20"/>
    <mergeCell ref="E20:F20"/>
    <mergeCell ref="I28:I31"/>
    <mergeCell ref="I24:I27"/>
    <mergeCell ref="F14:H14"/>
    <mergeCell ref="A23:B23"/>
    <mergeCell ref="E15:G15"/>
    <mergeCell ref="F16:G16"/>
    <mergeCell ref="F17:G17"/>
    <mergeCell ref="F18:G18"/>
    <mergeCell ref="A2:H2"/>
    <mergeCell ref="A1:H1"/>
    <mergeCell ref="A3:B3"/>
    <mergeCell ref="C3:H3"/>
    <mergeCell ref="A37:C37"/>
    <mergeCell ref="F8:G8"/>
    <mergeCell ref="F30:G30"/>
    <mergeCell ref="E34:G34"/>
    <mergeCell ref="E35:G35"/>
    <mergeCell ref="A11:B11"/>
    <mergeCell ref="A12:B12"/>
    <mergeCell ref="A35:B35"/>
    <mergeCell ref="E22:H22"/>
    <mergeCell ref="E23:F23"/>
    <mergeCell ref="E19:F19"/>
    <mergeCell ref="A34:B34"/>
    <mergeCell ref="A48:B48"/>
    <mergeCell ref="A49:B49"/>
    <mergeCell ref="A50:B50"/>
    <mergeCell ref="E37:H37"/>
    <mergeCell ref="E38:F38"/>
    <mergeCell ref="F39:G39"/>
    <mergeCell ref="F40:G40"/>
    <mergeCell ref="E41:G41"/>
    <mergeCell ref="F9:G9"/>
    <mergeCell ref="F10:G10"/>
    <mergeCell ref="E11:G11"/>
    <mergeCell ref="E12:G12"/>
    <mergeCell ref="F54:G54"/>
    <mergeCell ref="E33:F33"/>
    <mergeCell ref="F62:G62"/>
    <mergeCell ref="A62:B62"/>
    <mergeCell ref="F24:G24"/>
    <mergeCell ref="F25:G25"/>
    <mergeCell ref="F26:G26"/>
    <mergeCell ref="F27:G27"/>
    <mergeCell ref="F28:G28"/>
    <mergeCell ref="F29:G29"/>
    <mergeCell ref="F31:G31"/>
    <mergeCell ref="F32:G32"/>
    <mergeCell ref="A55:B55"/>
    <mergeCell ref="C53:I53"/>
    <mergeCell ref="A53:B54"/>
    <mergeCell ref="A52:I52"/>
    <mergeCell ref="F55:G55"/>
    <mergeCell ref="A38:B38"/>
    <mergeCell ref="D56:D61"/>
    <mergeCell ref="E56:E61"/>
    <mergeCell ref="F56:G61"/>
    <mergeCell ref="H56:H61"/>
    <mergeCell ref="I56:I6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64B21-9303-49D7-B9FD-066CF8A08F80}">
  <dimension ref="A1:M59"/>
  <sheetViews>
    <sheetView topLeftCell="A46" workbookViewId="0">
      <selection activeCell="I19" sqref="I19"/>
    </sheetView>
  </sheetViews>
  <sheetFormatPr defaultRowHeight="14" x14ac:dyDescent="0.35"/>
  <cols>
    <col min="1" max="1" width="8.7265625" style="3"/>
    <col min="2" max="2" width="23.08984375" style="3" customWidth="1"/>
    <col min="3" max="4" width="7.90625" style="3" customWidth="1"/>
    <col min="5" max="5" width="9.36328125" style="3" customWidth="1"/>
    <col min="6" max="6" width="8.90625" style="3" customWidth="1"/>
    <col min="7" max="7" width="13.36328125" style="3" customWidth="1"/>
    <col min="8" max="8" width="8.7265625" style="3"/>
    <col min="9" max="9" width="7.1796875" style="3" customWidth="1"/>
    <col min="10" max="10" width="8.7265625" style="3"/>
    <col min="11" max="11" width="0" style="3" hidden="1" customWidth="1"/>
    <col min="12" max="13" width="8.7265625" style="3" customWidth="1"/>
    <col min="14" max="16384" width="8.7265625" style="3"/>
  </cols>
  <sheetData>
    <row r="1" spans="1:8" ht="14.5" customHeight="1" x14ac:dyDescent="0.35">
      <c r="A1" s="74" t="s">
        <v>12</v>
      </c>
      <c r="B1" s="74"/>
      <c r="C1" s="74"/>
      <c r="D1" s="74"/>
      <c r="E1" s="74"/>
      <c r="F1" s="74"/>
      <c r="G1" s="74"/>
      <c r="H1" s="74"/>
    </row>
    <row r="2" spans="1:8" ht="14" customHeight="1" x14ac:dyDescent="0.35">
      <c r="A2" s="74" t="s">
        <v>76</v>
      </c>
      <c r="B2" s="74"/>
      <c r="C2" s="74"/>
      <c r="D2" s="74"/>
      <c r="E2" s="74"/>
      <c r="F2" s="74"/>
      <c r="G2" s="74"/>
      <c r="H2" s="74"/>
    </row>
    <row r="3" spans="1:8" ht="14" customHeight="1" x14ac:dyDescent="0.35">
      <c r="A3" s="75" t="s">
        <v>5</v>
      </c>
      <c r="B3" s="76"/>
      <c r="C3" s="77"/>
      <c r="D3" s="78"/>
      <c r="E3" s="78"/>
      <c r="F3" s="78"/>
      <c r="G3" s="78"/>
      <c r="H3" s="79"/>
    </row>
    <row r="4" spans="1:8" ht="14.5" customHeight="1" x14ac:dyDescent="0.35">
      <c r="A4" s="7" t="s">
        <v>6</v>
      </c>
      <c r="B4" s="77"/>
      <c r="C4" s="78"/>
      <c r="D4" s="38"/>
      <c r="E4" s="24"/>
      <c r="F4" s="80"/>
      <c r="G4" s="80"/>
      <c r="H4" s="80"/>
    </row>
    <row r="5" spans="1:8" ht="14.5" customHeight="1" x14ac:dyDescent="0.35">
      <c r="A5" s="81" t="s">
        <v>7</v>
      </c>
      <c r="B5" s="81"/>
      <c r="C5" s="81"/>
      <c r="D5" s="20"/>
      <c r="E5" s="20"/>
      <c r="F5" s="82"/>
      <c r="G5" s="82"/>
      <c r="H5" s="82"/>
    </row>
    <row r="6" spans="1:8" x14ac:dyDescent="0.35">
      <c r="A6" s="21"/>
      <c r="B6" s="9"/>
      <c r="C6" s="9"/>
      <c r="D6" s="46"/>
      <c r="E6" s="9"/>
      <c r="F6" s="10"/>
      <c r="G6" s="10"/>
      <c r="H6" s="11"/>
    </row>
    <row r="7" spans="1:8" ht="14" customHeight="1" x14ac:dyDescent="0.35">
      <c r="A7" s="83" t="s">
        <v>14</v>
      </c>
      <c r="B7" s="83"/>
      <c r="C7" s="84"/>
      <c r="D7" s="47"/>
      <c r="E7" s="86" t="s">
        <v>15</v>
      </c>
      <c r="F7" s="90"/>
      <c r="G7" s="90"/>
      <c r="H7" s="87"/>
    </row>
    <row r="8" spans="1:8" ht="14.5" customHeight="1" x14ac:dyDescent="0.35">
      <c r="A8" s="85" t="s">
        <v>8</v>
      </c>
      <c r="B8" s="85"/>
      <c r="C8" s="34" t="s">
        <v>1</v>
      </c>
      <c r="D8" s="48"/>
      <c r="E8" s="35"/>
      <c r="F8" s="86" t="s">
        <v>8</v>
      </c>
      <c r="G8" s="87"/>
      <c r="H8" s="31" t="s">
        <v>1</v>
      </c>
    </row>
    <row r="9" spans="1:8" ht="14" customHeight="1" x14ac:dyDescent="0.35">
      <c r="A9" s="16" t="s">
        <v>28</v>
      </c>
      <c r="B9" s="8" t="s">
        <v>2</v>
      </c>
      <c r="C9" s="15">
        <v>1</v>
      </c>
      <c r="D9" s="49"/>
      <c r="E9" s="16" t="s">
        <v>28</v>
      </c>
      <c r="F9" s="86" t="s">
        <v>2</v>
      </c>
      <c r="G9" s="87"/>
      <c r="H9" s="32">
        <v>1</v>
      </c>
    </row>
    <row r="10" spans="1:8" ht="14" customHeight="1" x14ac:dyDescent="0.35">
      <c r="A10" s="16" t="s">
        <v>32</v>
      </c>
      <c r="B10" s="8" t="s">
        <v>11</v>
      </c>
      <c r="C10" s="15">
        <v>1</v>
      </c>
      <c r="D10" s="49"/>
      <c r="E10" s="16" t="s">
        <v>32</v>
      </c>
      <c r="F10" s="86" t="s">
        <v>13</v>
      </c>
      <c r="G10" s="87"/>
      <c r="H10" s="32">
        <v>1</v>
      </c>
    </row>
    <row r="11" spans="1:8" ht="14" customHeight="1" x14ac:dyDescent="0.35">
      <c r="A11" s="85" t="s">
        <v>41</v>
      </c>
      <c r="B11" s="85"/>
      <c r="C11" s="37" t="b">
        <f>AND(C9,C10)</f>
        <v>1</v>
      </c>
      <c r="D11" s="48"/>
      <c r="E11" s="86" t="s">
        <v>41</v>
      </c>
      <c r="F11" s="90"/>
      <c r="G11" s="87"/>
      <c r="H11" s="6" t="b">
        <f>AND(H9,H10)</f>
        <v>1</v>
      </c>
    </row>
    <row r="12" spans="1:8" ht="14" customHeight="1" x14ac:dyDescent="0.35">
      <c r="A12" s="85" t="s">
        <v>20</v>
      </c>
      <c r="B12" s="85"/>
      <c r="C12" s="37"/>
      <c r="D12" s="48"/>
      <c r="E12" s="90" t="s">
        <v>20</v>
      </c>
      <c r="F12" s="90"/>
      <c r="G12" s="87"/>
      <c r="H12" s="6"/>
    </row>
    <row r="13" spans="1:8" x14ac:dyDescent="0.35">
      <c r="D13" s="50"/>
    </row>
    <row r="14" spans="1:8" ht="14" customHeight="1" x14ac:dyDescent="0.35">
      <c r="A14" s="85" t="s">
        <v>77</v>
      </c>
      <c r="B14" s="85"/>
      <c r="C14" s="86"/>
      <c r="D14" s="48"/>
      <c r="E14" s="86" t="s">
        <v>78</v>
      </c>
      <c r="F14" s="90"/>
      <c r="G14" s="90"/>
      <c r="H14" s="87"/>
    </row>
    <row r="15" spans="1:8" ht="14.5" customHeight="1" x14ac:dyDescent="0.35">
      <c r="A15" s="85" t="s">
        <v>8</v>
      </c>
      <c r="B15" s="85"/>
      <c r="C15" s="34" t="s">
        <v>1</v>
      </c>
      <c r="D15" s="48"/>
      <c r="E15" s="90" t="s">
        <v>8</v>
      </c>
      <c r="F15" s="90"/>
      <c r="G15" s="87"/>
      <c r="H15" s="31" t="s">
        <v>1</v>
      </c>
    </row>
    <row r="16" spans="1:8" ht="14" customHeight="1" x14ac:dyDescent="0.35">
      <c r="A16" s="16" t="s">
        <v>28</v>
      </c>
      <c r="B16" s="8" t="s">
        <v>2</v>
      </c>
      <c r="C16" s="15">
        <v>1</v>
      </c>
      <c r="D16" s="49"/>
      <c r="E16" s="16" t="s">
        <v>28</v>
      </c>
      <c r="F16" s="88" t="s">
        <v>2</v>
      </c>
      <c r="G16" s="89"/>
      <c r="H16" s="15">
        <v>1</v>
      </c>
    </row>
    <row r="17" spans="1:12" ht="14" customHeight="1" x14ac:dyDescent="0.35">
      <c r="A17" s="16" t="s">
        <v>32</v>
      </c>
      <c r="B17" s="8" t="s">
        <v>79</v>
      </c>
      <c r="C17" s="15">
        <v>1</v>
      </c>
      <c r="D17" s="49"/>
      <c r="E17" s="16" t="s">
        <v>32</v>
      </c>
      <c r="F17" s="88" t="s">
        <v>79</v>
      </c>
      <c r="G17" s="89"/>
      <c r="H17" s="15">
        <v>1</v>
      </c>
    </row>
    <row r="18" spans="1:12" ht="14.5" customHeight="1" x14ac:dyDescent="0.35">
      <c r="A18" s="85" t="s">
        <v>41</v>
      </c>
      <c r="B18" s="85"/>
      <c r="C18" s="37" t="b">
        <f>AND(C16,C17)</f>
        <v>1</v>
      </c>
      <c r="D18" s="48"/>
      <c r="E18" s="86" t="s">
        <v>41</v>
      </c>
      <c r="F18" s="90"/>
      <c r="G18" s="87"/>
      <c r="H18" s="6" t="b">
        <f>AND(H16,H17)</f>
        <v>1</v>
      </c>
    </row>
    <row r="19" spans="1:12" ht="14.5" customHeight="1" x14ac:dyDescent="0.35">
      <c r="A19" s="85" t="s">
        <v>20</v>
      </c>
      <c r="B19" s="85"/>
      <c r="C19" s="21"/>
      <c r="D19" s="50"/>
      <c r="E19" s="86" t="s">
        <v>20</v>
      </c>
      <c r="F19" s="90"/>
      <c r="G19" s="87"/>
      <c r="H19" s="5"/>
    </row>
    <row r="20" spans="1:12" x14ac:dyDescent="0.35">
      <c r="D20" s="50"/>
    </row>
    <row r="21" spans="1:12" ht="19.5" customHeight="1" x14ac:dyDescent="0.35">
      <c r="A21" s="85" t="s">
        <v>21</v>
      </c>
      <c r="B21" s="85"/>
      <c r="C21" s="86"/>
      <c r="D21" s="48"/>
      <c r="E21" s="87" t="s">
        <v>53</v>
      </c>
      <c r="F21" s="85"/>
      <c r="G21" s="85"/>
      <c r="H21" s="85"/>
    </row>
    <row r="22" spans="1:12" ht="14.5" customHeight="1" thickBot="1" x14ac:dyDescent="0.4">
      <c r="A22" s="85" t="s">
        <v>8</v>
      </c>
      <c r="B22" s="85"/>
      <c r="C22" s="40" t="s">
        <v>1</v>
      </c>
      <c r="D22" s="51"/>
      <c r="E22" s="87" t="s">
        <v>8</v>
      </c>
      <c r="F22" s="85"/>
      <c r="G22" s="31"/>
      <c r="H22" s="8" t="s">
        <v>1</v>
      </c>
    </row>
    <row r="23" spans="1:12" ht="43" customHeight="1" x14ac:dyDescent="0.35">
      <c r="A23" s="16" t="s">
        <v>28</v>
      </c>
      <c r="B23" s="13" t="s">
        <v>39</v>
      </c>
      <c r="C23" s="41">
        <v>0</v>
      </c>
      <c r="D23" s="49"/>
      <c r="E23" s="17" t="s">
        <v>28</v>
      </c>
      <c r="F23" s="91" t="s">
        <v>43</v>
      </c>
      <c r="G23" s="92"/>
      <c r="H23" s="32">
        <v>1</v>
      </c>
      <c r="I23" s="93"/>
    </row>
    <row r="24" spans="1:12" ht="29.5" customHeight="1" x14ac:dyDescent="0.35">
      <c r="A24" s="16" t="s">
        <v>32</v>
      </c>
      <c r="B24" s="13" t="s">
        <v>22</v>
      </c>
      <c r="C24" s="42">
        <v>0</v>
      </c>
      <c r="D24" s="49"/>
      <c r="E24" s="17" t="s">
        <v>32</v>
      </c>
      <c r="F24" s="91" t="s">
        <v>44</v>
      </c>
      <c r="G24" s="92"/>
      <c r="H24" s="32">
        <v>1</v>
      </c>
      <c r="I24" s="93"/>
      <c r="L24" s="3" t="s">
        <v>49</v>
      </c>
    </row>
    <row r="25" spans="1:12" ht="28.5" customHeight="1" thickBot="1" x14ac:dyDescent="0.4">
      <c r="A25" s="16" t="s">
        <v>33</v>
      </c>
      <c r="B25" s="13" t="s">
        <v>81</v>
      </c>
      <c r="C25" s="42">
        <v>0</v>
      </c>
      <c r="D25" s="49"/>
      <c r="E25" s="17" t="s">
        <v>33</v>
      </c>
      <c r="F25" s="91" t="s">
        <v>83</v>
      </c>
      <c r="G25" s="92"/>
      <c r="H25" s="32">
        <v>1</v>
      </c>
      <c r="I25" s="93"/>
    </row>
    <row r="26" spans="1:12" ht="18.5" customHeight="1" x14ac:dyDescent="0.35">
      <c r="A26" s="16" t="s">
        <v>34</v>
      </c>
      <c r="B26" s="13" t="s">
        <v>0</v>
      </c>
      <c r="C26" s="41">
        <v>1</v>
      </c>
      <c r="D26" s="49"/>
      <c r="E26" s="17" t="s">
        <v>34</v>
      </c>
      <c r="F26" s="91" t="s">
        <v>84</v>
      </c>
      <c r="G26" s="92"/>
      <c r="H26" s="32">
        <v>0</v>
      </c>
      <c r="I26" s="93"/>
      <c r="J26" s="93"/>
      <c r="L26" s="3" t="s">
        <v>50</v>
      </c>
    </row>
    <row r="27" spans="1:12" ht="16.5" customHeight="1" thickBot="1" x14ac:dyDescent="0.4">
      <c r="A27" s="16" t="s">
        <v>30</v>
      </c>
      <c r="B27" s="13" t="s">
        <v>24</v>
      </c>
      <c r="C27" s="43">
        <v>1</v>
      </c>
      <c r="D27" s="49"/>
      <c r="E27" s="17" t="s">
        <v>30</v>
      </c>
      <c r="F27" s="91" t="s">
        <v>85</v>
      </c>
      <c r="G27" s="92"/>
      <c r="H27" s="32">
        <v>1</v>
      </c>
      <c r="I27" s="93"/>
      <c r="J27" s="93"/>
    </row>
    <row r="28" spans="1:12" ht="17.5" customHeight="1" x14ac:dyDescent="0.35">
      <c r="A28" s="16" t="s">
        <v>35</v>
      </c>
      <c r="B28" s="13" t="s">
        <v>25</v>
      </c>
      <c r="C28" s="41">
        <v>1</v>
      </c>
      <c r="D28" s="49"/>
      <c r="E28" s="17" t="s">
        <v>82</v>
      </c>
      <c r="F28" s="91" t="s">
        <v>86</v>
      </c>
      <c r="G28" s="92"/>
      <c r="H28" s="32">
        <v>0</v>
      </c>
      <c r="I28" s="93"/>
      <c r="J28" s="93"/>
    </row>
    <row r="29" spans="1:12" ht="15" customHeight="1" thickBot="1" x14ac:dyDescent="0.4">
      <c r="A29" s="16" t="s">
        <v>36</v>
      </c>
      <c r="B29" s="13" t="s">
        <v>26</v>
      </c>
      <c r="C29" s="43">
        <v>1</v>
      </c>
      <c r="D29" s="49"/>
      <c r="E29" s="17" t="s">
        <v>36</v>
      </c>
      <c r="F29" s="91" t="s">
        <v>85</v>
      </c>
      <c r="G29" s="92"/>
      <c r="H29" s="32">
        <v>1</v>
      </c>
      <c r="I29" s="93"/>
      <c r="J29" s="93"/>
    </row>
    <row r="30" spans="1:12" ht="16.5" customHeight="1" x14ac:dyDescent="0.35">
      <c r="A30" s="16" t="s">
        <v>29</v>
      </c>
      <c r="B30" s="12" t="s">
        <v>27</v>
      </c>
      <c r="C30" s="33">
        <v>1</v>
      </c>
      <c r="D30" s="49"/>
      <c r="E30" s="17" t="s">
        <v>29</v>
      </c>
      <c r="F30" s="91" t="s">
        <v>48</v>
      </c>
      <c r="G30" s="92"/>
      <c r="H30" s="32">
        <v>1</v>
      </c>
      <c r="J30" s="93"/>
    </row>
    <row r="31" spans="1:12" x14ac:dyDescent="0.35">
      <c r="A31" s="16" t="s">
        <v>31</v>
      </c>
      <c r="B31" s="12" t="s">
        <v>2</v>
      </c>
      <c r="C31" s="15">
        <v>1</v>
      </c>
      <c r="D31" s="49"/>
      <c r="E31" s="95"/>
      <c r="F31" s="94"/>
      <c r="G31" s="36"/>
      <c r="H31" s="32"/>
    </row>
    <row r="32" spans="1:12" s="4" customFormat="1" ht="43" customHeight="1" x14ac:dyDescent="0.35">
      <c r="A32" s="94" t="s">
        <v>80</v>
      </c>
      <c r="B32" s="94"/>
      <c r="C32" s="37" t="b">
        <f>AND(NOT(OR(C23,C24,C25,)),(AND(OR(AND(C26,C27),AND(C28,C29)),C30)),C31)</f>
        <v>1</v>
      </c>
      <c r="D32" s="48"/>
      <c r="E32" s="96" t="s">
        <v>87</v>
      </c>
      <c r="F32" s="96"/>
      <c r="G32" s="95"/>
      <c r="H32" s="6" t="b">
        <f>AND((OR((AND(H23,H24,H25,H26,H27)),(AND(H28,H29)))),H30)</f>
        <v>0</v>
      </c>
    </row>
    <row r="33" spans="1:8" ht="14.5" customHeight="1" x14ac:dyDescent="0.35">
      <c r="A33" s="97" t="s">
        <v>20</v>
      </c>
      <c r="B33" s="97"/>
      <c r="C33" s="15"/>
      <c r="D33" s="49"/>
      <c r="E33" s="98" t="s">
        <v>20</v>
      </c>
      <c r="F33" s="98"/>
      <c r="G33" s="99"/>
      <c r="H33" s="19"/>
    </row>
    <row r="34" spans="1:8" x14ac:dyDescent="0.35">
      <c r="D34" s="50"/>
    </row>
    <row r="35" spans="1:8" x14ac:dyDescent="0.35">
      <c r="A35" s="85" t="s">
        <v>55</v>
      </c>
      <c r="B35" s="85"/>
      <c r="C35" s="86"/>
      <c r="D35" s="48"/>
      <c r="E35" s="87"/>
      <c r="F35" s="85"/>
      <c r="G35" s="85"/>
      <c r="H35" s="85"/>
    </row>
    <row r="36" spans="1:8" x14ac:dyDescent="0.35">
      <c r="A36" s="85" t="s">
        <v>8</v>
      </c>
      <c r="B36" s="85"/>
      <c r="C36" s="34" t="s">
        <v>1</v>
      </c>
      <c r="D36" s="51"/>
      <c r="E36" s="87"/>
      <c r="F36" s="85"/>
      <c r="G36" s="31"/>
      <c r="H36" s="8"/>
    </row>
    <row r="37" spans="1:8" ht="23" customHeight="1" x14ac:dyDescent="0.35">
      <c r="A37" s="17" t="s">
        <v>28</v>
      </c>
      <c r="B37" s="53" t="s">
        <v>43</v>
      </c>
      <c r="C37" s="32">
        <v>1</v>
      </c>
      <c r="D37" s="49"/>
      <c r="E37" s="17"/>
      <c r="F37" s="88"/>
      <c r="G37" s="89"/>
      <c r="H37" s="32"/>
    </row>
    <row r="38" spans="1:8" ht="20" customHeight="1" x14ac:dyDescent="0.35">
      <c r="A38" s="17" t="s">
        <v>32</v>
      </c>
      <c r="B38" s="53" t="s">
        <v>44</v>
      </c>
      <c r="C38" s="32">
        <v>1</v>
      </c>
      <c r="D38" s="49"/>
      <c r="E38" s="17"/>
      <c r="F38" s="88"/>
      <c r="G38" s="89"/>
      <c r="H38" s="32"/>
    </row>
    <row r="39" spans="1:8" ht="26" customHeight="1" x14ac:dyDescent="0.35">
      <c r="A39" s="17" t="s">
        <v>33</v>
      </c>
      <c r="B39" s="53" t="s">
        <v>83</v>
      </c>
      <c r="C39" s="32">
        <v>1</v>
      </c>
      <c r="D39" s="49"/>
      <c r="E39" s="90"/>
      <c r="F39" s="90"/>
      <c r="G39" s="87"/>
      <c r="H39" s="6"/>
    </row>
    <row r="40" spans="1:8" x14ac:dyDescent="0.35">
      <c r="A40" s="17" t="s">
        <v>34</v>
      </c>
      <c r="B40" s="53" t="s">
        <v>84</v>
      </c>
      <c r="C40" s="32">
        <v>1</v>
      </c>
      <c r="D40" s="49"/>
    </row>
    <row r="41" spans="1:8" x14ac:dyDescent="0.35">
      <c r="A41" s="17" t="s">
        <v>30</v>
      </c>
      <c r="B41" s="53" t="s">
        <v>85</v>
      </c>
      <c r="C41" s="32">
        <v>1</v>
      </c>
      <c r="D41" s="49"/>
    </row>
    <row r="42" spans="1:8" x14ac:dyDescent="0.35">
      <c r="A42" s="17" t="s">
        <v>82</v>
      </c>
      <c r="B42" s="53" t="s">
        <v>86</v>
      </c>
      <c r="C42" s="32">
        <v>0</v>
      </c>
      <c r="D42" s="49"/>
    </row>
    <row r="43" spans="1:8" x14ac:dyDescent="0.35">
      <c r="A43" s="17" t="s">
        <v>36</v>
      </c>
      <c r="B43" s="53" t="s">
        <v>85</v>
      </c>
      <c r="C43" s="32">
        <v>0</v>
      </c>
      <c r="D43" s="49"/>
    </row>
    <row r="44" spans="1:8" x14ac:dyDescent="0.35">
      <c r="A44" s="17" t="s">
        <v>31</v>
      </c>
      <c r="B44" s="53" t="s">
        <v>54</v>
      </c>
      <c r="C44" s="32">
        <v>1</v>
      </c>
      <c r="D44" s="49"/>
    </row>
    <row r="45" spans="1:8" x14ac:dyDescent="0.35">
      <c r="A45" s="94"/>
      <c r="B45" s="94"/>
      <c r="C45" s="32"/>
      <c r="D45" s="49"/>
    </row>
    <row r="46" spans="1:8" ht="40.5" customHeight="1" x14ac:dyDescent="0.35">
      <c r="A46" s="94" t="s">
        <v>88</v>
      </c>
      <c r="B46" s="94"/>
      <c r="C46" s="6" t="b">
        <f>AND((OR((AND(C37,C38,C39,C40,C41)),(AND(C42,C43)))),C44)</f>
        <v>1</v>
      </c>
      <c r="D46" s="48"/>
    </row>
    <row r="47" spans="1:8" x14ac:dyDescent="0.35">
      <c r="A47" s="97" t="s">
        <v>20</v>
      </c>
      <c r="B47" s="97"/>
      <c r="C47" s="39"/>
      <c r="D47" s="49"/>
    </row>
    <row r="48" spans="1:8" x14ac:dyDescent="0.35">
      <c r="D48" s="52"/>
    </row>
    <row r="49" spans="1:13" ht="14" customHeight="1" x14ac:dyDescent="0.35">
      <c r="A49" s="85" t="s">
        <v>58</v>
      </c>
      <c r="B49" s="85"/>
      <c r="C49" s="85"/>
      <c r="D49" s="83"/>
      <c r="E49" s="85"/>
      <c r="F49" s="85"/>
      <c r="G49" s="85"/>
      <c r="H49" s="85"/>
      <c r="I49" s="85"/>
    </row>
    <row r="50" spans="1:13" x14ac:dyDescent="0.35">
      <c r="A50" s="85" t="s">
        <v>8</v>
      </c>
      <c r="B50" s="85"/>
      <c r="C50" s="85" t="s">
        <v>1</v>
      </c>
      <c r="D50" s="85"/>
      <c r="E50" s="85"/>
      <c r="F50" s="85"/>
      <c r="G50" s="85"/>
      <c r="H50" s="85"/>
      <c r="I50" s="85"/>
    </row>
    <row r="51" spans="1:13" ht="34.5" x14ac:dyDescent="0.35">
      <c r="A51" s="85"/>
      <c r="B51" s="85"/>
      <c r="C51" s="36" t="s">
        <v>75</v>
      </c>
      <c r="D51" s="36" t="s">
        <v>59</v>
      </c>
      <c r="E51" s="36" t="s">
        <v>60</v>
      </c>
      <c r="F51" s="94" t="s">
        <v>61</v>
      </c>
      <c r="G51" s="94"/>
      <c r="H51" s="36" t="s">
        <v>62</v>
      </c>
      <c r="I51" s="36" t="s">
        <v>63</v>
      </c>
    </row>
    <row r="52" spans="1:13" ht="15.5" customHeight="1" x14ac:dyDescent="0.35">
      <c r="A52" s="85" t="s">
        <v>70</v>
      </c>
      <c r="B52" s="85"/>
      <c r="C52" s="26"/>
      <c r="D52" s="26"/>
      <c r="E52" s="26"/>
      <c r="F52" s="103"/>
      <c r="G52" s="103"/>
      <c r="H52" s="26"/>
      <c r="I52" s="26"/>
    </row>
    <row r="53" spans="1:13" ht="28" x14ac:dyDescent="0.35">
      <c r="A53" s="27" t="s">
        <v>28</v>
      </c>
      <c r="B53" s="8" t="s">
        <v>89</v>
      </c>
      <c r="C53" s="29">
        <v>0</v>
      </c>
      <c r="D53" s="82" t="b">
        <f>OR(AND(C55,C58),AND(C55,NOT(C58)))</f>
        <v>0</v>
      </c>
      <c r="E53" s="82" t="b">
        <f>AND(C58,NOT(C55))</f>
        <v>1</v>
      </c>
      <c r="F53" s="104" t="b">
        <f>OR(AND(C55,C58),AND(NOT(C55),C58))</f>
        <v>1</v>
      </c>
      <c r="G53" s="105"/>
      <c r="H53" s="82" t="b">
        <f>AND(C55,NOT(C58))</f>
        <v>0</v>
      </c>
      <c r="I53" s="82" t="b">
        <f>AND(C55,C58)</f>
        <v>0</v>
      </c>
      <c r="K53" s="3" t="s">
        <v>71</v>
      </c>
      <c r="L53" s="3" t="b">
        <f>NOT(C53)</f>
        <v>1</v>
      </c>
    </row>
    <row r="54" spans="1:13" ht="28" x14ac:dyDescent="0.35">
      <c r="A54" s="27" t="s">
        <v>71</v>
      </c>
      <c r="B54" s="8" t="s">
        <v>90</v>
      </c>
      <c r="C54" s="29">
        <f>IF(L53=TRUE,1,0)</f>
        <v>1</v>
      </c>
      <c r="D54" s="100"/>
      <c r="E54" s="100"/>
      <c r="F54" s="106"/>
      <c r="G54" s="107"/>
      <c r="H54" s="100"/>
      <c r="I54" s="100"/>
      <c r="K54" s="3" t="s">
        <v>72</v>
      </c>
      <c r="L54" s="3" t="b">
        <f>NOT(C56)</f>
        <v>0</v>
      </c>
    </row>
    <row r="55" spans="1:13" ht="14" customHeight="1" x14ac:dyDescent="0.35">
      <c r="A55" s="27" t="s">
        <v>33</v>
      </c>
      <c r="B55" s="8" t="s">
        <v>68</v>
      </c>
      <c r="C55" s="29">
        <f>IF(C53=1, 1, IF(M55=1, 0))</f>
        <v>0</v>
      </c>
      <c r="D55" s="100"/>
      <c r="E55" s="100"/>
      <c r="F55" s="106"/>
      <c r="G55" s="107"/>
      <c r="H55" s="100"/>
      <c r="I55" s="100"/>
      <c r="K55" s="3" t="s">
        <v>73</v>
      </c>
      <c r="L55" s="3" t="b">
        <f>AND(C54,C56)</f>
        <v>1</v>
      </c>
      <c r="M55" s="3">
        <f>IF(L55=TRUE, 1,0)</f>
        <v>1</v>
      </c>
    </row>
    <row r="56" spans="1:13" x14ac:dyDescent="0.35">
      <c r="A56" s="27" t="s">
        <v>32</v>
      </c>
      <c r="B56" s="8" t="s">
        <v>66</v>
      </c>
      <c r="C56" s="29">
        <v>1</v>
      </c>
      <c r="D56" s="100"/>
      <c r="E56" s="100"/>
      <c r="F56" s="106"/>
      <c r="G56" s="107"/>
      <c r="H56" s="100"/>
      <c r="I56" s="100"/>
      <c r="K56" s="3" t="s">
        <v>74</v>
      </c>
      <c r="L56" s="3" t="b">
        <f>AND(C53,C57)</f>
        <v>0</v>
      </c>
      <c r="M56" s="3">
        <f>IF(L56=TRUE,1,0)</f>
        <v>0</v>
      </c>
    </row>
    <row r="57" spans="1:13" x14ac:dyDescent="0.35">
      <c r="A57" s="27" t="s">
        <v>72</v>
      </c>
      <c r="B57" s="8" t="s">
        <v>67</v>
      </c>
      <c r="C57" s="29">
        <f>IF(L54=TRUE,1,0)</f>
        <v>0</v>
      </c>
      <c r="D57" s="100"/>
      <c r="E57" s="100"/>
      <c r="F57" s="106"/>
      <c r="G57" s="107"/>
      <c r="H57" s="100"/>
      <c r="I57" s="100"/>
    </row>
    <row r="58" spans="1:13" x14ac:dyDescent="0.35">
      <c r="A58" s="27" t="s">
        <v>34</v>
      </c>
      <c r="B58" s="8" t="s">
        <v>69</v>
      </c>
      <c r="C58" s="29">
        <f>IF(C56=1, 1, IF(M56=1,0))</f>
        <v>1</v>
      </c>
      <c r="D58" s="101"/>
      <c r="E58" s="101"/>
      <c r="F58" s="108"/>
      <c r="G58" s="109"/>
      <c r="H58" s="101"/>
      <c r="I58" s="101"/>
    </row>
    <row r="59" spans="1:13" ht="14.5" customHeight="1" x14ac:dyDescent="0.35">
      <c r="A59" s="102" t="s">
        <v>20</v>
      </c>
      <c r="B59" s="102"/>
      <c r="C59" s="32"/>
      <c r="D59" s="32"/>
      <c r="E59" s="32"/>
      <c r="F59" s="80"/>
      <c r="G59" s="80"/>
      <c r="H59" s="32"/>
      <c r="I59" s="32"/>
    </row>
  </sheetData>
  <mergeCells count="71">
    <mergeCell ref="A1:H1"/>
    <mergeCell ref="A2:H2"/>
    <mergeCell ref="A3:B3"/>
    <mergeCell ref="C3:H3"/>
    <mergeCell ref="B4:C4"/>
    <mergeCell ref="F4:H4"/>
    <mergeCell ref="A5:C5"/>
    <mergeCell ref="F5:H5"/>
    <mergeCell ref="A7:C7"/>
    <mergeCell ref="A8:B8"/>
    <mergeCell ref="F8:G8"/>
    <mergeCell ref="A14:C14"/>
    <mergeCell ref="A15:B15"/>
    <mergeCell ref="E15:G15"/>
    <mergeCell ref="F16:G16"/>
    <mergeCell ref="F9:G9"/>
    <mergeCell ref="A11:B11"/>
    <mergeCell ref="E11:G11"/>
    <mergeCell ref="A12:B12"/>
    <mergeCell ref="E12:G12"/>
    <mergeCell ref="F17:G17"/>
    <mergeCell ref="A18:B18"/>
    <mergeCell ref="A19:B19"/>
    <mergeCell ref="A21:C21"/>
    <mergeCell ref="E21:H21"/>
    <mergeCell ref="A22:B22"/>
    <mergeCell ref="E22:F22"/>
    <mergeCell ref="F23:G23"/>
    <mergeCell ref="I23:I25"/>
    <mergeCell ref="F24:G24"/>
    <mergeCell ref="F25:G25"/>
    <mergeCell ref="A35:C35"/>
    <mergeCell ref="E35:H35"/>
    <mergeCell ref="F26:G26"/>
    <mergeCell ref="I26:I29"/>
    <mergeCell ref="J26:J30"/>
    <mergeCell ref="F27:G27"/>
    <mergeCell ref="F28:G28"/>
    <mergeCell ref="F29:G29"/>
    <mergeCell ref="F30:G30"/>
    <mergeCell ref="E31:F31"/>
    <mergeCell ref="A32:B32"/>
    <mergeCell ref="E32:G32"/>
    <mergeCell ref="A33:B33"/>
    <mergeCell ref="E33:G33"/>
    <mergeCell ref="A49:I49"/>
    <mergeCell ref="A50:B51"/>
    <mergeCell ref="C50:I50"/>
    <mergeCell ref="F51:G51"/>
    <mergeCell ref="A36:B36"/>
    <mergeCell ref="E36:F36"/>
    <mergeCell ref="F37:G37"/>
    <mergeCell ref="F38:G38"/>
    <mergeCell ref="E39:G39"/>
    <mergeCell ref="A45:B45"/>
    <mergeCell ref="I53:I58"/>
    <mergeCell ref="A59:B59"/>
    <mergeCell ref="F59:G59"/>
    <mergeCell ref="F10:G10"/>
    <mergeCell ref="E7:H7"/>
    <mergeCell ref="E14:H14"/>
    <mergeCell ref="E18:G18"/>
    <mergeCell ref="E19:G19"/>
    <mergeCell ref="A52:B52"/>
    <mergeCell ref="F52:G52"/>
    <mergeCell ref="D53:D58"/>
    <mergeCell ref="E53:E58"/>
    <mergeCell ref="F53:G58"/>
    <mergeCell ref="H53:H58"/>
    <mergeCell ref="A46:B46"/>
    <mergeCell ref="A47:B4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7B66C-C408-4E00-AE3E-804CCF86E35C}">
  <dimension ref="A1:M86"/>
  <sheetViews>
    <sheetView workbookViewId="0">
      <selection activeCell="C53" sqref="C53"/>
    </sheetView>
  </sheetViews>
  <sheetFormatPr defaultRowHeight="14" x14ac:dyDescent="0.35"/>
  <cols>
    <col min="1" max="1" width="8.7265625" style="3"/>
    <col min="2" max="2" width="23.08984375" style="3" customWidth="1"/>
    <col min="3" max="4" width="7.90625" style="3" customWidth="1"/>
    <col min="5" max="5" width="9.36328125" style="3" customWidth="1"/>
    <col min="6" max="6" width="8.90625" style="3" customWidth="1"/>
    <col min="7" max="7" width="13.36328125" style="3" customWidth="1"/>
    <col min="8" max="8" width="9.36328125" style="3" bestFit="1" customWidth="1"/>
    <col min="9" max="9" width="7.1796875" style="3" customWidth="1"/>
    <col min="10" max="10" width="8.7265625" style="3"/>
    <col min="11" max="11" width="8.7265625" style="3" customWidth="1"/>
    <col min="12" max="12" width="8.7265625" style="3" hidden="1" customWidth="1"/>
    <col min="13" max="13" width="8.7265625" style="3" customWidth="1"/>
    <col min="14" max="16384" width="8.7265625" style="3"/>
  </cols>
  <sheetData>
    <row r="1" spans="1:8" ht="14.5" customHeight="1" x14ac:dyDescent="0.35">
      <c r="A1" s="74" t="s">
        <v>12</v>
      </c>
      <c r="B1" s="74"/>
      <c r="C1" s="74"/>
      <c r="D1" s="74"/>
      <c r="E1" s="74"/>
      <c r="F1" s="74"/>
      <c r="G1" s="74"/>
      <c r="H1" s="74"/>
    </row>
    <row r="2" spans="1:8" ht="14" customHeight="1" x14ac:dyDescent="0.35">
      <c r="A2" s="74" t="s">
        <v>76</v>
      </c>
      <c r="B2" s="74"/>
      <c r="C2" s="74"/>
      <c r="D2" s="74"/>
      <c r="E2" s="74"/>
      <c r="F2" s="74"/>
      <c r="G2" s="74"/>
      <c r="H2" s="74"/>
    </row>
    <row r="3" spans="1:8" ht="14" customHeight="1" x14ac:dyDescent="0.35">
      <c r="A3" s="75" t="s">
        <v>5</v>
      </c>
      <c r="B3" s="76"/>
      <c r="C3" s="77"/>
      <c r="D3" s="78"/>
      <c r="E3" s="78"/>
      <c r="F3" s="78"/>
      <c r="G3" s="78"/>
      <c r="H3" s="79"/>
    </row>
    <row r="4" spans="1:8" ht="14.5" customHeight="1" x14ac:dyDescent="0.35">
      <c r="A4" s="7" t="s">
        <v>6</v>
      </c>
      <c r="B4" s="77"/>
      <c r="C4" s="78"/>
      <c r="D4" s="60"/>
      <c r="E4" s="24"/>
      <c r="F4" s="80"/>
      <c r="G4" s="80"/>
      <c r="H4" s="80"/>
    </row>
    <row r="5" spans="1:8" ht="14.5" customHeight="1" x14ac:dyDescent="0.35">
      <c r="A5" s="81" t="s">
        <v>7</v>
      </c>
      <c r="B5" s="81"/>
      <c r="C5" s="81"/>
      <c r="D5" s="20"/>
      <c r="E5" s="20"/>
      <c r="F5" s="82"/>
      <c r="G5" s="82"/>
      <c r="H5" s="82"/>
    </row>
    <row r="6" spans="1:8" x14ac:dyDescent="0.35">
      <c r="A6" s="21"/>
      <c r="B6" s="9"/>
      <c r="C6" s="9"/>
      <c r="D6" s="46"/>
      <c r="E6" s="9"/>
      <c r="F6" s="10"/>
      <c r="G6" s="10"/>
      <c r="H6" s="11"/>
    </row>
    <row r="7" spans="1:8" ht="14" customHeight="1" x14ac:dyDescent="0.35">
      <c r="A7" s="83" t="s">
        <v>14</v>
      </c>
      <c r="B7" s="83"/>
      <c r="C7" s="84"/>
      <c r="D7" s="47"/>
      <c r="E7" s="86" t="s">
        <v>15</v>
      </c>
      <c r="F7" s="90"/>
      <c r="G7" s="90"/>
      <c r="H7" s="87"/>
    </row>
    <row r="8" spans="1:8" ht="14.5" customHeight="1" x14ac:dyDescent="0.35">
      <c r="A8" s="85" t="s">
        <v>8</v>
      </c>
      <c r="B8" s="85"/>
      <c r="C8" s="61" t="s">
        <v>1</v>
      </c>
      <c r="D8" s="48"/>
      <c r="E8" s="57"/>
      <c r="F8" s="86" t="s">
        <v>8</v>
      </c>
      <c r="G8" s="87"/>
      <c r="H8" s="54" t="s">
        <v>1</v>
      </c>
    </row>
    <row r="9" spans="1:8" ht="14" customHeight="1" x14ac:dyDescent="0.35">
      <c r="A9" s="16" t="s">
        <v>28</v>
      </c>
      <c r="B9" s="8" t="s">
        <v>2</v>
      </c>
      <c r="C9" s="15">
        <v>1</v>
      </c>
      <c r="D9" s="49"/>
      <c r="E9" s="16" t="s">
        <v>28</v>
      </c>
      <c r="F9" s="86" t="s">
        <v>2</v>
      </c>
      <c r="G9" s="87"/>
      <c r="H9" s="55">
        <v>1</v>
      </c>
    </row>
    <row r="10" spans="1:8" ht="14" customHeight="1" x14ac:dyDescent="0.35">
      <c r="A10" s="16" t="s">
        <v>32</v>
      </c>
      <c r="B10" s="8" t="s">
        <v>11</v>
      </c>
      <c r="C10" s="15">
        <v>1</v>
      </c>
      <c r="D10" s="49"/>
      <c r="E10" s="16" t="s">
        <v>32</v>
      </c>
      <c r="F10" s="86" t="s">
        <v>13</v>
      </c>
      <c r="G10" s="87"/>
      <c r="H10" s="55">
        <v>1</v>
      </c>
    </row>
    <row r="11" spans="1:8" ht="14" customHeight="1" x14ac:dyDescent="0.35">
      <c r="A11" s="85" t="s">
        <v>41</v>
      </c>
      <c r="B11" s="85"/>
      <c r="C11" s="59" t="b">
        <f>AND(C9,C10)</f>
        <v>1</v>
      </c>
      <c r="D11" s="48"/>
      <c r="E11" s="86" t="s">
        <v>41</v>
      </c>
      <c r="F11" s="90"/>
      <c r="G11" s="87"/>
      <c r="H11" s="6" t="b">
        <f>AND(H9,H10)</f>
        <v>1</v>
      </c>
    </row>
    <row r="12" spans="1:8" ht="14" customHeight="1" x14ac:dyDescent="0.35">
      <c r="A12" s="85" t="s">
        <v>20</v>
      </c>
      <c r="B12" s="85"/>
      <c r="C12" s="59"/>
      <c r="D12" s="48"/>
      <c r="E12" s="90" t="s">
        <v>20</v>
      </c>
      <c r="F12" s="90"/>
      <c r="G12" s="87"/>
      <c r="H12" s="6"/>
    </row>
    <row r="13" spans="1:8" x14ac:dyDescent="0.35">
      <c r="D13" s="50"/>
    </row>
    <row r="14" spans="1:8" ht="14" customHeight="1" x14ac:dyDescent="0.35">
      <c r="A14" s="85" t="s">
        <v>48</v>
      </c>
      <c r="B14" s="85"/>
      <c r="C14" s="86"/>
      <c r="D14" s="48"/>
      <c r="E14" s="86" t="s">
        <v>54</v>
      </c>
      <c r="F14" s="90"/>
      <c r="G14" s="90"/>
      <c r="H14" s="87"/>
    </row>
    <row r="15" spans="1:8" ht="14.5" customHeight="1" x14ac:dyDescent="0.35">
      <c r="A15" s="85" t="s">
        <v>8</v>
      </c>
      <c r="B15" s="85"/>
      <c r="C15" s="61" t="s">
        <v>1</v>
      </c>
      <c r="D15" s="48"/>
      <c r="E15" s="90" t="s">
        <v>8</v>
      </c>
      <c r="F15" s="90"/>
      <c r="G15" s="87"/>
      <c r="H15" s="54" t="s">
        <v>1</v>
      </c>
    </row>
    <row r="16" spans="1:8" ht="14" customHeight="1" x14ac:dyDescent="0.35">
      <c r="A16" s="16" t="s">
        <v>28</v>
      </c>
      <c r="B16" s="8" t="s">
        <v>2</v>
      </c>
      <c r="C16" s="15">
        <v>1</v>
      </c>
      <c r="D16" s="49"/>
      <c r="E16" s="16" t="s">
        <v>28</v>
      </c>
      <c r="F16" s="88" t="s">
        <v>2</v>
      </c>
      <c r="G16" s="89"/>
      <c r="H16" s="15">
        <v>1</v>
      </c>
    </row>
    <row r="17" spans="1:12" ht="14" customHeight="1" x14ac:dyDescent="0.35">
      <c r="A17" s="16" t="s">
        <v>32</v>
      </c>
      <c r="B17" s="8" t="s">
        <v>93</v>
      </c>
      <c r="C17" s="15">
        <v>1</v>
      </c>
      <c r="D17" s="49"/>
      <c r="E17" s="16" t="s">
        <v>32</v>
      </c>
      <c r="F17" s="88" t="s">
        <v>93</v>
      </c>
      <c r="G17" s="89"/>
      <c r="H17" s="15">
        <v>1</v>
      </c>
    </row>
    <row r="18" spans="1:12" ht="14.5" customHeight="1" x14ac:dyDescent="0.35">
      <c r="A18" s="85" t="s">
        <v>41</v>
      </c>
      <c r="B18" s="85"/>
      <c r="C18" s="59" t="b">
        <f>AND(C16,C17)</f>
        <v>1</v>
      </c>
      <c r="D18" s="48"/>
      <c r="E18" s="86" t="s">
        <v>41</v>
      </c>
      <c r="F18" s="90"/>
      <c r="G18" s="87"/>
      <c r="H18" s="6" t="b">
        <f>AND(H16,H17)</f>
        <v>1</v>
      </c>
    </row>
    <row r="19" spans="1:12" ht="14.5" customHeight="1" x14ac:dyDescent="0.35">
      <c r="A19" s="85" t="s">
        <v>20</v>
      </c>
      <c r="B19" s="85"/>
      <c r="C19" s="21"/>
      <c r="D19" s="50"/>
      <c r="E19" s="86" t="s">
        <v>20</v>
      </c>
      <c r="F19" s="90"/>
      <c r="G19" s="87"/>
      <c r="H19" s="5"/>
    </row>
    <row r="20" spans="1:12" x14ac:dyDescent="0.35">
      <c r="D20" s="50"/>
    </row>
    <row r="21" spans="1:12" ht="19.5" customHeight="1" x14ac:dyDescent="0.35">
      <c r="A21" s="85" t="s">
        <v>95</v>
      </c>
      <c r="B21" s="85"/>
      <c r="C21" s="86"/>
      <c r="D21" s="48"/>
      <c r="E21" s="87" t="s">
        <v>107</v>
      </c>
      <c r="F21" s="85"/>
      <c r="G21" s="85"/>
      <c r="H21" s="85"/>
    </row>
    <row r="22" spans="1:12" ht="14.5" customHeight="1" thickBot="1" x14ac:dyDescent="0.4">
      <c r="A22" s="85" t="s">
        <v>8</v>
      </c>
      <c r="B22" s="85"/>
      <c r="C22" s="70" t="s">
        <v>1</v>
      </c>
      <c r="D22" s="51"/>
      <c r="E22" s="86" t="s">
        <v>8</v>
      </c>
      <c r="F22" s="90"/>
      <c r="G22" s="87"/>
      <c r="H22" s="70" t="s">
        <v>1</v>
      </c>
    </row>
    <row r="23" spans="1:12" ht="30" customHeight="1" x14ac:dyDescent="0.35">
      <c r="A23" s="16" t="s">
        <v>28</v>
      </c>
      <c r="B23" s="13" t="s">
        <v>96</v>
      </c>
      <c r="C23" s="41">
        <v>1</v>
      </c>
      <c r="D23" s="49"/>
      <c r="E23" s="16" t="s">
        <v>28</v>
      </c>
      <c r="F23" s="114" t="s">
        <v>96</v>
      </c>
      <c r="G23" s="115"/>
      <c r="H23" s="55">
        <v>1</v>
      </c>
      <c r="I23" s="93"/>
    </row>
    <row r="24" spans="1:12" ht="14" customHeight="1" x14ac:dyDescent="0.35">
      <c r="A24" s="16" t="s">
        <v>105</v>
      </c>
      <c r="B24" s="13" t="s">
        <v>97</v>
      </c>
      <c r="C24" s="42">
        <v>1</v>
      </c>
      <c r="D24" s="49"/>
      <c r="E24" s="16" t="s">
        <v>105</v>
      </c>
      <c r="F24" s="114" t="s">
        <v>97</v>
      </c>
      <c r="G24" s="115"/>
      <c r="H24" s="55">
        <v>0</v>
      </c>
      <c r="I24" s="93"/>
      <c r="L24" s="3" t="s">
        <v>49</v>
      </c>
    </row>
    <row r="25" spans="1:12" ht="14" customHeight="1" thickBot="1" x14ac:dyDescent="0.4">
      <c r="A25" s="16" t="s">
        <v>33</v>
      </c>
      <c r="B25" s="13" t="s">
        <v>98</v>
      </c>
      <c r="C25" s="42">
        <v>1</v>
      </c>
      <c r="D25" s="49"/>
      <c r="E25" s="16" t="s">
        <v>33</v>
      </c>
      <c r="F25" s="114" t="s">
        <v>98</v>
      </c>
      <c r="G25" s="115"/>
      <c r="H25" s="55">
        <v>1</v>
      </c>
      <c r="I25" s="93"/>
    </row>
    <row r="26" spans="1:12" ht="14" customHeight="1" x14ac:dyDescent="0.35">
      <c r="A26" s="16" t="s">
        <v>34</v>
      </c>
      <c r="B26" s="13" t="s">
        <v>99</v>
      </c>
      <c r="C26" s="41">
        <v>0</v>
      </c>
      <c r="D26" s="49"/>
      <c r="E26" s="16" t="s">
        <v>34</v>
      </c>
      <c r="F26" s="114" t="s">
        <v>99</v>
      </c>
      <c r="G26" s="115"/>
      <c r="H26" s="55">
        <v>1</v>
      </c>
      <c r="I26" s="93"/>
      <c r="J26" s="93"/>
      <c r="L26" s="3" t="s">
        <v>50</v>
      </c>
    </row>
    <row r="27" spans="1:12" ht="14" customHeight="1" thickBot="1" x14ac:dyDescent="0.4">
      <c r="A27" s="16" t="s">
        <v>30</v>
      </c>
      <c r="B27" s="13" t="s">
        <v>100</v>
      </c>
      <c r="C27" s="43">
        <v>1</v>
      </c>
      <c r="D27" s="49"/>
      <c r="E27" s="16" t="s">
        <v>30</v>
      </c>
      <c r="F27" s="114" t="s">
        <v>100</v>
      </c>
      <c r="G27" s="115"/>
      <c r="H27" s="55">
        <v>1</v>
      </c>
      <c r="I27" s="93"/>
      <c r="J27" s="93"/>
    </row>
    <row r="28" spans="1:12" ht="14" customHeight="1" x14ac:dyDescent="0.35">
      <c r="A28" s="16" t="s">
        <v>82</v>
      </c>
      <c r="B28" s="13" t="s">
        <v>101</v>
      </c>
      <c r="C28" s="41">
        <v>1</v>
      </c>
      <c r="D28" s="49"/>
      <c r="E28" s="16" t="s">
        <v>82</v>
      </c>
      <c r="F28" s="114" t="s">
        <v>101</v>
      </c>
      <c r="G28" s="115"/>
      <c r="H28" s="55">
        <v>1</v>
      </c>
      <c r="I28" s="93"/>
      <c r="J28" s="93"/>
    </row>
    <row r="29" spans="1:12" ht="14" customHeight="1" thickBot="1" x14ac:dyDescent="0.4">
      <c r="A29" s="16" t="s">
        <v>36</v>
      </c>
      <c r="B29" s="13" t="s">
        <v>102</v>
      </c>
      <c r="C29" s="43">
        <v>1</v>
      </c>
      <c r="D29" s="49"/>
      <c r="E29" s="16" t="s">
        <v>36</v>
      </c>
      <c r="F29" s="114" t="s">
        <v>102</v>
      </c>
      <c r="G29" s="115"/>
      <c r="H29" s="55">
        <v>1</v>
      </c>
      <c r="I29" s="93"/>
      <c r="J29" s="93"/>
    </row>
    <row r="30" spans="1:12" ht="31" customHeight="1" x14ac:dyDescent="0.35">
      <c r="A30" s="16" t="s">
        <v>29</v>
      </c>
      <c r="B30" s="13" t="s">
        <v>103</v>
      </c>
      <c r="C30" s="56">
        <v>1</v>
      </c>
      <c r="D30" s="49"/>
      <c r="E30" s="16" t="s">
        <v>29</v>
      </c>
      <c r="F30" s="114" t="s">
        <v>104</v>
      </c>
      <c r="G30" s="115"/>
      <c r="H30" s="55">
        <v>0</v>
      </c>
      <c r="J30" s="93"/>
    </row>
    <row r="31" spans="1:12" s="4" customFormat="1" ht="43" customHeight="1" x14ac:dyDescent="0.35">
      <c r="A31" s="94" t="s">
        <v>106</v>
      </c>
      <c r="B31" s="94"/>
      <c r="C31" s="59" t="b">
        <f>AND((OR(C23,(AND(C24,C25,C26,C27,C28,C29)))),C30)</f>
        <v>1</v>
      </c>
      <c r="D31" s="48"/>
      <c r="E31" s="96" t="s">
        <v>106</v>
      </c>
      <c r="F31" s="96"/>
      <c r="G31" s="95"/>
      <c r="H31" s="6" t="b">
        <f>AND((OR(H23,(AND(H24,H25,H26,H27,H28,H29)))),H30)</f>
        <v>0</v>
      </c>
    </row>
    <row r="32" spans="1:12" ht="14.5" customHeight="1" x14ac:dyDescent="0.35">
      <c r="A32" s="97" t="s">
        <v>3</v>
      </c>
      <c r="B32" s="97"/>
      <c r="C32" s="15"/>
      <c r="D32" s="49"/>
      <c r="E32" s="98" t="s">
        <v>3</v>
      </c>
      <c r="F32" s="98"/>
      <c r="G32" s="99"/>
      <c r="H32" s="19"/>
    </row>
    <row r="33" spans="1:12" x14ac:dyDescent="0.35">
      <c r="D33" s="50"/>
    </row>
    <row r="34" spans="1:12" x14ac:dyDescent="0.35">
      <c r="A34" s="85" t="s">
        <v>94</v>
      </c>
      <c r="B34" s="85"/>
      <c r="C34" s="86"/>
      <c r="D34" s="48"/>
      <c r="E34" s="87" t="s">
        <v>96</v>
      </c>
      <c r="F34" s="85"/>
      <c r="G34" s="85"/>
      <c r="H34" s="85"/>
    </row>
    <row r="35" spans="1:12" ht="14.5" thickBot="1" x14ac:dyDescent="0.4">
      <c r="A35" s="85" t="s">
        <v>8</v>
      </c>
      <c r="B35" s="85"/>
      <c r="C35" s="70" t="s">
        <v>1</v>
      </c>
      <c r="D35" s="51"/>
      <c r="E35" s="111" t="s">
        <v>8</v>
      </c>
      <c r="F35" s="112"/>
      <c r="G35" s="113"/>
      <c r="H35" s="70" t="s">
        <v>1</v>
      </c>
    </row>
    <row r="36" spans="1:12" ht="27" customHeight="1" x14ac:dyDescent="0.35">
      <c r="A36" s="16" t="s">
        <v>28</v>
      </c>
      <c r="B36" s="13" t="s">
        <v>107</v>
      </c>
      <c r="C36" s="41">
        <v>1</v>
      </c>
      <c r="D36" s="49"/>
      <c r="E36" s="16" t="s">
        <v>28</v>
      </c>
      <c r="F36" s="110" t="s">
        <v>107</v>
      </c>
      <c r="G36" s="110"/>
      <c r="H36" s="55">
        <v>1</v>
      </c>
    </row>
    <row r="37" spans="1:12" ht="14" customHeight="1" x14ac:dyDescent="0.35">
      <c r="A37" s="16" t="s">
        <v>105</v>
      </c>
      <c r="B37" s="13" t="s">
        <v>108</v>
      </c>
      <c r="C37" s="42">
        <v>1</v>
      </c>
      <c r="D37" s="49"/>
      <c r="E37" s="16" t="s">
        <v>105</v>
      </c>
      <c r="F37" s="110" t="s">
        <v>108</v>
      </c>
      <c r="G37" s="110"/>
      <c r="H37" s="55">
        <v>1</v>
      </c>
    </row>
    <row r="38" spans="1:12" ht="14" customHeight="1" thickBot="1" x14ac:dyDescent="0.4">
      <c r="A38" s="16" t="s">
        <v>33</v>
      </c>
      <c r="B38" s="13" t="s">
        <v>109</v>
      </c>
      <c r="C38" s="42">
        <v>1</v>
      </c>
      <c r="D38" s="49"/>
      <c r="E38" s="16" t="s">
        <v>33</v>
      </c>
      <c r="F38" s="110" t="s">
        <v>109</v>
      </c>
      <c r="G38" s="110"/>
      <c r="H38" s="55">
        <v>1</v>
      </c>
    </row>
    <row r="39" spans="1:12" ht="14" customHeight="1" x14ac:dyDescent="0.35">
      <c r="A39" s="16" t="s">
        <v>34</v>
      </c>
      <c r="B39" s="13" t="s">
        <v>110</v>
      </c>
      <c r="C39" s="41">
        <v>0</v>
      </c>
      <c r="D39" s="49"/>
      <c r="E39" s="16" t="s">
        <v>34</v>
      </c>
      <c r="F39" s="110" t="s">
        <v>110</v>
      </c>
      <c r="G39" s="110"/>
      <c r="H39" s="55">
        <v>0</v>
      </c>
    </row>
    <row r="40" spans="1:12" ht="14" customHeight="1" thickBot="1" x14ac:dyDescent="0.4">
      <c r="A40" s="16" t="s">
        <v>30</v>
      </c>
      <c r="B40" s="13" t="s">
        <v>111</v>
      </c>
      <c r="C40" s="43">
        <v>1</v>
      </c>
      <c r="D40" s="49"/>
      <c r="E40" s="16" t="s">
        <v>30</v>
      </c>
      <c r="F40" s="110" t="s">
        <v>111</v>
      </c>
      <c r="G40" s="110"/>
      <c r="H40" s="55">
        <v>1</v>
      </c>
    </row>
    <row r="41" spans="1:12" ht="40.5" customHeight="1" x14ac:dyDescent="0.35">
      <c r="A41" s="16" t="s">
        <v>29</v>
      </c>
      <c r="B41" s="13" t="s">
        <v>113</v>
      </c>
      <c r="C41" s="56">
        <v>1</v>
      </c>
      <c r="D41" s="49"/>
      <c r="E41" s="16" t="s">
        <v>29</v>
      </c>
      <c r="F41" s="110" t="s">
        <v>113</v>
      </c>
      <c r="G41" s="110"/>
      <c r="H41" s="55">
        <v>1</v>
      </c>
    </row>
    <row r="42" spans="1:12" ht="14" customHeight="1" x14ac:dyDescent="0.35">
      <c r="A42" s="94" t="s">
        <v>112</v>
      </c>
      <c r="B42" s="94"/>
      <c r="C42" s="59" t="b">
        <f>AND((OR(C36,(AND(C37,C38,C39,C40,)))),C41)</f>
        <v>1</v>
      </c>
      <c r="D42" s="49"/>
      <c r="E42" s="94" t="s">
        <v>112</v>
      </c>
      <c r="F42" s="94"/>
      <c r="G42" s="94"/>
      <c r="H42" s="6" t="b">
        <f>AND((OR(H36,(AND(H37,H38,H39,H40,)))),H41)</f>
        <v>1</v>
      </c>
    </row>
    <row r="43" spans="1:12" ht="40.5" customHeight="1" x14ac:dyDescent="0.35">
      <c r="A43" s="97" t="s">
        <v>3</v>
      </c>
      <c r="B43" s="97"/>
      <c r="C43" s="15"/>
      <c r="D43" s="48"/>
      <c r="E43" s="97" t="s">
        <v>3</v>
      </c>
      <c r="F43" s="97"/>
      <c r="G43" s="97"/>
      <c r="H43" s="55"/>
    </row>
    <row r="44" spans="1:12" x14ac:dyDescent="0.35">
      <c r="D44" s="50"/>
    </row>
    <row r="45" spans="1:12" ht="24" customHeight="1" x14ac:dyDescent="0.35">
      <c r="A45" s="85" t="s">
        <v>114</v>
      </c>
      <c r="B45" s="85"/>
      <c r="C45" s="85"/>
      <c r="D45" s="73"/>
    </row>
    <row r="46" spans="1:12" ht="14.5" customHeight="1" x14ac:dyDescent="0.35">
      <c r="A46" s="85" t="s">
        <v>8</v>
      </c>
      <c r="B46" s="85"/>
      <c r="C46" s="54" t="s">
        <v>1</v>
      </c>
      <c r="D46" s="71"/>
      <c r="E46" s="71"/>
      <c r="L46" s="72">
        <f>IF(C46=0,1,0)</f>
        <v>0</v>
      </c>
    </row>
    <row r="47" spans="1:12" x14ac:dyDescent="0.35">
      <c r="A47" s="16" t="s">
        <v>28</v>
      </c>
      <c r="B47" s="5" t="s">
        <v>115</v>
      </c>
      <c r="C47" s="55">
        <v>0</v>
      </c>
      <c r="D47" s="72"/>
      <c r="L47" s="72">
        <f>IF(C47=0,1,0)</f>
        <v>1</v>
      </c>
    </row>
    <row r="48" spans="1:12" x14ac:dyDescent="0.35">
      <c r="A48" s="16" t="s">
        <v>105</v>
      </c>
      <c r="B48" s="5" t="s">
        <v>116</v>
      </c>
      <c r="C48" s="55">
        <v>0</v>
      </c>
      <c r="D48" s="72"/>
      <c r="L48" s="72">
        <f t="shared" ref="L48:L50" si="0">IF(C48=0,1,0)</f>
        <v>1</v>
      </c>
    </row>
    <row r="49" spans="1:12" x14ac:dyDescent="0.35">
      <c r="A49" s="16" t="s">
        <v>33</v>
      </c>
      <c r="B49" s="5" t="s">
        <v>117</v>
      </c>
      <c r="C49" s="55">
        <v>0</v>
      </c>
      <c r="D49" s="72"/>
      <c r="L49" s="72">
        <f t="shared" si="0"/>
        <v>1</v>
      </c>
    </row>
    <row r="50" spans="1:12" x14ac:dyDescent="0.35">
      <c r="A50" s="16" t="s">
        <v>34</v>
      </c>
      <c r="B50" s="5" t="s">
        <v>118</v>
      </c>
      <c r="C50" s="55">
        <v>0</v>
      </c>
      <c r="D50" s="72"/>
      <c r="L50" s="72">
        <f t="shared" si="0"/>
        <v>1</v>
      </c>
    </row>
    <row r="51" spans="1:12" x14ac:dyDescent="0.35">
      <c r="A51" s="16" t="s">
        <v>30</v>
      </c>
      <c r="B51" s="5" t="s">
        <v>119</v>
      </c>
      <c r="C51" s="55">
        <v>1</v>
      </c>
      <c r="D51" s="72"/>
      <c r="L51" s="72">
        <f>C51</f>
        <v>1</v>
      </c>
    </row>
    <row r="52" spans="1:12" x14ac:dyDescent="0.35">
      <c r="A52" s="16" t="s">
        <v>82</v>
      </c>
      <c r="B52" s="5" t="s">
        <v>0</v>
      </c>
      <c r="C52" s="55">
        <v>1</v>
      </c>
      <c r="D52" s="72"/>
      <c r="L52" s="72">
        <f t="shared" ref="L52:L55" si="1">C52</f>
        <v>1</v>
      </c>
    </row>
    <row r="53" spans="1:12" x14ac:dyDescent="0.35">
      <c r="A53" s="16" t="s">
        <v>36</v>
      </c>
      <c r="B53" s="5" t="s">
        <v>24</v>
      </c>
      <c r="C53" s="55">
        <v>1</v>
      </c>
      <c r="D53" s="72"/>
      <c r="L53" s="72">
        <f t="shared" si="1"/>
        <v>1</v>
      </c>
    </row>
    <row r="54" spans="1:12" x14ac:dyDescent="0.35">
      <c r="A54" s="16" t="s">
        <v>29</v>
      </c>
      <c r="B54" s="5" t="s">
        <v>25</v>
      </c>
      <c r="C54" s="55">
        <v>0</v>
      </c>
      <c r="D54" s="72"/>
      <c r="L54" s="72">
        <f t="shared" si="1"/>
        <v>0</v>
      </c>
    </row>
    <row r="55" spans="1:12" x14ac:dyDescent="0.35">
      <c r="A55" s="16" t="s">
        <v>31</v>
      </c>
      <c r="B55" s="5" t="s">
        <v>120</v>
      </c>
      <c r="C55" s="55">
        <v>1</v>
      </c>
      <c r="D55" s="72"/>
      <c r="L55" s="72">
        <f t="shared" si="1"/>
        <v>1</v>
      </c>
    </row>
    <row r="56" spans="1:12" x14ac:dyDescent="0.35">
      <c r="A56" s="16" t="s">
        <v>37</v>
      </c>
      <c r="B56" s="5" t="s">
        <v>121</v>
      </c>
      <c r="C56" s="55">
        <v>1</v>
      </c>
      <c r="D56" s="72"/>
      <c r="L56" s="3">
        <f>C56</f>
        <v>1</v>
      </c>
    </row>
    <row r="57" spans="1:12" ht="28" customHeight="1" x14ac:dyDescent="0.35">
      <c r="A57" s="85" t="s">
        <v>122</v>
      </c>
      <c r="B57" s="85"/>
      <c r="C57" s="8" t="b">
        <f>AND((AND((OR((AND(L52,L53)),(AND(L54,L55)))),L51)),L47,L48,L49,L50,L56)</f>
        <v>1</v>
      </c>
      <c r="D57" s="71"/>
    </row>
    <row r="58" spans="1:12" ht="28" customHeight="1" x14ac:dyDescent="0.35">
      <c r="A58" s="85" t="s">
        <v>20</v>
      </c>
      <c r="B58" s="85"/>
      <c r="C58" s="26"/>
      <c r="D58" s="71"/>
    </row>
    <row r="59" spans="1:12" x14ac:dyDescent="0.35">
      <c r="D59" s="71"/>
    </row>
    <row r="60" spans="1:12" x14ac:dyDescent="0.35">
      <c r="D60" s="71"/>
    </row>
    <row r="61" spans="1:12" x14ac:dyDescent="0.35">
      <c r="D61" s="71"/>
    </row>
    <row r="62" spans="1:12" x14ac:dyDescent="0.35">
      <c r="D62" s="71"/>
    </row>
    <row r="63" spans="1:12" x14ac:dyDescent="0.35">
      <c r="D63" s="71"/>
    </row>
    <row r="64" spans="1:12" x14ac:dyDescent="0.35">
      <c r="D64" s="71"/>
    </row>
    <row r="65" spans="1:12" x14ac:dyDescent="0.35">
      <c r="D65" s="71"/>
    </row>
    <row r="66" spans="1:12" x14ac:dyDescent="0.35">
      <c r="D66" s="71"/>
    </row>
    <row r="67" spans="1:12" x14ac:dyDescent="0.35">
      <c r="D67" s="71"/>
    </row>
    <row r="68" spans="1:12" x14ac:dyDescent="0.35">
      <c r="D68" s="71"/>
    </row>
    <row r="69" spans="1:12" x14ac:dyDescent="0.35">
      <c r="D69" s="52"/>
    </row>
    <row r="70" spans="1:12" x14ac:dyDescent="0.35">
      <c r="D70" s="52"/>
    </row>
    <row r="71" spans="1:12" x14ac:dyDescent="0.35">
      <c r="D71" s="52"/>
    </row>
    <row r="72" spans="1:12" x14ac:dyDescent="0.35">
      <c r="D72" s="52"/>
    </row>
    <row r="73" spans="1:12" x14ac:dyDescent="0.35">
      <c r="D73" s="52"/>
    </row>
    <row r="74" spans="1:12" x14ac:dyDescent="0.35">
      <c r="D74" s="52"/>
    </row>
    <row r="75" spans="1:12" x14ac:dyDescent="0.35">
      <c r="D75" s="52"/>
    </row>
    <row r="76" spans="1:12" ht="14" customHeight="1" x14ac:dyDescent="0.35">
      <c r="A76" s="85" t="s">
        <v>58</v>
      </c>
      <c r="B76" s="85"/>
      <c r="C76" s="85"/>
      <c r="D76" s="83"/>
      <c r="E76" s="85"/>
      <c r="F76" s="85"/>
      <c r="G76" s="85"/>
      <c r="H76" s="85"/>
      <c r="I76" s="85"/>
    </row>
    <row r="77" spans="1:12" x14ac:dyDescent="0.35">
      <c r="A77" s="85" t="s">
        <v>8</v>
      </c>
      <c r="B77" s="85"/>
      <c r="C77" s="85" t="s">
        <v>1</v>
      </c>
      <c r="D77" s="85"/>
      <c r="E77" s="85"/>
      <c r="F77" s="85"/>
      <c r="G77" s="85"/>
      <c r="H77" s="85"/>
      <c r="I77" s="85"/>
    </row>
    <row r="78" spans="1:12" ht="34.5" x14ac:dyDescent="0.35">
      <c r="A78" s="85"/>
      <c r="B78" s="85"/>
      <c r="C78" s="58" t="s">
        <v>75</v>
      </c>
      <c r="D78" s="58" t="s">
        <v>59</v>
      </c>
      <c r="E78" s="58" t="s">
        <v>60</v>
      </c>
      <c r="F78" s="94" t="s">
        <v>61</v>
      </c>
      <c r="G78" s="94"/>
      <c r="H78" s="58" t="s">
        <v>62</v>
      </c>
      <c r="I78" s="58" t="s">
        <v>63</v>
      </c>
    </row>
    <row r="79" spans="1:12" ht="15.5" customHeight="1" x14ac:dyDescent="0.35">
      <c r="A79" s="85" t="s">
        <v>70</v>
      </c>
      <c r="B79" s="85"/>
      <c r="C79" s="26"/>
      <c r="D79" s="26"/>
      <c r="E79" s="26"/>
      <c r="F79" s="103"/>
      <c r="G79" s="103"/>
      <c r="H79" s="26"/>
      <c r="I79" s="26"/>
    </row>
    <row r="80" spans="1:12" ht="28" x14ac:dyDescent="0.35">
      <c r="A80" s="27" t="s">
        <v>28</v>
      </c>
      <c r="B80" s="8" t="s">
        <v>89</v>
      </c>
      <c r="C80" s="29">
        <v>0</v>
      </c>
      <c r="D80" s="82" t="b">
        <f>OR(AND(C82,C85),AND(C82,NOT(C85)))</f>
        <v>0</v>
      </c>
      <c r="E80" s="82" t="b">
        <f>AND(C85,NOT(C82))</f>
        <v>1</v>
      </c>
      <c r="F80" s="104" t="b">
        <f>OR(AND(C82,C85),AND(NOT(C82),C85))</f>
        <v>1</v>
      </c>
      <c r="G80" s="105"/>
      <c r="H80" s="82" t="b">
        <f>AND(C82,NOT(C85))</f>
        <v>0</v>
      </c>
      <c r="I80" s="82" t="b">
        <f>AND(C82,C85)</f>
        <v>0</v>
      </c>
      <c r="K80" s="3" t="s">
        <v>71</v>
      </c>
      <c r="L80" s="3" t="b">
        <f>NOT(C80)</f>
        <v>1</v>
      </c>
    </row>
    <row r="81" spans="1:13" ht="28" x14ac:dyDescent="0.35">
      <c r="A81" s="27" t="s">
        <v>71</v>
      </c>
      <c r="B81" s="8" t="s">
        <v>90</v>
      </c>
      <c r="C81" s="29">
        <f>IF(L80=TRUE,1,0)</f>
        <v>1</v>
      </c>
      <c r="D81" s="100"/>
      <c r="E81" s="100"/>
      <c r="F81" s="106"/>
      <c r="G81" s="107"/>
      <c r="H81" s="100"/>
      <c r="I81" s="100"/>
      <c r="K81" s="3" t="s">
        <v>72</v>
      </c>
      <c r="L81" s="3" t="b">
        <f>NOT(C83)</f>
        <v>0</v>
      </c>
    </row>
    <row r="82" spans="1:13" ht="14" customHeight="1" x14ac:dyDescent="0.35">
      <c r="A82" s="27" t="s">
        <v>33</v>
      </c>
      <c r="B82" s="8" t="s">
        <v>68</v>
      </c>
      <c r="C82" s="29">
        <f>IF(C80=1, 1, IF(M82=1, 0))</f>
        <v>0</v>
      </c>
      <c r="D82" s="100"/>
      <c r="E82" s="100"/>
      <c r="F82" s="106"/>
      <c r="G82" s="107"/>
      <c r="H82" s="100"/>
      <c r="I82" s="100"/>
      <c r="K82" s="3" t="s">
        <v>73</v>
      </c>
      <c r="L82" s="3" t="b">
        <f>AND(C81,C83)</f>
        <v>1</v>
      </c>
      <c r="M82" s="3">
        <f>IF(L82=TRUE, 1,0)</f>
        <v>1</v>
      </c>
    </row>
    <row r="83" spans="1:13" x14ac:dyDescent="0.35">
      <c r="A83" s="27" t="s">
        <v>32</v>
      </c>
      <c r="B83" s="8" t="s">
        <v>66</v>
      </c>
      <c r="C83" s="29">
        <v>1</v>
      </c>
      <c r="D83" s="100"/>
      <c r="E83" s="100"/>
      <c r="F83" s="106"/>
      <c r="G83" s="107"/>
      <c r="H83" s="100"/>
      <c r="I83" s="100"/>
      <c r="K83" s="3" t="s">
        <v>74</v>
      </c>
      <c r="L83" s="3" t="b">
        <f>AND(C80,C84)</f>
        <v>0</v>
      </c>
      <c r="M83" s="3">
        <f>IF(L83=TRUE,1,0)</f>
        <v>0</v>
      </c>
    </row>
    <row r="84" spans="1:13" x14ac:dyDescent="0.35">
      <c r="A84" s="27" t="s">
        <v>72</v>
      </c>
      <c r="B84" s="8" t="s">
        <v>67</v>
      </c>
      <c r="C84" s="29">
        <f>IF(L81=TRUE,1,0)</f>
        <v>0</v>
      </c>
      <c r="D84" s="100"/>
      <c r="E84" s="100"/>
      <c r="F84" s="106"/>
      <c r="G84" s="107"/>
      <c r="H84" s="100"/>
      <c r="I84" s="100"/>
    </row>
    <row r="85" spans="1:13" x14ac:dyDescent="0.35">
      <c r="A85" s="27" t="s">
        <v>34</v>
      </c>
      <c r="B85" s="8" t="s">
        <v>69</v>
      </c>
      <c r="C85" s="29">
        <f>IF(C83=1, 1, IF(M83=1,0))</f>
        <v>1</v>
      </c>
      <c r="D85" s="101"/>
      <c r="E85" s="101"/>
      <c r="F85" s="108"/>
      <c r="G85" s="109"/>
      <c r="H85" s="101"/>
      <c r="I85" s="101"/>
    </row>
    <row r="86" spans="1:13" ht="14.5" customHeight="1" x14ac:dyDescent="0.35">
      <c r="A86" s="102" t="s">
        <v>20</v>
      </c>
      <c r="B86" s="102"/>
      <c r="C86" s="55"/>
      <c r="D86" s="55"/>
      <c r="E86" s="55"/>
      <c r="F86" s="80"/>
      <c r="G86" s="80"/>
      <c r="H86" s="55"/>
      <c r="I86" s="55"/>
    </row>
  </sheetData>
  <mergeCells count="78">
    <mergeCell ref="A1:H1"/>
    <mergeCell ref="A2:H2"/>
    <mergeCell ref="A3:B3"/>
    <mergeCell ref="C3:H3"/>
    <mergeCell ref="B4:C4"/>
    <mergeCell ref="F4:H4"/>
    <mergeCell ref="A5:C5"/>
    <mergeCell ref="F5:H5"/>
    <mergeCell ref="A7:C7"/>
    <mergeCell ref="E7:H7"/>
    <mergeCell ref="A8:B8"/>
    <mergeCell ref="F8:G8"/>
    <mergeCell ref="F17:G17"/>
    <mergeCell ref="F9:G9"/>
    <mergeCell ref="F10:G10"/>
    <mergeCell ref="A11:B11"/>
    <mergeCell ref="E11:G11"/>
    <mergeCell ref="A12:B12"/>
    <mergeCell ref="E12:G12"/>
    <mergeCell ref="A14:C14"/>
    <mergeCell ref="E14:H14"/>
    <mergeCell ref="A15:B15"/>
    <mergeCell ref="E15:G15"/>
    <mergeCell ref="F16:G16"/>
    <mergeCell ref="A18:B18"/>
    <mergeCell ref="E18:G18"/>
    <mergeCell ref="A19:B19"/>
    <mergeCell ref="E19:G19"/>
    <mergeCell ref="A21:C21"/>
    <mergeCell ref="E21:H21"/>
    <mergeCell ref="A22:B22"/>
    <mergeCell ref="F23:G23"/>
    <mergeCell ref="I23:I25"/>
    <mergeCell ref="F24:G24"/>
    <mergeCell ref="F25:G25"/>
    <mergeCell ref="E22:G22"/>
    <mergeCell ref="I26:I29"/>
    <mergeCell ref="J26:J30"/>
    <mergeCell ref="F27:G27"/>
    <mergeCell ref="F28:G28"/>
    <mergeCell ref="F29:G29"/>
    <mergeCell ref="F30:G30"/>
    <mergeCell ref="F26:G26"/>
    <mergeCell ref="A31:B31"/>
    <mergeCell ref="E31:G31"/>
    <mergeCell ref="A32:B32"/>
    <mergeCell ref="E32:G32"/>
    <mergeCell ref="A34:C34"/>
    <mergeCell ref="E34:H34"/>
    <mergeCell ref="D80:D85"/>
    <mergeCell ref="E80:E85"/>
    <mergeCell ref="F80:G85"/>
    <mergeCell ref="A35:B35"/>
    <mergeCell ref="F36:G36"/>
    <mergeCell ref="F37:G37"/>
    <mergeCell ref="A42:B42"/>
    <mergeCell ref="E42:G42"/>
    <mergeCell ref="F41:G41"/>
    <mergeCell ref="E35:G35"/>
    <mergeCell ref="F38:G38"/>
    <mergeCell ref="F39:G39"/>
    <mergeCell ref="F40:G40"/>
    <mergeCell ref="I80:I85"/>
    <mergeCell ref="A86:B86"/>
    <mergeCell ref="F86:G86"/>
    <mergeCell ref="H80:H85"/>
    <mergeCell ref="A43:B43"/>
    <mergeCell ref="A76:I76"/>
    <mergeCell ref="A77:B78"/>
    <mergeCell ref="C77:I77"/>
    <mergeCell ref="F78:G78"/>
    <mergeCell ref="E43:G43"/>
    <mergeCell ref="A46:B46"/>
    <mergeCell ref="A58:B58"/>
    <mergeCell ref="A45:C45"/>
    <mergeCell ref="A57:B57"/>
    <mergeCell ref="A79:B79"/>
    <mergeCell ref="F79:G7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MAL</vt:lpstr>
      <vt:lpstr>18</vt:lpstr>
      <vt:lpstr>19</vt:lpstr>
      <vt:lpstr>Line Differential</vt:lpstr>
      <vt:lpstr>Transformer Prot</vt:lpstr>
      <vt:lpstr>Bus Coupler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2020-12-24T10:42:16Z</cp:lastPrinted>
  <dcterms:created xsi:type="dcterms:W3CDTF">2015-06-05T18:17:20Z</dcterms:created>
  <dcterms:modified xsi:type="dcterms:W3CDTF">2021-01-28T05:30:10Z</dcterms:modified>
</cp:coreProperties>
</file>