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a779ffb6813f48/Desktop/OMSCS/10. Spring 2025 - Research^J HML^J HPC^J HPCA/CS-8803 HML/Lab 3/"/>
    </mc:Choice>
  </mc:AlternateContent>
  <xr:revisionPtr revIDLastSave="282" documentId="8_{5B7E4617-D41E-EE4E-A20C-645E7F313EAF}" xr6:coauthVersionLast="47" xr6:coauthVersionMax="47" xr10:uidLastSave="{C4A5C92F-EF07-4714-831F-0D9D9E3BC327}"/>
  <bookViews>
    <workbookView xWindow="-110" yWindow="-110" windowWidth="25820" windowHeight="15500" xr2:uid="{FC6C455E-E171-5440-A96E-63982A5B76ED}"/>
  </bookViews>
  <sheets>
    <sheet name="B1" sheetId="1" r:id="rId1"/>
    <sheet name="B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5" i="1"/>
  <c r="H6" i="1"/>
  <c r="H4" i="1"/>
  <c r="H3" i="1"/>
  <c r="E2" i="1"/>
  <c r="E10" i="1"/>
  <c r="E9" i="1"/>
  <c r="E7" i="1"/>
  <c r="E3" i="1"/>
  <c r="E8" i="1"/>
  <c r="E4" i="1"/>
  <c r="H2" i="1"/>
</calcChain>
</file>

<file path=xl/sharedStrings.xml><?xml version="1.0" encoding="utf-8"?>
<sst xmlns="http://schemas.openxmlformats.org/spreadsheetml/2006/main" count="31" uniqueCount="23">
  <si>
    <t>Single GPU</t>
  </si>
  <si>
    <t>PP = 2 (GPU0)</t>
  </si>
  <si>
    <t>PP = 2 (GPU1)</t>
  </si>
  <si>
    <t>TP = 2 (GPU0)</t>
  </si>
  <si>
    <t>DP = 2 (GPU0)</t>
  </si>
  <si>
    <t>TP = 2 + AR (GPU0)</t>
  </si>
  <si>
    <t>DP = 2 + AR (GPU0)</t>
  </si>
  <si>
    <t>PP = 2 + AR (GPU0)</t>
  </si>
  <si>
    <t>PP = 2 + AR (GPU1)</t>
  </si>
  <si>
    <t>CoreAttention (ms)</t>
  </si>
  <si>
    <t>Peak Memory Usage (MB)</t>
  </si>
  <si>
    <t>Forward Pass (ms)</t>
  </si>
  <si>
    <t>Single Iteration (ms)</t>
  </si>
  <si>
    <t>Backward Pass (ms)</t>
  </si>
  <si>
    <t>Time taken by the operator with the highest “host self time” (ms)</t>
  </si>
  <si>
    <t>Name of the operator with the highest “host self time”</t>
  </si>
  <si>
    <t>Largest Possible Training Configuration</t>
  </si>
  <si>
    <t>Model Size (Billion)</t>
  </si>
  <si>
    <t>Activation Recomputation (True / False)</t>
  </si>
  <si>
    <t>DP Degree</t>
  </si>
  <si>
    <t>TP Degree</t>
  </si>
  <si>
    <t>PP Degree</t>
  </si>
  <si>
    <t xml:space="preserve">aten::mm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</si>
</sst>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24"/>
      <color theme="1"/>
      <name val="Calibri"/>
      <family val="2"/>
    </font>
    <font>
      <sz val="24"/>
      <color theme="1"/>
      <name val="Calibri"/>
      <family val="2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justify" vertical="center"/>
    </xf>
    <xf numFmtId="0" fontId="1" fillId="0" borderId="7" xfId="0" applyFont="1" applyBorder="1" applyAlignment="1">
      <alignment horizontal="justify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9501A-2EC1-4D4C-A8B5-52DAAA49F266}">
  <dimension ref="A1:H10"/>
  <sheetViews>
    <sheetView tabSelected="1" zoomScale="40" zoomScaleNormal="40" workbookViewId="0">
      <selection activeCell="E18" sqref="E18"/>
    </sheetView>
  </sheetViews>
  <sheetFormatPr defaultColWidth="10.6640625" defaultRowHeight="15.5" x14ac:dyDescent="0.35"/>
  <cols>
    <col min="1" max="1" width="43.33203125" bestFit="1" customWidth="1"/>
    <col min="2" max="2" width="37.1640625" customWidth="1"/>
    <col min="3" max="3" width="34" customWidth="1"/>
    <col min="4" max="4" width="36.33203125" customWidth="1"/>
    <col min="5" max="5" width="39.83203125" customWidth="1"/>
    <col min="6" max="6" width="46" customWidth="1"/>
    <col min="7" max="7" width="55.33203125" customWidth="1"/>
    <col min="8" max="8" width="61.83203125" customWidth="1"/>
  </cols>
  <sheetData>
    <row r="1" spans="1:8" ht="62" x14ac:dyDescent="0.35">
      <c r="A1" s="6"/>
      <c r="B1" s="5" t="s">
        <v>12</v>
      </c>
      <c r="C1" s="5" t="s">
        <v>11</v>
      </c>
      <c r="D1" s="5" t="s">
        <v>13</v>
      </c>
      <c r="E1" s="5" t="s">
        <v>9</v>
      </c>
      <c r="F1" s="5" t="s">
        <v>10</v>
      </c>
      <c r="G1" s="8" t="s">
        <v>15</v>
      </c>
      <c r="H1" s="7" t="s">
        <v>14</v>
      </c>
    </row>
    <row r="2" spans="1:8" ht="31" x14ac:dyDescent="0.35">
      <c r="A2" s="3" t="s">
        <v>0</v>
      </c>
      <c r="B2" s="9">
        <v>394.53699999999998</v>
      </c>
      <c r="C2" s="10">
        <v>128.31800000000001</v>
      </c>
      <c r="D2" s="10">
        <v>259.21600000000001</v>
      </c>
      <c r="E2" s="9">
        <f>12.273+12.194</f>
        <v>24.466999999999999</v>
      </c>
      <c r="F2" s="10">
        <v>21763.4</v>
      </c>
      <c r="G2" s="11" t="s">
        <v>22</v>
      </c>
      <c r="H2" s="11">
        <f>184676/1000</f>
        <v>184.67599999999999</v>
      </c>
    </row>
    <row r="3" spans="1:8" ht="31" x14ac:dyDescent="0.35">
      <c r="A3" s="3" t="s">
        <v>3</v>
      </c>
      <c r="B3" s="9">
        <v>217.821</v>
      </c>
      <c r="C3" s="10">
        <v>72.384</v>
      </c>
      <c r="D3" s="10">
        <v>140.93700000000001</v>
      </c>
      <c r="E3" s="9">
        <f>6.503+6.442</f>
        <v>12.945</v>
      </c>
      <c r="F3" s="10">
        <v>11404.8</v>
      </c>
      <c r="G3" s="11" t="s">
        <v>22</v>
      </c>
      <c r="H3" s="11">
        <f>92955/1000</f>
        <v>92.954999999999998</v>
      </c>
    </row>
    <row r="4" spans="1:8" ht="31" x14ac:dyDescent="0.35">
      <c r="A4" s="3" t="s">
        <v>4</v>
      </c>
      <c r="B4" s="9">
        <v>218.27500000000001</v>
      </c>
      <c r="C4" s="10">
        <v>71.147999999999996</v>
      </c>
      <c r="D4" s="10">
        <v>136.702</v>
      </c>
      <c r="E4" s="9">
        <f>6.497 + 6.442</f>
        <v>12.939</v>
      </c>
      <c r="F4" s="10">
        <v>13387.5</v>
      </c>
      <c r="G4" s="11" t="s">
        <v>22</v>
      </c>
      <c r="H4" s="11">
        <f>96299/1000</f>
        <v>96.299000000000007</v>
      </c>
    </row>
    <row r="5" spans="1:8" ht="31" x14ac:dyDescent="0.35">
      <c r="A5" s="3" t="s">
        <v>1</v>
      </c>
      <c r="B5" s="9">
        <v>397.23</v>
      </c>
      <c r="C5" s="10">
        <v>41.966999999999999</v>
      </c>
      <c r="D5" s="10">
        <v>91.05</v>
      </c>
      <c r="E5" s="9">
        <v>12.285</v>
      </c>
      <c r="F5" s="10">
        <v>14220.6</v>
      </c>
      <c r="G5" s="11" t="s">
        <v>22</v>
      </c>
      <c r="H5" s="11">
        <f>51256/1000</f>
        <v>51.256</v>
      </c>
    </row>
    <row r="6" spans="1:8" ht="31" x14ac:dyDescent="0.35">
      <c r="A6" s="3" t="s">
        <v>2</v>
      </c>
      <c r="B6" s="9">
        <v>397.25400000000002</v>
      </c>
      <c r="C6" s="10">
        <v>88.179000000000002</v>
      </c>
      <c r="D6" s="10">
        <v>167.321</v>
      </c>
      <c r="E6" s="9">
        <v>12.314</v>
      </c>
      <c r="F6" s="10">
        <v>14519.7</v>
      </c>
      <c r="G6" s="11" t="s">
        <v>22</v>
      </c>
      <c r="H6" s="11">
        <f>132827/1000</f>
        <v>132.827</v>
      </c>
    </row>
    <row r="7" spans="1:8" ht="31" x14ac:dyDescent="0.35">
      <c r="A7" s="3" t="s">
        <v>5</v>
      </c>
      <c r="B7" s="9">
        <v>231.881</v>
      </c>
      <c r="C7" s="10">
        <v>72.554000000000002</v>
      </c>
      <c r="D7" s="10">
        <v>154.70099999999999</v>
      </c>
      <c r="E7" s="9">
        <f>6.495+6.419+6.495+6.482</f>
        <v>25.890999999999998</v>
      </c>
      <c r="F7" s="10">
        <v>9042.4</v>
      </c>
      <c r="G7" s="11" t="s">
        <v>22</v>
      </c>
      <c r="H7" s="11">
        <f>92985/1000</f>
        <v>92.984999999999999</v>
      </c>
    </row>
    <row r="8" spans="1:8" ht="31" x14ac:dyDescent="0.35">
      <c r="A8" s="3" t="s">
        <v>6</v>
      </c>
      <c r="B8" s="9">
        <v>232.50800000000001</v>
      </c>
      <c r="C8" s="10">
        <v>71.504000000000005</v>
      </c>
      <c r="D8" s="10">
        <v>150.66</v>
      </c>
      <c r="E8" s="9">
        <f>6.492+6.428+6.515+6.499</f>
        <v>25.933999999999997</v>
      </c>
      <c r="F8" s="10">
        <v>11163.5</v>
      </c>
      <c r="G8" s="11" t="s">
        <v>22</v>
      </c>
      <c r="H8" s="11">
        <f>96380/1000</f>
        <v>96.38</v>
      </c>
    </row>
    <row r="9" spans="1:8" ht="31" x14ac:dyDescent="0.35">
      <c r="A9" s="3" t="s">
        <v>7</v>
      </c>
      <c r="B9" s="9">
        <v>422.887</v>
      </c>
      <c r="C9" s="10">
        <v>42.161999999999999</v>
      </c>
      <c r="D9" s="10">
        <v>103.279</v>
      </c>
      <c r="E9" s="9">
        <f>12.311+12.271</f>
        <v>24.582000000000001</v>
      </c>
      <c r="F9" s="10">
        <v>14380.6</v>
      </c>
      <c r="G9" s="11" t="s">
        <v>22</v>
      </c>
      <c r="H9" s="11">
        <f>51228/1000</f>
        <v>51.228000000000002</v>
      </c>
    </row>
    <row r="10" spans="1:8" ht="31.5" thickBot="1" x14ac:dyDescent="0.4">
      <c r="A10" s="4" t="s">
        <v>8</v>
      </c>
      <c r="B10" s="12">
        <v>422.91399999999999</v>
      </c>
      <c r="C10" s="13">
        <v>88.444999999999993</v>
      </c>
      <c r="D10" s="13">
        <v>180.40199999999999</v>
      </c>
      <c r="E10" s="12">
        <f>12.28+12.318</f>
        <v>24.597999999999999</v>
      </c>
      <c r="F10" s="13">
        <v>14199.1</v>
      </c>
      <c r="G10" s="13" t="s">
        <v>22</v>
      </c>
      <c r="H10" s="14">
        <f>133081/1000</f>
        <v>133.08099999999999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86A73-3842-FA4F-A3EF-4E4F01C10146}">
  <dimension ref="A1:F2"/>
  <sheetViews>
    <sheetView topLeftCell="C1" zoomScale="93" workbookViewId="0">
      <selection activeCell="D11" sqref="D11"/>
    </sheetView>
  </sheetViews>
  <sheetFormatPr defaultColWidth="10.6640625" defaultRowHeight="25" customHeight="1" x14ac:dyDescent="0.35"/>
  <cols>
    <col min="1" max="1" width="68" customWidth="1"/>
    <col min="2" max="2" width="37.5" customWidth="1"/>
    <col min="3" max="3" width="34" bestFit="1" customWidth="1"/>
    <col min="4" max="4" width="36.33203125" bestFit="1" customWidth="1"/>
    <col min="5" max="5" width="39.83203125" customWidth="1"/>
    <col min="6" max="6" width="76" customWidth="1"/>
  </cols>
  <sheetData>
    <row r="1" spans="1:6" ht="32" customHeight="1" x14ac:dyDescent="0.35">
      <c r="A1" s="6"/>
      <c r="B1" s="5" t="s">
        <v>17</v>
      </c>
      <c r="C1" s="5" t="s">
        <v>21</v>
      </c>
      <c r="D1" s="5" t="s">
        <v>19</v>
      </c>
      <c r="E1" s="5" t="s">
        <v>20</v>
      </c>
      <c r="F1" s="5" t="s">
        <v>18</v>
      </c>
    </row>
    <row r="2" spans="1:6" ht="32" customHeight="1" x14ac:dyDescent="0.35">
      <c r="A2" s="3" t="s">
        <v>16</v>
      </c>
      <c r="B2" s="1">
        <v>5.8</v>
      </c>
      <c r="C2" s="2">
        <v>2</v>
      </c>
      <c r="D2" s="2">
        <v>1</v>
      </c>
      <c r="E2" s="1">
        <v>1</v>
      </c>
      <c r="F2" s="2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B1</vt:lpstr>
      <vt:lpstr>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Bambhaniya, Abhimanyu Rajeshkumar</dc:creator>
  <cp:lastModifiedBy>Jun Liang Ho</cp:lastModifiedBy>
  <dcterms:created xsi:type="dcterms:W3CDTF">2024-02-25T17:34:40Z</dcterms:created>
  <dcterms:modified xsi:type="dcterms:W3CDTF">2025-03-03T22:27:16Z</dcterms:modified>
</cp:coreProperties>
</file>